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Documentos\INPA\1.MESTRADO\1.2.DADOS\DADOS_BRUTOS\2024\gsti-main\gsti-main\Datasets\Vilas_Boas_et_al_2024\Dark\"/>
    </mc:Choice>
  </mc:AlternateContent>
  <xr:revisionPtr revIDLastSave="0" documentId="13_ncr:1_{B9A62812-0807-45F2-870B-F9088712C3BD}" xr6:coauthVersionLast="47" xr6:coauthVersionMax="47" xr10:uidLastSave="{00000000-0000-0000-0000-000000000000}"/>
  <bookViews>
    <workbookView xWindow="-120" yWindow="-120" windowWidth="29040" windowHeight="16440" xr2:uid="{6F593A9A-193D-4A0E-BC06-729E176FBE9B}"/>
  </bookViews>
  <sheets>
    <sheet name="20240830_dark_agn_lmf24104_" sheetId="1" r:id="rId1"/>
  </sheets>
  <calcPr calcId="181029"/>
</workbook>
</file>

<file path=xl/calcChain.xml><?xml version="1.0" encoding="utf-8"?>
<calcChain xmlns="http://schemas.openxmlformats.org/spreadsheetml/2006/main">
  <c r="R11" i="1" l="1"/>
  <c r="T11" i="1" s="1"/>
  <c r="AV11" i="1"/>
  <c r="K11" i="1" s="1"/>
  <c r="AW11" i="1"/>
  <c r="N11" i="1" s="1"/>
  <c r="AX11" i="1"/>
  <c r="AY11" i="1"/>
  <c r="AZ11" i="1"/>
  <c r="BA11" i="1" s="1"/>
  <c r="P11" i="1" s="1"/>
  <c r="BB11" i="1" s="1"/>
  <c r="BE11" i="1"/>
  <c r="BF11" i="1" s="1"/>
  <c r="BI11" i="1" s="1"/>
  <c r="BH11" i="1"/>
  <c r="K13" i="1"/>
  <c r="R13" i="1"/>
  <c r="T13" i="1" s="1"/>
  <c r="BN13" i="1" s="1"/>
  <c r="AV13" i="1"/>
  <c r="AW13" i="1"/>
  <c r="AX13" i="1"/>
  <c r="AY13" i="1"/>
  <c r="AZ13" i="1"/>
  <c r="BE13" i="1"/>
  <c r="BF13" i="1" s="1"/>
  <c r="BI13" i="1" s="1"/>
  <c r="BH13" i="1"/>
  <c r="R14" i="1"/>
  <c r="T14" i="1" s="1"/>
  <c r="AV14" i="1"/>
  <c r="AX14" i="1"/>
  <c r="AY14" i="1"/>
  <c r="AZ14" i="1"/>
  <c r="BE14" i="1"/>
  <c r="BF14" i="1" s="1"/>
  <c r="BH14" i="1"/>
  <c r="R15" i="1"/>
  <c r="T15" i="1" s="1"/>
  <c r="AV15" i="1"/>
  <c r="K15" i="1" s="1"/>
  <c r="BN15" i="1" s="1"/>
  <c r="AW15" i="1"/>
  <c r="N15" i="1" s="1"/>
  <c r="AX15" i="1"/>
  <c r="AY15" i="1"/>
  <c r="AZ15" i="1"/>
  <c r="BE15" i="1"/>
  <c r="BF15" i="1" s="1"/>
  <c r="BI15" i="1" s="1"/>
  <c r="BH15" i="1"/>
  <c r="R16" i="1"/>
  <c r="T16" i="1" s="1"/>
  <c r="AV16" i="1"/>
  <c r="K16" i="1" s="1"/>
  <c r="AW16" i="1"/>
  <c r="AX16" i="1"/>
  <c r="AY16" i="1"/>
  <c r="AZ16" i="1"/>
  <c r="BE16" i="1"/>
  <c r="BF16" i="1" s="1"/>
  <c r="BI16" i="1" s="1"/>
  <c r="BH16" i="1"/>
  <c r="R17" i="1"/>
  <c r="T17" i="1" s="1"/>
  <c r="AV17" i="1"/>
  <c r="AX17" i="1"/>
  <c r="AY17" i="1"/>
  <c r="AZ17" i="1"/>
  <c r="BE17" i="1"/>
  <c r="BF17" i="1" s="1"/>
  <c r="BI17" i="1" s="1"/>
  <c r="BH17" i="1"/>
  <c r="R18" i="1"/>
  <c r="T18" i="1" s="1"/>
  <c r="AV18" i="1"/>
  <c r="AX18" i="1"/>
  <c r="AY18" i="1"/>
  <c r="AZ18" i="1"/>
  <c r="BE18" i="1"/>
  <c r="BF18" i="1" s="1"/>
  <c r="BI18" i="1" s="1"/>
  <c r="BH18" i="1"/>
  <c r="R19" i="1"/>
  <c r="T19" i="1" s="1"/>
  <c r="AV19" i="1"/>
  <c r="K19" i="1" s="1"/>
  <c r="AW19" i="1"/>
  <c r="N19" i="1" s="1"/>
  <c r="AX19" i="1"/>
  <c r="AY19" i="1"/>
  <c r="AZ19" i="1"/>
  <c r="BE19" i="1"/>
  <c r="BF19" i="1" s="1"/>
  <c r="BH19" i="1"/>
  <c r="R20" i="1"/>
  <c r="T20" i="1" s="1"/>
  <c r="AV20" i="1"/>
  <c r="AW20" i="1" s="1"/>
  <c r="N20" i="1" s="1"/>
  <c r="AX20" i="1"/>
  <c r="AY20" i="1"/>
  <c r="AZ20" i="1"/>
  <c r="BE20" i="1"/>
  <c r="BF20" i="1" s="1"/>
  <c r="BH20" i="1"/>
  <c r="R21" i="1"/>
  <c r="T21" i="1" s="1"/>
  <c r="AV21" i="1"/>
  <c r="K21" i="1" s="1"/>
  <c r="AX21" i="1"/>
  <c r="AY21" i="1"/>
  <c r="AZ21" i="1"/>
  <c r="BE21" i="1"/>
  <c r="BF21" i="1" s="1"/>
  <c r="BH21" i="1"/>
  <c r="K22" i="1"/>
  <c r="BN22" i="1" s="1"/>
  <c r="R22" i="1"/>
  <c r="T22" i="1"/>
  <c r="AV22" i="1"/>
  <c r="AW22" i="1"/>
  <c r="N22" i="1" s="1"/>
  <c r="AX22" i="1"/>
  <c r="AY22" i="1"/>
  <c r="AZ22" i="1"/>
  <c r="BE22" i="1"/>
  <c r="BF22" i="1" s="1"/>
  <c r="BH22" i="1"/>
  <c r="BI22" i="1"/>
  <c r="R23" i="1"/>
  <c r="T23" i="1" s="1"/>
  <c r="AV23" i="1"/>
  <c r="AX23" i="1"/>
  <c r="AY23" i="1"/>
  <c r="AZ23" i="1"/>
  <c r="BE23" i="1"/>
  <c r="BF23" i="1"/>
  <c r="BH23" i="1"/>
  <c r="BI23" i="1" s="1"/>
  <c r="R24" i="1"/>
  <c r="AV24" i="1"/>
  <c r="AX24" i="1"/>
  <c r="AY24" i="1"/>
  <c r="AZ24" i="1"/>
  <c r="BE24" i="1"/>
  <c r="BF24" i="1" s="1"/>
  <c r="BH24" i="1"/>
  <c r="R25" i="1"/>
  <c r="T25" i="1" s="1"/>
  <c r="AV25" i="1"/>
  <c r="K25" i="1" s="1"/>
  <c r="AW25" i="1"/>
  <c r="N25" i="1" s="1"/>
  <c r="AX25" i="1"/>
  <c r="AY25" i="1"/>
  <c r="AZ25" i="1"/>
  <c r="BE25" i="1"/>
  <c r="BF25" i="1" s="1"/>
  <c r="BI25" i="1" s="1"/>
  <c r="BH25" i="1"/>
  <c r="R26" i="1"/>
  <c r="T26" i="1" s="1"/>
  <c r="AV26" i="1"/>
  <c r="AX26" i="1"/>
  <c r="AY26" i="1"/>
  <c r="AZ26" i="1"/>
  <c r="BE26" i="1"/>
  <c r="BF26" i="1" s="1"/>
  <c r="BI26" i="1" s="1"/>
  <c r="BH26" i="1"/>
  <c r="R27" i="1"/>
  <c r="T27" i="1" s="1"/>
  <c r="AV27" i="1"/>
  <c r="AX27" i="1"/>
  <c r="AY27" i="1"/>
  <c r="AZ27" i="1"/>
  <c r="BE27" i="1"/>
  <c r="BF27" i="1" s="1"/>
  <c r="BI27" i="1" s="1"/>
  <c r="BH27" i="1"/>
  <c r="K28" i="1"/>
  <c r="N28" i="1"/>
  <c r="R28" i="1"/>
  <c r="T28" i="1" s="1"/>
  <c r="AV28" i="1"/>
  <c r="AW28" i="1"/>
  <c r="AX28" i="1"/>
  <c r="AY28" i="1"/>
  <c r="AZ28" i="1"/>
  <c r="BE28" i="1"/>
  <c r="BF28" i="1" s="1"/>
  <c r="BI28" i="1" s="1"/>
  <c r="BH28" i="1"/>
  <c r="K29" i="1"/>
  <c r="R29" i="1"/>
  <c r="T29" i="1" s="1"/>
  <c r="BN29" i="1" s="1"/>
  <c r="AV29" i="1"/>
  <c r="AW29" i="1"/>
  <c r="AX29" i="1"/>
  <c r="AY29" i="1"/>
  <c r="AZ29" i="1"/>
  <c r="BE29" i="1"/>
  <c r="BF29" i="1" s="1"/>
  <c r="BI29" i="1" s="1"/>
  <c r="BH29" i="1"/>
  <c r="R30" i="1"/>
  <c r="T30" i="1" s="1"/>
  <c r="AV30" i="1"/>
  <c r="K30" i="1" s="1"/>
  <c r="AW30" i="1"/>
  <c r="AX30" i="1"/>
  <c r="AY30" i="1"/>
  <c r="AZ30" i="1"/>
  <c r="BE30" i="1"/>
  <c r="BF30" i="1" s="1"/>
  <c r="BI30" i="1" s="1"/>
  <c r="BH30" i="1"/>
  <c r="BN30" i="1"/>
  <c r="R31" i="1"/>
  <c r="T31" i="1" s="1"/>
  <c r="AV31" i="1"/>
  <c r="K31" i="1" s="1"/>
  <c r="BN31" i="1" s="1"/>
  <c r="AW31" i="1"/>
  <c r="N31" i="1" s="1"/>
  <c r="AX31" i="1"/>
  <c r="AY31" i="1"/>
  <c r="AZ31" i="1"/>
  <c r="BE31" i="1"/>
  <c r="BF31" i="1" s="1"/>
  <c r="BI31" i="1" s="1"/>
  <c r="BH31" i="1"/>
  <c r="R32" i="1"/>
  <c r="T32" i="1" s="1"/>
  <c r="AV32" i="1"/>
  <c r="AX32" i="1"/>
  <c r="AY32" i="1"/>
  <c r="AZ32" i="1"/>
  <c r="BE32" i="1"/>
  <c r="BF32" i="1" s="1"/>
  <c r="BH32" i="1"/>
  <c r="R33" i="1"/>
  <c r="T33" i="1" s="1"/>
  <c r="AV33" i="1"/>
  <c r="AX33" i="1"/>
  <c r="AY33" i="1"/>
  <c r="AZ33" i="1"/>
  <c r="BE33" i="1"/>
  <c r="BF33" i="1" s="1"/>
  <c r="BI33" i="1" s="1"/>
  <c r="BH33" i="1"/>
  <c r="R34" i="1"/>
  <c r="T34" i="1"/>
  <c r="AV34" i="1"/>
  <c r="K34" i="1" s="1"/>
  <c r="AW34" i="1"/>
  <c r="N34" i="1" s="1"/>
  <c r="AX34" i="1"/>
  <c r="AY34" i="1"/>
  <c r="AZ34" i="1"/>
  <c r="BE34" i="1"/>
  <c r="BF34" i="1" s="1"/>
  <c r="BI34" i="1" s="1"/>
  <c r="BH34" i="1"/>
  <c r="BN34" i="1"/>
  <c r="R35" i="1"/>
  <c r="T35" i="1" s="1"/>
  <c r="AV35" i="1"/>
  <c r="AX35" i="1"/>
  <c r="AY35" i="1"/>
  <c r="AZ35" i="1"/>
  <c r="BE35" i="1"/>
  <c r="BF35" i="1" s="1"/>
  <c r="BH35" i="1"/>
  <c r="BI35" i="1"/>
  <c r="R36" i="1"/>
  <c r="T36" i="1"/>
  <c r="AV36" i="1"/>
  <c r="AX36" i="1"/>
  <c r="AY36" i="1"/>
  <c r="AZ36" i="1"/>
  <c r="BE36" i="1"/>
  <c r="BF36" i="1" s="1"/>
  <c r="BI36" i="1" s="1"/>
  <c r="BH36" i="1"/>
  <c r="R37" i="1"/>
  <c r="T37" i="1" s="1"/>
  <c r="AV37" i="1"/>
  <c r="AX37" i="1"/>
  <c r="AY37" i="1"/>
  <c r="AZ37" i="1"/>
  <c r="BE37" i="1"/>
  <c r="BF37" i="1" s="1"/>
  <c r="BI37" i="1" s="1"/>
  <c r="BH37" i="1"/>
  <c r="R38" i="1"/>
  <c r="T38" i="1" s="1"/>
  <c r="BN38" i="1" s="1"/>
  <c r="AV38" i="1"/>
  <c r="K38" i="1" s="1"/>
  <c r="AX38" i="1"/>
  <c r="AY38" i="1"/>
  <c r="AZ38" i="1"/>
  <c r="BE38" i="1"/>
  <c r="BF38" i="1" s="1"/>
  <c r="BH38" i="1"/>
  <c r="BI38" i="1" s="1"/>
  <c r="R39" i="1"/>
  <c r="T39" i="1" s="1"/>
  <c r="AV39" i="1"/>
  <c r="AX39" i="1"/>
  <c r="AY39" i="1"/>
  <c r="AZ39" i="1"/>
  <c r="BE39" i="1"/>
  <c r="BF39" i="1" s="1"/>
  <c r="BI39" i="1" s="1"/>
  <c r="BH39" i="1"/>
  <c r="K40" i="1"/>
  <c r="R40" i="1"/>
  <c r="T40" i="1" s="1"/>
  <c r="AV40" i="1"/>
  <c r="AW40" i="1"/>
  <c r="AX40" i="1"/>
  <c r="AY40" i="1"/>
  <c r="AZ40" i="1"/>
  <c r="BE40" i="1"/>
  <c r="BF40" i="1" s="1"/>
  <c r="BI40" i="1" s="1"/>
  <c r="BH40" i="1"/>
  <c r="R41" i="1"/>
  <c r="T41" i="1" s="1"/>
  <c r="AV41" i="1"/>
  <c r="AX41" i="1"/>
  <c r="AY41" i="1"/>
  <c r="AZ41" i="1"/>
  <c r="BE41" i="1"/>
  <c r="BF41" i="1" s="1"/>
  <c r="BI41" i="1" s="1"/>
  <c r="BH41" i="1"/>
  <c r="R42" i="1"/>
  <c r="T42" i="1" s="1"/>
  <c r="AV42" i="1"/>
  <c r="K42" i="1" s="1"/>
  <c r="AX42" i="1"/>
  <c r="AY42" i="1"/>
  <c r="AZ42" i="1"/>
  <c r="BE42" i="1"/>
  <c r="BF42" i="1"/>
  <c r="BH42" i="1"/>
  <c r="R43" i="1"/>
  <c r="T43" i="1" s="1"/>
  <c r="AV43" i="1"/>
  <c r="K43" i="1" s="1"/>
  <c r="BN43" i="1" s="1"/>
  <c r="AX43" i="1"/>
  <c r="AY43" i="1"/>
  <c r="AZ43" i="1"/>
  <c r="BE43" i="1"/>
  <c r="BF43" i="1" s="1"/>
  <c r="BI43" i="1" s="1"/>
  <c r="BH43" i="1"/>
  <c r="R44" i="1"/>
  <c r="T44" i="1" s="1"/>
  <c r="AV44" i="1"/>
  <c r="K44" i="1" s="1"/>
  <c r="AX44" i="1"/>
  <c r="AY44" i="1"/>
  <c r="AZ44" i="1"/>
  <c r="BE44" i="1"/>
  <c r="BF44" i="1" s="1"/>
  <c r="BH44" i="1"/>
  <c r="R45" i="1"/>
  <c r="T45" i="1"/>
  <c r="AV45" i="1"/>
  <c r="K45" i="1" s="1"/>
  <c r="AX45" i="1"/>
  <c r="AY45" i="1"/>
  <c r="AZ45" i="1"/>
  <c r="BE45" i="1"/>
  <c r="BF45" i="1" s="1"/>
  <c r="BH45" i="1"/>
  <c r="R46" i="1"/>
  <c r="T46" i="1" s="1"/>
  <c r="AV46" i="1"/>
  <c r="AX46" i="1"/>
  <c r="AY46" i="1"/>
  <c r="AZ46" i="1"/>
  <c r="BE46" i="1"/>
  <c r="BF46" i="1" s="1"/>
  <c r="BH46" i="1"/>
  <c r="BI46" i="1"/>
  <c r="R47" i="1"/>
  <c r="T47" i="1" s="1"/>
  <c r="AV47" i="1"/>
  <c r="K47" i="1" s="1"/>
  <c r="AW47" i="1"/>
  <c r="N47" i="1" s="1"/>
  <c r="AX47" i="1"/>
  <c r="AY47" i="1"/>
  <c r="AZ47" i="1"/>
  <c r="BE47" i="1"/>
  <c r="BF47" i="1" s="1"/>
  <c r="BH47" i="1"/>
  <c r="R48" i="1"/>
  <c r="T48" i="1" s="1"/>
  <c r="AV48" i="1"/>
  <c r="AX48" i="1"/>
  <c r="AY48" i="1"/>
  <c r="AZ48" i="1"/>
  <c r="BE48" i="1"/>
  <c r="BF48" i="1" s="1"/>
  <c r="BH48" i="1"/>
  <c r="BI48" i="1" s="1"/>
  <c r="R49" i="1"/>
  <c r="T49" i="1"/>
  <c r="AV49" i="1"/>
  <c r="K49" i="1" s="1"/>
  <c r="AX49" i="1"/>
  <c r="AY49" i="1"/>
  <c r="AZ49" i="1"/>
  <c r="BE49" i="1"/>
  <c r="BF49" i="1" s="1"/>
  <c r="BI49" i="1" s="1"/>
  <c r="BH49" i="1"/>
  <c r="R50" i="1"/>
  <c r="T50" i="1" s="1"/>
  <c r="AV50" i="1"/>
  <c r="AX50" i="1"/>
  <c r="AY50" i="1"/>
  <c r="AZ50" i="1"/>
  <c r="BE50" i="1"/>
  <c r="BF50" i="1" s="1"/>
  <c r="BI50" i="1" s="1"/>
  <c r="BH50" i="1"/>
  <c r="N51" i="1"/>
  <c r="R51" i="1"/>
  <c r="T51" i="1" s="1"/>
  <c r="BN51" i="1" s="1"/>
  <c r="AV51" i="1"/>
  <c r="K51" i="1" s="1"/>
  <c r="AW51" i="1"/>
  <c r="AX51" i="1"/>
  <c r="AY51" i="1"/>
  <c r="AZ51" i="1"/>
  <c r="BE51" i="1"/>
  <c r="BF51" i="1" s="1"/>
  <c r="BI51" i="1" s="1"/>
  <c r="BH51" i="1"/>
  <c r="R52" i="1"/>
  <c r="T52" i="1" s="1"/>
  <c r="AV52" i="1"/>
  <c r="K52" i="1" s="1"/>
  <c r="AX52" i="1"/>
  <c r="AY52" i="1"/>
  <c r="AZ52" i="1"/>
  <c r="BE52" i="1"/>
  <c r="BF52" i="1"/>
  <c r="BH52" i="1"/>
  <c r="R53" i="1"/>
  <c r="T53" i="1" s="1"/>
  <c r="AV53" i="1"/>
  <c r="AX53" i="1"/>
  <c r="AY53" i="1"/>
  <c r="AZ53" i="1"/>
  <c r="BE53" i="1"/>
  <c r="BF53" i="1" s="1"/>
  <c r="BH53" i="1"/>
  <c r="R54" i="1"/>
  <c r="T54" i="1" s="1"/>
  <c r="AV54" i="1"/>
  <c r="K54" i="1" s="1"/>
  <c r="AW54" i="1"/>
  <c r="N54" i="1" s="1"/>
  <c r="AX54" i="1"/>
  <c r="AY54" i="1"/>
  <c r="AZ54" i="1"/>
  <c r="BE54" i="1"/>
  <c r="BF54" i="1" s="1"/>
  <c r="BH54" i="1"/>
  <c r="K55" i="1"/>
  <c r="R55" i="1"/>
  <c r="T55" i="1"/>
  <c r="BN55" i="1" s="1"/>
  <c r="AV55" i="1"/>
  <c r="AW55" i="1"/>
  <c r="N55" i="1" s="1"/>
  <c r="AX55" i="1"/>
  <c r="BA55" i="1" s="1"/>
  <c r="P55" i="1" s="1"/>
  <c r="BB55" i="1" s="1"/>
  <c r="AY55" i="1"/>
  <c r="AZ55" i="1"/>
  <c r="BE55" i="1"/>
  <c r="BF55" i="1" s="1"/>
  <c r="BH55" i="1"/>
  <c r="R56" i="1"/>
  <c r="T56" i="1" s="1"/>
  <c r="AV56" i="1"/>
  <c r="AX56" i="1"/>
  <c r="AY56" i="1"/>
  <c r="AZ56" i="1"/>
  <c r="BE56" i="1"/>
  <c r="BF56" i="1" s="1"/>
  <c r="BH56" i="1"/>
  <c r="R57" i="1"/>
  <c r="T57" i="1" s="1"/>
  <c r="AV57" i="1"/>
  <c r="K57" i="1" s="1"/>
  <c r="AX57" i="1"/>
  <c r="AY57" i="1"/>
  <c r="AZ57" i="1"/>
  <c r="BE57" i="1"/>
  <c r="BF57" i="1"/>
  <c r="BH57" i="1"/>
  <c r="R58" i="1"/>
  <c r="T58" i="1" s="1"/>
  <c r="AV58" i="1"/>
  <c r="K58" i="1" s="1"/>
  <c r="BN58" i="1" s="1"/>
  <c r="AX58" i="1"/>
  <c r="AY58" i="1"/>
  <c r="AZ58" i="1"/>
  <c r="BE58" i="1"/>
  <c r="BF58" i="1"/>
  <c r="BI58" i="1" s="1"/>
  <c r="BH58" i="1"/>
  <c r="R59" i="1"/>
  <c r="T59" i="1"/>
  <c r="AV59" i="1"/>
  <c r="AX59" i="1"/>
  <c r="AY59" i="1"/>
  <c r="AZ59" i="1"/>
  <c r="BE59" i="1"/>
  <c r="BF59" i="1"/>
  <c r="BH59" i="1"/>
  <c r="BI59" i="1" s="1"/>
  <c r="R60" i="1"/>
  <c r="T60" i="1" s="1"/>
  <c r="AV60" i="1"/>
  <c r="AX60" i="1"/>
  <c r="AY60" i="1"/>
  <c r="AZ60" i="1"/>
  <c r="BE60" i="1"/>
  <c r="BF60" i="1"/>
  <c r="BI60" i="1" s="1"/>
  <c r="BH60" i="1"/>
  <c r="K61" i="1"/>
  <c r="R61" i="1"/>
  <c r="T61" i="1" s="1"/>
  <c r="AV61" i="1"/>
  <c r="AW61" i="1"/>
  <c r="N61" i="1" s="1"/>
  <c r="AX61" i="1"/>
  <c r="AY61" i="1"/>
  <c r="AZ61" i="1"/>
  <c r="BE61" i="1"/>
  <c r="BF61" i="1"/>
  <c r="BH61" i="1"/>
  <c r="R62" i="1"/>
  <c r="T62" i="1"/>
  <c r="BN62" i="1" s="1"/>
  <c r="AV62" i="1"/>
  <c r="K62" i="1" s="1"/>
  <c r="AX62" i="1"/>
  <c r="AY62" i="1"/>
  <c r="AZ62" i="1"/>
  <c r="BE62" i="1"/>
  <c r="BF62" i="1" s="1"/>
  <c r="BI62" i="1" s="1"/>
  <c r="BH62" i="1"/>
  <c r="R63" i="1"/>
  <c r="T63" i="1" s="1"/>
  <c r="AV63" i="1"/>
  <c r="AX63" i="1"/>
  <c r="AY63" i="1"/>
  <c r="AZ63" i="1"/>
  <c r="BE63" i="1"/>
  <c r="BF63" i="1" s="1"/>
  <c r="BI63" i="1" s="1"/>
  <c r="BH63" i="1"/>
  <c r="K64" i="1"/>
  <c r="R64" i="1"/>
  <c r="T64" i="1" s="1"/>
  <c r="AV64" i="1"/>
  <c r="AW64" i="1"/>
  <c r="N64" i="1" s="1"/>
  <c r="AX64" i="1"/>
  <c r="AY64" i="1"/>
  <c r="AZ64" i="1"/>
  <c r="BA64" i="1" s="1"/>
  <c r="P64" i="1" s="1"/>
  <c r="BB64" i="1" s="1"/>
  <c r="BE64" i="1"/>
  <c r="BF64" i="1" s="1"/>
  <c r="BH64" i="1"/>
  <c r="R65" i="1"/>
  <c r="T65" i="1" s="1"/>
  <c r="AV65" i="1"/>
  <c r="AX65" i="1"/>
  <c r="AY65" i="1"/>
  <c r="AZ65" i="1"/>
  <c r="BE65" i="1"/>
  <c r="BF65" i="1" s="1"/>
  <c r="BI65" i="1" s="1"/>
  <c r="BH65" i="1"/>
  <c r="N66" i="1"/>
  <c r="R66" i="1"/>
  <c r="T66" i="1" s="1"/>
  <c r="BN66" i="1" s="1"/>
  <c r="AV66" i="1"/>
  <c r="K66" i="1" s="1"/>
  <c r="AW66" i="1"/>
  <c r="AX66" i="1"/>
  <c r="AY66" i="1"/>
  <c r="AZ66" i="1"/>
  <c r="BE66" i="1"/>
  <c r="BF66" i="1"/>
  <c r="BH66" i="1"/>
  <c r="R67" i="1"/>
  <c r="T67" i="1" s="1"/>
  <c r="AV67" i="1"/>
  <c r="K67" i="1" s="1"/>
  <c r="AX67" i="1"/>
  <c r="AY67" i="1"/>
  <c r="AZ67" i="1"/>
  <c r="BE67" i="1"/>
  <c r="BF67" i="1" s="1"/>
  <c r="BI67" i="1" s="1"/>
  <c r="BH67" i="1"/>
  <c r="K68" i="1"/>
  <c r="R68" i="1"/>
  <c r="T68" i="1" s="1"/>
  <c r="AV68" i="1"/>
  <c r="AW68" i="1" s="1"/>
  <c r="AX68" i="1"/>
  <c r="AY68" i="1"/>
  <c r="AZ68" i="1"/>
  <c r="BE68" i="1"/>
  <c r="BF68" i="1" s="1"/>
  <c r="BH68" i="1"/>
  <c r="R69" i="1"/>
  <c r="T69" i="1"/>
  <c r="BN69" i="1" s="1"/>
  <c r="AV69" i="1"/>
  <c r="K69" i="1" s="1"/>
  <c r="AX69" i="1"/>
  <c r="AY69" i="1"/>
  <c r="AZ69" i="1"/>
  <c r="BE69" i="1"/>
  <c r="BF69" i="1"/>
  <c r="BH69" i="1"/>
  <c r="R70" i="1"/>
  <c r="T70" i="1"/>
  <c r="AV70" i="1"/>
  <c r="K70" i="1" s="1"/>
  <c r="AX70" i="1"/>
  <c r="AY70" i="1"/>
  <c r="AZ70" i="1"/>
  <c r="BE70" i="1"/>
  <c r="BF70" i="1" s="1"/>
  <c r="BH70" i="1"/>
  <c r="K71" i="1"/>
  <c r="BN71" i="1" s="1"/>
  <c r="R71" i="1"/>
  <c r="T71" i="1" s="1"/>
  <c r="AV71" i="1"/>
  <c r="AW71" i="1" s="1"/>
  <c r="AX71" i="1"/>
  <c r="AY71" i="1"/>
  <c r="AZ71" i="1"/>
  <c r="BE71" i="1"/>
  <c r="BF71" i="1"/>
  <c r="BH71" i="1"/>
  <c r="BI71" i="1" s="1"/>
  <c r="R72" i="1"/>
  <c r="T72" i="1"/>
  <c r="AV72" i="1"/>
  <c r="AX72" i="1"/>
  <c r="AY72" i="1"/>
  <c r="AZ72" i="1"/>
  <c r="BE72" i="1"/>
  <c r="BF72" i="1" s="1"/>
  <c r="BH72" i="1"/>
  <c r="R73" i="1"/>
  <c r="T73" i="1" s="1"/>
  <c r="AV73" i="1"/>
  <c r="K73" i="1" s="1"/>
  <c r="AX73" i="1"/>
  <c r="AY73" i="1"/>
  <c r="AZ73" i="1"/>
  <c r="BE73" i="1"/>
  <c r="BF73" i="1" s="1"/>
  <c r="BI73" i="1" s="1"/>
  <c r="BH73" i="1"/>
  <c r="K74" i="1"/>
  <c r="R74" i="1"/>
  <c r="T74" i="1"/>
  <c r="AV74" i="1"/>
  <c r="AW74" i="1" s="1"/>
  <c r="N74" i="1" s="1"/>
  <c r="AX74" i="1"/>
  <c r="AY74" i="1"/>
  <c r="AZ74" i="1"/>
  <c r="BE74" i="1"/>
  <c r="BF74" i="1"/>
  <c r="BI74" i="1" s="1"/>
  <c r="BH74" i="1"/>
  <c r="R75" i="1"/>
  <c r="T75" i="1" s="1"/>
  <c r="AV75" i="1"/>
  <c r="K75" i="1" s="1"/>
  <c r="AW75" i="1"/>
  <c r="AX75" i="1"/>
  <c r="AY75" i="1"/>
  <c r="AZ75" i="1"/>
  <c r="BE75" i="1"/>
  <c r="BF75" i="1" s="1"/>
  <c r="BI75" i="1" s="1"/>
  <c r="BH75" i="1"/>
  <c r="K76" i="1"/>
  <c r="R76" i="1"/>
  <c r="T76" i="1" s="1"/>
  <c r="AV76" i="1"/>
  <c r="AW76" i="1"/>
  <c r="N76" i="1" s="1"/>
  <c r="AX76" i="1"/>
  <c r="AY76" i="1"/>
  <c r="AZ76" i="1"/>
  <c r="BE76" i="1"/>
  <c r="BF76" i="1" s="1"/>
  <c r="BI76" i="1" s="1"/>
  <c r="BH76" i="1"/>
  <c r="K77" i="1"/>
  <c r="BN77" i="1" s="1"/>
  <c r="R77" i="1"/>
  <c r="T77" i="1"/>
  <c r="AV77" i="1"/>
  <c r="AW77" i="1" s="1"/>
  <c r="AX77" i="1"/>
  <c r="AY77" i="1"/>
  <c r="AZ77" i="1"/>
  <c r="BE77" i="1"/>
  <c r="BF77" i="1" s="1"/>
  <c r="BH77" i="1"/>
  <c r="R78" i="1"/>
  <c r="T78" i="1" s="1"/>
  <c r="AV78" i="1"/>
  <c r="K78" i="1" s="1"/>
  <c r="AX78" i="1"/>
  <c r="AY78" i="1"/>
  <c r="AZ78" i="1"/>
  <c r="BE78" i="1"/>
  <c r="BF78" i="1"/>
  <c r="BH78" i="1"/>
  <c r="R79" i="1"/>
  <c r="T79" i="1"/>
  <c r="AV79" i="1"/>
  <c r="K79" i="1" s="1"/>
  <c r="AX79" i="1"/>
  <c r="AY79" i="1"/>
  <c r="AZ79" i="1"/>
  <c r="BE79" i="1"/>
  <c r="BF79" i="1" s="1"/>
  <c r="BH79" i="1"/>
  <c r="R80" i="1"/>
  <c r="T80" i="1"/>
  <c r="AV80" i="1"/>
  <c r="AX80" i="1"/>
  <c r="AY80" i="1"/>
  <c r="AZ80" i="1"/>
  <c r="BE80" i="1"/>
  <c r="BF80" i="1" s="1"/>
  <c r="BI80" i="1" s="1"/>
  <c r="BH80" i="1"/>
  <c r="R81" i="1"/>
  <c r="T81" i="1" s="1"/>
  <c r="AV81" i="1"/>
  <c r="K81" i="1" s="1"/>
  <c r="AW81" i="1"/>
  <c r="AX81" i="1"/>
  <c r="AY81" i="1"/>
  <c r="AZ81" i="1"/>
  <c r="BE81" i="1"/>
  <c r="BF81" i="1"/>
  <c r="BI81" i="1" s="1"/>
  <c r="BH81" i="1"/>
  <c r="R82" i="1"/>
  <c r="T82" i="1" s="1"/>
  <c r="AV82" i="1"/>
  <c r="AX82" i="1"/>
  <c r="AY82" i="1"/>
  <c r="AZ82" i="1"/>
  <c r="BE82" i="1"/>
  <c r="BF82" i="1"/>
  <c r="BI82" i="1" s="1"/>
  <c r="BH82" i="1"/>
  <c r="R83" i="1"/>
  <c r="T83" i="1"/>
  <c r="AV83" i="1"/>
  <c r="AX83" i="1"/>
  <c r="AY83" i="1"/>
  <c r="AZ83" i="1"/>
  <c r="BE83" i="1"/>
  <c r="BF83" i="1" s="1"/>
  <c r="BI83" i="1" s="1"/>
  <c r="BH83" i="1"/>
  <c r="R84" i="1"/>
  <c r="T84" i="1" s="1"/>
  <c r="AV84" i="1"/>
  <c r="AX84" i="1"/>
  <c r="AY84" i="1"/>
  <c r="AZ84" i="1"/>
  <c r="BE84" i="1"/>
  <c r="BF84" i="1"/>
  <c r="BH84" i="1"/>
  <c r="R85" i="1"/>
  <c r="T85" i="1" s="1"/>
  <c r="AV85" i="1"/>
  <c r="K85" i="1" s="1"/>
  <c r="BN85" i="1" s="1"/>
  <c r="AW85" i="1"/>
  <c r="AX85" i="1"/>
  <c r="AY85" i="1"/>
  <c r="AZ85" i="1"/>
  <c r="BE85" i="1"/>
  <c r="BF85" i="1" s="1"/>
  <c r="BH85" i="1"/>
  <c r="BI85" i="1"/>
  <c r="N86" i="1"/>
  <c r="R86" i="1"/>
  <c r="T86" i="1"/>
  <c r="AV86" i="1"/>
  <c r="AW86" i="1" s="1"/>
  <c r="AX86" i="1"/>
  <c r="AY86" i="1"/>
  <c r="AZ86" i="1"/>
  <c r="BE86" i="1"/>
  <c r="BF86" i="1" s="1"/>
  <c r="BH86" i="1"/>
  <c r="R87" i="1"/>
  <c r="T87" i="1" s="1"/>
  <c r="AV87" i="1"/>
  <c r="AX87" i="1"/>
  <c r="AY87" i="1"/>
  <c r="AZ87" i="1"/>
  <c r="BE87" i="1"/>
  <c r="BF87" i="1"/>
  <c r="BI87" i="1" s="1"/>
  <c r="BH87" i="1"/>
  <c r="R88" i="1"/>
  <c r="T88" i="1"/>
  <c r="AV88" i="1"/>
  <c r="AX88" i="1"/>
  <c r="AY88" i="1"/>
  <c r="AZ88" i="1"/>
  <c r="BE88" i="1"/>
  <c r="BF88" i="1"/>
  <c r="BH88" i="1"/>
  <c r="BI88" i="1"/>
  <c r="R89" i="1"/>
  <c r="T89" i="1"/>
  <c r="AV89" i="1"/>
  <c r="AX89" i="1"/>
  <c r="AY89" i="1"/>
  <c r="AZ89" i="1"/>
  <c r="BE89" i="1"/>
  <c r="BF89" i="1" s="1"/>
  <c r="BI89" i="1" s="1"/>
  <c r="BH89" i="1"/>
  <c r="R90" i="1"/>
  <c r="T90" i="1" s="1"/>
  <c r="AV90" i="1"/>
  <c r="AX90" i="1"/>
  <c r="AY90" i="1"/>
  <c r="AZ90" i="1"/>
  <c r="BE90" i="1"/>
  <c r="BF90" i="1" s="1"/>
  <c r="BH90" i="1"/>
  <c r="R91" i="1"/>
  <c r="T91" i="1" s="1"/>
  <c r="AV91" i="1"/>
  <c r="AX91" i="1"/>
  <c r="AY91" i="1"/>
  <c r="AZ91" i="1"/>
  <c r="BE91" i="1"/>
  <c r="BF91" i="1" s="1"/>
  <c r="BH91" i="1"/>
  <c r="R92" i="1"/>
  <c r="T92" i="1"/>
  <c r="AV92" i="1"/>
  <c r="AX92" i="1"/>
  <c r="AY92" i="1"/>
  <c r="AZ92" i="1"/>
  <c r="BE92" i="1"/>
  <c r="BF92" i="1" s="1"/>
  <c r="BH92" i="1"/>
  <c r="K93" i="1"/>
  <c r="BN93" i="1" s="1"/>
  <c r="R93" i="1"/>
  <c r="T93" i="1" s="1"/>
  <c r="AV93" i="1"/>
  <c r="AW93" i="1"/>
  <c r="AX93" i="1"/>
  <c r="AY93" i="1"/>
  <c r="AZ93" i="1"/>
  <c r="BE93" i="1"/>
  <c r="BF93" i="1" s="1"/>
  <c r="BH93" i="1"/>
  <c r="R94" i="1"/>
  <c r="T94" i="1"/>
  <c r="BN94" i="1" s="1"/>
  <c r="AV94" i="1"/>
  <c r="K94" i="1" s="1"/>
  <c r="AX94" i="1"/>
  <c r="AY94" i="1"/>
  <c r="AZ94" i="1"/>
  <c r="BE94" i="1"/>
  <c r="BF94" i="1"/>
  <c r="BH94" i="1"/>
  <c r="N95" i="1"/>
  <c r="R95" i="1"/>
  <c r="T95" i="1" s="1"/>
  <c r="AV95" i="1"/>
  <c r="AW95" i="1" s="1"/>
  <c r="AX95" i="1"/>
  <c r="AY95" i="1"/>
  <c r="BA95" i="1" s="1"/>
  <c r="P95" i="1" s="1"/>
  <c r="BB95" i="1" s="1"/>
  <c r="O95" i="1" s="1"/>
  <c r="AZ95" i="1"/>
  <c r="BE95" i="1"/>
  <c r="BF95" i="1" s="1"/>
  <c r="BI95" i="1" s="1"/>
  <c r="BH95" i="1"/>
  <c r="R96" i="1"/>
  <c r="T96" i="1" s="1"/>
  <c r="AV96" i="1"/>
  <c r="K96" i="1" s="1"/>
  <c r="AX96" i="1"/>
  <c r="AY96" i="1"/>
  <c r="AZ96" i="1"/>
  <c r="BE96" i="1"/>
  <c r="BF96" i="1"/>
  <c r="BI96" i="1" s="1"/>
  <c r="BH96" i="1"/>
  <c r="R97" i="1"/>
  <c r="T97" i="1" s="1"/>
  <c r="BN97" i="1" s="1"/>
  <c r="AV97" i="1"/>
  <c r="K97" i="1" s="1"/>
  <c r="AX97" i="1"/>
  <c r="AY97" i="1"/>
  <c r="AZ97" i="1"/>
  <c r="BE97" i="1"/>
  <c r="BF97" i="1"/>
  <c r="BH97" i="1"/>
  <c r="BI97" i="1" s="1"/>
  <c r="R98" i="1"/>
  <c r="T98" i="1" s="1"/>
  <c r="AV98" i="1"/>
  <c r="AW98" i="1" s="1"/>
  <c r="AX98" i="1"/>
  <c r="AY98" i="1"/>
  <c r="AZ98" i="1"/>
  <c r="BA98" i="1"/>
  <c r="P98" i="1" s="1"/>
  <c r="BB98" i="1" s="1"/>
  <c r="BC98" i="1" s="1"/>
  <c r="BD98" i="1" s="1"/>
  <c r="BG98" i="1" s="1"/>
  <c r="BE98" i="1"/>
  <c r="BF98" i="1" s="1"/>
  <c r="BH98" i="1"/>
  <c r="K99" i="1"/>
  <c r="R99" i="1"/>
  <c r="T99" i="1"/>
  <c r="AV99" i="1"/>
  <c r="AW99" i="1"/>
  <c r="N99" i="1" s="1"/>
  <c r="AX99" i="1"/>
  <c r="AY99" i="1"/>
  <c r="AZ99" i="1"/>
  <c r="BE99" i="1"/>
  <c r="BF99" i="1" s="1"/>
  <c r="BI99" i="1" s="1"/>
  <c r="BH99" i="1"/>
  <c r="R100" i="1"/>
  <c r="T100" i="1" s="1"/>
  <c r="AV100" i="1"/>
  <c r="AX100" i="1"/>
  <c r="AY100" i="1"/>
  <c r="AZ100" i="1"/>
  <c r="BE100" i="1"/>
  <c r="BF100" i="1"/>
  <c r="BH100" i="1"/>
  <c r="R101" i="1"/>
  <c r="T101" i="1"/>
  <c r="AV101" i="1"/>
  <c r="AW101" i="1" s="1"/>
  <c r="AX101" i="1"/>
  <c r="AY101" i="1"/>
  <c r="AZ101" i="1"/>
  <c r="BA101" i="1"/>
  <c r="P101" i="1" s="1"/>
  <c r="BB101" i="1" s="1"/>
  <c r="BE101" i="1"/>
  <c r="BF101" i="1" s="1"/>
  <c r="BI101" i="1" s="1"/>
  <c r="BH101" i="1"/>
  <c r="R102" i="1"/>
  <c r="T102" i="1" s="1"/>
  <c r="AV102" i="1"/>
  <c r="AW102" i="1" s="1"/>
  <c r="AX102" i="1"/>
  <c r="AY102" i="1"/>
  <c r="AZ102" i="1"/>
  <c r="BE102" i="1"/>
  <c r="BF102" i="1" s="1"/>
  <c r="BH102" i="1"/>
  <c r="R103" i="1"/>
  <c r="T103" i="1" s="1"/>
  <c r="AV103" i="1"/>
  <c r="AX103" i="1"/>
  <c r="AY103" i="1"/>
  <c r="AZ103" i="1"/>
  <c r="BE103" i="1"/>
  <c r="BF103" i="1" s="1"/>
  <c r="BH103" i="1"/>
  <c r="R104" i="1"/>
  <c r="T104" i="1" s="1"/>
  <c r="AV104" i="1"/>
  <c r="AX104" i="1"/>
  <c r="AY104" i="1"/>
  <c r="AZ104" i="1"/>
  <c r="BE104" i="1"/>
  <c r="BF104" i="1" s="1"/>
  <c r="BH104" i="1"/>
  <c r="R105" i="1"/>
  <c r="T105" i="1" s="1"/>
  <c r="AV105" i="1"/>
  <c r="AX105" i="1"/>
  <c r="AY105" i="1"/>
  <c r="AZ105" i="1"/>
  <c r="BE105" i="1"/>
  <c r="BF105" i="1" s="1"/>
  <c r="BI105" i="1" s="1"/>
  <c r="BH105" i="1"/>
  <c r="R106" i="1"/>
  <c r="T106" i="1" s="1"/>
  <c r="AV106" i="1"/>
  <c r="K106" i="1" s="1"/>
  <c r="AW106" i="1"/>
  <c r="AX106" i="1"/>
  <c r="AY106" i="1"/>
  <c r="AZ106" i="1"/>
  <c r="BE106" i="1"/>
  <c r="BF106" i="1" s="1"/>
  <c r="BH106" i="1"/>
  <c r="N107" i="1"/>
  <c r="R107" i="1"/>
  <c r="T107" i="1"/>
  <c r="AV107" i="1"/>
  <c r="AW107" i="1" s="1"/>
  <c r="AX107" i="1"/>
  <c r="AY107" i="1"/>
  <c r="AZ107" i="1"/>
  <c r="BE107" i="1"/>
  <c r="BF107" i="1" s="1"/>
  <c r="BI107" i="1" s="1"/>
  <c r="BH107" i="1"/>
  <c r="R108" i="1"/>
  <c r="T108" i="1" s="1"/>
  <c r="AV108" i="1"/>
  <c r="AX108" i="1"/>
  <c r="AY108" i="1"/>
  <c r="AZ108" i="1"/>
  <c r="BE108" i="1"/>
  <c r="BF108" i="1"/>
  <c r="BI108" i="1" s="1"/>
  <c r="BH108" i="1"/>
  <c r="R109" i="1"/>
  <c r="T109" i="1" s="1"/>
  <c r="BN109" i="1" s="1"/>
  <c r="AV109" i="1"/>
  <c r="K109" i="1" s="1"/>
  <c r="AW109" i="1"/>
  <c r="N109" i="1" s="1"/>
  <c r="AX109" i="1"/>
  <c r="AY109" i="1"/>
  <c r="AZ109" i="1"/>
  <c r="BE109" i="1"/>
  <c r="BF109" i="1" s="1"/>
  <c r="BI109" i="1" s="1"/>
  <c r="BH109" i="1"/>
  <c r="K110" i="1"/>
  <c r="N110" i="1"/>
  <c r="R110" i="1"/>
  <c r="T110" i="1" s="1"/>
  <c r="BN110" i="1" s="1"/>
  <c r="AV110" i="1"/>
  <c r="AW110" i="1" s="1"/>
  <c r="AX110" i="1"/>
  <c r="AY110" i="1"/>
  <c r="AZ110" i="1"/>
  <c r="BE110" i="1"/>
  <c r="BF110" i="1" s="1"/>
  <c r="BI110" i="1" s="1"/>
  <c r="BH110" i="1"/>
  <c r="R111" i="1"/>
  <c r="T111" i="1" s="1"/>
  <c r="AV111" i="1"/>
  <c r="AX111" i="1"/>
  <c r="AY111" i="1"/>
  <c r="AZ111" i="1"/>
  <c r="BE111" i="1"/>
  <c r="BF111" i="1" s="1"/>
  <c r="BH111" i="1"/>
  <c r="BI111" i="1"/>
  <c r="R112" i="1"/>
  <c r="T112" i="1" s="1"/>
  <c r="BN112" i="1" s="1"/>
  <c r="AV112" i="1"/>
  <c r="K112" i="1" s="1"/>
  <c r="AX112" i="1"/>
  <c r="AY112" i="1"/>
  <c r="AZ112" i="1"/>
  <c r="BE112" i="1"/>
  <c r="BF112" i="1" s="1"/>
  <c r="BH112" i="1"/>
  <c r="R113" i="1"/>
  <c r="T113" i="1"/>
  <c r="AV113" i="1"/>
  <c r="AW113" i="1" s="1"/>
  <c r="N113" i="1" s="1"/>
  <c r="AX113" i="1"/>
  <c r="AY113" i="1"/>
  <c r="BA113" i="1" s="1"/>
  <c r="P113" i="1" s="1"/>
  <c r="BB113" i="1" s="1"/>
  <c r="AZ113" i="1"/>
  <c r="BE113" i="1"/>
  <c r="BF113" i="1" s="1"/>
  <c r="BI113" i="1" s="1"/>
  <c r="BH113" i="1"/>
  <c r="R114" i="1"/>
  <c r="T114" i="1" s="1"/>
  <c r="AV114" i="1"/>
  <c r="K114" i="1" s="1"/>
  <c r="AW114" i="1"/>
  <c r="N114" i="1" s="1"/>
  <c r="AX114" i="1"/>
  <c r="AY114" i="1"/>
  <c r="AZ114" i="1"/>
  <c r="BE114" i="1"/>
  <c r="BF114" i="1"/>
  <c r="BH114" i="1"/>
  <c r="R115" i="1"/>
  <c r="T115" i="1"/>
  <c r="AV115" i="1"/>
  <c r="AX115" i="1"/>
  <c r="AY115" i="1"/>
  <c r="AZ115" i="1"/>
  <c r="BE115" i="1"/>
  <c r="BF115" i="1"/>
  <c r="BI115" i="1" s="1"/>
  <c r="BH115" i="1"/>
  <c r="R116" i="1"/>
  <c r="T116" i="1"/>
  <c r="AV116" i="1"/>
  <c r="AW116" i="1" s="1"/>
  <c r="N116" i="1" s="1"/>
  <c r="AX116" i="1"/>
  <c r="AY116" i="1"/>
  <c r="AZ116" i="1"/>
  <c r="BA116" i="1" s="1"/>
  <c r="P116" i="1" s="1"/>
  <c r="BB116" i="1" s="1"/>
  <c r="BE116" i="1"/>
  <c r="BF116" i="1" s="1"/>
  <c r="BI116" i="1" s="1"/>
  <c r="BH116" i="1"/>
  <c r="R117" i="1"/>
  <c r="T117" i="1" s="1"/>
  <c r="AV117" i="1"/>
  <c r="AW117" i="1" s="1"/>
  <c r="N117" i="1" s="1"/>
  <c r="AX117" i="1"/>
  <c r="AY117" i="1"/>
  <c r="AZ117" i="1"/>
  <c r="BE117" i="1"/>
  <c r="BF117" i="1" s="1"/>
  <c r="BI117" i="1" s="1"/>
  <c r="BH117" i="1"/>
  <c r="R118" i="1"/>
  <c r="T118" i="1" s="1"/>
  <c r="AV118" i="1"/>
  <c r="AX118" i="1"/>
  <c r="AY118" i="1"/>
  <c r="AZ118" i="1"/>
  <c r="BE118" i="1"/>
  <c r="BF118" i="1" s="1"/>
  <c r="BI118" i="1" s="1"/>
  <c r="BH118" i="1"/>
  <c r="R119" i="1"/>
  <c r="T119" i="1"/>
  <c r="AV119" i="1"/>
  <c r="AW119" i="1" s="1"/>
  <c r="AX119" i="1"/>
  <c r="AY119" i="1"/>
  <c r="AZ119" i="1"/>
  <c r="BE119" i="1"/>
  <c r="BF119" i="1" s="1"/>
  <c r="BH119" i="1"/>
  <c r="N120" i="1"/>
  <c r="R120" i="1"/>
  <c r="T120" i="1" s="1"/>
  <c r="AV120" i="1"/>
  <c r="K120" i="1" s="1"/>
  <c r="BN120" i="1" s="1"/>
  <c r="AW120" i="1"/>
  <c r="AX120" i="1"/>
  <c r="AY120" i="1"/>
  <c r="AZ120" i="1"/>
  <c r="BA120" i="1" s="1"/>
  <c r="P120" i="1" s="1"/>
  <c r="BB120" i="1" s="1"/>
  <c r="BE120" i="1"/>
  <c r="BF120" i="1" s="1"/>
  <c r="BI120" i="1" s="1"/>
  <c r="BH120" i="1"/>
  <c r="R121" i="1"/>
  <c r="T121" i="1" s="1"/>
  <c r="BN121" i="1" s="1"/>
  <c r="AV121" i="1"/>
  <c r="K121" i="1" s="1"/>
  <c r="AW121" i="1"/>
  <c r="N121" i="1" s="1"/>
  <c r="AX121" i="1"/>
  <c r="AY121" i="1"/>
  <c r="AZ121" i="1"/>
  <c r="BE121" i="1"/>
  <c r="BF121" i="1" s="1"/>
  <c r="BI121" i="1" s="1"/>
  <c r="BH121" i="1"/>
  <c r="K122" i="1"/>
  <c r="R122" i="1"/>
  <c r="T122" i="1" s="1"/>
  <c r="AV122" i="1"/>
  <c r="AW122" i="1" s="1"/>
  <c r="N122" i="1" s="1"/>
  <c r="AX122" i="1"/>
  <c r="AY122" i="1"/>
  <c r="AZ122" i="1"/>
  <c r="BA122" i="1" s="1"/>
  <c r="P122" i="1" s="1"/>
  <c r="BB122" i="1" s="1"/>
  <c r="BE122" i="1"/>
  <c r="BF122" i="1" s="1"/>
  <c r="BI122" i="1" s="1"/>
  <c r="BH122" i="1"/>
  <c r="N123" i="1"/>
  <c r="R123" i="1"/>
  <c r="T123" i="1" s="1"/>
  <c r="AV123" i="1"/>
  <c r="AW123" i="1" s="1"/>
  <c r="AX123" i="1"/>
  <c r="AY123" i="1"/>
  <c r="AZ123" i="1"/>
  <c r="BE123" i="1"/>
  <c r="BF123" i="1" s="1"/>
  <c r="BH123" i="1"/>
  <c r="R124" i="1"/>
  <c r="T124" i="1" s="1"/>
  <c r="AV124" i="1"/>
  <c r="AX124" i="1"/>
  <c r="AY124" i="1"/>
  <c r="AZ124" i="1"/>
  <c r="BE124" i="1"/>
  <c r="BF124" i="1" s="1"/>
  <c r="BH124" i="1"/>
  <c r="N125" i="1"/>
  <c r="R125" i="1"/>
  <c r="T125" i="1"/>
  <c r="AV125" i="1"/>
  <c r="AW125" i="1" s="1"/>
  <c r="AX125" i="1"/>
  <c r="AY125" i="1"/>
  <c r="BA125" i="1" s="1"/>
  <c r="P125" i="1" s="1"/>
  <c r="BB125" i="1" s="1"/>
  <c r="AZ125" i="1"/>
  <c r="BE125" i="1"/>
  <c r="BF125" i="1" s="1"/>
  <c r="BI125" i="1" s="1"/>
  <c r="BH125" i="1"/>
  <c r="R126" i="1"/>
  <c r="T126" i="1" s="1"/>
  <c r="AV126" i="1"/>
  <c r="AX126" i="1"/>
  <c r="AY126" i="1"/>
  <c r="AZ126" i="1"/>
  <c r="BE126" i="1"/>
  <c r="BF126" i="1" s="1"/>
  <c r="BH126" i="1"/>
  <c r="R127" i="1"/>
  <c r="T127" i="1"/>
  <c r="BN127" i="1" s="1"/>
  <c r="AV127" i="1"/>
  <c r="K127" i="1" s="1"/>
  <c r="AW127" i="1"/>
  <c r="N127" i="1" s="1"/>
  <c r="AX127" i="1"/>
  <c r="AY127" i="1"/>
  <c r="AZ127" i="1"/>
  <c r="BE127" i="1"/>
  <c r="BF127" i="1" s="1"/>
  <c r="BI127" i="1" s="1"/>
  <c r="BH127" i="1"/>
  <c r="R128" i="1"/>
  <c r="T128" i="1" s="1"/>
  <c r="AV128" i="1"/>
  <c r="AW128" i="1" s="1"/>
  <c r="N128" i="1" s="1"/>
  <c r="AX128" i="1"/>
  <c r="AY128" i="1"/>
  <c r="AZ128" i="1"/>
  <c r="BE128" i="1"/>
  <c r="BF128" i="1" s="1"/>
  <c r="BH128" i="1"/>
  <c r="R129" i="1"/>
  <c r="T129" i="1"/>
  <c r="AV129" i="1"/>
  <c r="K129" i="1" s="1"/>
  <c r="AW129" i="1"/>
  <c r="N129" i="1" s="1"/>
  <c r="AX129" i="1"/>
  <c r="AY129" i="1"/>
  <c r="BA129" i="1" s="1"/>
  <c r="P129" i="1" s="1"/>
  <c r="BB129" i="1" s="1"/>
  <c r="AZ129" i="1"/>
  <c r="BE129" i="1"/>
  <c r="BF129" i="1" s="1"/>
  <c r="BI129" i="1" s="1"/>
  <c r="BH129" i="1"/>
  <c r="R130" i="1"/>
  <c r="T130" i="1" s="1"/>
  <c r="AV130" i="1"/>
  <c r="AX130" i="1"/>
  <c r="AY130" i="1"/>
  <c r="AZ130" i="1"/>
  <c r="BE130" i="1"/>
  <c r="BF130" i="1"/>
  <c r="BI130" i="1" s="1"/>
  <c r="BH130" i="1"/>
  <c r="R131" i="1"/>
  <c r="T131" i="1" s="1"/>
  <c r="AV131" i="1"/>
  <c r="AX131" i="1"/>
  <c r="AY131" i="1"/>
  <c r="AZ131" i="1"/>
  <c r="BE131" i="1"/>
  <c r="BF131" i="1" s="1"/>
  <c r="BH131" i="1"/>
  <c r="R132" i="1"/>
  <c r="T132" i="1" s="1"/>
  <c r="AV132" i="1"/>
  <c r="K132" i="1" s="1"/>
  <c r="AW132" i="1"/>
  <c r="N132" i="1" s="1"/>
  <c r="AX132" i="1"/>
  <c r="AY132" i="1"/>
  <c r="AZ132" i="1"/>
  <c r="BE132" i="1"/>
  <c r="BF132" i="1"/>
  <c r="BI132" i="1" s="1"/>
  <c r="BH132" i="1"/>
  <c r="R133" i="1"/>
  <c r="T133" i="1" s="1"/>
  <c r="AV133" i="1"/>
  <c r="K133" i="1" s="1"/>
  <c r="AX133" i="1"/>
  <c r="AY133" i="1"/>
  <c r="AZ133" i="1"/>
  <c r="BE133" i="1"/>
  <c r="BF133" i="1" s="1"/>
  <c r="BI133" i="1" s="1"/>
  <c r="BH133" i="1"/>
  <c r="R134" i="1"/>
  <c r="T134" i="1" s="1"/>
  <c r="AV134" i="1"/>
  <c r="AX134" i="1"/>
  <c r="AY134" i="1"/>
  <c r="AZ134" i="1"/>
  <c r="BE134" i="1"/>
  <c r="BF134" i="1" s="1"/>
  <c r="BI134" i="1" s="1"/>
  <c r="BH134" i="1"/>
  <c r="R135" i="1"/>
  <c r="T135" i="1" s="1"/>
  <c r="AV135" i="1"/>
  <c r="AW135" i="1" s="1"/>
  <c r="N135" i="1" s="1"/>
  <c r="AX135" i="1"/>
  <c r="AY135" i="1"/>
  <c r="AZ135" i="1"/>
  <c r="BE135" i="1"/>
  <c r="BF135" i="1" s="1"/>
  <c r="BI135" i="1" s="1"/>
  <c r="BH135" i="1"/>
  <c r="R136" i="1"/>
  <c r="T136" i="1" s="1"/>
  <c r="AV136" i="1"/>
  <c r="AX136" i="1"/>
  <c r="AY136" i="1"/>
  <c r="AZ136" i="1"/>
  <c r="BE136" i="1"/>
  <c r="BF136" i="1" s="1"/>
  <c r="BI136" i="1" s="1"/>
  <c r="BH136" i="1"/>
  <c r="R137" i="1"/>
  <c r="T137" i="1" s="1"/>
  <c r="AV137" i="1"/>
  <c r="K137" i="1" s="1"/>
  <c r="AX137" i="1"/>
  <c r="AY137" i="1"/>
  <c r="AZ137" i="1"/>
  <c r="BE137" i="1"/>
  <c r="BF137" i="1" s="1"/>
  <c r="BI137" i="1" s="1"/>
  <c r="BH137" i="1"/>
  <c r="K138" i="1"/>
  <c r="R138" i="1"/>
  <c r="T138" i="1" s="1"/>
  <c r="AV138" i="1"/>
  <c r="AW138" i="1" s="1"/>
  <c r="AX138" i="1"/>
  <c r="AY138" i="1"/>
  <c r="AZ138" i="1"/>
  <c r="BE138" i="1"/>
  <c r="BF138" i="1" s="1"/>
  <c r="BH138" i="1"/>
  <c r="R139" i="1"/>
  <c r="T139" i="1" s="1"/>
  <c r="AV139" i="1"/>
  <c r="AX139" i="1"/>
  <c r="AY139" i="1"/>
  <c r="AZ139" i="1"/>
  <c r="BE139" i="1"/>
  <c r="BF139" i="1" s="1"/>
  <c r="BH139" i="1"/>
  <c r="R140" i="1"/>
  <c r="T140" i="1" s="1"/>
  <c r="AV140" i="1"/>
  <c r="AX140" i="1"/>
  <c r="AY140" i="1"/>
  <c r="AZ140" i="1"/>
  <c r="BE140" i="1"/>
  <c r="BF140" i="1"/>
  <c r="BH140" i="1"/>
  <c r="R141" i="1"/>
  <c r="T141" i="1" s="1"/>
  <c r="AV141" i="1"/>
  <c r="AX141" i="1"/>
  <c r="AY141" i="1"/>
  <c r="AZ141" i="1"/>
  <c r="BE141" i="1"/>
  <c r="BF141" i="1" s="1"/>
  <c r="BH141" i="1"/>
  <c r="R142" i="1"/>
  <c r="T142" i="1"/>
  <c r="BN142" i="1" s="1"/>
  <c r="AV142" i="1"/>
  <c r="K142" i="1" s="1"/>
  <c r="AW142" i="1"/>
  <c r="AX142" i="1"/>
  <c r="BA142" i="1" s="1"/>
  <c r="P142" i="1" s="1"/>
  <c r="BB142" i="1" s="1"/>
  <c r="AY142" i="1"/>
  <c r="AZ142" i="1"/>
  <c r="BE142" i="1"/>
  <c r="BF142" i="1" s="1"/>
  <c r="BI142" i="1" s="1"/>
  <c r="BH142" i="1"/>
  <c r="R143" i="1"/>
  <c r="T143" i="1" s="1"/>
  <c r="AV143" i="1"/>
  <c r="K143" i="1" s="1"/>
  <c r="AW143" i="1"/>
  <c r="AX143" i="1"/>
  <c r="AY143" i="1"/>
  <c r="AZ143" i="1"/>
  <c r="BE143" i="1"/>
  <c r="BF143" i="1" s="1"/>
  <c r="BH143" i="1"/>
  <c r="R144" i="1"/>
  <c r="T144" i="1" s="1"/>
  <c r="AV144" i="1"/>
  <c r="AX144" i="1"/>
  <c r="AY144" i="1"/>
  <c r="AZ144" i="1"/>
  <c r="BE144" i="1"/>
  <c r="BF144" i="1" s="1"/>
  <c r="BH144" i="1"/>
  <c r="R145" i="1"/>
  <c r="T145" i="1" s="1"/>
  <c r="AV145" i="1"/>
  <c r="K145" i="1" s="1"/>
  <c r="AW145" i="1"/>
  <c r="N145" i="1" s="1"/>
  <c r="AX145" i="1"/>
  <c r="AY145" i="1"/>
  <c r="AZ145" i="1"/>
  <c r="BE145" i="1"/>
  <c r="BF145" i="1" s="1"/>
  <c r="BI145" i="1" s="1"/>
  <c r="BH145" i="1"/>
  <c r="R146" i="1"/>
  <c r="T146" i="1" s="1"/>
  <c r="AV146" i="1"/>
  <c r="AX146" i="1"/>
  <c r="AY146" i="1"/>
  <c r="AZ146" i="1"/>
  <c r="BE146" i="1"/>
  <c r="BF146" i="1"/>
  <c r="BI146" i="1" s="1"/>
  <c r="BH146" i="1"/>
  <c r="K147" i="1"/>
  <c r="R147" i="1"/>
  <c r="AV147" i="1"/>
  <c r="AW147" i="1" s="1"/>
  <c r="N147" i="1" s="1"/>
  <c r="AX147" i="1"/>
  <c r="AY147" i="1"/>
  <c r="AZ147" i="1"/>
  <c r="BE147" i="1"/>
  <c r="BF147" i="1" s="1"/>
  <c r="BH147" i="1"/>
  <c r="K148" i="1"/>
  <c r="R148" i="1"/>
  <c r="T148" i="1" s="1"/>
  <c r="AV148" i="1"/>
  <c r="AW148" i="1" s="1"/>
  <c r="AX148" i="1"/>
  <c r="AY148" i="1"/>
  <c r="AZ148" i="1"/>
  <c r="BE148" i="1"/>
  <c r="BF148" i="1" s="1"/>
  <c r="BI148" i="1" s="1"/>
  <c r="BH148" i="1"/>
  <c r="R149" i="1"/>
  <c r="T149" i="1" s="1"/>
  <c r="AV149" i="1"/>
  <c r="AX149" i="1"/>
  <c r="AY149" i="1"/>
  <c r="AZ149" i="1"/>
  <c r="BE149" i="1"/>
  <c r="BF149" i="1" s="1"/>
  <c r="BI149" i="1" s="1"/>
  <c r="BH149" i="1"/>
  <c r="R150" i="1"/>
  <c r="T150" i="1" s="1"/>
  <c r="AV150" i="1"/>
  <c r="AX150" i="1"/>
  <c r="AY150" i="1"/>
  <c r="AZ150" i="1"/>
  <c r="BE150" i="1"/>
  <c r="BF150" i="1" s="1"/>
  <c r="BH150" i="1"/>
  <c r="R151" i="1"/>
  <c r="T151" i="1" s="1"/>
  <c r="AV151" i="1"/>
  <c r="AW151" i="1" s="1"/>
  <c r="N151" i="1" s="1"/>
  <c r="AX151" i="1"/>
  <c r="AY151" i="1"/>
  <c r="AZ151" i="1"/>
  <c r="BE151" i="1"/>
  <c r="BF151" i="1" s="1"/>
  <c r="BH151" i="1"/>
  <c r="R152" i="1"/>
  <c r="T152" i="1" s="1"/>
  <c r="AV152" i="1"/>
  <c r="AX152" i="1"/>
  <c r="AY152" i="1"/>
  <c r="AZ152" i="1"/>
  <c r="BE152" i="1"/>
  <c r="BF152" i="1"/>
  <c r="BI152" i="1" s="1"/>
  <c r="BH152" i="1"/>
  <c r="R153" i="1"/>
  <c r="AV153" i="1"/>
  <c r="AX153" i="1"/>
  <c r="AY153" i="1"/>
  <c r="AZ153" i="1"/>
  <c r="BE153" i="1"/>
  <c r="BF153" i="1" s="1"/>
  <c r="BI153" i="1" s="1"/>
  <c r="BH153" i="1"/>
  <c r="K154" i="1"/>
  <c r="R154" i="1"/>
  <c r="T154" i="1"/>
  <c r="AV154" i="1"/>
  <c r="AW154" i="1"/>
  <c r="AX154" i="1"/>
  <c r="AY154" i="1"/>
  <c r="AZ154" i="1"/>
  <c r="BE154" i="1"/>
  <c r="BF154" i="1"/>
  <c r="BH154" i="1"/>
  <c r="R155" i="1"/>
  <c r="T155" i="1"/>
  <c r="AV155" i="1"/>
  <c r="AX155" i="1"/>
  <c r="AY155" i="1"/>
  <c r="AZ155" i="1"/>
  <c r="BE155" i="1"/>
  <c r="BF155" i="1" s="1"/>
  <c r="BI155" i="1" s="1"/>
  <c r="BH155" i="1"/>
  <c r="R156" i="1"/>
  <c r="T156" i="1" s="1"/>
  <c r="AV156" i="1"/>
  <c r="AX156" i="1"/>
  <c r="AY156" i="1"/>
  <c r="AZ156" i="1"/>
  <c r="BE156" i="1"/>
  <c r="BF156" i="1" s="1"/>
  <c r="BI156" i="1" s="1"/>
  <c r="BH156" i="1"/>
  <c r="R157" i="1"/>
  <c r="T157" i="1" s="1"/>
  <c r="AV157" i="1"/>
  <c r="AX157" i="1"/>
  <c r="AY157" i="1"/>
  <c r="AZ157" i="1"/>
  <c r="BE157" i="1"/>
  <c r="BF157" i="1" s="1"/>
  <c r="BH157" i="1"/>
  <c r="K158" i="1"/>
  <c r="R158" i="1"/>
  <c r="T158" i="1" s="1"/>
  <c r="AV158" i="1"/>
  <c r="AW158" i="1"/>
  <c r="N158" i="1" s="1"/>
  <c r="AX158" i="1"/>
  <c r="AY158" i="1"/>
  <c r="AZ158" i="1"/>
  <c r="BE158" i="1"/>
  <c r="BF158" i="1"/>
  <c r="BI158" i="1" s="1"/>
  <c r="BH158" i="1"/>
  <c r="R159" i="1"/>
  <c r="T159" i="1"/>
  <c r="AV159" i="1"/>
  <c r="AX159" i="1"/>
  <c r="AY159" i="1"/>
  <c r="AZ159" i="1"/>
  <c r="BE159" i="1"/>
  <c r="BF159" i="1"/>
  <c r="BH159" i="1"/>
  <c r="BI159" i="1" s="1"/>
  <c r="R160" i="1"/>
  <c r="T160" i="1"/>
  <c r="BN160" i="1" s="1"/>
  <c r="AV160" i="1"/>
  <c r="K160" i="1" s="1"/>
  <c r="AX160" i="1"/>
  <c r="AY160" i="1"/>
  <c r="AZ160" i="1"/>
  <c r="BE160" i="1"/>
  <c r="BF160" i="1" s="1"/>
  <c r="BH160" i="1"/>
  <c r="R161" i="1"/>
  <c r="T161" i="1" s="1"/>
  <c r="AV161" i="1"/>
  <c r="K161" i="1" s="1"/>
  <c r="BN161" i="1" s="1"/>
  <c r="AX161" i="1"/>
  <c r="AY161" i="1"/>
  <c r="AZ161" i="1"/>
  <c r="BE161" i="1"/>
  <c r="BF161" i="1"/>
  <c r="BH161" i="1"/>
  <c r="BI161" i="1"/>
  <c r="R162" i="1"/>
  <c r="T162" i="1" s="1"/>
  <c r="AV162" i="1"/>
  <c r="AX162" i="1"/>
  <c r="AY162" i="1"/>
  <c r="AZ162" i="1"/>
  <c r="BE162" i="1"/>
  <c r="BF162" i="1" s="1"/>
  <c r="BH162" i="1"/>
  <c r="BI162" i="1" s="1"/>
  <c r="R163" i="1"/>
  <c r="T163" i="1" s="1"/>
  <c r="AV163" i="1"/>
  <c r="AX163" i="1"/>
  <c r="AY163" i="1"/>
  <c r="AZ163" i="1"/>
  <c r="BE163" i="1"/>
  <c r="BF163" i="1" s="1"/>
  <c r="BH163" i="1"/>
  <c r="R164" i="1"/>
  <c r="AV164" i="1"/>
  <c r="AW164" i="1" s="1"/>
  <c r="N164" i="1" s="1"/>
  <c r="AX164" i="1"/>
  <c r="AY164" i="1"/>
  <c r="AZ164" i="1"/>
  <c r="BE164" i="1"/>
  <c r="BF164" i="1" s="1"/>
  <c r="BI164" i="1" s="1"/>
  <c r="BH164" i="1"/>
  <c r="K165" i="1"/>
  <c r="BN165" i="1" s="1"/>
  <c r="R165" i="1"/>
  <c r="T165" i="1"/>
  <c r="AV165" i="1"/>
  <c r="AW165" i="1"/>
  <c r="N165" i="1" s="1"/>
  <c r="AX165" i="1"/>
  <c r="AY165" i="1"/>
  <c r="AZ165" i="1"/>
  <c r="BE165" i="1"/>
  <c r="BF165" i="1" s="1"/>
  <c r="BH165" i="1"/>
  <c r="R166" i="1"/>
  <c r="T166" i="1"/>
  <c r="AV166" i="1"/>
  <c r="K166" i="1" s="1"/>
  <c r="AW166" i="1"/>
  <c r="N166" i="1" s="1"/>
  <c r="AX166" i="1"/>
  <c r="AY166" i="1"/>
  <c r="AZ166" i="1"/>
  <c r="BE166" i="1"/>
  <c r="BF166" i="1" s="1"/>
  <c r="BI166" i="1" s="1"/>
  <c r="BH166" i="1"/>
  <c r="K167" i="1"/>
  <c r="BN167" i="1" s="1"/>
  <c r="R167" i="1"/>
  <c r="T167" i="1" s="1"/>
  <c r="AV167" i="1"/>
  <c r="AW167" i="1"/>
  <c r="N167" i="1" s="1"/>
  <c r="AX167" i="1"/>
  <c r="AY167" i="1"/>
  <c r="AZ167" i="1"/>
  <c r="BE167" i="1"/>
  <c r="BF167" i="1" s="1"/>
  <c r="BH167" i="1"/>
  <c r="BI167" i="1" s="1"/>
  <c r="R168" i="1"/>
  <c r="T168" i="1" s="1"/>
  <c r="AV168" i="1"/>
  <c r="K168" i="1" s="1"/>
  <c r="AX168" i="1"/>
  <c r="AY168" i="1"/>
  <c r="AZ168" i="1"/>
  <c r="BE168" i="1"/>
  <c r="BF168" i="1" s="1"/>
  <c r="BH168" i="1"/>
  <c r="BN168" i="1"/>
  <c r="R169" i="1"/>
  <c r="T169" i="1" s="1"/>
  <c r="AV169" i="1"/>
  <c r="AX169" i="1"/>
  <c r="AY169" i="1"/>
  <c r="AZ169" i="1"/>
  <c r="BE169" i="1"/>
  <c r="BF169" i="1" s="1"/>
  <c r="BH169" i="1"/>
  <c r="N170" i="1"/>
  <c r="R170" i="1"/>
  <c r="T170" i="1" s="1"/>
  <c r="AV170" i="1"/>
  <c r="K170" i="1" s="1"/>
  <c r="BN170" i="1" s="1"/>
  <c r="AW170" i="1"/>
  <c r="AX170" i="1"/>
  <c r="AY170" i="1"/>
  <c r="AZ170" i="1"/>
  <c r="BE170" i="1"/>
  <c r="BF170" i="1" s="1"/>
  <c r="BH170" i="1"/>
  <c r="R171" i="1"/>
  <c r="T171" i="1" s="1"/>
  <c r="AV171" i="1"/>
  <c r="AX171" i="1"/>
  <c r="AY171" i="1"/>
  <c r="AZ171" i="1"/>
  <c r="BE171" i="1"/>
  <c r="BF171" i="1" s="1"/>
  <c r="BH171" i="1"/>
  <c r="R172" i="1"/>
  <c r="T172" i="1" s="1"/>
  <c r="AV172" i="1"/>
  <c r="AX172" i="1"/>
  <c r="AY172" i="1"/>
  <c r="AZ172" i="1"/>
  <c r="BE172" i="1"/>
  <c r="BF172" i="1" s="1"/>
  <c r="BH172" i="1"/>
  <c r="BI172" i="1"/>
  <c r="R173" i="1"/>
  <c r="T173" i="1" s="1"/>
  <c r="AV173" i="1"/>
  <c r="AW173" i="1" s="1"/>
  <c r="AX173" i="1"/>
  <c r="AY173" i="1"/>
  <c r="AZ173" i="1"/>
  <c r="BE173" i="1"/>
  <c r="BF173" i="1" s="1"/>
  <c r="BH173" i="1"/>
  <c r="R174" i="1"/>
  <c r="T174" i="1" s="1"/>
  <c r="AV174" i="1"/>
  <c r="K174" i="1" s="1"/>
  <c r="AW174" i="1"/>
  <c r="AX174" i="1"/>
  <c r="AY174" i="1"/>
  <c r="AZ174" i="1"/>
  <c r="BE174" i="1"/>
  <c r="BF174" i="1" s="1"/>
  <c r="BI174" i="1" s="1"/>
  <c r="BH174" i="1"/>
  <c r="R175" i="1"/>
  <c r="T175" i="1" s="1"/>
  <c r="AV175" i="1"/>
  <c r="AX175" i="1"/>
  <c r="AY175" i="1"/>
  <c r="AZ175" i="1"/>
  <c r="BE175" i="1"/>
  <c r="BF175" i="1" s="1"/>
  <c r="BH175" i="1"/>
  <c r="R176" i="1"/>
  <c r="T176" i="1" s="1"/>
  <c r="AV176" i="1"/>
  <c r="K176" i="1" s="1"/>
  <c r="BN176" i="1" s="1"/>
  <c r="AW176" i="1"/>
  <c r="AX176" i="1"/>
  <c r="AY176" i="1"/>
  <c r="AZ176" i="1"/>
  <c r="BE176" i="1"/>
  <c r="BF176" i="1" s="1"/>
  <c r="BH176" i="1"/>
  <c r="K177" i="1"/>
  <c r="R177" i="1"/>
  <c r="T177" i="1"/>
  <c r="AV177" i="1"/>
  <c r="AW177" i="1" s="1"/>
  <c r="N177" i="1" s="1"/>
  <c r="AX177" i="1"/>
  <c r="AY177" i="1"/>
  <c r="AZ177" i="1"/>
  <c r="BE177" i="1"/>
  <c r="BF177" i="1"/>
  <c r="BH177" i="1"/>
  <c r="BI177" i="1"/>
  <c r="R178" i="1"/>
  <c r="T178" i="1" s="1"/>
  <c r="AV178" i="1"/>
  <c r="K178" i="1" s="1"/>
  <c r="AX178" i="1"/>
  <c r="AY178" i="1"/>
  <c r="AZ178" i="1"/>
  <c r="BE178" i="1"/>
  <c r="BF178" i="1"/>
  <c r="BH178" i="1"/>
  <c r="R179" i="1"/>
  <c r="T179" i="1" s="1"/>
  <c r="AV179" i="1"/>
  <c r="AX179" i="1"/>
  <c r="AY179" i="1"/>
  <c r="AZ179" i="1"/>
  <c r="BE179" i="1"/>
  <c r="BF179" i="1"/>
  <c r="BH179" i="1"/>
  <c r="R180" i="1"/>
  <c r="T180" i="1" s="1"/>
  <c r="AV180" i="1"/>
  <c r="AX180" i="1"/>
  <c r="AY180" i="1"/>
  <c r="AZ180" i="1"/>
  <c r="BE180" i="1"/>
  <c r="BF180" i="1" s="1"/>
  <c r="BH180" i="1"/>
  <c r="R181" i="1"/>
  <c r="T181" i="1"/>
  <c r="BN181" i="1" s="1"/>
  <c r="AV181" i="1"/>
  <c r="K181" i="1" s="1"/>
  <c r="AW181" i="1"/>
  <c r="N181" i="1" s="1"/>
  <c r="AX181" i="1"/>
  <c r="AY181" i="1"/>
  <c r="AZ181" i="1"/>
  <c r="BE181" i="1"/>
  <c r="BF181" i="1" s="1"/>
  <c r="BH181" i="1"/>
  <c r="R182" i="1"/>
  <c r="T182" i="1" s="1"/>
  <c r="AV182" i="1"/>
  <c r="AX182" i="1"/>
  <c r="AY182" i="1"/>
  <c r="AZ182" i="1"/>
  <c r="BE182" i="1"/>
  <c r="BF182" i="1"/>
  <c r="BH182" i="1"/>
  <c r="R183" i="1"/>
  <c r="T183" i="1"/>
  <c r="AV183" i="1"/>
  <c r="AW183" i="1" s="1"/>
  <c r="AX183" i="1"/>
  <c r="AY183" i="1"/>
  <c r="AZ183" i="1"/>
  <c r="BA183" i="1"/>
  <c r="P183" i="1" s="1"/>
  <c r="BB183" i="1"/>
  <c r="BE183" i="1"/>
  <c r="BF183" i="1"/>
  <c r="BI183" i="1" s="1"/>
  <c r="BH183" i="1"/>
  <c r="K184" i="1"/>
  <c r="R184" i="1"/>
  <c r="T184" i="1" s="1"/>
  <c r="AV184" i="1"/>
  <c r="AW184" i="1"/>
  <c r="AX184" i="1"/>
  <c r="AY184" i="1"/>
  <c r="AZ184" i="1"/>
  <c r="BE184" i="1"/>
  <c r="BF184" i="1" s="1"/>
  <c r="BH184" i="1"/>
  <c r="R185" i="1"/>
  <c r="T185" i="1" s="1"/>
  <c r="AV185" i="1"/>
  <c r="AX185" i="1"/>
  <c r="AY185" i="1"/>
  <c r="AZ185" i="1"/>
  <c r="BE185" i="1"/>
  <c r="BF185" i="1" s="1"/>
  <c r="BI185" i="1" s="1"/>
  <c r="BH185" i="1"/>
  <c r="R186" i="1"/>
  <c r="T186" i="1" s="1"/>
  <c r="AV186" i="1"/>
  <c r="AX186" i="1"/>
  <c r="AY186" i="1"/>
  <c r="AZ186" i="1"/>
  <c r="BE186" i="1"/>
  <c r="BF186" i="1" s="1"/>
  <c r="BI186" i="1" s="1"/>
  <c r="BH186" i="1"/>
  <c r="R187" i="1"/>
  <c r="T187" i="1" s="1"/>
  <c r="AV187" i="1"/>
  <c r="AX187" i="1"/>
  <c r="AY187" i="1"/>
  <c r="AZ187" i="1"/>
  <c r="BE187" i="1"/>
  <c r="BF187" i="1"/>
  <c r="BH187" i="1"/>
  <c r="K188" i="1"/>
  <c r="R188" i="1"/>
  <c r="T188" i="1" s="1"/>
  <c r="AV188" i="1"/>
  <c r="AW188" i="1"/>
  <c r="N188" i="1" s="1"/>
  <c r="AX188" i="1"/>
  <c r="AY188" i="1"/>
  <c r="BA188" i="1" s="1"/>
  <c r="P188" i="1" s="1"/>
  <c r="BB188" i="1" s="1"/>
  <c r="AZ188" i="1"/>
  <c r="BE188" i="1"/>
  <c r="BF188" i="1" s="1"/>
  <c r="BI188" i="1" s="1"/>
  <c r="BH188" i="1"/>
  <c r="K189" i="1"/>
  <c r="R189" i="1"/>
  <c r="T189" i="1" s="1"/>
  <c r="AV189" i="1"/>
  <c r="AW189" i="1" s="1"/>
  <c r="N189" i="1" s="1"/>
  <c r="AX189" i="1"/>
  <c r="AY189" i="1"/>
  <c r="AZ189" i="1"/>
  <c r="BE189" i="1"/>
  <c r="BF189" i="1"/>
  <c r="BH189" i="1"/>
  <c r="BN189" i="1"/>
  <c r="K190" i="1"/>
  <c r="R190" i="1"/>
  <c r="T190" i="1" s="1"/>
  <c r="AV190" i="1"/>
  <c r="AW190" i="1" s="1"/>
  <c r="AX190" i="1"/>
  <c r="AY190" i="1"/>
  <c r="AZ190" i="1"/>
  <c r="BE190" i="1"/>
  <c r="BF190" i="1" s="1"/>
  <c r="BH190" i="1"/>
  <c r="R191" i="1"/>
  <c r="T191" i="1" s="1"/>
  <c r="AV191" i="1"/>
  <c r="AX191" i="1"/>
  <c r="AY191" i="1"/>
  <c r="AZ191" i="1"/>
  <c r="BE191" i="1"/>
  <c r="BF191" i="1"/>
  <c r="BH191" i="1"/>
  <c r="R192" i="1"/>
  <c r="T192" i="1" s="1"/>
  <c r="AV192" i="1"/>
  <c r="AX192" i="1"/>
  <c r="AY192" i="1"/>
  <c r="AZ192" i="1"/>
  <c r="BE192" i="1"/>
  <c r="BF192" i="1"/>
  <c r="BH192" i="1"/>
  <c r="R193" i="1"/>
  <c r="T193" i="1" s="1"/>
  <c r="AV193" i="1"/>
  <c r="AW193" i="1" s="1"/>
  <c r="N193" i="1" s="1"/>
  <c r="AX193" i="1"/>
  <c r="AY193" i="1"/>
  <c r="AZ193" i="1"/>
  <c r="BE193" i="1"/>
  <c r="BF193" i="1" s="1"/>
  <c r="BH193" i="1"/>
  <c r="K194" i="1"/>
  <c r="R194" i="1"/>
  <c r="T194" i="1" s="1"/>
  <c r="AV194" i="1"/>
  <c r="AW194" i="1" s="1"/>
  <c r="N194" i="1" s="1"/>
  <c r="AX194" i="1"/>
  <c r="AY194" i="1"/>
  <c r="AZ194" i="1"/>
  <c r="BA194" i="1"/>
  <c r="P194" i="1" s="1"/>
  <c r="BB194" i="1" s="1"/>
  <c r="BC194" i="1" s="1"/>
  <c r="BD194" i="1" s="1"/>
  <c r="BG194" i="1" s="1"/>
  <c r="L194" i="1" s="1"/>
  <c r="BJ194" i="1" s="1"/>
  <c r="BE194" i="1"/>
  <c r="BF194" i="1" s="1"/>
  <c r="BH194" i="1"/>
  <c r="R195" i="1"/>
  <c r="T195" i="1" s="1"/>
  <c r="AV195" i="1"/>
  <c r="K195" i="1" s="1"/>
  <c r="BN195" i="1" s="1"/>
  <c r="AW195" i="1"/>
  <c r="AX195" i="1"/>
  <c r="AY195" i="1"/>
  <c r="AZ195" i="1"/>
  <c r="BE195" i="1"/>
  <c r="BF195" i="1" s="1"/>
  <c r="BH195" i="1"/>
  <c r="BI195" i="1"/>
  <c r="R196" i="1"/>
  <c r="T196" i="1"/>
  <c r="AV196" i="1"/>
  <c r="K196" i="1" s="1"/>
  <c r="BN196" i="1" s="1"/>
  <c r="AW196" i="1"/>
  <c r="BA196" i="1" s="1"/>
  <c r="P196" i="1" s="1"/>
  <c r="BB196" i="1" s="1"/>
  <c r="AX196" i="1"/>
  <c r="AY196" i="1"/>
  <c r="AZ196" i="1"/>
  <c r="BE196" i="1"/>
  <c r="BF196" i="1"/>
  <c r="BH196" i="1"/>
  <c r="BI196" i="1"/>
  <c r="R197" i="1"/>
  <c r="T197" i="1" s="1"/>
  <c r="AV197" i="1"/>
  <c r="AX197" i="1"/>
  <c r="AY197" i="1"/>
  <c r="AZ197" i="1"/>
  <c r="BE197" i="1"/>
  <c r="BF197" i="1"/>
  <c r="BH197" i="1"/>
  <c r="R198" i="1"/>
  <c r="T198" i="1"/>
  <c r="AV198" i="1"/>
  <c r="K198" i="1" s="1"/>
  <c r="AW198" i="1"/>
  <c r="N198" i="1" s="1"/>
  <c r="AX198" i="1"/>
  <c r="AY198" i="1"/>
  <c r="AZ198" i="1"/>
  <c r="BE198" i="1"/>
  <c r="BF198" i="1" s="1"/>
  <c r="BH198" i="1"/>
  <c r="R199" i="1"/>
  <c r="T199" i="1"/>
  <c r="AV199" i="1"/>
  <c r="K199" i="1" s="1"/>
  <c r="BN199" i="1" s="1"/>
  <c r="AX199" i="1"/>
  <c r="AY199" i="1"/>
  <c r="AZ199" i="1"/>
  <c r="BE199" i="1"/>
  <c r="BF199" i="1" s="1"/>
  <c r="BI199" i="1" s="1"/>
  <c r="BH199" i="1"/>
  <c r="K200" i="1"/>
  <c r="R200" i="1"/>
  <c r="T200" i="1" s="1"/>
  <c r="AV200" i="1"/>
  <c r="AW200" i="1" s="1"/>
  <c r="N200" i="1" s="1"/>
  <c r="AX200" i="1"/>
  <c r="AY200" i="1"/>
  <c r="AZ200" i="1"/>
  <c r="BA200" i="1" s="1"/>
  <c r="P200" i="1" s="1"/>
  <c r="BB200" i="1" s="1"/>
  <c r="BC200" i="1" s="1"/>
  <c r="BD200" i="1" s="1"/>
  <c r="BG200" i="1" s="1"/>
  <c r="L200" i="1" s="1"/>
  <c r="BJ200" i="1" s="1"/>
  <c r="M200" i="1" s="1"/>
  <c r="BE200" i="1"/>
  <c r="BF200" i="1" s="1"/>
  <c r="BH200" i="1"/>
  <c r="R201" i="1"/>
  <c r="T201" i="1" s="1"/>
  <c r="AV201" i="1"/>
  <c r="AW201" i="1" s="1"/>
  <c r="AX201" i="1"/>
  <c r="AY201" i="1"/>
  <c r="AZ201" i="1"/>
  <c r="BE201" i="1"/>
  <c r="BF201" i="1" s="1"/>
  <c r="BI201" i="1" s="1"/>
  <c r="BH201" i="1"/>
  <c r="R202" i="1"/>
  <c r="T202" i="1" s="1"/>
  <c r="AV202" i="1"/>
  <c r="AX202" i="1"/>
  <c r="AY202" i="1"/>
  <c r="AZ202" i="1"/>
  <c r="BE202" i="1"/>
  <c r="BF202" i="1"/>
  <c r="BI202" i="1" s="1"/>
  <c r="BH202" i="1"/>
  <c r="R203" i="1"/>
  <c r="T203" i="1" s="1"/>
  <c r="AV203" i="1"/>
  <c r="AX203" i="1"/>
  <c r="AY203" i="1"/>
  <c r="AZ203" i="1"/>
  <c r="BE203" i="1"/>
  <c r="BF203" i="1" s="1"/>
  <c r="BH203" i="1"/>
  <c r="K204" i="1"/>
  <c r="R204" i="1"/>
  <c r="T204" i="1" s="1"/>
  <c r="BN204" i="1" s="1"/>
  <c r="AV204" i="1"/>
  <c r="AW204" i="1"/>
  <c r="N204" i="1" s="1"/>
  <c r="AX204" i="1"/>
  <c r="AY204" i="1"/>
  <c r="AZ204" i="1"/>
  <c r="BE204" i="1"/>
  <c r="BF204" i="1"/>
  <c r="BH204" i="1"/>
  <c r="K205" i="1"/>
  <c r="N205" i="1"/>
  <c r="R205" i="1"/>
  <c r="T205" i="1"/>
  <c r="BN205" i="1" s="1"/>
  <c r="AV205" i="1"/>
  <c r="AW205" i="1"/>
  <c r="AX205" i="1"/>
  <c r="AY205" i="1"/>
  <c r="AZ205" i="1"/>
  <c r="BE205" i="1"/>
  <c r="BF205" i="1" s="1"/>
  <c r="BH205" i="1"/>
  <c r="R206" i="1"/>
  <c r="T206" i="1" s="1"/>
  <c r="AV206" i="1"/>
  <c r="AW206" i="1" s="1"/>
  <c r="N206" i="1" s="1"/>
  <c r="AX206" i="1"/>
  <c r="AY206" i="1"/>
  <c r="AZ206" i="1"/>
  <c r="BE206" i="1"/>
  <c r="BF206" i="1" s="1"/>
  <c r="BH206" i="1"/>
  <c r="R207" i="1"/>
  <c r="T207" i="1" s="1"/>
  <c r="AV207" i="1"/>
  <c r="AW207" i="1" s="1"/>
  <c r="AX207" i="1"/>
  <c r="AY207" i="1"/>
  <c r="AZ207" i="1"/>
  <c r="BE207" i="1"/>
  <c r="BF207" i="1" s="1"/>
  <c r="BI207" i="1" s="1"/>
  <c r="BH207" i="1"/>
  <c r="R208" i="1"/>
  <c r="T208" i="1" s="1"/>
  <c r="AV208" i="1"/>
  <c r="K208" i="1" s="1"/>
  <c r="AX208" i="1"/>
  <c r="AY208" i="1"/>
  <c r="AZ208" i="1"/>
  <c r="BE208" i="1"/>
  <c r="BF208" i="1" s="1"/>
  <c r="BI208" i="1" s="1"/>
  <c r="BH208" i="1"/>
  <c r="R209" i="1"/>
  <c r="T209" i="1" s="1"/>
  <c r="AV209" i="1"/>
  <c r="AX209" i="1"/>
  <c r="AY209" i="1"/>
  <c r="AZ209" i="1"/>
  <c r="BE209" i="1"/>
  <c r="BF209" i="1" s="1"/>
  <c r="BH209" i="1"/>
  <c r="R210" i="1"/>
  <c r="T210" i="1" s="1"/>
  <c r="AV210" i="1"/>
  <c r="K210" i="1" s="1"/>
  <c r="AX210" i="1"/>
  <c r="AY210" i="1"/>
  <c r="AZ210" i="1"/>
  <c r="BE210" i="1"/>
  <c r="BF210" i="1"/>
  <c r="BH210" i="1"/>
  <c r="R211" i="1"/>
  <c r="T211" i="1"/>
  <c r="BN211" i="1" s="1"/>
  <c r="AV211" i="1"/>
  <c r="K211" i="1" s="1"/>
  <c r="AX211" i="1"/>
  <c r="AY211" i="1"/>
  <c r="AZ211" i="1"/>
  <c r="BE211" i="1"/>
  <c r="BF211" i="1" s="1"/>
  <c r="BH211" i="1"/>
  <c r="R212" i="1"/>
  <c r="T212" i="1" s="1"/>
  <c r="AV212" i="1"/>
  <c r="AX212" i="1"/>
  <c r="AY212" i="1"/>
  <c r="AZ212" i="1"/>
  <c r="BE212" i="1"/>
  <c r="BF212" i="1" s="1"/>
  <c r="BH212" i="1"/>
  <c r="BI212" i="1" s="1"/>
  <c r="K213" i="1"/>
  <c r="BN213" i="1" s="1"/>
  <c r="R213" i="1"/>
  <c r="T213" i="1" s="1"/>
  <c r="AV213" i="1"/>
  <c r="AW213" i="1" s="1"/>
  <c r="AX213" i="1"/>
  <c r="AY213" i="1"/>
  <c r="BA213" i="1" s="1"/>
  <c r="P213" i="1" s="1"/>
  <c r="BB213" i="1" s="1"/>
  <c r="AZ213" i="1"/>
  <c r="BE213" i="1"/>
  <c r="BF213" i="1"/>
  <c r="BI213" i="1" s="1"/>
  <c r="BH213" i="1"/>
  <c r="R214" i="1"/>
  <c r="T214" i="1" s="1"/>
  <c r="AV214" i="1"/>
  <c r="K214" i="1" s="1"/>
  <c r="AW214" i="1"/>
  <c r="AX214" i="1"/>
  <c r="AY214" i="1"/>
  <c r="AZ214" i="1"/>
  <c r="BE214" i="1"/>
  <c r="BF214" i="1"/>
  <c r="BI214" i="1" s="1"/>
  <c r="BH214" i="1"/>
  <c r="R215" i="1"/>
  <c r="T215" i="1" s="1"/>
  <c r="AV215" i="1"/>
  <c r="AX215" i="1"/>
  <c r="AY215" i="1"/>
  <c r="AZ215" i="1"/>
  <c r="BE215" i="1"/>
  <c r="BF215" i="1" s="1"/>
  <c r="BH215" i="1"/>
  <c r="K216" i="1"/>
  <c r="R216" i="1"/>
  <c r="T216" i="1" s="1"/>
  <c r="BN216" i="1" s="1"/>
  <c r="AV216" i="1"/>
  <c r="AW216" i="1"/>
  <c r="N216" i="1" s="1"/>
  <c r="AX216" i="1"/>
  <c r="AY216" i="1"/>
  <c r="AZ216" i="1"/>
  <c r="BE216" i="1"/>
  <c r="BF216" i="1"/>
  <c r="BH216" i="1"/>
  <c r="R217" i="1"/>
  <c r="T217" i="1" s="1"/>
  <c r="AV217" i="1"/>
  <c r="K217" i="1" s="1"/>
  <c r="BN217" i="1" s="1"/>
  <c r="AX217" i="1"/>
  <c r="AY217" i="1"/>
  <c r="AZ217" i="1"/>
  <c r="BE217" i="1"/>
  <c r="BF217" i="1" s="1"/>
  <c r="BH217" i="1"/>
  <c r="R218" i="1"/>
  <c r="T218" i="1" s="1"/>
  <c r="AV218" i="1"/>
  <c r="AX218" i="1"/>
  <c r="AY218" i="1"/>
  <c r="AZ218" i="1"/>
  <c r="BE218" i="1"/>
  <c r="BF218" i="1" s="1"/>
  <c r="BI218" i="1" s="1"/>
  <c r="BH218" i="1"/>
  <c r="R219" i="1"/>
  <c r="T219" i="1" s="1"/>
  <c r="AV219" i="1"/>
  <c r="K219" i="1" s="1"/>
  <c r="AX219" i="1"/>
  <c r="AY219" i="1"/>
  <c r="AZ219" i="1"/>
  <c r="BE219" i="1"/>
  <c r="BF219" i="1" s="1"/>
  <c r="BI219" i="1" s="1"/>
  <c r="BH219" i="1"/>
  <c r="R220" i="1"/>
  <c r="T220" i="1"/>
  <c r="AV220" i="1"/>
  <c r="K220" i="1" s="1"/>
  <c r="BN220" i="1" s="1"/>
  <c r="AW220" i="1"/>
  <c r="AX220" i="1"/>
  <c r="AY220" i="1"/>
  <c r="AZ220" i="1"/>
  <c r="BA220" i="1" s="1"/>
  <c r="P220" i="1" s="1"/>
  <c r="BB220" i="1" s="1"/>
  <c r="BE220" i="1"/>
  <c r="BF220" i="1" s="1"/>
  <c r="BI220" i="1" s="1"/>
  <c r="BH220" i="1"/>
  <c r="R221" i="1"/>
  <c r="T221" i="1" s="1"/>
  <c r="AV221" i="1"/>
  <c r="K221" i="1" s="1"/>
  <c r="BN221" i="1" s="1"/>
  <c r="AX221" i="1"/>
  <c r="AY221" i="1"/>
  <c r="AZ221" i="1"/>
  <c r="BE221" i="1"/>
  <c r="BF221" i="1" s="1"/>
  <c r="BI221" i="1" s="1"/>
  <c r="BH221" i="1"/>
  <c r="K222" i="1"/>
  <c r="R222" i="1"/>
  <c r="T222" i="1" s="1"/>
  <c r="BN222" i="1" s="1"/>
  <c r="AV222" i="1"/>
  <c r="AW222" i="1"/>
  <c r="AX222" i="1"/>
  <c r="AY222" i="1"/>
  <c r="AZ222" i="1"/>
  <c r="BE222" i="1"/>
  <c r="BF222" i="1"/>
  <c r="BH222" i="1"/>
  <c r="R223" i="1"/>
  <c r="T223" i="1"/>
  <c r="AV223" i="1"/>
  <c r="K223" i="1" s="1"/>
  <c r="AW223" i="1"/>
  <c r="N223" i="1" s="1"/>
  <c r="AX223" i="1"/>
  <c r="AY223" i="1"/>
  <c r="AZ223" i="1"/>
  <c r="BE223" i="1"/>
  <c r="BF223" i="1" s="1"/>
  <c r="BH223" i="1"/>
  <c r="R224" i="1"/>
  <c r="T224" i="1" s="1"/>
  <c r="AV224" i="1"/>
  <c r="AW224" i="1" s="1"/>
  <c r="AX224" i="1"/>
  <c r="AY224" i="1"/>
  <c r="AZ224" i="1"/>
  <c r="BE224" i="1"/>
  <c r="BF224" i="1" s="1"/>
  <c r="BH224" i="1"/>
  <c r="BI224" i="1" s="1"/>
  <c r="R225" i="1"/>
  <c r="T225" i="1" s="1"/>
  <c r="BN225" i="1" s="1"/>
  <c r="AV225" i="1"/>
  <c r="K225" i="1" s="1"/>
  <c r="AW225" i="1"/>
  <c r="N225" i="1" s="1"/>
  <c r="AX225" i="1"/>
  <c r="AY225" i="1"/>
  <c r="AZ225" i="1"/>
  <c r="BE225" i="1"/>
  <c r="BF225" i="1" s="1"/>
  <c r="BI225" i="1" s="1"/>
  <c r="BH225" i="1"/>
  <c r="R226" i="1"/>
  <c r="T226" i="1" s="1"/>
  <c r="BN226" i="1" s="1"/>
  <c r="AV226" i="1"/>
  <c r="K226" i="1" s="1"/>
  <c r="AW226" i="1"/>
  <c r="AX226" i="1"/>
  <c r="AY226" i="1"/>
  <c r="AZ226" i="1"/>
  <c r="BE226" i="1"/>
  <c r="BF226" i="1"/>
  <c r="BI226" i="1" s="1"/>
  <c r="BH226" i="1"/>
  <c r="R227" i="1"/>
  <c r="T227" i="1" s="1"/>
  <c r="AV227" i="1"/>
  <c r="K227" i="1" s="1"/>
  <c r="AX227" i="1"/>
  <c r="AY227" i="1"/>
  <c r="AZ227" i="1"/>
  <c r="BE227" i="1"/>
  <c r="BF227" i="1" s="1"/>
  <c r="BH227" i="1"/>
  <c r="K228" i="1"/>
  <c r="R228" i="1"/>
  <c r="T228" i="1" s="1"/>
  <c r="BN228" i="1" s="1"/>
  <c r="AV228" i="1"/>
  <c r="AW228" i="1"/>
  <c r="N228" i="1" s="1"/>
  <c r="AX228" i="1"/>
  <c r="AY228" i="1"/>
  <c r="AZ228" i="1"/>
  <c r="BE228" i="1"/>
  <c r="BF228" i="1"/>
  <c r="BH228" i="1"/>
  <c r="R229" i="1"/>
  <c r="T229" i="1" s="1"/>
  <c r="AV229" i="1"/>
  <c r="AW229" i="1" s="1"/>
  <c r="N229" i="1" s="1"/>
  <c r="AX229" i="1"/>
  <c r="AY229" i="1"/>
  <c r="AZ229" i="1"/>
  <c r="BE229" i="1"/>
  <c r="BF229" i="1" s="1"/>
  <c r="BH229" i="1"/>
  <c r="R230" i="1"/>
  <c r="T230" i="1" s="1"/>
  <c r="AV230" i="1"/>
  <c r="AW230" i="1" s="1"/>
  <c r="N230" i="1" s="1"/>
  <c r="AX230" i="1"/>
  <c r="AY230" i="1"/>
  <c r="AZ230" i="1"/>
  <c r="BE230" i="1"/>
  <c r="BF230" i="1" s="1"/>
  <c r="BH230" i="1"/>
  <c r="R231" i="1"/>
  <c r="T231" i="1" s="1"/>
  <c r="AV231" i="1"/>
  <c r="K231" i="1" s="1"/>
  <c r="BN231" i="1" s="1"/>
  <c r="AX231" i="1"/>
  <c r="AY231" i="1"/>
  <c r="AZ231" i="1"/>
  <c r="BE231" i="1"/>
  <c r="BF231" i="1" s="1"/>
  <c r="BI231" i="1" s="1"/>
  <c r="BH231" i="1"/>
  <c r="R232" i="1"/>
  <c r="T232" i="1"/>
  <c r="AV232" i="1"/>
  <c r="K232" i="1" s="1"/>
  <c r="AX232" i="1"/>
  <c r="AY232" i="1"/>
  <c r="AZ232" i="1"/>
  <c r="BE232" i="1"/>
  <c r="BF232" i="1"/>
  <c r="BH232" i="1"/>
  <c r="BI232" i="1"/>
  <c r="R233" i="1"/>
  <c r="T233" i="1" s="1"/>
  <c r="AV233" i="1"/>
  <c r="AX233" i="1"/>
  <c r="AY233" i="1"/>
  <c r="AZ233" i="1"/>
  <c r="BE233" i="1"/>
  <c r="BF233" i="1" s="1"/>
  <c r="BH233" i="1"/>
  <c r="R234" i="1"/>
  <c r="T234" i="1" s="1"/>
  <c r="AV234" i="1"/>
  <c r="K234" i="1" s="1"/>
  <c r="AW234" i="1"/>
  <c r="N234" i="1" s="1"/>
  <c r="AX234" i="1"/>
  <c r="AY234" i="1"/>
  <c r="AZ234" i="1"/>
  <c r="BE234" i="1"/>
  <c r="BF234" i="1" s="1"/>
  <c r="BH234" i="1"/>
  <c r="R235" i="1"/>
  <c r="T235" i="1" s="1"/>
  <c r="AV235" i="1"/>
  <c r="K235" i="1" s="1"/>
  <c r="AW235" i="1"/>
  <c r="N235" i="1" s="1"/>
  <c r="AX235" i="1"/>
  <c r="AY235" i="1"/>
  <c r="AZ235" i="1"/>
  <c r="BA235" i="1" s="1"/>
  <c r="P235" i="1" s="1"/>
  <c r="BB235" i="1" s="1"/>
  <c r="BE235" i="1"/>
  <c r="BF235" i="1" s="1"/>
  <c r="BI235" i="1" s="1"/>
  <c r="BH235" i="1"/>
  <c r="R236" i="1"/>
  <c r="T236" i="1" s="1"/>
  <c r="AV236" i="1"/>
  <c r="AW236" i="1" s="1"/>
  <c r="N236" i="1" s="1"/>
  <c r="AX236" i="1"/>
  <c r="AY236" i="1"/>
  <c r="AZ236" i="1"/>
  <c r="BE236" i="1"/>
  <c r="BF236" i="1" s="1"/>
  <c r="BI236" i="1" s="1"/>
  <c r="BH236" i="1"/>
  <c r="R237" i="1"/>
  <c r="T237" i="1" s="1"/>
  <c r="AV237" i="1"/>
  <c r="AX237" i="1"/>
  <c r="AY237" i="1"/>
  <c r="AZ237" i="1"/>
  <c r="BE237" i="1"/>
  <c r="BF237" i="1" s="1"/>
  <c r="BI237" i="1" s="1"/>
  <c r="BH237" i="1"/>
  <c r="R238" i="1"/>
  <c r="T238" i="1" s="1"/>
  <c r="AV238" i="1"/>
  <c r="K238" i="1" s="1"/>
  <c r="AX238" i="1"/>
  <c r="AY238" i="1"/>
  <c r="AZ238" i="1"/>
  <c r="BE238" i="1"/>
  <c r="BF238" i="1" s="1"/>
  <c r="BI238" i="1" s="1"/>
  <c r="BH238" i="1"/>
  <c r="BN238" i="1"/>
  <c r="R239" i="1"/>
  <c r="T239" i="1" s="1"/>
  <c r="AV239" i="1"/>
  <c r="K239" i="1" s="1"/>
  <c r="AW239" i="1"/>
  <c r="N239" i="1" s="1"/>
  <c r="AX239" i="1"/>
  <c r="AY239" i="1"/>
  <c r="AZ239" i="1"/>
  <c r="BE239" i="1"/>
  <c r="BF239" i="1" s="1"/>
  <c r="BH239" i="1"/>
  <c r="K240" i="1"/>
  <c r="R240" i="1"/>
  <c r="T240" i="1" s="1"/>
  <c r="AV240" i="1"/>
  <c r="AW240" i="1" s="1"/>
  <c r="N240" i="1" s="1"/>
  <c r="AX240" i="1"/>
  <c r="AY240" i="1"/>
  <c r="AZ240" i="1"/>
  <c r="BE240" i="1"/>
  <c r="BF240" i="1"/>
  <c r="BH240" i="1"/>
  <c r="K241" i="1"/>
  <c r="R241" i="1"/>
  <c r="T241" i="1" s="1"/>
  <c r="BN241" i="1" s="1"/>
  <c r="AV241" i="1"/>
  <c r="AW241" i="1" s="1"/>
  <c r="N241" i="1" s="1"/>
  <c r="AX241" i="1"/>
  <c r="AY241" i="1"/>
  <c r="AZ241" i="1"/>
  <c r="BE241" i="1"/>
  <c r="BF241" i="1" s="1"/>
  <c r="BH241" i="1"/>
  <c r="R242" i="1"/>
  <c r="T242" i="1" s="1"/>
  <c r="AV242" i="1"/>
  <c r="AW242" i="1" s="1"/>
  <c r="N242" i="1" s="1"/>
  <c r="AX242" i="1"/>
  <c r="AY242" i="1"/>
  <c r="AZ242" i="1"/>
  <c r="BA242" i="1" s="1"/>
  <c r="P242" i="1" s="1"/>
  <c r="BB242" i="1" s="1"/>
  <c r="O242" i="1" s="1"/>
  <c r="BE242" i="1"/>
  <c r="BF242" i="1" s="1"/>
  <c r="BH242" i="1"/>
  <c r="R243" i="1"/>
  <c r="T243" i="1" s="1"/>
  <c r="AV243" i="1"/>
  <c r="AW243" i="1" s="1"/>
  <c r="AX243" i="1"/>
  <c r="AY243" i="1"/>
  <c r="AZ243" i="1"/>
  <c r="BE243" i="1"/>
  <c r="BF243" i="1"/>
  <c r="BI243" i="1" s="1"/>
  <c r="BH243" i="1"/>
  <c r="R244" i="1"/>
  <c r="T244" i="1" s="1"/>
  <c r="AV244" i="1"/>
  <c r="K244" i="1" s="1"/>
  <c r="AX244" i="1"/>
  <c r="AY244" i="1"/>
  <c r="AZ244" i="1"/>
  <c r="BE244" i="1"/>
  <c r="BF244" i="1" s="1"/>
  <c r="BI244" i="1" s="1"/>
  <c r="BH244" i="1"/>
  <c r="R245" i="1"/>
  <c r="T245" i="1" s="1"/>
  <c r="AV245" i="1"/>
  <c r="K245" i="1" s="1"/>
  <c r="AW245" i="1"/>
  <c r="AX245" i="1"/>
  <c r="AY245" i="1"/>
  <c r="AZ245" i="1"/>
  <c r="BE245" i="1"/>
  <c r="BF245" i="1" s="1"/>
  <c r="BH245" i="1"/>
  <c r="K246" i="1"/>
  <c r="R246" i="1"/>
  <c r="T246" i="1" s="1"/>
  <c r="AV246" i="1"/>
  <c r="AW246" i="1"/>
  <c r="N246" i="1" s="1"/>
  <c r="AX246" i="1"/>
  <c r="AY246" i="1"/>
  <c r="BA246" i="1" s="1"/>
  <c r="P246" i="1" s="1"/>
  <c r="BB246" i="1" s="1"/>
  <c r="AZ246" i="1"/>
  <c r="BE246" i="1"/>
  <c r="BF246" i="1" s="1"/>
  <c r="BI246" i="1" s="1"/>
  <c r="BH246" i="1"/>
  <c r="R247" i="1"/>
  <c r="T247" i="1"/>
  <c r="AV247" i="1"/>
  <c r="K247" i="1" s="1"/>
  <c r="AW247" i="1"/>
  <c r="BA247" i="1" s="1"/>
  <c r="P247" i="1" s="1"/>
  <c r="BB247" i="1" s="1"/>
  <c r="AX247" i="1"/>
  <c r="AY247" i="1"/>
  <c r="AZ247" i="1"/>
  <c r="BE247" i="1"/>
  <c r="BF247" i="1" s="1"/>
  <c r="BH247" i="1"/>
  <c r="K248" i="1"/>
  <c r="R248" i="1"/>
  <c r="T248" i="1" s="1"/>
  <c r="AV248" i="1"/>
  <c r="AW248" i="1"/>
  <c r="AX248" i="1"/>
  <c r="AY248" i="1"/>
  <c r="AZ248" i="1"/>
  <c r="BE248" i="1"/>
  <c r="BF248" i="1" s="1"/>
  <c r="BH248" i="1"/>
  <c r="BI248" i="1"/>
  <c r="R249" i="1"/>
  <c r="T249" i="1"/>
  <c r="AV249" i="1"/>
  <c r="K249" i="1" s="1"/>
  <c r="BN249" i="1" s="1"/>
  <c r="AX249" i="1"/>
  <c r="AY249" i="1"/>
  <c r="AZ249" i="1"/>
  <c r="BE249" i="1"/>
  <c r="BF249" i="1"/>
  <c r="BI249" i="1" s="1"/>
  <c r="BH249" i="1"/>
  <c r="R250" i="1"/>
  <c r="T250" i="1" s="1"/>
  <c r="AV250" i="1"/>
  <c r="K250" i="1" s="1"/>
  <c r="AX250" i="1"/>
  <c r="AY250" i="1"/>
  <c r="AZ250" i="1"/>
  <c r="BE250" i="1"/>
  <c r="BF250" i="1" s="1"/>
  <c r="BI250" i="1" s="1"/>
  <c r="BH250" i="1"/>
  <c r="R251" i="1"/>
  <c r="T251" i="1" s="1"/>
  <c r="AV251" i="1"/>
  <c r="K251" i="1" s="1"/>
  <c r="AW251" i="1"/>
  <c r="AX251" i="1"/>
  <c r="AY251" i="1"/>
  <c r="AZ251" i="1"/>
  <c r="BE251" i="1"/>
  <c r="BF251" i="1" s="1"/>
  <c r="BI251" i="1" s="1"/>
  <c r="BH251" i="1"/>
  <c r="R252" i="1"/>
  <c r="T252" i="1"/>
  <c r="AV252" i="1"/>
  <c r="AX252" i="1"/>
  <c r="AY252" i="1"/>
  <c r="AZ252" i="1"/>
  <c r="BE252" i="1"/>
  <c r="BF252" i="1" s="1"/>
  <c r="BI252" i="1" s="1"/>
  <c r="BH252" i="1"/>
  <c r="R253" i="1"/>
  <c r="T253" i="1" s="1"/>
  <c r="AV253" i="1"/>
  <c r="K253" i="1" s="1"/>
  <c r="AW253" i="1"/>
  <c r="AX253" i="1"/>
  <c r="AY253" i="1"/>
  <c r="AZ253" i="1"/>
  <c r="BE253" i="1"/>
  <c r="BF253" i="1"/>
  <c r="BI253" i="1" s="1"/>
  <c r="BH253" i="1"/>
  <c r="R254" i="1"/>
  <c r="AV254" i="1"/>
  <c r="K254" i="1" s="1"/>
  <c r="AW254" i="1"/>
  <c r="N254" i="1" s="1"/>
  <c r="AX254" i="1"/>
  <c r="AY254" i="1"/>
  <c r="AZ254" i="1"/>
  <c r="BE254" i="1"/>
  <c r="BF254" i="1" s="1"/>
  <c r="BH254" i="1"/>
  <c r="K255" i="1"/>
  <c r="R255" i="1"/>
  <c r="T255" i="1" s="1"/>
  <c r="AV255" i="1"/>
  <c r="AW255" i="1" s="1"/>
  <c r="N255" i="1" s="1"/>
  <c r="AX255" i="1"/>
  <c r="AY255" i="1"/>
  <c r="AZ255" i="1"/>
  <c r="BE255" i="1"/>
  <c r="BF255" i="1"/>
  <c r="BH255" i="1"/>
  <c r="K256" i="1"/>
  <c r="BN256" i="1" s="1"/>
  <c r="R256" i="1"/>
  <c r="T256" i="1" s="1"/>
  <c r="AV256" i="1"/>
  <c r="AW256" i="1" s="1"/>
  <c r="N256" i="1" s="1"/>
  <c r="AX256" i="1"/>
  <c r="AY256" i="1"/>
  <c r="AZ256" i="1"/>
  <c r="BA256" i="1" s="1"/>
  <c r="P256" i="1" s="1"/>
  <c r="BB256" i="1" s="1"/>
  <c r="O256" i="1" s="1"/>
  <c r="BE256" i="1"/>
  <c r="BF256" i="1" s="1"/>
  <c r="BH256" i="1"/>
  <c r="R257" i="1"/>
  <c r="T257" i="1" s="1"/>
  <c r="AV257" i="1"/>
  <c r="AW257" i="1" s="1"/>
  <c r="AX257" i="1"/>
  <c r="AY257" i="1"/>
  <c r="AZ257" i="1"/>
  <c r="BE257" i="1"/>
  <c r="BF257" i="1" s="1"/>
  <c r="BH257" i="1"/>
  <c r="R258" i="1"/>
  <c r="T258" i="1" s="1"/>
  <c r="AV258" i="1"/>
  <c r="K258" i="1" s="1"/>
  <c r="AW258" i="1"/>
  <c r="AX258" i="1"/>
  <c r="AY258" i="1"/>
  <c r="AZ258" i="1"/>
  <c r="BE258" i="1"/>
  <c r="BF258" i="1"/>
  <c r="BI258" i="1" s="1"/>
  <c r="BH258" i="1"/>
  <c r="R259" i="1"/>
  <c r="T259" i="1"/>
  <c r="AV259" i="1"/>
  <c r="K259" i="1" s="1"/>
  <c r="AW259" i="1"/>
  <c r="AX259" i="1"/>
  <c r="AY259" i="1"/>
  <c r="AZ259" i="1"/>
  <c r="BE259" i="1"/>
  <c r="BF259" i="1" s="1"/>
  <c r="BI259" i="1" s="1"/>
  <c r="BH259" i="1"/>
  <c r="R260" i="1"/>
  <c r="T260" i="1" s="1"/>
  <c r="AV260" i="1"/>
  <c r="AW260" i="1" s="1"/>
  <c r="AX260" i="1"/>
  <c r="AY260" i="1"/>
  <c r="AZ260" i="1"/>
  <c r="BE260" i="1"/>
  <c r="BF260" i="1"/>
  <c r="BH260" i="1"/>
  <c r="R261" i="1"/>
  <c r="T261" i="1" s="1"/>
  <c r="AV261" i="1"/>
  <c r="K261" i="1" s="1"/>
  <c r="BN261" i="1" s="1"/>
  <c r="AX261" i="1"/>
  <c r="AY261" i="1"/>
  <c r="AZ261" i="1"/>
  <c r="BE261" i="1"/>
  <c r="BF261" i="1"/>
  <c r="BI261" i="1" s="1"/>
  <c r="BH261" i="1"/>
  <c r="R262" i="1"/>
  <c r="T262" i="1"/>
  <c r="AV262" i="1"/>
  <c r="AX262" i="1"/>
  <c r="AY262" i="1"/>
  <c r="AZ262" i="1"/>
  <c r="BE262" i="1"/>
  <c r="BF262" i="1" s="1"/>
  <c r="BH262" i="1"/>
  <c r="R263" i="1"/>
  <c r="T263" i="1" s="1"/>
  <c r="AV263" i="1"/>
  <c r="AW263" i="1" s="1"/>
  <c r="N263" i="1" s="1"/>
  <c r="AX263" i="1"/>
  <c r="AY263" i="1"/>
  <c r="AZ263" i="1"/>
  <c r="BE263" i="1"/>
  <c r="BF263" i="1" s="1"/>
  <c r="BI263" i="1" s="1"/>
  <c r="BH263" i="1"/>
  <c r="K264" i="1"/>
  <c r="BN264" i="1" s="1"/>
  <c r="R264" i="1"/>
  <c r="T264" i="1" s="1"/>
  <c r="AV264" i="1"/>
  <c r="AW264" i="1"/>
  <c r="AX264" i="1"/>
  <c r="AY264" i="1"/>
  <c r="AZ264" i="1"/>
  <c r="BE264" i="1"/>
  <c r="BF264" i="1" s="1"/>
  <c r="BI264" i="1" s="1"/>
  <c r="BH264" i="1"/>
  <c r="R265" i="1"/>
  <c r="T265" i="1"/>
  <c r="AV265" i="1"/>
  <c r="AX265" i="1"/>
  <c r="AY265" i="1"/>
  <c r="AZ265" i="1"/>
  <c r="BE265" i="1"/>
  <c r="BF265" i="1"/>
  <c r="BI265" i="1" s="1"/>
  <c r="BH265" i="1"/>
  <c r="R266" i="1"/>
  <c r="T266" i="1" s="1"/>
  <c r="AV266" i="1"/>
  <c r="AW266" i="1" s="1"/>
  <c r="AX266" i="1"/>
  <c r="AY266" i="1"/>
  <c r="AZ266" i="1"/>
  <c r="BE266" i="1"/>
  <c r="BF266" i="1"/>
  <c r="BI266" i="1" s="1"/>
  <c r="BH266" i="1"/>
  <c r="K267" i="1"/>
  <c r="BN267" i="1" s="1"/>
  <c r="R267" i="1"/>
  <c r="T267" i="1" s="1"/>
  <c r="AV267" i="1"/>
  <c r="AW267" i="1"/>
  <c r="AX267" i="1"/>
  <c r="AY267" i="1"/>
  <c r="AZ267" i="1"/>
  <c r="BE267" i="1"/>
  <c r="BF267" i="1"/>
  <c r="BI267" i="1" s="1"/>
  <c r="BH267" i="1"/>
  <c r="R268" i="1"/>
  <c r="T268" i="1" s="1"/>
  <c r="AV268" i="1"/>
  <c r="AX268" i="1"/>
  <c r="AY268" i="1"/>
  <c r="AZ268" i="1"/>
  <c r="BE268" i="1"/>
  <c r="BF268" i="1"/>
  <c r="BH268" i="1"/>
  <c r="K269" i="1"/>
  <c r="R269" i="1"/>
  <c r="T269" i="1" s="1"/>
  <c r="AV269" i="1"/>
  <c r="AW269" i="1" s="1"/>
  <c r="N269" i="1" s="1"/>
  <c r="AX269" i="1"/>
  <c r="AY269" i="1"/>
  <c r="AZ269" i="1"/>
  <c r="BA269" i="1"/>
  <c r="P269" i="1" s="1"/>
  <c r="BB269" i="1" s="1"/>
  <c r="BE269" i="1"/>
  <c r="BF269" i="1"/>
  <c r="BI269" i="1" s="1"/>
  <c r="BH269" i="1"/>
  <c r="R270" i="1"/>
  <c r="T270" i="1" s="1"/>
  <c r="AV270" i="1"/>
  <c r="K270" i="1" s="1"/>
  <c r="AX270" i="1"/>
  <c r="AY270" i="1"/>
  <c r="AZ270" i="1"/>
  <c r="BE270" i="1"/>
  <c r="BF270" i="1"/>
  <c r="BH270" i="1"/>
  <c r="BI270" i="1" s="1"/>
  <c r="R271" i="1"/>
  <c r="T271" i="1"/>
  <c r="AV271" i="1"/>
  <c r="AX271" i="1"/>
  <c r="AY271" i="1"/>
  <c r="AZ271" i="1"/>
  <c r="BE271" i="1"/>
  <c r="BF271" i="1"/>
  <c r="BH271" i="1"/>
  <c r="R272" i="1"/>
  <c r="T272" i="1" s="1"/>
  <c r="AV272" i="1"/>
  <c r="AW272" i="1" s="1"/>
  <c r="N272" i="1" s="1"/>
  <c r="AX272" i="1"/>
  <c r="AY272" i="1"/>
  <c r="AZ272" i="1"/>
  <c r="BE272" i="1"/>
  <c r="BF272" i="1"/>
  <c r="BI272" i="1" s="1"/>
  <c r="BH272" i="1"/>
  <c r="O269" i="1" l="1"/>
  <c r="BC269" i="1"/>
  <c r="BD269" i="1" s="1"/>
  <c r="BG269" i="1" s="1"/>
  <c r="L269" i="1" s="1"/>
  <c r="BJ269" i="1" s="1"/>
  <c r="M269" i="1" s="1"/>
  <c r="O188" i="1"/>
  <c r="BC188" i="1"/>
  <c r="BD188" i="1" s="1"/>
  <c r="BG188" i="1" s="1"/>
  <c r="L188" i="1" s="1"/>
  <c r="BJ188" i="1" s="1"/>
  <c r="M188" i="1" s="1"/>
  <c r="BK188" i="1" s="1"/>
  <c r="BC220" i="1"/>
  <c r="BD220" i="1" s="1"/>
  <c r="BG220" i="1" s="1"/>
  <c r="L220" i="1" s="1"/>
  <c r="BJ220" i="1" s="1"/>
  <c r="M220" i="1" s="1"/>
  <c r="O220" i="1"/>
  <c r="O142" i="1"/>
  <c r="BC142" i="1"/>
  <c r="BD142" i="1" s="1"/>
  <c r="BG142" i="1" s="1"/>
  <c r="L142" i="1" s="1"/>
  <c r="BJ142" i="1" s="1"/>
  <c r="M142" i="1" s="1"/>
  <c r="BA239" i="1"/>
  <c r="P239" i="1" s="1"/>
  <c r="BB239" i="1" s="1"/>
  <c r="BN40" i="1"/>
  <c r="BN234" i="1"/>
  <c r="K164" i="1"/>
  <c r="K82" i="1"/>
  <c r="AW82" i="1"/>
  <c r="N82" i="1" s="1"/>
  <c r="BN49" i="1"/>
  <c r="BA267" i="1"/>
  <c r="P267" i="1" s="1"/>
  <c r="BB267" i="1" s="1"/>
  <c r="BI256" i="1"/>
  <c r="BI255" i="1"/>
  <c r="BN247" i="1"/>
  <c r="BA243" i="1"/>
  <c r="P243" i="1" s="1"/>
  <c r="BB243" i="1" s="1"/>
  <c r="K229" i="1"/>
  <c r="BN229" i="1" s="1"/>
  <c r="BI227" i="1"/>
  <c r="BA226" i="1"/>
  <c r="P226" i="1" s="1"/>
  <c r="BB226" i="1" s="1"/>
  <c r="BA193" i="1"/>
  <c r="P193" i="1" s="1"/>
  <c r="BB193" i="1" s="1"/>
  <c r="BC193" i="1" s="1"/>
  <c r="BD193" i="1" s="1"/>
  <c r="BG193" i="1" s="1"/>
  <c r="L193" i="1" s="1"/>
  <c r="BJ193" i="1" s="1"/>
  <c r="M193" i="1" s="1"/>
  <c r="K182" i="1"/>
  <c r="BN182" i="1" s="1"/>
  <c r="AW182" i="1"/>
  <c r="N182" i="1" s="1"/>
  <c r="BI126" i="1"/>
  <c r="K115" i="1"/>
  <c r="AW115" i="1"/>
  <c r="BA115" i="1" s="1"/>
  <c r="P115" i="1" s="1"/>
  <c r="BB115" i="1" s="1"/>
  <c r="BI106" i="1"/>
  <c r="BN25" i="1"/>
  <c r="BI260" i="1"/>
  <c r="K191" i="1"/>
  <c r="BN191" i="1" s="1"/>
  <c r="AW191" i="1"/>
  <c r="N191" i="1" s="1"/>
  <c r="AW92" i="1"/>
  <c r="N92" i="1" s="1"/>
  <c r="K92" i="1"/>
  <c r="BN92" i="1" s="1"/>
  <c r="BA83" i="1"/>
  <c r="P83" i="1" s="1"/>
  <c r="BB83" i="1" s="1"/>
  <c r="BC83" i="1" s="1"/>
  <c r="BD83" i="1" s="1"/>
  <c r="BG83" i="1" s="1"/>
  <c r="L83" i="1" s="1"/>
  <c r="BJ83" i="1" s="1"/>
  <c r="BN61" i="1"/>
  <c r="K272" i="1"/>
  <c r="BN272" i="1" s="1"/>
  <c r="BI262" i="1"/>
  <c r="K252" i="1"/>
  <c r="AW252" i="1"/>
  <c r="BA236" i="1"/>
  <c r="P236" i="1" s="1"/>
  <c r="BB236" i="1" s="1"/>
  <c r="BC236" i="1" s="1"/>
  <c r="BD236" i="1" s="1"/>
  <c r="BG236" i="1" s="1"/>
  <c r="L236" i="1" s="1"/>
  <c r="BJ236" i="1" s="1"/>
  <c r="BN235" i="1"/>
  <c r="BI223" i="1"/>
  <c r="K209" i="1"/>
  <c r="AW209" i="1"/>
  <c r="N209" i="1" s="1"/>
  <c r="AW199" i="1"/>
  <c r="N199" i="1" s="1"/>
  <c r="BI194" i="1"/>
  <c r="K192" i="1"/>
  <c r="BN192" i="1" s="1"/>
  <c r="AW192" i="1"/>
  <c r="N192" i="1" s="1"/>
  <c r="BI171" i="1"/>
  <c r="BN166" i="1"/>
  <c r="AW137" i="1"/>
  <c r="K128" i="1"/>
  <c r="BN122" i="1"/>
  <c r="N119" i="1"/>
  <c r="K230" i="1"/>
  <c r="BN230" i="1" s="1"/>
  <c r="K202" i="1"/>
  <c r="BN202" i="1" s="1"/>
  <c r="AW202" i="1"/>
  <c r="N202" i="1" s="1"/>
  <c r="BN198" i="1"/>
  <c r="M194" i="1"/>
  <c r="K159" i="1"/>
  <c r="AW159" i="1"/>
  <c r="AW152" i="1"/>
  <c r="K152" i="1"/>
  <c r="BN152" i="1" s="1"/>
  <c r="AW83" i="1"/>
  <c r="N83" i="1" s="1"/>
  <c r="K83" i="1"/>
  <c r="AW56" i="1"/>
  <c r="N56" i="1" s="1"/>
  <c r="K56" i="1"/>
  <c r="BA206" i="1"/>
  <c r="P206" i="1" s="1"/>
  <c r="BB206" i="1" s="1"/>
  <c r="BC206" i="1" s="1"/>
  <c r="BD206" i="1" s="1"/>
  <c r="BG206" i="1" s="1"/>
  <c r="L206" i="1" s="1"/>
  <c r="BJ206" i="1" s="1"/>
  <c r="BI204" i="1"/>
  <c r="BA203" i="1"/>
  <c r="P203" i="1" s="1"/>
  <c r="BB203" i="1" s="1"/>
  <c r="BC203" i="1" s="1"/>
  <c r="BD203" i="1" s="1"/>
  <c r="BG203" i="1" s="1"/>
  <c r="L203" i="1" s="1"/>
  <c r="BI190" i="1"/>
  <c r="BI178" i="1"/>
  <c r="BN159" i="1"/>
  <c r="K140" i="1"/>
  <c r="BN140" i="1" s="1"/>
  <c r="AW140" i="1"/>
  <c r="AW80" i="1"/>
  <c r="N80" i="1" s="1"/>
  <c r="K80" i="1"/>
  <c r="BA37" i="1"/>
  <c r="P37" i="1" s="1"/>
  <c r="BB37" i="1" s="1"/>
  <c r="AW46" i="1"/>
  <c r="K46" i="1"/>
  <c r="BN154" i="1"/>
  <c r="BI271" i="1"/>
  <c r="BN248" i="1"/>
  <c r="K266" i="1"/>
  <c r="BN266" i="1" s="1"/>
  <c r="AW261" i="1"/>
  <c r="BA261" i="1" s="1"/>
  <c r="P261" i="1" s="1"/>
  <c r="BB261" i="1" s="1"/>
  <c r="BI257" i="1"/>
  <c r="AW232" i="1"/>
  <c r="BA232" i="1" s="1"/>
  <c r="P232" i="1" s="1"/>
  <c r="BB232" i="1" s="1"/>
  <c r="AW227" i="1"/>
  <c r="N227" i="1" s="1"/>
  <c r="BI216" i="1"/>
  <c r="AW211" i="1"/>
  <c r="AW210" i="1"/>
  <c r="N210" i="1" s="1"/>
  <c r="BA185" i="1"/>
  <c r="P185" i="1" s="1"/>
  <c r="BB185" i="1" s="1"/>
  <c r="AW160" i="1"/>
  <c r="BA160" i="1" s="1"/>
  <c r="P160" i="1" s="1"/>
  <c r="BB160" i="1" s="1"/>
  <c r="K119" i="1"/>
  <c r="BN119" i="1" s="1"/>
  <c r="BN76" i="1"/>
  <c r="BN73" i="1"/>
  <c r="K26" i="1"/>
  <c r="AW26" i="1"/>
  <c r="N26" i="1" s="1"/>
  <c r="BI184" i="1"/>
  <c r="K263" i="1"/>
  <c r="BN263" i="1" s="1"/>
  <c r="K197" i="1"/>
  <c r="AW197" i="1"/>
  <c r="N197" i="1" s="1"/>
  <c r="BA159" i="1"/>
  <c r="P159" i="1" s="1"/>
  <c r="BB159" i="1" s="1"/>
  <c r="BA260" i="1"/>
  <c r="P260" i="1" s="1"/>
  <c r="BB260" i="1" s="1"/>
  <c r="O260" i="1" s="1"/>
  <c r="N247" i="1"/>
  <c r="AW270" i="1"/>
  <c r="K260" i="1"/>
  <c r="BN260" i="1" s="1"/>
  <c r="BN240" i="1"/>
  <c r="K233" i="1"/>
  <c r="AW233" i="1"/>
  <c r="N233" i="1" s="1"/>
  <c r="BN232" i="1"/>
  <c r="K203" i="1"/>
  <c r="BN203" i="1" s="1"/>
  <c r="AW203" i="1"/>
  <c r="N203" i="1" s="1"/>
  <c r="K183" i="1"/>
  <c r="BN183" i="1" s="1"/>
  <c r="AW171" i="1"/>
  <c r="N171" i="1" s="1"/>
  <c r="K171" i="1"/>
  <c r="BN171" i="1" s="1"/>
  <c r="AW168" i="1"/>
  <c r="AW153" i="1"/>
  <c r="N153" i="1" s="1"/>
  <c r="K153" i="1"/>
  <c r="K116" i="1"/>
  <c r="BN106" i="1"/>
  <c r="BI102" i="1"/>
  <c r="AW87" i="1"/>
  <c r="N87" i="1" s="1"/>
  <c r="K87" i="1"/>
  <c r="BN87" i="1" s="1"/>
  <c r="K33" i="1"/>
  <c r="AW33" i="1"/>
  <c r="K215" i="1"/>
  <c r="BN215" i="1" s="1"/>
  <c r="AW215" i="1"/>
  <c r="BA215" i="1" s="1"/>
  <c r="P215" i="1" s="1"/>
  <c r="BB215" i="1" s="1"/>
  <c r="K193" i="1"/>
  <c r="BN193" i="1" s="1"/>
  <c r="L98" i="1"/>
  <c r="BJ98" i="1" s="1"/>
  <c r="BA81" i="1"/>
  <c r="P81" i="1" s="1"/>
  <c r="BB81" i="1" s="1"/>
  <c r="AW37" i="1"/>
  <c r="N37" i="1" s="1"/>
  <c r="K37" i="1"/>
  <c r="AW89" i="1"/>
  <c r="N89" i="1" s="1"/>
  <c r="K89" i="1"/>
  <c r="BN89" i="1" s="1"/>
  <c r="BA255" i="1"/>
  <c r="P255" i="1" s="1"/>
  <c r="BB255" i="1" s="1"/>
  <c r="BA251" i="1"/>
  <c r="P251" i="1" s="1"/>
  <c r="BB251" i="1" s="1"/>
  <c r="BC251" i="1" s="1"/>
  <c r="BD251" i="1" s="1"/>
  <c r="BG251" i="1" s="1"/>
  <c r="L251" i="1" s="1"/>
  <c r="BJ251" i="1" s="1"/>
  <c r="M251" i="1" s="1"/>
  <c r="BA245" i="1"/>
  <c r="P245" i="1" s="1"/>
  <c r="BB245" i="1" s="1"/>
  <c r="AW237" i="1"/>
  <c r="BA237" i="1" s="1"/>
  <c r="P237" i="1" s="1"/>
  <c r="BB237" i="1" s="1"/>
  <c r="K237" i="1"/>
  <c r="BN200" i="1"/>
  <c r="AW185" i="1"/>
  <c r="N185" i="1" s="1"/>
  <c r="K185" i="1"/>
  <c r="BI179" i="1"/>
  <c r="K24" i="1"/>
  <c r="AW24" i="1"/>
  <c r="N24" i="1" s="1"/>
  <c r="K18" i="1"/>
  <c r="AW18" i="1"/>
  <c r="N18" i="1" s="1"/>
  <c r="AW111" i="1"/>
  <c r="K111" i="1"/>
  <c r="BN111" i="1" s="1"/>
  <c r="BA182" i="1"/>
  <c r="P182" i="1" s="1"/>
  <c r="BB182" i="1" s="1"/>
  <c r="BA272" i="1"/>
  <c r="P272" i="1" s="1"/>
  <c r="BB272" i="1" s="1"/>
  <c r="BA264" i="1"/>
  <c r="P264" i="1" s="1"/>
  <c r="BB264" i="1" s="1"/>
  <c r="BA230" i="1"/>
  <c r="P230" i="1" s="1"/>
  <c r="BB230" i="1" s="1"/>
  <c r="O194" i="1"/>
  <c r="BN190" i="1"/>
  <c r="BI170" i="1"/>
  <c r="K117" i="1"/>
  <c r="BN117" i="1" s="1"/>
  <c r="AW104" i="1"/>
  <c r="BA104" i="1" s="1"/>
  <c r="P104" i="1" s="1"/>
  <c r="BB104" i="1" s="1"/>
  <c r="K104" i="1"/>
  <c r="BN104" i="1" s="1"/>
  <c r="K88" i="1"/>
  <c r="BN88" i="1" s="1"/>
  <c r="AW88" i="1"/>
  <c r="N88" i="1" s="1"/>
  <c r="BA25" i="1"/>
  <c r="P25" i="1" s="1"/>
  <c r="BB25" i="1" s="1"/>
  <c r="K243" i="1"/>
  <c r="AW238" i="1"/>
  <c r="BA238" i="1" s="1"/>
  <c r="P238" i="1" s="1"/>
  <c r="BB238" i="1" s="1"/>
  <c r="K236" i="1"/>
  <c r="BN236" i="1" s="1"/>
  <c r="BI229" i="1"/>
  <c r="AW217" i="1"/>
  <c r="N217" i="1" s="1"/>
  <c r="AW208" i="1"/>
  <c r="N208" i="1" s="1"/>
  <c r="BA205" i="1"/>
  <c r="P205" i="1" s="1"/>
  <c r="BB205" i="1" s="1"/>
  <c r="BI200" i="1"/>
  <c r="BI176" i="1"/>
  <c r="BA166" i="1"/>
  <c r="P166" i="1" s="1"/>
  <c r="BB166" i="1" s="1"/>
  <c r="BC166" i="1" s="1"/>
  <c r="BD166" i="1" s="1"/>
  <c r="BG166" i="1" s="1"/>
  <c r="L166" i="1" s="1"/>
  <c r="K151" i="1"/>
  <c r="BN151" i="1" s="1"/>
  <c r="K125" i="1"/>
  <c r="K107" i="1"/>
  <c r="BN107" i="1" s="1"/>
  <c r="K102" i="1"/>
  <c r="BI100" i="1"/>
  <c r="BI86" i="1"/>
  <c r="BN82" i="1"/>
  <c r="BI72" i="1"/>
  <c r="BI66" i="1"/>
  <c r="BI61" i="1"/>
  <c r="BA34" i="1"/>
  <c r="P34" i="1" s="1"/>
  <c r="BB34" i="1" s="1"/>
  <c r="BA241" i="1"/>
  <c r="P241" i="1" s="1"/>
  <c r="BB241" i="1" s="1"/>
  <c r="BA229" i="1"/>
  <c r="P229" i="1" s="1"/>
  <c r="BB229" i="1" s="1"/>
  <c r="BA228" i="1"/>
  <c r="P228" i="1" s="1"/>
  <c r="BB228" i="1" s="1"/>
  <c r="AW94" i="1"/>
  <c r="BI91" i="1"/>
  <c r="BA71" i="1"/>
  <c r="P71" i="1" s="1"/>
  <c r="BB71" i="1" s="1"/>
  <c r="AW70" i="1"/>
  <c r="N70" i="1" s="1"/>
  <c r="BN64" i="1"/>
  <c r="BI32" i="1"/>
  <c r="BI24" i="1"/>
  <c r="BI242" i="1"/>
  <c r="BI233" i="1"/>
  <c r="BI206" i="1"/>
  <c r="BA168" i="1"/>
  <c r="P168" i="1" s="1"/>
  <c r="BB168" i="1" s="1"/>
  <c r="BA165" i="1"/>
  <c r="P165" i="1" s="1"/>
  <c r="BB165" i="1" s="1"/>
  <c r="BI141" i="1"/>
  <c r="BI138" i="1"/>
  <c r="AW97" i="1"/>
  <c r="BA97" i="1" s="1"/>
  <c r="P97" i="1" s="1"/>
  <c r="BB97" i="1" s="1"/>
  <c r="AW96" i="1"/>
  <c r="N96" i="1" s="1"/>
  <c r="BA86" i="1"/>
  <c r="P86" i="1" s="1"/>
  <c r="BB86" i="1" s="1"/>
  <c r="O86" i="1" s="1"/>
  <c r="BA61" i="1"/>
  <c r="P61" i="1" s="1"/>
  <c r="BB61" i="1" s="1"/>
  <c r="AW58" i="1"/>
  <c r="N58" i="1" s="1"/>
  <c r="AW57" i="1"/>
  <c r="N57" i="1" s="1"/>
  <c r="AW52" i="1"/>
  <c r="AW43" i="1"/>
  <c r="N43" i="1" s="1"/>
  <c r="AW42" i="1"/>
  <c r="BN28" i="1"/>
  <c r="BA22" i="1"/>
  <c r="P22" i="1" s="1"/>
  <c r="BB22" i="1" s="1"/>
  <c r="AW21" i="1"/>
  <c r="N21" i="1" s="1"/>
  <c r="K20" i="1"/>
  <c r="BI119" i="1"/>
  <c r="AW112" i="1"/>
  <c r="BA112" i="1" s="1"/>
  <c r="P112" i="1" s="1"/>
  <c r="BB112" i="1" s="1"/>
  <c r="BA107" i="1"/>
  <c r="P107" i="1" s="1"/>
  <c r="BB107" i="1" s="1"/>
  <c r="BI92" i="1"/>
  <c r="AW78" i="1"/>
  <c r="BN57" i="1"/>
  <c r="BI55" i="1"/>
  <c r="BI54" i="1"/>
  <c r="BN52" i="1"/>
  <c r="BI45" i="1"/>
  <c r="BN21" i="1"/>
  <c r="BI19" i="1"/>
  <c r="BA106" i="1"/>
  <c r="P106" i="1" s="1"/>
  <c r="BB106" i="1" s="1"/>
  <c r="O106" i="1" s="1"/>
  <c r="BA80" i="1"/>
  <c r="P80" i="1" s="1"/>
  <c r="BB80" i="1" s="1"/>
  <c r="BC80" i="1" s="1"/>
  <c r="BD80" i="1" s="1"/>
  <c r="BG80" i="1" s="1"/>
  <c r="L80" i="1" s="1"/>
  <c r="BJ80" i="1" s="1"/>
  <c r="M80" i="1" s="1"/>
  <c r="BA74" i="1"/>
  <c r="P74" i="1" s="1"/>
  <c r="BB74" i="1" s="1"/>
  <c r="BA19" i="1"/>
  <c r="P19" i="1" s="1"/>
  <c r="BB19" i="1" s="1"/>
  <c r="BN16" i="1"/>
  <c r="BA223" i="1"/>
  <c r="P223" i="1" s="1"/>
  <c r="BB223" i="1" s="1"/>
  <c r="O223" i="1" s="1"/>
  <c r="BA222" i="1"/>
  <c r="P222" i="1" s="1"/>
  <c r="BB222" i="1" s="1"/>
  <c r="BI217" i="1"/>
  <c r="BI215" i="1"/>
  <c r="BN210" i="1"/>
  <c r="AW161" i="1"/>
  <c r="BI147" i="1"/>
  <c r="BA127" i="1"/>
  <c r="P127" i="1" s="1"/>
  <c r="BB127" i="1" s="1"/>
  <c r="BA119" i="1"/>
  <c r="P119" i="1" s="1"/>
  <c r="BB119" i="1" s="1"/>
  <c r="BC119" i="1" s="1"/>
  <c r="BD119" i="1" s="1"/>
  <c r="BG119" i="1" s="1"/>
  <c r="L119" i="1" s="1"/>
  <c r="BJ119" i="1" s="1"/>
  <c r="M119" i="1" s="1"/>
  <c r="BK119" i="1" s="1"/>
  <c r="K98" i="1"/>
  <c r="K95" i="1"/>
  <c r="BN95" i="1" s="1"/>
  <c r="AW79" i="1"/>
  <c r="AW73" i="1"/>
  <c r="N73" i="1" s="1"/>
  <c r="BI70" i="1"/>
  <c r="BI68" i="1"/>
  <c r="AW67" i="1"/>
  <c r="N67" i="1" s="1"/>
  <c r="BI64" i="1"/>
  <c r="AW62" i="1"/>
  <c r="BA62" i="1" s="1"/>
  <c r="P62" i="1" s="1"/>
  <c r="BB62" i="1" s="1"/>
  <c r="BI56" i="1"/>
  <c r="AW49" i="1"/>
  <c r="BA49" i="1" s="1"/>
  <c r="P49" i="1" s="1"/>
  <c r="BB49" i="1" s="1"/>
  <c r="BI47" i="1"/>
  <c r="BA152" i="1"/>
  <c r="P152" i="1" s="1"/>
  <c r="BB152" i="1" s="1"/>
  <c r="BA151" i="1"/>
  <c r="P151" i="1" s="1"/>
  <c r="BB151" i="1" s="1"/>
  <c r="BA102" i="1"/>
  <c r="P102" i="1" s="1"/>
  <c r="BB102" i="1" s="1"/>
  <c r="BA82" i="1"/>
  <c r="P82" i="1" s="1"/>
  <c r="BB82" i="1" s="1"/>
  <c r="BA54" i="1"/>
  <c r="P54" i="1" s="1"/>
  <c r="BB54" i="1" s="1"/>
  <c r="BI211" i="1"/>
  <c r="BI209" i="1"/>
  <c r="BI205" i="1"/>
  <c r="BI197" i="1"/>
  <c r="BI193" i="1"/>
  <c r="BI191" i="1"/>
  <c r="BA190" i="1"/>
  <c r="P190" i="1" s="1"/>
  <c r="BB190" i="1" s="1"/>
  <c r="BI187" i="1"/>
  <c r="BI175" i="1"/>
  <c r="BI163" i="1"/>
  <c r="BI160" i="1"/>
  <c r="BI144" i="1"/>
  <c r="BI140" i="1"/>
  <c r="K135" i="1"/>
  <c r="BN135" i="1" s="1"/>
  <c r="BA128" i="1"/>
  <c r="P128" i="1" s="1"/>
  <c r="BB128" i="1" s="1"/>
  <c r="BC128" i="1" s="1"/>
  <c r="BD128" i="1" s="1"/>
  <c r="BG128" i="1" s="1"/>
  <c r="L128" i="1" s="1"/>
  <c r="BJ128" i="1" s="1"/>
  <c r="M128" i="1" s="1"/>
  <c r="BL128" i="1" s="1"/>
  <c r="BI123" i="1"/>
  <c r="BI104" i="1"/>
  <c r="BA93" i="1"/>
  <c r="P93" i="1" s="1"/>
  <c r="BB93" i="1" s="1"/>
  <c r="O93" i="1" s="1"/>
  <c r="BI90" i="1"/>
  <c r="K86" i="1"/>
  <c r="BN86" i="1" s="1"/>
  <c r="BI84" i="1"/>
  <c r="BI77" i="1"/>
  <c r="BI69" i="1"/>
  <c r="BI57" i="1"/>
  <c r="BI52" i="1"/>
  <c r="BN45" i="1"/>
  <c r="BI247" i="1"/>
  <c r="BI245" i="1"/>
  <c r="BI241" i="1"/>
  <c r="BI230" i="1"/>
  <c r="BA216" i="1"/>
  <c r="P216" i="1" s="1"/>
  <c r="BB216" i="1" s="1"/>
  <c r="BA189" i="1"/>
  <c r="P189" i="1" s="1"/>
  <c r="BB189" i="1" s="1"/>
  <c r="BN184" i="1"/>
  <c r="K113" i="1"/>
  <c r="K101" i="1"/>
  <c r="BI98" i="1"/>
  <c r="BI78" i="1"/>
  <c r="BI21" i="1"/>
  <c r="BK269" i="1"/>
  <c r="BL269" i="1"/>
  <c r="O229" i="1"/>
  <c r="BC229" i="1"/>
  <c r="BD229" i="1" s="1"/>
  <c r="BG229" i="1" s="1"/>
  <c r="L229" i="1" s="1"/>
  <c r="BJ229" i="1" s="1"/>
  <c r="M229" i="1" s="1"/>
  <c r="BK200" i="1"/>
  <c r="BL200" i="1"/>
  <c r="O71" i="1"/>
  <c r="BC71" i="1"/>
  <c r="BD71" i="1" s="1"/>
  <c r="BG71" i="1" s="1"/>
  <c r="L71" i="1" s="1"/>
  <c r="BJ71" i="1" s="1"/>
  <c r="M71" i="1" s="1"/>
  <c r="BC255" i="1"/>
  <c r="BD255" i="1" s="1"/>
  <c r="BG255" i="1" s="1"/>
  <c r="L255" i="1" s="1"/>
  <c r="BJ255" i="1" s="1"/>
  <c r="M255" i="1" s="1"/>
  <c r="O255" i="1"/>
  <c r="BM255" i="1"/>
  <c r="BC260" i="1"/>
  <c r="BD260" i="1" s="1"/>
  <c r="BG260" i="1" s="1"/>
  <c r="L260" i="1" s="1"/>
  <c r="BJ260" i="1" s="1"/>
  <c r="M260" i="1" s="1"/>
  <c r="N173" i="1"/>
  <c r="BN270" i="1"/>
  <c r="BC247" i="1"/>
  <c r="BD247" i="1" s="1"/>
  <c r="BG247" i="1" s="1"/>
  <c r="L247" i="1" s="1"/>
  <c r="BJ247" i="1" s="1"/>
  <c r="M247" i="1" s="1"/>
  <c r="O247" i="1"/>
  <c r="BN251" i="1"/>
  <c r="O182" i="1"/>
  <c r="BC182" i="1"/>
  <c r="BD182" i="1" s="1"/>
  <c r="BG182" i="1" s="1"/>
  <c r="L182" i="1" s="1"/>
  <c r="BJ182" i="1" s="1"/>
  <c r="M182" i="1" s="1"/>
  <c r="BM182" i="1"/>
  <c r="BO182" i="1" s="1"/>
  <c r="BA257" i="1"/>
  <c r="P257" i="1" s="1"/>
  <c r="BB257" i="1" s="1"/>
  <c r="BL188" i="1"/>
  <c r="O206" i="1"/>
  <c r="BC272" i="1"/>
  <c r="BD272" i="1" s="1"/>
  <c r="BG272" i="1" s="1"/>
  <c r="L272" i="1" s="1"/>
  <c r="BJ272" i="1" s="1"/>
  <c r="M272" i="1" s="1"/>
  <c r="O272" i="1"/>
  <c r="N257" i="1"/>
  <c r="BC239" i="1"/>
  <c r="BD239" i="1" s="1"/>
  <c r="BG239" i="1" s="1"/>
  <c r="L239" i="1" s="1"/>
  <c r="BJ239" i="1" s="1"/>
  <c r="M239" i="1" s="1"/>
  <c r="O239" i="1"/>
  <c r="O190" i="1"/>
  <c r="BC190" i="1"/>
  <c r="BD190" i="1" s="1"/>
  <c r="BG190" i="1" s="1"/>
  <c r="L190" i="1" s="1"/>
  <c r="BJ190" i="1" s="1"/>
  <c r="M190" i="1" s="1"/>
  <c r="BO269" i="1"/>
  <c r="BC216" i="1"/>
  <c r="BD216" i="1" s="1"/>
  <c r="BG216" i="1" s="1"/>
  <c r="L216" i="1" s="1"/>
  <c r="BJ216" i="1" s="1"/>
  <c r="M216" i="1" s="1"/>
  <c r="O216" i="1"/>
  <c r="BK193" i="1"/>
  <c r="BL193" i="1"/>
  <c r="BK220" i="1"/>
  <c r="BL220" i="1"/>
  <c r="BC267" i="1"/>
  <c r="BD267" i="1" s="1"/>
  <c r="BG267" i="1" s="1"/>
  <c r="L267" i="1" s="1"/>
  <c r="BJ267" i="1" s="1"/>
  <c r="M267" i="1" s="1"/>
  <c r="O267" i="1"/>
  <c r="N266" i="1"/>
  <c r="AW265" i="1"/>
  <c r="K265" i="1"/>
  <c r="BC264" i="1"/>
  <c r="BD264" i="1" s="1"/>
  <c r="BG264" i="1" s="1"/>
  <c r="L264" i="1" s="1"/>
  <c r="BJ264" i="1" s="1"/>
  <c r="M264" i="1" s="1"/>
  <c r="O264" i="1"/>
  <c r="N251" i="1"/>
  <c r="BI210" i="1"/>
  <c r="K201" i="1"/>
  <c r="BC152" i="1"/>
  <c r="BD152" i="1" s="1"/>
  <c r="BG152" i="1" s="1"/>
  <c r="L152" i="1" s="1"/>
  <c r="BJ152" i="1" s="1"/>
  <c r="M152" i="1" s="1"/>
  <c r="O152" i="1"/>
  <c r="BC151" i="1"/>
  <c r="BD151" i="1" s="1"/>
  <c r="BG151" i="1" s="1"/>
  <c r="L151" i="1" s="1"/>
  <c r="BJ151" i="1" s="1"/>
  <c r="M151" i="1" s="1"/>
  <c r="O151" i="1"/>
  <c r="BM151" i="1"/>
  <c r="N140" i="1"/>
  <c r="O120" i="1"/>
  <c r="BC120" i="1"/>
  <c r="BD120" i="1" s="1"/>
  <c r="BG120" i="1" s="1"/>
  <c r="L120" i="1" s="1"/>
  <c r="BJ120" i="1" s="1"/>
  <c r="M120" i="1" s="1"/>
  <c r="K108" i="1"/>
  <c r="AW108" i="1"/>
  <c r="BC101" i="1"/>
  <c r="BD101" i="1" s="1"/>
  <c r="BG101" i="1" s="1"/>
  <c r="L101" i="1" s="1"/>
  <c r="BJ101" i="1" s="1"/>
  <c r="M101" i="1" s="1"/>
  <c r="O101" i="1"/>
  <c r="N270" i="1"/>
  <c r="BC246" i="1"/>
  <c r="BD246" i="1" s="1"/>
  <c r="BG246" i="1" s="1"/>
  <c r="L246" i="1" s="1"/>
  <c r="BJ246" i="1" s="1"/>
  <c r="M246" i="1" s="1"/>
  <c r="BM246" i="1"/>
  <c r="AW262" i="1"/>
  <c r="BA262" i="1" s="1"/>
  <c r="P262" i="1" s="1"/>
  <c r="BB262" i="1" s="1"/>
  <c r="K262" i="1"/>
  <c r="K257" i="1"/>
  <c r="N260" i="1"/>
  <c r="T254" i="1"/>
  <c r="BA254" i="1"/>
  <c r="P254" i="1" s="1"/>
  <c r="BB254" i="1" s="1"/>
  <c r="BN219" i="1"/>
  <c r="AW180" i="1"/>
  <c r="K180" i="1"/>
  <c r="BC159" i="1"/>
  <c r="BD159" i="1" s="1"/>
  <c r="BG159" i="1" s="1"/>
  <c r="L159" i="1" s="1"/>
  <c r="BJ159" i="1" s="1"/>
  <c r="M159" i="1" s="1"/>
  <c r="O159" i="1"/>
  <c r="BI128" i="1"/>
  <c r="BC122" i="1"/>
  <c r="BD122" i="1" s="1"/>
  <c r="BG122" i="1" s="1"/>
  <c r="L122" i="1" s="1"/>
  <c r="O122" i="1"/>
  <c r="BC11" i="1"/>
  <c r="BD11" i="1" s="1"/>
  <c r="BG11" i="1" s="1"/>
  <c r="L11" i="1" s="1"/>
  <c r="BJ11" i="1" s="1"/>
  <c r="M11" i="1" s="1"/>
  <c r="O11" i="1"/>
  <c r="N267" i="1"/>
  <c r="N259" i="1"/>
  <c r="BA259" i="1"/>
  <c r="P259" i="1" s="1"/>
  <c r="BB259" i="1" s="1"/>
  <c r="AW250" i="1"/>
  <c r="BC242" i="1"/>
  <c r="BD242" i="1" s="1"/>
  <c r="BG242" i="1" s="1"/>
  <c r="L242" i="1" s="1"/>
  <c r="BJ242" i="1" s="1"/>
  <c r="K224" i="1"/>
  <c r="BN194" i="1"/>
  <c r="BN174" i="1"/>
  <c r="BK128" i="1"/>
  <c r="BC125" i="1"/>
  <c r="BD125" i="1" s="1"/>
  <c r="BG125" i="1" s="1"/>
  <c r="L125" i="1" s="1"/>
  <c r="BJ125" i="1" s="1"/>
  <c r="M125" i="1" s="1"/>
  <c r="BM125" i="1"/>
  <c r="BO125" i="1" s="1"/>
  <c r="O125" i="1"/>
  <c r="BI103" i="1"/>
  <c r="N94" i="1"/>
  <c r="K63" i="1"/>
  <c r="AW63" i="1"/>
  <c r="BA63" i="1" s="1"/>
  <c r="P63" i="1" s="1"/>
  <c r="BB63" i="1" s="1"/>
  <c r="BN269" i="1"/>
  <c r="BA266" i="1"/>
  <c r="P266" i="1" s="1"/>
  <c r="BB266" i="1" s="1"/>
  <c r="N261" i="1"/>
  <c r="BA258" i="1"/>
  <c r="P258" i="1" s="1"/>
  <c r="BB258" i="1" s="1"/>
  <c r="BI254" i="1"/>
  <c r="N253" i="1"/>
  <c r="BA253" i="1"/>
  <c r="P253" i="1" s="1"/>
  <c r="BB253" i="1" s="1"/>
  <c r="BI239" i="1"/>
  <c r="AW186" i="1"/>
  <c r="K186" i="1"/>
  <c r="T153" i="1"/>
  <c r="BN153" i="1" s="1"/>
  <c r="BA153" i="1"/>
  <c r="P153" i="1" s="1"/>
  <c r="BB153" i="1" s="1"/>
  <c r="BN78" i="1"/>
  <c r="N176" i="1"/>
  <c r="BN83" i="1"/>
  <c r="BC245" i="1"/>
  <c r="BD245" i="1" s="1"/>
  <c r="BG245" i="1" s="1"/>
  <c r="L245" i="1" s="1"/>
  <c r="BJ245" i="1" s="1"/>
  <c r="M245" i="1" s="1"/>
  <c r="O245" i="1"/>
  <c r="O236" i="1"/>
  <c r="BM236" i="1"/>
  <c r="BO236" i="1" s="1"/>
  <c r="BC86" i="1"/>
  <c r="BD86" i="1" s="1"/>
  <c r="BG86" i="1" s="1"/>
  <c r="L86" i="1" s="1"/>
  <c r="BJ86" i="1" s="1"/>
  <c r="M86" i="1" s="1"/>
  <c r="BI240" i="1"/>
  <c r="N238" i="1"/>
  <c r="N222" i="1"/>
  <c r="AW212" i="1"/>
  <c r="K212" i="1"/>
  <c r="O200" i="1"/>
  <c r="BM200" i="1"/>
  <c r="BO200" i="1" s="1"/>
  <c r="BA184" i="1"/>
  <c r="P184" i="1" s="1"/>
  <c r="BB184" i="1" s="1"/>
  <c r="BC127" i="1"/>
  <c r="BD127" i="1" s="1"/>
  <c r="BG127" i="1" s="1"/>
  <c r="L127" i="1" s="1"/>
  <c r="BJ127" i="1" s="1"/>
  <c r="M127" i="1" s="1"/>
  <c r="O127" i="1"/>
  <c r="N78" i="1"/>
  <c r="AW271" i="1"/>
  <c r="BA271" i="1" s="1"/>
  <c r="P271" i="1" s="1"/>
  <c r="BB271" i="1" s="1"/>
  <c r="K271" i="1"/>
  <c r="BM269" i="1"/>
  <c r="BA263" i="1"/>
  <c r="P263" i="1" s="1"/>
  <c r="BB263" i="1" s="1"/>
  <c r="BN253" i="1"/>
  <c r="AW249" i="1"/>
  <c r="BA249" i="1" s="1"/>
  <c r="P249" i="1" s="1"/>
  <c r="BB249" i="1" s="1"/>
  <c r="N248" i="1"/>
  <c r="BA248" i="1"/>
  <c r="P248" i="1" s="1"/>
  <c r="BB248" i="1" s="1"/>
  <c r="AW244" i="1"/>
  <c r="BC241" i="1"/>
  <c r="BD241" i="1" s="1"/>
  <c r="BG241" i="1" s="1"/>
  <c r="L241" i="1" s="1"/>
  <c r="O241" i="1"/>
  <c r="AW221" i="1"/>
  <c r="BA221" i="1" s="1"/>
  <c r="P221" i="1" s="1"/>
  <c r="BB221" i="1" s="1"/>
  <c r="BA201" i="1"/>
  <c r="P201" i="1" s="1"/>
  <c r="BB201" i="1" s="1"/>
  <c r="BM194" i="1"/>
  <c r="N195" i="1"/>
  <c r="BC222" i="1"/>
  <c r="BD222" i="1" s="1"/>
  <c r="BG222" i="1" s="1"/>
  <c r="L222" i="1" s="1"/>
  <c r="BJ222" i="1" s="1"/>
  <c r="M222" i="1" s="1"/>
  <c r="O222" i="1"/>
  <c r="AW218" i="1"/>
  <c r="BA218" i="1" s="1"/>
  <c r="P218" i="1" s="1"/>
  <c r="BB218" i="1" s="1"/>
  <c r="K218" i="1"/>
  <c r="K207" i="1"/>
  <c r="K173" i="1"/>
  <c r="BI268" i="1"/>
  <c r="N264" i="1"/>
  <c r="BN259" i="1"/>
  <c r="BN250" i="1"/>
  <c r="BC243" i="1"/>
  <c r="BD243" i="1" s="1"/>
  <c r="BG243" i="1" s="1"/>
  <c r="L243" i="1" s="1"/>
  <c r="BJ243" i="1" s="1"/>
  <c r="M243" i="1" s="1"/>
  <c r="O243" i="1"/>
  <c r="BC235" i="1"/>
  <c r="BD235" i="1" s="1"/>
  <c r="BG235" i="1" s="1"/>
  <c r="L235" i="1" s="1"/>
  <c r="O235" i="1"/>
  <c r="BC196" i="1"/>
  <c r="BD196" i="1" s="1"/>
  <c r="BG196" i="1" s="1"/>
  <c r="L196" i="1" s="1"/>
  <c r="BJ196" i="1" s="1"/>
  <c r="M196" i="1" s="1"/>
  <c r="O196" i="1"/>
  <c r="BC183" i="1"/>
  <c r="BD183" i="1" s="1"/>
  <c r="BG183" i="1" s="1"/>
  <c r="L183" i="1" s="1"/>
  <c r="BJ183" i="1" s="1"/>
  <c r="O183" i="1"/>
  <c r="N29" i="1"/>
  <c r="BA29" i="1"/>
  <c r="P29" i="1" s="1"/>
  <c r="BB29" i="1" s="1"/>
  <c r="BA268" i="1"/>
  <c r="P268" i="1" s="1"/>
  <c r="BB268" i="1" s="1"/>
  <c r="N258" i="1"/>
  <c r="BN254" i="1"/>
  <c r="BA252" i="1"/>
  <c r="P252" i="1" s="1"/>
  <c r="BB252" i="1" s="1"/>
  <c r="O246" i="1"/>
  <c r="BN244" i="1"/>
  <c r="N243" i="1"/>
  <c r="BA207" i="1"/>
  <c r="P207" i="1" s="1"/>
  <c r="BB207" i="1" s="1"/>
  <c r="BC189" i="1"/>
  <c r="BD189" i="1" s="1"/>
  <c r="BG189" i="1" s="1"/>
  <c r="L189" i="1" s="1"/>
  <c r="BJ189" i="1" s="1"/>
  <c r="M189" i="1" s="1"/>
  <c r="O189" i="1"/>
  <c r="N184" i="1"/>
  <c r="AW169" i="1"/>
  <c r="K169" i="1"/>
  <c r="BN138" i="1"/>
  <c r="BN96" i="1"/>
  <c r="N213" i="1"/>
  <c r="N93" i="1"/>
  <c r="BA270" i="1"/>
  <c r="P270" i="1" s="1"/>
  <c r="BB270" i="1" s="1"/>
  <c r="BN258" i="1"/>
  <c r="BC256" i="1"/>
  <c r="BD256" i="1" s="1"/>
  <c r="BG256" i="1" s="1"/>
  <c r="L256" i="1" s="1"/>
  <c r="BJ256" i="1" s="1"/>
  <c r="M256" i="1" s="1"/>
  <c r="BN255" i="1"/>
  <c r="AW231" i="1"/>
  <c r="BA225" i="1"/>
  <c r="P225" i="1" s="1"/>
  <c r="BB225" i="1" s="1"/>
  <c r="BN223" i="1"/>
  <c r="BI203" i="1"/>
  <c r="BA195" i="1"/>
  <c r="P195" i="1" s="1"/>
  <c r="BB195" i="1" s="1"/>
  <c r="BC165" i="1"/>
  <c r="BD165" i="1" s="1"/>
  <c r="BG165" i="1" s="1"/>
  <c r="L165" i="1" s="1"/>
  <c r="BJ165" i="1" s="1"/>
  <c r="M165" i="1" s="1"/>
  <c r="O165" i="1"/>
  <c r="BA158" i="1"/>
  <c r="P158" i="1" s="1"/>
  <c r="BB158" i="1" s="1"/>
  <c r="BI150" i="1"/>
  <c r="BN145" i="1"/>
  <c r="BI112" i="1"/>
  <c r="BC106" i="1"/>
  <c r="BD106" i="1" s="1"/>
  <c r="BG106" i="1" s="1"/>
  <c r="L106" i="1" s="1"/>
  <c r="BJ106" i="1" s="1"/>
  <c r="M106" i="1" s="1"/>
  <c r="BA92" i="1"/>
  <c r="P92" i="1" s="1"/>
  <c r="BB92" i="1" s="1"/>
  <c r="BA265" i="1"/>
  <c r="P265" i="1" s="1"/>
  <c r="BB265" i="1" s="1"/>
  <c r="N252" i="1"/>
  <c r="BN237" i="1"/>
  <c r="N214" i="1"/>
  <c r="BA214" i="1"/>
  <c r="P214" i="1" s="1"/>
  <c r="BB214" i="1" s="1"/>
  <c r="BC213" i="1"/>
  <c r="BD213" i="1" s="1"/>
  <c r="BG213" i="1" s="1"/>
  <c r="L213" i="1" s="1"/>
  <c r="BJ213" i="1" s="1"/>
  <c r="M213" i="1" s="1"/>
  <c r="O213" i="1"/>
  <c r="BC205" i="1"/>
  <c r="BD205" i="1" s="1"/>
  <c r="BG205" i="1" s="1"/>
  <c r="L205" i="1" s="1"/>
  <c r="BJ205" i="1" s="1"/>
  <c r="M205" i="1" s="1"/>
  <c r="O205" i="1"/>
  <c r="N201" i="1"/>
  <c r="O193" i="1"/>
  <c r="BM193" i="1"/>
  <c r="BO193" i="1" s="1"/>
  <c r="BA179" i="1"/>
  <c r="P179" i="1" s="1"/>
  <c r="BB179" i="1" s="1"/>
  <c r="BA176" i="1"/>
  <c r="P176" i="1" s="1"/>
  <c r="BB176" i="1" s="1"/>
  <c r="AW172" i="1"/>
  <c r="K172" i="1"/>
  <c r="K139" i="1"/>
  <c r="AW139" i="1"/>
  <c r="K39" i="1"/>
  <c r="AW39" i="1"/>
  <c r="BA39" i="1" s="1"/>
  <c r="P39" i="1" s="1"/>
  <c r="BB39" i="1" s="1"/>
  <c r="AW268" i="1"/>
  <c r="K268" i="1"/>
  <c r="BN252" i="1"/>
  <c r="BN246" i="1"/>
  <c r="BN243" i="1"/>
  <c r="BC228" i="1"/>
  <c r="BD228" i="1" s="1"/>
  <c r="BG228" i="1" s="1"/>
  <c r="L228" i="1" s="1"/>
  <c r="BJ228" i="1" s="1"/>
  <c r="M228" i="1" s="1"/>
  <c r="O228" i="1"/>
  <c r="N224" i="1"/>
  <c r="BA224" i="1"/>
  <c r="P224" i="1" s="1"/>
  <c r="BB224" i="1" s="1"/>
  <c r="BN214" i="1"/>
  <c r="BN208" i="1"/>
  <c r="N207" i="1"/>
  <c r="BN185" i="1"/>
  <c r="BL119" i="1"/>
  <c r="M83" i="1"/>
  <c r="BN56" i="1"/>
  <c r="BN245" i="1"/>
  <c r="AW219" i="1"/>
  <c r="BA219" i="1" s="1"/>
  <c r="P219" i="1" s="1"/>
  <c r="BB219" i="1" s="1"/>
  <c r="BN209" i="1"/>
  <c r="AW187" i="1"/>
  <c r="K187" i="1"/>
  <c r="BA170" i="1"/>
  <c r="P170" i="1" s="1"/>
  <c r="BB170" i="1" s="1"/>
  <c r="BA154" i="1"/>
  <c r="P154" i="1" s="1"/>
  <c r="BB154" i="1" s="1"/>
  <c r="AW150" i="1"/>
  <c r="K150" i="1"/>
  <c r="BI143" i="1"/>
  <c r="BM83" i="1"/>
  <c r="O83" i="1"/>
  <c r="BN80" i="1"/>
  <c r="N40" i="1"/>
  <c r="AW32" i="1"/>
  <c r="BA32" i="1" s="1"/>
  <c r="P32" i="1" s="1"/>
  <c r="BB32" i="1" s="1"/>
  <c r="K32" i="1"/>
  <c r="N30" i="1"/>
  <c r="BA30" i="1"/>
  <c r="P30" i="1" s="1"/>
  <c r="BB30" i="1" s="1"/>
  <c r="O22" i="1"/>
  <c r="BC22" i="1"/>
  <c r="BD22" i="1" s="1"/>
  <c r="BG22" i="1" s="1"/>
  <c r="L22" i="1" s="1"/>
  <c r="BJ22" i="1" s="1"/>
  <c r="M22" i="1" s="1"/>
  <c r="BI198" i="1"/>
  <c r="BI189" i="1"/>
  <c r="BN177" i="1"/>
  <c r="O128" i="1"/>
  <c r="BA240" i="1"/>
  <c r="P240" i="1" s="1"/>
  <c r="BB240" i="1" s="1"/>
  <c r="BA233" i="1"/>
  <c r="P233" i="1" s="1"/>
  <c r="BB233" i="1" s="1"/>
  <c r="BI228" i="1"/>
  <c r="N226" i="1"/>
  <c r="BA204" i="1"/>
  <c r="P204" i="1" s="1"/>
  <c r="BB204" i="1" s="1"/>
  <c r="BI192" i="1"/>
  <c r="BA191" i="1"/>
  <c r="P191" i="1" s="1"/>
  <c r="BB191" i="1" s="1"/>
  <c r="AW175" i="1"/>
  <c r="K175" i="1"/>
  <c r="BA161" i="1"/>
  <c r="P161" i="1" s="1"/>
  <c r="BB161" i="1" s="1"/>
  <c r="AW131" i="1"/>
  <c r="BA131" i="1" s="1"/>
  <c r="P131" i="1" s="1"/>
  <c r="BB131" i="1" s="1"/>
  <c r="K131" i="1"/>
  <c r="BC113" i="1"/>
  <c r="BD113" i="1" s="1"/>
  <c r="BG113" i="1" s="1"/>
  <c r="L113" i="1" s="1"/>
  <c r="O113" i="1"/>
  <c r="BN239" i="1"/>
  <c r="BI180" i="1"/>
  <c r="AW178" i="1"/>
  <c r="BI168" i="1"/>
  <c r="BA137" i="1"/>
  <c r="P137" i="1" s="1"/>
  <c r="BB137" i="1" s="1"/>
  <c r="BM120" i="1"/>
  <c r="BO120" i="1" s="1"/>
  <c r="K100" i="1"/>
  <c r="AW100" i="1"/>
  <c r="BC95" i="1"/>
  <c r="BD95" i="1" s="1"/>
  <c r="BG95" i="1" s="1"/>
  <c r="L95" i="1" s="1"/>
  <c r="BJ95" i="1" s="1"/>
  <c r="M95" i="1" s="1"/>
  <c r="O81" i="1"/>
  <c r="BC81" i="1"/>
  <c r="BD81" i="1" s="1"/>
  <c r="BG81" i="1" s="1"/>
  <c r="L81" i="1" s="1"/>
  <c r="BJ81" i="1" s="1"/>
  <c r="M81" i="1" s="1"/>
  <c r="O25" i="1"/>
  <c r="BC25" i="1"/>
  <c r="BD25" i="1" s="1"/>
  <c r="BG25" i="1" s="1"/>
  <c r="L25" i="1" s="1"/>
  <c r="BJ25" i="1" s="1"/>
  <c r="M25" i="1" s="1"/>
  <c r="BI234" i="1"/>
  <c r="N232" i="1"/>
  <c r="K179" i="1"/>
  <c r="AW179" i="1"/>
  <c r="BA234" i="1"/>
  <c r="P234" i="1" s="1"/>
  <c r="BB234" i="1" s="1"/>
  <c r="BA227" i="1"/>
  <c r="P227" i="1" s="1"/>
  <c r="BB227" i="1" s="1"/>
  <c r="BI222" i="1"/>
  <c r="BM220" i="1"/>
  <c r="BO220" i="1" s="1"/>
  <c r="N220" i="1"/>
  <c r="BA198" i="1"/>
  <c r="P198" i="1" s="1"/>
  <c r="BB198" i="1" s="1"/>
  <c r="N183" i="1"/>
  <c r="BM183" i="1"/>
  <c r="BN178" i="1"/>
  <c r="T164" i="1"/>
  <c r="BN164" i="1" s="1"/>
  <c r="BA164" i="1"/>
  <c r="P164" i="1" s="1"/>
  <c r="BB164" i="1" s="1"/>
  <c r="K163" i="1"/>
  <c r="AW163" i="1"/>
  <c r="K162" i="1"/>
  <c r="AW162" i="1"/>
  <c r="N154" i="1"/>
  <c r="K130" i="1"/>
  <c r="AW130" i="1"/>
  <c r="BA130" i="1" s="1"/>
  <c r="P130" i="1" s="1"/>
  <c r="BB130" i="1" s="1"/>
  <c r="BA123" i="1"/>
  <c r="P123" i="1" s="1"/>
  <c r="BB123" i="1" s="1"/>
  <c r="BA111" i="1"/>
  <c r="P111" i="1" s="1"/>
  <c r="BB111" i="1" s="1"/>
  <c r="BN102" i="1"/>
  <c r="N98" i="1"/>
  <c r="BM98" i="1"/>
  <c r="BN70" i="1"/>
  <c r="AW65" i="1"/>
  <c r="K65" i="1"/>
  <c r="N196" i="1"/>
  <c r="BC129" i="1"/>
  <c r="BD129" i="1" s="1"/>
  <c r="BG129" i="1" s="1"/>
  <c r="L129" i="1" s="1"/>
  <c r="O129" i="1"/>
  <c r="BC116" i="1"/>
  <c r="BD116" i="1" s="1"/>
  <c r="BG116" i="1" s="1"/>
  <c r="L116" i="1" s="1"/>
  <c r="BJ116" i="1" s="1"/>
  <c r="M116" i="1" s="1"/>
  <c r="O116" i="1"/>
  <c r="BC37" i="1"/>
  <c r="BD37" i="1" s="1"/>
  <c r="BG37" i="1" s="1"/>
  <c r="L37" i="1" s="1"/>
  <c r="BJ37" i="1" s="1"/>
  <c r="M37" i="1" s="1"/>
  <c r="O37" i="1"/>
  <c r="N245" i="1"/>
  <c r="K242" i="1"/>
  <c r="BN233" i="1"/>
  <c r="K206" i="1"/>
  <c r="BN197" i="1"/>
  <c r="N190" i="1"/>
  <c r="BN188" i="1"/>
  <c r="N174" i="1"/>
  <c r="BA174" i="1"/>
  <c r="P174" i="1" s="1"/>
  <c r="BB174" i="1" s="1"/>
  <c r="BA173" i="1"/>
  <c r="P173" i="1" s="1"/>
  <c r="BB173" i="1" s="1"/>
  <c r="N161" i="1"/>
  <c r="N143" i="1"/>
  <c r="BN132" i="1"/>
  <c r="K126" i="1"/>
  <c r="AW126" i="1"/>
  <c r="K105" i="1"/>
  <c r="AW105" i="1"/>
  <c r="T147" i="1"/>
  <c r="BN147" i="1" s="1"/>
  <c r="BA147" i="1"/>
  <c r="P147" i="1" s="1"/>
  <c r="BB147" i="1" s="1"/>
  <c r="AW146" i="1"/>
  <c r="BA146" i="1" s="1"/>
  <c r="P146" i="1" s="1"/>
  <c r="BB146" i="1" s="1"/>
  <c r="K146" i="1"/>
  <c r="BA138" i="1"/>
  <c r="P138" i="1" s="1"/>
  <c r="BB138" i="1" s="1"/>
  <c r="N137" i="1"/>
  <c r="BN128" i="1"/>
  <c r="K124" i="1"/>
  <c r="AW124" i="1"/>
  <c r="BA124" i="1" s="1"/>
  <c r="P124" i="1" s="1"/>
  <c r="BB124" i="1" s="1"/>
  <c r="N111" i="1"/>
  <c r="BN101" i="1"/>
  <c r="BN227" i="1"/>
  <c r="K123" i="1"/>
  <c r="BN116" i="1"/>
  <c r="BN114" i="1"/>
  <c r="BN113" i="1"/>
  <c r="O98" i="1"/>
  <c r="AW84" i="1"/>
  <c r="K84" i="1"/>
  <c r="N77" i="1"/>
  <c r="BN74" i="1"/>
  <c r="K48" i="1"/>
  <c r="AW48" i="1"/>
  <c r="BN46" i="1"/>
  <c r="BN37" i="1"/>
  <c r="BI181" i="1"/>
  <c r="BA177" i="1"/>
  <c r="P177" i="1" s="1"/>
  <c r="BB177" i="1" s="1"/>
  <c r="BN158" i="1"/>
  <c r="AW157" i="1"/>
  <c r="K157" i="1"/>
  <c r="BN148" i="1"/>
  <c r="K136" i="1"/>
  <c r="AW136" i="1"/>
  <c r="BN125" i="1"/>
  <c r="BN99" i="1"/>
  <c r="O61" i="1"/>
  <c r="BC61" i="1"/>
  <c r="BD61" i="1" s="1"/>
  <c r="BG61" i="1" s="1"/>
  <c r="L61" i="1" s="1"/>
  <c r="BJ61" i="1" s="1"/>
  <c r="M61" i="1" s="1"/>
  <c r="AW23" i="1"/>
  <c r="BA23" i="1" s="1"/>
  <c r="P23" i="1" s="1"/>
  <c r="BB23" i="1" s="1"/>
  <c r="K23" i="1"/>
  <c r="BI182" i="1"/>
  <c r="N168" i="1"/>
  <c r="BI165" i="1"/>
  <c r="BA162" i="1"/>
  <c r="P162" i="1" s="1"/>
  <c r="BB162" i="1" s="1"/>
  <c r="N159" i="1"/>
  <c r="BM159" i="1"/>
  <c r="BO159" i="1" s="1"/>
  <c r="AW156" i="1"/>
  <c r="K156" i="1"/>
  <c r="BO151" i="1"/>
  <c r="K149" i="1"/>
  <c r="AW149" i="1"/>
  <c r="BI139" i="1"/>
  <c r="BN137" i="1"/>
  <c r="AW134" i="1"/>
  <c r="BA134" i="1" s="1"/>
  <c r="P134" i="1" s="1"/>
  <c r="BB134" i="1" s="1"/>
  <c r="K134" i="1"/>
  <c r="AW133" i="1"/>
  <c r="BA133" i="1" s="1"/>
  <c r="P133" i="1" s="1"/>
  <c r="BB133" i="1" s="1"/>
  <c r="BA126" i="1"/>
  <c r="P126" i="1" s="1"/>
  <c r="BB126" i="1" s="1"/>
  <c r="BN115" i="1"/>
  <c r="K103" i="1"/>
  <c r="AW103" i="1"/>
  <c r="BA103" i="1" s="1"/>
  <c r="P103" i="1" s="1"/>
  <c r="BB103" i="1" s="1"/>
  <c r="N102" i="1"/>
  <c r="BA85" i="1"/>
  <c r="P85" i="1" s="1"/>
  <c r="BB85" i="1" s="1"/>
  <c r="O34" i="1"/>
  <c r="BC34" i="1"/>
  <c r="BD34" i="1" s="1"/>
  <c r="BG34" i="1" s="1"/>
  <c r="L34" i="1" s="1"/>
  <c r="BJ34" i="1" s="1"/>
  <c r="M34" i="1" s="1"/>
  <c r="BI169" i="1"/>
  <c r="BI154" i="1"/>
  <c r="BA145" i="1"/>
  <c r="P145" i="1" s="1"/>
  <c r="BB145" i="1" s="1"/>
  <c r="BN133" i="1"/>
  <c r="N104" i="1"/>
  <c r="N68" i="1"/>
  <c r="O64" i="1"/>
  <c r="BC64" i="1"/>
  <c r="BD64" i="1" s="1"/>
  <c r="BG64" i="1" s="1"/>
  <c r="L64" i="1" s="1"/>
  <c r="BJ64" i="1" s="1"/>
  <c r="M64" i="1" s="1"/>
  <c r="BA35" i="1"/>
  <c r="P35" i="1" s="1"/>
  <c r="BB35" i="1" s="1"/>
  <c r="BC19" i="1"/>
  <c r="BD19" i="1" s="1"/>
  <c r="BG19" i="1" s="1"/>
  <c r="L19" i="1" s="1"/>
  <c r="BJ19" i="1" s="1"/>
  <c r="M19" i="1" s="1"/>
  <c r="O19" i="1"/>
  <c r="BA181" i="1"/>
  <c r="P181" i="1" s="1"/>
  <c r="BB181" i="1" s="1"/>
  <c r="BA167" i="1"/>
  <c r="P167" i="1" s="1"/>
  <c r="BB167" i="1" s="1"/>
  <c r="BI157" i="1"/>
  <c r="N148" i="1"/>
  <c r="BA148" i="1"/>
  <c r="P148" i="1" s="1"/>
  <c r="BB148" i="1" s="1"/>
  <c r="BI114" i="1"/>
  <c r="BA110" i="1"/>
  <c r="P110" i="1" s="1"/>
  <c r="BB110" i="1" s="1"/>
  <c r="N85" i="1"/>
  <c r="O74" i="1"/>
  <c r="BC74" i="1"/>
  <c r="BD74" i="1" s="1"/>
  <c r="BG74" i="1" s="1"/>
  <c r="L74" i="1" s="1"/>
  <c r="BJ74" i="1" s="1"/>
  <c r="M74" i="1" s="1"/>
  <c r="BM71" i="1"/>
  <c r="N71" i="1"/>
  <c r="N42" i="1"/>
  <c r="BA42" i="1"/>
  <c r="P42" i="1" s="1"/>
  <c r="BB42" i="1" s="1"/>
  <c r="AW144" i="1"/>
  <c r="BA144" i="1" s="1"/>
  <c r="P144" i="1" s="1"/>
  <c r="BB144" i="1" s="1"/>
  <c r="K144" i="1"/>
  <c r="BA143" i="1"/>
  <c r="P143" i="1" s="1"/>
  <c r="BB143" i="1" s="1"/>
  <c r="BA135" i="1"/>
  <c r="P135" i="1" s="1"/>
  <c r="BB135" i="1" s="1"/>
  <c r="BI93" i="1"/>
  <c r="BC82" i="1"/>
  <c r="BD82" i="1" s="1"/>
  <c r="BG82" i="1" s="1"/>
  <c r="L82" i="1" s="1"/>
  <c r="BJ82" i="1" s="1"/>
  <c r="M82" i="1" s="1"/>
  <c r="O82" i="1"/>
  <c r="BI79" i="1"/>
  <c r="N52" i="1"/>
  <c r="BI44" i="1"/>
  <c r="BI173" i="1"/>
  <c r="BA117" i="1"/>
  <c r="P117" i="1" s="1"/>
  <c r="BB117" i="1" s="1"/>
  <c r="BA108" i="1"/>
  <c r="P108" i="1" s="1"/>
  <c r="BB108" i="1" s="1"/>
  <c r="BA100" i="1"/>
  <c r="P100" i="1" s="1"/>
  <c r="BB100" i="1" s="1"/>
  <c r="BA57" i="1"/>
  <c r="P57" i="1" s="1"/>
  <c r="BB57" i="1" s="1"/>
  <c r="AW141" i="1"/>
  <c r="BA141" i="1" s="1"/>
  <c r="P141" i="1" s="1"/>
  <c r="BB141" i="1" s="1"/>
  <c r="K141" i="1"/>
  <c r="BN81" i="1"/>
  <c r="N79" i="1"/>
  <c r="BA77" i="1"/>
  <c r="P77" i="1" s="1"/>
  <c r="BB77" i="1" s="1"/>
  <c r="BA66" i="1"/>
  <c r="P66" i="1" s="1"/>
  <c r="BB66" i="1" s="1"/>
  <c r="BA132" i="1"/>
  <c r="P132" i="1" s="1"/>
  <c r="BB132" i="1" s="1"/>
  <c r="BN129" i="1"/>
  <c r="BA109" i="1"/>
  <c r="P109" i="1" s="1"/>
  <c r="BB109" i="1" s="1"/>
  <c r="BM106" i="1"/>
  <c r="BO106" i="1" s="1"/>
  <c r="K91" i="1"/>
  <c r="AW91" i="1"/>
  <c r="BA91" i="1" s="1"/>
  <c r="P91" i="1" s="1"/>
  <c r="BB91" i="1" s="1"/>
  <c r="BA87" i="1"/>
  <c r="P87" i="1" s="1"/>
  <c r="BB87" i="1" s="1"/>
  <c r="BM81" i="1"/>
  <c r="BO81" i="1" s="1"/>
  <c r="O80" i="1"/>
  <c r="BN67" i="1"/>
  <c r="O55" i="1"/>
  <c r="BC55" i="1"/>
  <c r="BD55" i="1" s="1"/>
  <c r="BG55" i="1" s="1"/>
  <c r="L55" i="1" s="1"/>
  <c r="BJ55" i="1" s="1"/>
  <c r="M55" i="1" s="1"/>
  <c r="BA47" i="1"/>
  <c r="P47" i="1" s="1"/>
  <c r="BB47" i="1" s="1"/>
  <c r="BA16" i="1"/>
  <c r="P16" i="1" s="1"/>
  <c r="BB16" i="1" s="1"/>
  <c r="BA13" i="1"/>
  <c r="P13" i="1" s="1"/>
  <c r="BB13" i="1" s="1"/>
  <c r="BI151" i="1"/>
  <c r="N142" i="1"/>
  <c r="BM142" i="1"/>
  <c r="BO142" i="1" s="1"/>
  <c r="BA139" i="1"/>
  <c r="P139" i="1" s="1"/>
  <c r="BB139" i="1" s="1"/>
  <c r="N138" i="1"/>
  <c r="BM127" i="1"/>
  <c r="BO127" i="1" s="1"/>
  <c r="BI124" i="1"/>
  <c r="K118" i="1"/>
  <c r="AW118" i="1"/>
  <c r="BA89" i="1"/>
  <c r="P89" i="1" s="1"/>
  <c r="BB89" i="1" s="1"/>
  <c r="K60" i="1"/>
  <c r="AW60" i="1"/>
  <c r="BA60" i="1" s="1"/>
  <c r="P60" i="1" s="1"/>
  <c r="BB60" i="1" s="1"/>
  <c r="BI53" i="1"/>
  <c r="K17" i="1"/>
  <c r="AW17" i="1"/>
  <c r="N13" i="1"/>
  <c r="BI131" i="1"/>
  <c r="BA121" i="1"/>
  <c r="P121" i="1" s="1"/>
  <c r="BB121" i="1" s="1"/>
  <c r="BI94" i="1"/>
  <c r="N81" i="1"/>
  <c r="BN20" i="1"/>
  <c r="K155" i="1"/>
  <c r="AW155" i="1"/>
  <c r="N152" i="1"/>
  <c r="BN143" i="1"/>
  <c r="N106" i="1"/>
  <c r="N101" i="1"/>
  <c r="BN98" i="1"/>
  <c r="BO98" i="1"/>
  <c r="BN79" i="1"/>
  <c r="O54" i="1"/>
  <c r="BC54" i="1"/>
  <c r="BD54" i="1" s="1"/>
  <c r="BG54" i="1" s="1"/>
  <c r="L54" i="1" s="1"/>
  <c r="BJ54" i="1" s="1"/>
  <c r="M54" i="1" s="1"/>
  <c r="BN19" i="1"/>
  <c r="BA79" i="1"/>
  <c r="P79" i="1" s="1"/>
  <c r="BB79" i="1" s="1"/>
  <c r="K72" i="1"/>
  <c r="AW72" i="1"/>
  <c r="AW41" i="1"/>
  <c r="K41" i="1"/>
  <c r="BI20" i="1"/>
  <c r="BA14" i="1"/>
  <c r="P14" i="1" s="1"/>
  <c r="BB14" i="1" s="1"/>
  <c r="BA76" i="1"/>
  <c r="P76" i="1" s="1"/>
  <c r="BB76" i="1" s="1"/>
  <c r="N62" i="1"/>
  <c r="K36" i="1"/>
  <c r="AW36" i="1"/>
  <c r="T24" i="1"/>
  <c r="BN24" i="1" s="1"/>
  <c r="BM128" i="1"/>
  <c r="BO128" i="1" s="1"/>
  <c r="BA99" i="1"/>
  <c r="P99" i="1" s="1"/>
  <c r="BB99" i="1" s="1"/>
  <c r="BA78" i="1"/>
  <c r="P78" i="1" s="1"/>
  <c r="BB78" i="1" s="1"/>
  <c r="N75" i="1"/>
  <c r="BO71" i="1"/>
  <c r="K35" i="1"/>
  <c r="AW35" i="1"/>
  <c r="BA21" i="1"/>
  <c r="P21" i="1" s="1"/>
  <c r="BB21" i="1" s="1"/>
  <c r="BA140" i="1"/>
  <c r="P140" i="1" s="1"/>
  <c r="BB140" i="1" s="1"/>
  <c r="K90" i="1"/>
  <c r="AW90" i="1"/>
  <c r="BA73" i="1"/>
  <c r="P73" i="1" s="1"/>
  <c r="BB73" i="1" s="1"/>
  <c r="BA67" i="1"/>
  <c r="P67" i="1" s="1"/>
  <c r="BB67" i="1" s="1"/>
  <c r="BA75" i="1"/>
  <c r="P75" i="1" s="1"/>
  <c r="BB75" i="1" s="1"/>
  <c r="BN68" i="1"/>
  <c r="BI42" i="1"/>
  <c r="BA114" i="1"/>
  <c r="P114" i="1" s="1"/>
  <c r="BB114" i="1" s="1"/>
  <c r="BA68" i="1"/>
  <c r="P68" i="1" s="1"/>
  <c r="BB68" i="1" s="1"/>
  <c r="BN47" i="1"/>
  <c r="K27" i="1"/>
  <c r="AW27" i="1"/>
  <c r="BA20" i="1"/>
  <c r="P20" i="1" s="1"/>
  <c r="BB20" i="1" s="1"/>
  <c r="AW50" i="1"/>
  <c r="BA50" i="1" s="1"/>
  <c r="P50" i="1" s="1"/>
  <c r="BB50" i="1" s="1"/>
  <c r="K50" i="1"/>
  <c r="BA94" i="1"/>
  <c r="P94" i="1" s="1"/>
  <c r="BB94" i="1" s="1"/>
  <c r="N49" i="1"/>
  <c r="BN42" i="1"/>
  <c r="BA15" i="1"/>
  <c r="P15" i="1" s="1"/>
  <c r="BB15" i="1" s="1"/>
  <c r="BN54" i="1"/>
  <c r="BA31" i="1"/>
  <c r="P31" i="1" s="1"/>
  <c r="BB31" i="1" s="1"/>
  <c r="BI14" i="1"/>
  <c r="K53" i="1"/>
  <c r="AW53" i="1"/>
  <c r="BA53" i="1" s="1"/>
  <c r="P53" i="1" s="1"/>
  <c r="BB53" i="1" s="1"/>
  <c r="AW59" i="1"/>
  <c r="K59" i="1"/>
  <c r="BA52" i="1"/>
  <c r="P52" i="1" s="1"/>
  <c r="BB52" i="1" s="1"/>
  <c r="BN11" i="1"/>
  <c r="BN75" i="1"/>
  <c r="BA40" i="1"/>
  <c r="P40" i="1" s="1"/>
  <c r="BB40" i="1" s="1"/>
  <c r="BN26" i="1"/>
  <c r="BA26" i="1"/>
  <c r="P26" i="1" s="1"/>
  <c r="BB26" i="1" s="1"/>
  <c r="AW38" i="1"/>
  <c r="BA38" i="1" s="1"/>
  <c r="P38" i="1" s="1"/>
  <c r="BB38" i="1" s="1"/>
  <c r="BA28" i="1"/>
  <c r="P28" i="1" s="1"/>
  <c r="BB28" i="1" s="1"/>
  <c r="BN18" i="1"/>
  <c r="N16" i="1"/>
  <c r="BA51" i="1"/>
  <c r="P51" i="1" s="1"/>
  <c r="BB51" i="1" s="1"/>
  <c r="AW14" i="1"/>
  <c r="K14" i="1"/>
  <c r="AW69" i="1"/>
  <c r="AW45" i="1"/>
  <c r="AW44" i="1"/>
  <c r="BA44" i="1" s="1"/>
  <c r="P44" i="1" s="1"/>
  <c r="BB44" i="1" s="1"/>
  <c r="BN44" i="1"/>
  <c r="O62" i="1" l="1"/>
  <c r="BC62" i="1"/>
  <c r="BD62" i="1" s="1"/>
  <c r="BG62" i="1" s="1"/>
  <c r="L62" i="1" s="1"/>
  <c r="BJ62" i="1" s="1"/>
  <c r="M62" i="1" s="1"/>
  <c r="BJ166" i="1"/>
  <c r="M166" i="1" s="1"/>
  <c r="BM166" i="1"/>
  <c r="BO166" i="1" s="1"/>
  <c r="BC232" i="1"/>
  <c r="BD232" i="1" s="1"/>
  <c r="BG232" i="1" s="1"/>
  <c r="L232" i="1" s="1"/>
  <c r="BJ232" i="1" s="1"/>
  <c r="M232" i="1" s="1"/>
  <c r="O232" i="1"/>
  <c r="O261" i="1"/>
  <c r="BC261" i="1"/>
  <c r="BD261" i="1" s="1"/>
  <c r="BG261" i="1" s="1"/>
  <c r="L261" i="1" s="1"/>
  <c r="BJ261" i="1" s="1"/>
  <c r="M261" i="1" s="1"/>
  <c r="BK80" i="1"/>
  <c r="BL80" i="1"/>
  <c r="BM49" i="1"/>
  <c r="BO49" i="1" s="1"/>
  <c r="O49" i="1"/>
  <c r="BC49" i="1"/>
  <c r="BD49" i="1" s="1"/>
  <c r="BG49" i="1" s="1"/>
  <c r="L49" i="1" s="1"/>
  <c r="BJ49" i="1" s="1"/>
  <c r="M49" i="1" s="1"/>
  <c r="O238" i="1"/>
  <c r="BC238" i="1"/>
  <c r="BD238" i="1" s="1"/>
  <c r="BG238" i="1" s="1"/>
  <c r="L238" i="1" s="1"/>
  <c r="BJ238" i="1" s="1"/>
  <c r="M238" i="1" s="1"/>
  <c r="BJ203" i="1"/>
  <c r="M203" i="1" s="1"/>
  <c r="BM203" i="1"/>
  <c r="BA58" i="1"/>
  <c r="P58" i="1" s="1"/>
  <c r="BB58" i="1" s="1"/>
  <c r="BL194" i="1"/>
  <c r="BK194" i="1"/>
  <c r="BA56" i="1"/>
  <c r="P56" i="1" s="1"/>
  <c r="BB56" i="1" s="1"/>
  <c r="BK142" i="1"/>
  <c r="BL142" i="1"/>
  <c r="N115" i="1"/>
  <c r="N160" i="1"/>
  <c r="N215" i="1"/>
  <c r="N237" i="1"/>
  <c r="BO83" i="1"/>
  <c r="O166" i="1"/>
  <c r="O107" i="1"/>
  <c r="BC107" i="1"/>
  <c r="BD107" i="1" s="1"/>
  <c r="BG107" i="1" s="1"/>
  <c r="L107" i="1" s="1"/>
  <c r="O185" i="1"/>
  <c r="BC185" i="1"/>
  <c r="BD185" i="1" s="1"/>
  <c r="BG185" i="1" s="1"/>
  <c r="L185" i="1" s="1"/>
  <c r="N112" i="1"/>
  <c r="BM61" i="1"/>
  <c r="BO61" i="1" s="1"/>
  <c r="BO183" i="1"/>
  <c r="BM189" i="1"/>
  <c r="BO189" i="1" s="1"/>
  <c r="BM205" i="1"/>
  <c r="BO205" i="1" s="1"/>
  <c r="BA202" i="1"/>
  <c r="P202" i="1" s="1"/>
  <c r="BB202" i="1" s="1"/>
  <c r="O104" i="1"/>
  <c r="BC104" i="1"/>
  <c r="BD104" i="1" s="1"/>
  <c r="BG104" i="1" s="1"/>
  <c r="L104" i="1" s="1"/>
  <c r="BN33" i="1"/>
  <c r="N211" i="1"/>
  <c r="BA211" i="1"/>
  <c r="P211" i="1" s="1"/>
  <c r="BB211" i="1" s="1"/>
  <c r="BA210" i="1"/>
  <c r="P210" i="1" s="1"/>
  <c r="BB210" i="1" s="1"/>
  <c r="BA208" i="1"/>
  <c r="P208" i="1" s="1"/>
  <c r="BB208" i="1" s="1"/>
  <c r="BM267" i="1"/>
  <c r="BO267" i="1" s="1"/>
  <c r="BM251" i="1"/>
  <c r="BO251" i="1" s="1"/>
  <c r="BA209" i="1"/>
  <c r="P209" i="1" s="1"/>
  <c r="BB209" i="1" s="1"/>
  <c r="BM119" i="1"/>
  <c r="BO119" i="1" s="1"/>
  <c r="N46" i="1"/>
  <c r="BA88" i="1"/>
  <c r="P88" i="1" s="1"/>
  <c r="BB88" i="1" s="1"/>
  <c r="BC93" i="1"/>
  <c r="BD93" i="1" s="1"/>
  <c r="BG93" i="1" s="1"/>
  <c r="L93" i="1" s="1"/>
  <c r="BJ93" i="1" s="1"/>
  <c r="M93" i="1" s="1"/>
  <c r="BM11" i="1"/>
  <c r="BO11" i="1" s="1"/>
  <c r="O203" i="1"/>
  <c r="BA46" i="1"/>
  <c r="P46" i="1" s="1"/>
  <c r="BB46" i="1" s="1"/>
  <c r="BA217" i="1"/>
  <c r="P217" i="1" s="1"/>
  <c r="BB217" i="1" s="1"/>
  <c r="BM188" i="1"/>
  <c r="BO188" i="1" s="1"/>
  <c r="O251" i="1"/>
  <c r="BA96" i="1"/>
  <c r="P96" i="1" s="1"/>
  <c r="BB96" i="1" s="1"/>
  <c r="N33" i="1"/>
  <c r="BA33" i="1"/>
  <c r="P33" i="1" s="1"/>
  <c r="BB33" i="1" s="1"/>
  <c r="BA70" i="1"/>
  <c r="P70" i="1" s="1"/>
  <c r="BB70" i="1" s="1"/>
  <c r="BC168" i="1"/>
  <c r="BD168" i="1" s="1"/>
  <c r="BG168" i="1" s="1"/>
  <c r="L168" i="1" s="1"/>
  <c r="O168" i="1"/>
  <c r="BC230" i="1"/>
  <c r="BD230" i="1" s="1"/>
  <c r="BG230" i="1" s="1"/>
  <c r="L230" i="1" s="1"/>
  <c r="O230" i="1"/>
  <c r="BA43" i="1"/>
  <c r="P43" i="1" s="1"/>
  <c r="BB43" i="1" s="1"/>
  <c r="M236" i="1"/>
  <c r="BC226" i="1"/>
  <c r="BD226" i="1" s="1"/>
  <c r="BG226" i="1" s="1"/>
  <c r="L226" i="1" s="1"/>
  <c r="O226" i="1"/>
  <c r="BO246" i="1"/>
  <c r="BM64" i="1"/>
  <c r="BO64" i="1" s="1"/>
  <c r="N97" i="1"/>
  <c r="BM95" i="1"/>
  <c r="BO95" i="1" s="1"/>
  <c r="BM243" i="1"/>
  <c r="BO243" i="1" s="1"/>
  <c r="BO194" i="1"/>
  <c r="O102" i="1"/>
  <c r="BC102" i="1"/>
  <c r="BD102" i="1" s="1"/>
  <c r="BG102" i="1" s="1"/>
  <c r="L102" i="1" s="1"/>
  <c r="BA199" i="1"/>
  <c r="P199" i="1" s="1"/>
  <c r="BB199" i="1" s="1"/>
  <c r="BA192" i="1"/>
  <c r="P192" i="1" s="1"/>
  <c r="BB192" i="1" s="1"/>
  <c r="BA24" i="1"/>
  <c r="P24" i="1" s="1"/>
  <c r="BB24" i="1" s="1"/>
  <c r="O119" i="1"/>
  <c r="BO255" i="1"/>
  <c r="M183" i="1"/>
  <c r="BL183" i="1" s="1"/>
  <c r="BM272" i="1"/>
  <c r="BO272" i="1" s="1"/>
  <c r="BC223" i="1"/>
  <c r="BD223" i="1" s="1"/>
  <c r="BG223" i="1" s="1"/>
  <c r="L223" i="1" s="1"/>
  <c r="BJ223" i="1" s="1"/>
  <c r="M223" i="1" s="1"/>
  <c r="M98" i="1"/>
  <c r="BA18" i="1"/>
  <c r="P18" i="1" s="1"/>
  <c r="BB18" i="1" s="1"/>
  <c r="O18" i="1" s="1"/>
  <c r="BM74" i="1"/>
  <c r="BO74" i="1" s="1"/>
  <c r="BM82" i="1"/>
  <c r="BO82" i="1" s="1"/>
  <c r="BM80" i="1"/>
  <c r="BO80" i="1" s="1"/>
  <c r="BA197" i="1"/>
  <c r="P197" i="1" s="1"/>
  <c r="BB197" i="1" s="1"/>
  <c r="BM242" i="1"/>
  <c r="BA171" i="1"/>
  <c r="P171" i="1" s="1"/>
  <c r="BB171" i="1" s="1"/>
  <c r="O91" i="1"/>
  <c r="BC91" i="1"/>
  <c r="BD91" i="1" s="1"/>
  <c r="BG91" i="1" s="1"/>
  <c r="L91" i="1" s="1"/>
  <c r="BJ91" i="1" s="1"/>
  <c r="M91" i="1" s="1"/>
  <c r="O53" i="1"/>
  <c r="BC53" i="1"/>
  <c r="BD53" i="1" s="1"/>
  <c r="BG53" i="1" s="1"/>
  <c r="L53" i="1" s="1"/>
  <c r="BJ53" i="1" s="1"/>
  <c r="M53" i="1" s="1"/>
  <c r="O60" i="1"/>
  <c r="BC60" i="1"/>
  <c r="BD60" i="1" s="1"/>
  <c r="BG60" i="1" s="1"/>
  <c r="L60" i="1" s="1"/>
  <c r="BJ60" i="1" s="1"/>
  <c r="M60" i="1" s="1"/>
  <c r="O44" i="1"/>
  <c r="BC44" i="1"/>
  <c r="BD44" i="1" s="1"/>
  <c r="BG44" i="1" s="1"/>
  <c r="L44" i="1" s="1"/>
  <c r="BJ44" i="1" s="1"/>
  <c r="M44" i="1" s="1"/>
  <c r="O131" i="1"/>
  <c r="BC131" i="1"/>
  <c r="BD131" i="1" s="1"/>
  <c r="BG131" i="1" s="1"/>
  <c r="L131" i="1" s="1"/>
  <c r="BJ131" i="1" s="1"/>
  <c r="M131" i="1" s="1"/>
  <c r="O32" i="1"/>
  <c r="BC32" i="1"/>
  <c r="BD32" i="1" s="1"/>
  <c r="BG32" i="1" s="1"/>
  <c r="L32" i="1" s="1"/>
  <c r="BJ32" i="1" s="1"/>
  <c r="M32" i="1" s="1"/>
  <c r="BC133" i="1"/>
  <c r="BD133" i="1" s="1"/>
  <c r="BG133" i="1" s="1"/>
  <c r="L133" i="1" s="1"/>
  <c r="BJ133" i="1" s="1"/>
  <c r="M133" i="1" s="1"/>
  <c r="O133" i="1"/>
  <c r="BC249" i="1"/>
  <c r="BD249" i="1" s="1"/>
  <c r="BG249" i="1" s="1"/>
  <c r="L249" i="1" s="1"/>
  <c r="BJ249" i="1" s="1"/>
  <c r="M249" i="1" s="1"/>
  <c r="O249" i="1"/>
  <c r="BC219" i="1"/>
  <c r="BD219" i="1" s="1"/>
  <c r="BG219" i="1" s="1"/>
  <c r="L219" i="1" s="1"/>
  <c r="BJ219" i="1" s="1"/>
  <c r="M219" i="1" s="1"/>
  <c r="O219" i="1"/>
  <c r="BC271" i="1"/>
  <c r="BD271" i="1" s="1"/>
  <c r="BG271" i="1" s="1"/>
  <c r="L271" i="1" s="1"/>
  <c r="BJ271" i="1" s="1"/>
  <c r="M271" i="1" s="1"/>
  <c r="O271" i="1"/>
  <c r="O103" i="1"/>
  <c r="BC103" i="1"/>
  <c r="BD103" i="1" s="1"/>
  <c r="BG103" i="1" s="1"/>
  <c r="L103" i="1" s="1"/>
  <c r="BJ103" i="1" s="1"/>
  <c r="M103" i="1" s="1"/>
  <c r="BM111" i="1"/>
  <c r="BO111" i="1" s="1"/>
  <c r="O26" i="1"/>
  <c r="BC26" i="1"/>
  <c r="BD26" i="1" s="1"/>
  <c r="BG26" i="1" s="1"/>
  <c r="L26" i="1" s="1"/>
  <c r="BJ26" i="1" s="1"/>
  <c r="M26" i="1" s="1"/>
  <c r="O52" i="1"/>
  <c r="BC52" i="1"/>
  <c r="BD52" i="1" s="1"/>
  <c r="BG52" i="1" s="1"/>
  <c r="L52" i="1" s="1"/>
  <c r="BJ52" i="1" s="1"/>
  <c r="M52" i="1" s="1"/>
  <c r="BC130" i="1"/>
  <c r="BD130" i="1" s="1"/>
  <c r="BG130" i="1" s="1"/>
  <c r="L130" i="1" s="1"/>
  <c r="BJ130" i="1" s="1"/>
  <c r="M130" i="1" s="1"/>
  <c r="O130" i="1"/>
  <c r="O146" i="1"/>
  <c r="BC146" i="1"/>
  <c r="BD146" i="1" s="1"/>
  <c r="BG146" i="1" s="1"/>
  <c r="L146" i="1" s="1"/>
  <c r="BJ146" i="1" s="1"/>
  <c r="M146" i="1" s="1"/>
  <c r="O23" i="1"/>
  <c r="BC23" i="1"/>
  <c r="BD23" i="1" s="1"/>
  <c r="BG23" i="1" s="1"/>
  <c r="L23" i="1" s="1"/>
  <c r="BJ23" i="1" s="1"/>
  <c r="M23" i="1" s="1"/>
  <c r="BL62" i="1"/>
  <c r="BK62" i="1"/>
  <c r="N155" i="1"/>
  <c r="BC89" i="1"/>
  <c r="BD89" i="1" s="1"/>
  <c r="BG89" i="1" s="1"/>
  <c r="L89" i="1" s="1"/>
  <c r="BJ89" i="1" s="1"/>
  <c r="M89" i="1" s="1"/>
  <c r="BM89" i="1"/>
  <c r="BO89" i="1" s="1"/>
  <c r="O89" i="1"/>
  <c r="BA155" i="1"/>
  <c r="P155" i="1" s="1"/>
  <c r="BB155" i="1" s="1"/>
  <c r="BN103" i="1"/>
  <c r="N149" i="1"/>
  <c r="BC177" i="1"/>
  <c r="BD177" i="1" s="1"/>
  <c r="BG177" i="1" s="1"/>
  <c r="L177" i="1" s="1"/>
  <c r="BJ177" i="1" s="1"/>
  <c r="M177" i="1" s="1"/>
  <c r="O177" i="1"/>
  <c r="N84" i="1"/>
  <c r="BN126" i="1"/>
  <c r="O123" i="1"/>
  <c r="BC123" i="1"/>
  <c r="BD123" i="1" s="1"/>
  <c r="BG123" i="1" s="1"/>
  <c r="L123" i="1" s="1"/>
  <c r="BJ123" i="1" s="1"/>
  <c r="M123" i="1" s="1"/>
  <c r="BC227" i="1"/>
  <c r="BD227" i="1" s="1"/>
  <c r="BG227" i="1" s="1"/>
  <c r="L227" i="1" s="1"/>
  <c r="BJ227" i="1" s="1"/>
  <c r="M227" i="1" s="1"/>
  <c r="O227" i="1"/>
  <c r="BL25" i="1"/>
  <c r="BK25" i="1"/>
  <c r="BC30" i="1"/>
  <c r="BD30" i="1" s="1"/>
  <c r="BG30" i="1" s="1"/>
  <c r="L30" i="1" s="1"/>
  <c r="BJ30" i="1" s="1"/>
  <c r="M30" i="1" s="1"/>
  <c r="O30" i="1"/>
  <c r="BK213" i="1"/>
  <c r="BL213" i="1"/>
  <c r="BC39" i="1"/>
  <c r="BD39" i="1" s="1"/>
  <c r="BG39" i="1" s="1"/>
  <c r="L39" i="1" s="1"/>
  <c r="BJ39" i="1" s="1"/>
  <c r="M39" i="1" s="1"/>
  <c r="O39" i="1"/>
  <c r="BK183" i="1"/>
  <c r="N244" i="1"/>
  <c r="BK245" i="1"/>
  <c r="BL245" i="1"/>
  <c r="BC253" i="1"/>
  <c r="BD253" i="1" s="1"/>
  <c r="BG253" i="1" s="1"/>
  <c r="L253" i="1" s="1"/>
  <c r="BJ253" i="1" s="1"/>
  <c r="M253" i="1" s="1"/>
  <c r="O253" i="1"/>
  <c r="BN108" i="1"/>
  <c r="BK190" i="1"/>
  <c r="BL190" i="1"/>
  <c r="BK272" i="1"/>
  <c r="BL272" i="1"/>
  <c r="N69" i="1"/>
  <c r="BA69" i="1"/>
  <c r="P69" i="1" s="1"/>
  <c r="BB69" i="1" s="1"/>
  <c r="O20" i="1"/>
  <c r="BC20" i="1"/>
  <c r="BD20" i="1" s="1"/>
  <c r="BG20" i="1" s="1"/>
  <c r="L20" i="1" s="1"/>
  <c r="BJ20" i="1" s="1"/>
  <c r="M20" i="1" s="1"/>
  <c r="BC140" i="1"/>
  <c r="BD140" i="1" s="1"/>
  <c r="BG140" i="1" s="1"/>
  <c r="L140" i="1" s="1"/>
  <c r="O140" i="1"/>
  <c r="O24" i="1"/>
  <c r="BC24" i="1"/>
  <c r="BD24" i="1" s="1"/>
  <c r="BG24" i="1" s="1"/>
  <c r="L24" i="1" s="1"/>
  <c r="BJ24" i="1" s="1"/>
  <c r="M24" i="1" s="1"/>
  <c r="BM24" i="1"/>
  <c r="BO24" i="1" s="1"/>
  <c r="BN41" i="1"/>
  <c r="BN155" i="1"/>
  <c r="BA149" i="1"/>
  <c r="P149" i="1" s="1"/>
  <c r="BB149" i="1" s="1"/>
  <c r="BC13" i="1"/>
  <c r="BD13" i="1" s="1"/>
  <c r="BG13" i="1" s="1"/>
  <c r="L13" i="1" s="1"/>
  <c r="O13" i="1"/>
  <c r="O87" i="1"/>
  <c r="BC87" i="1"/>
  <c r="BD87" i="1" s="1"/>
  <c r="BG87" i="1" s="1"/>
  <c r="L87" i="1" s="1"/>
  <c r="BJ87" i="1" s="1"/>
  <c r="M87" i="1" s="1"/>
  <c r="O77" i="1"/>
  <c r="BC77" i="1"/>
  <c r="BD77" i="1" s="1"/>
  <c r="BG77" i="1" s="1"/>
  <c r="L77" i="1" s="1"/>
  <c r="BJ77" i="1" s="1"/>
  <c r="M77" i="1" s="1"/>
  <c r="BC100" i="1"/>
  <c r="BD100" i="1" s="1"/>
  <c r="BG100" i="1" s="1"/>
  <c r="L100" i="1" s="1"/>
  <c r="BJ100" i="1" s="1"/>
  <c r="M100" i="1" s="1"/>
  <c r="O100" i="1"/>
  <c r="BC148" i="1"/>
  <c r="BD148" i="1" s="1"/>
  <c r="BG148" i="1" s="1"/>
  <c r="L148" i="1" s="1"/>
  <c r="O148" i="1"/>
  <c r="BN149" i="1"/>
  <c r="BK37" i="1"/>
  <c r="BL37" i="1"/>
  <c r="BM123" i="1"/>
  <c r="BC233" i="1"/>
  <c r="BD233" i="1" s="1"/>
  <c r="BG233" i="1" s="1"/>
  <c r="L233" i="1" s="1"/>
  <c r="O233" i="1"/>
  <c r="BN150" i="1"/>
  <c r="BC176" i="1"/>
  <c r="BD176" i="1" s="1"/>
  <c r="BG176" i="1" s="1"/>
  <c r="L176" i="1" s="1"/>
  <c r="O176" i="1"/>
  <c r="BC214" i="1"/>
  <c r="BD214" i="1" s="1"/>
  <c r="BG214" i="1" s="1"/>
  <c r="L214" i="1" s="1"/>
  <c r="O214" i="1"/>
  <c r="O265" i="1"/>
  <c r="BC265" i="1"/>
  <c r="BD265" i="1" s="1"/>
  <c r="BG265" i="1" s="1"/>
  <c r="L265" i="1" s="1"/>
  <c r="BJ265" i="1" s="1"/>
  <c r="M265" i="1" s="1"/>
  <c r="BC248" i="1"/>
  <c r="BD248" i="1" s="1"/>
  <c r="BG248" i="1" s="1"/>
  <c r="L248" i="1" s="1"/>
  <c r="O248" i="1"/>
  <c r="BM86" i="1"/>
  <c r="BO86" i="1" s="1"/>
  <c r="BL159" i="1"/>
  <c r="BK159" i="1"/>
  <c r="BN257" i="1"/>
  <c r="BK120" i="1"/>
  <c r="BL120" i="1"/>
  <c r="BL267" i="1"/>
  <c r="BK267" i="1"/>
  <c r="M206" i="1"/>
  <c r="N172" i="1"/>
  <c r="BA172" i="1"/>
  <c r="P172" i="1" s="1"/>
  <c r="BB172" i="1" s="1"/>
  <c r="BN14" i="1"/>
  <c r="BC40" i="1"/>
  <c r="BD40" i="1" s="1"/>
  <c r="BG40" i="1" s="1"/>
  <c r="L40" i="1" s="1"/>
  <c r="BJ40" i="1" s="1"/>
  <c r="M40" i="1" s="1"/>
  <c r="O40" i="1"/>
  <c r="BN59" i="1"/>
  <c r="BC21" i="1"/>
  <c r="BD21" i="1" s="1"/>
  <c r="BG21" i="1" s="1"/>
  <c r="L21" i="1" s="1"/>
  <c r="BJ21" i="1" s="1"/>
  <c r="M21" i="1" s="1"/>
  <c r="O21" i="1"/>
  <c r="BM21" i="1"/>
  <c r="BO21" i="1" s="1"/>
  <c r="BA41" i="1"/>
  <c r="P41" i="1" s="1"/>
  <c r="BB41" i="1" s="1"/>
  <c r="N41" i="1"/>
  <c r="N118" i="1"/>
  <c r="O16" i="1"/>
  <c r="BC16" i="1"/>
  <c r="BD16" i="1" s="1"/>
  <c r="BG16" i="1" s="1"/>
  <c r="L16" i="1" s="1"/>
  <c r="BJ16" i="1" s="1"/>
  <c r="M16" i="1" s="1"/>
  <c r="BM91" i="1"/>
  <c r="BO91" i="1" s="1"/>
  <c r="N91" i="1"/>
  <c r="O108" i="1"/>
  <c r="BC108" i="1"/>
  <c r="BD108" i="1" s="1"/>
  <c r="BG108" i="1" s="1"/>
  <c r="L108" i="1" s="1"/>
  <c r="BJ108" i="1" s="1"/>
  <c r="M108" i="1" s="1"/>
  <c r="BL82" i="1"/>
  <c r="BK82" i="1"/>
  <c r="BN23" i="1"/>
  <c r="BM116" i="1"/>
  <c r="BO116" i="1" s="1"/>
  <c r="BA84" i="1"/>
  <c r="P84" i="1" s="1"/>
  <c r="BB84" i="1" s="1"/>
  <c r="N130" i="1"/>
  <c r="BC234" i="1"/>
  <c r="BD234" i="1" s="1"/>
  <c r="BG234" i="1" s="1"/>
  <c r="L234" i="1" s="1"/>
  <c r="BJ234" i="1" s="1"/>
  <c r="M234" i="1" s="1"/>
  <c r="O234" i="1"/>
  <c r="BC137" i="1"/>
  <c r="BD137" i="1" s="1"/>
  <c r="BG137" i="1" s="1"/>
  <c r="L137" i="1" s="1"/>
  <c r="O137" i="1"/>
  <c r="BM190" i="1"/>
  <c r="BO190" i="1" s="1"/>
  <c r="BC161" i="1"/>
  <c r="BD161" i="1" s="1"/>
  <c r="BG161" i="1" s="1"/>
  <c r="L161" i="1" s="1"/>
  <c r="BJ161" i="1" s="1"/>
  <c r="M161" i="1" s="1"/>
  <c r="O161" i="1"/>
  <c r="BM239" i="1"/>
  <c r="BO239" i="1" s="1"/>
  <c r="N150" i="1"/>
  <c r="BC179" i="1"/>
  <c r="BD179" i="1" s="1"/>
  <c r="BG179" i="1" s="1"/>
  <c r="L179" i="1" s="1"/>
  <c r="BJ179" i="1" s="1"/>
  <c r="M179" i="1" s="1"/>
  <c r="O179" i="1"/>
  <c r="BC92" i="1"/>
  <c r="BD92" i="1" s="1"/>
  <c r="BG92" i="1" s="1"/>
  <c r="L92" i="1" s="1"/>
  <c r="BJ92" i="1" s="1"/>
  <c r="M92" i="1" s="1"/>
  <c r="BM92" i="1"/>
  <c r="BO92" i="1" s="1"/>
  <c r="O92" i="1"/>
  <c r="BC270" i="1"/>
  <c r="BD270" i="1" s="1"/>
  <c r="BG270" i="1" s="1"/>
  <c r="L270" i="1" s="1"/>
  <c r="BJ270" i="1" s="1"/>
  <c r="M270" i="1" s="1"/>
  <c r="O270" i="1"/>
  <c r="BC207" i="1"/>
  <c r="BD207" i="1" s="1"/>
  <c r="BG207" i="1" s="1"/>
  <c r="L207" i="1" s="1"/>
  <c r="BJ207" i="1" s="1"/>
  <c r="M207" i="1" s="1"/>
  <c r="O207" i="1"/>
  <c r="BK196" i="1"/>
  <c r="BL196" i="1"/>
  <c r="BK127" i="1"/>
  <c r="BL127" i="1"/>
  <c r="BK261" i="1"/>
  <c r="BL261" i="1"/>
  <c r="BN224" i="1"/>
  <c r="BN180" i="1"/>
  <c r="BN262" i="1"/>
  <c r="BK223" i="1"/>
  <c r="BL223" i="1"/>
  <c r="BC195" i="1"/>
  <c r="BD195" i="1" s="1"/>
  <c r="BG195" i="1" s="1"/>
  <c r="L195" i="1" s="1"/>
  <c r="BJ195" i="1" s="1"/>
  <c r="M195" i="1" s="1"/>
  <c r="O195" i="1"/>
  <c r="N14" i="1"/>
  <c r="N59" i="1"/>
  <c r="BA59" i="1"/>
  <c r="P59" i="1" s="1"/>
  <c r="BB59" i="1" s="1"/>
  <c r="N27" i="1"/>
  <c r="BA27" i="1"/>
  <c r="P27" i="1" s="1"/>
  <c r="BB27" i="1" s="1"/>
  <c r="BC75" i="1"/>
  <c r="BD75" i="1" s="1"/>
  <c r="BG75" i="1" s="1"/>
  <c r="L75" i="1" s="1"/>
  <c r="O75" i="1"/>
  <c r="N35" i="1"/>
  <c r="N36" i="1"/>
  <c r="N72" i="1"/>
  <c r="BA72" i="1"/>
  <c r="P72" i="1" s="1"/>
  <c r="BB72" i="1" s="1"/>
  <c r="BN118" i="1"/>
  <c r="O47" i="1"/>
  <c r="BC47" i="1"/>
  <c r="BD47" i="1" s="1"/>
  <c r="BG47" i="1" s="1"/>
  <c r="L47" i="1" s="1"/>
  <c r="BN91" i="1"/>
  <c r="O117" i="1"/>
  <c r="BC117" i="1"/>
  <c r="BD117" i="1" s="1"/>
  <c r="BG117" i="1" s="1"/>
  <c r="L117" i="1" s="1"/>
  <c r="BJ117" i="1" s="1"/>
  <c r="M117" i="1" s="1"/>
  <c r="BC88" i="1"/>
  <c r="BD88" i="1" s="1"/>
  <c r="BG88" i="1" s="1"/>
  <c r="L88" i="1" s="1"/>
  <c r="BJ88" i="1" s="1"/>
  <c r="M88" i="1" s="1"/>
  <c r="O88" i="1"/>
  <c r="BK74" i="1"/>
  <c r="BL74" i="1"/>
  <c r="BM34" i="1"/>
  <c r="BO34" i="1" s="1"/>
  <c r="BN156" i="1"/>
  <c r="N23" i="1"/>
  <c r="N136" i="1"/>
  <c r="BC138" i="1"/>
  <c r="BD138" i="1" s="1"/>
  <c r="BG138" i="1" s="1"/>
  <c r="L138" i="1" s="1"/>
  <c r="BJ138" i="1" s="1"/>
  <c r="M138" i="1" s="1"/>
  <c r="O138" i="1"/>
  <c r="BN130" i="1"/>
  <c r="N179" i="1"/>
  <c r="BM245" i="1"/>
  <c r="BO245" i="1" s="1"/>
  <c r="BN175" i="1"/>
  <c r="BC240" i="1"/>
  <c r="BD240" i="1" s="1"/>
  <c r="BG240" i="1" s="1"/>
  <c r="L240" i="1" s="1"/>
  <c r="BJ240" i="1" s="1"/>
  <c r="M240" i="1" s="1"/>
  <c r="O240" i="1"/>
  <c r="BM240" i="1"/>
  <c r="BO240" i="1" s="1"/>
  <c r="BN32" i="1"/>
  <c r="BC154" i="1"/>
  <c r="BD154" i="1" s="1"/>
  <c r="BG154" i="1" s="1"/>
  <c r="L154" i="1" s="1"/>
  <c r="O154" i="1"/>
  <c r="BK83" i="1"/>
  <c r="BL83" i="1"/>
  <c r="BL106" i="1"/>
  <c r="BK106" i="1"/>
  <c r="BC208" i="1"/>
  <c r="BD208" i="1" s="1"/>
  <c r="BG208" i="1" s="1"/>
  <c r="L208" i="1" s="1"/>
  <c r="O208" i="1"/>
  <c r="BC215" i="1"/>
  <c r="BD215" i="1" s="1"/>
  <c r="BG215" i="1" s="1"/>
  <c r="L215" i="1" s="1"/>
  <c r="O215" i="1"/>
  <c r="BM264" i="1"/>
  <c r="BO264" i="1" s="1"/>
  <c r="O184" i="1"/>
  <c r="BC184" i="1"/>
  <c r="BD184" i="1" s="1"/>
  <c r="BG184" i="1" s="1"/>
  <c r="L184" i="1" s="1"/>
  <c r="BJ184" i="1" s="1"/>
  <c r="M184" i="1" s="1"/>
  <c r="BL86" i="1"/>
  <c r="BK86" i="1"/>
  <c r="O153" i="1"/>
  <c r="BC153" i="1"/>
  <c r="BD153" i="1" s="1"/>
  <c r="BG153" i="1" s="1"/>
  <c r="L153" i="1" s="1"/>
  <c r="BJ153" i="1" s="1"/>
  <c r="M153" i="1" s="1"/>
  <c r="BM227" i="1"/>
  <c r="BO227" i="1" s="1"/>
  <c r="N180" i="1"/>
  <c r="N262" i="1"/>
  <c r="BA136" i="1"/>
  <c r="P136" i="1" s="1"/>
  <c r="BB136" i="1" s="1"/>
  <c r="BM260" i="1"/>
  <c r="BO260" i="1" s="1"/>
  <c r="BM223" i="1"/>
  <c r="BO223" i="1" s="1"/>
  <c r="BK71" i="1"/>
  <c r="BL71" i="1"/>
  <c r="BN72" i="1"/>
  <c r="O51" i="1"/>
  <c r="BC51" i="1"/>
  <c r="BD51" i="1" s="1"/>
  <c r="BG51" i="1" s="1"/>
  <c r="L51" i="1" s="1"/>
  <c r="BJ51" i="1" s="1"/>
  <c r="M51" i="1" s="1"/>
  <c r="O94" i="1"/>
  <c r="BC94" i="1"/>
  <c r="BD94" i="1" s="1"/>
  <c r="BG94" i="1" s="1"/>
  <c r="L94" i="1" s="1"/>
  <c r="BJ94" i="1" s="1"/>
  <c r="M94" i="1" s="1"/>
  <c r="BC109" i="1"/>
  <c r="BD109" i="1" s="1"/>
  <c r="BG109" i="1" s="1"/>
  <c r="L109" i="1" s="1"/>
  <c r="BJ109" i="1" s="1"/>
  <c r="M109" i="1" s="1"/>
  <c r="O109" i="1"/>
  <c r="N48" i="1"/>
  <c r="BM146" i="1"/>
  <c r="N146" i="1"/>
  <c r="BC191" i="1"/>
  <c r="BD191" i="1" s="1"/>
  <c r="BG191" i="1" s="1"/>
  <c r="L191" i="1" s="1"/>
  <c r="BJ191" i="1" s="1"/>
  <c r="M191" i="1" s="1"/>
  <c r="O191" i="1"/>
  <c r="BN268" i="1"/>
  <c r="BC268" i="1"/>
  <c r="BD268" i="1" s="1"/>
  <c r="BG268" i="1" s="1"/>
  <c r="L268" i="1" s="1"/>
  <c r="BJ268" i="1" s="1"/>
  <c r="M268" i="1" s="1"/>
  <c r="O268" i="1"/>
  <c r="BC201" i="1"/>
  <c r="BD201" i="1" s="1"/>
  <c r="BG201" i="1" s="1"/>
  <c r="L201" i="1" s="1"/>
  <c r="O201" i="1"/>
  <c r="BC237" i="1"/>
  <c r="BD237" i="1" s="1"/>
  <c r="BG237" i="1" s="1"/>
  <c r="L237" i="1" s="1"/>
  <c r="BJ237" i="1" s="1"/>
  <c r="M237" i="1" s="1"/>
  <c r="O237" i="1"/>
  <c r="BK239" i="1"/>
  <c r="BL239" i="1"/>
  <c r="BL260" i="1"/>
  <c r="BK260" i="1"/>
  <c r="O73" i="1"/>
  <c r="BC73" i="1"/>
  <c r="BD73" i="1" s="1"/>
  <c r="BG73" i="1" s="1"/>
  <c r="L73" i="1" s="1"/>
  <c r="BJ73" i="1" s="1"/>
  <c r="M73" i="1" s="1"/>
  <c r="BM73" i="1"/>
  <c r="BO73" i="1" s="1"/>
  <c r="BM54" i="1"/>
  <c r="BO54" i="1" s="1"/>
  <c r="O79" i="1"/>
  <c r="BC79" i="1"/>
  <c r="BD79" i="1" s="1"/>
  <c r="BG79" i="1" s="1"/>
  <c r="L79" i="1" s="1"/>
  <c r="BM101" i="1"/>
  <c r="BO101" i="1" s="1"/>
  <c r="BA36" i="1"/>
  <c r="P36" i="1" s="1"/>
  <c r="BB36" i="1" s="1"/>
  <c r="BM55" i="1"/>
  <c r="BO55" i="1" s="1"/>
  <c r="BN141" i="1"/>
  <c r="O135" i="1"/>
  <c r="BC135" i="1"/>
  <c r="BD135" i="1" s="1"/>
  <c r="BG135" i="1" s="1"/>
  <c r="L135" i="1" s="1"/>
  <c r="BJ135" i="1" s="1"/>
  <c r="M135" i="1" s="1"/>
  <c r="O181" i="1"/>
  <c r="BC181" i="1"/>
  <c r="BD181" i="1" s="1"/>
  <c r="BG181" i="1" s="1"/>
  <c r="L181" i="1" s="1"/>
  <c r="BJ181" i="1" s="1"/>
  <c r="M181" i="1" s="1"/>
  <c r="BA118" i="1"/>
  <c r="P118" i="1" s="1"/>
  <c r="BB118" i="1" s="1"/>
  <c r="BC85" i="1"/>
  <c r="BD85" i="1" s="1"/>
  <c r="BG85" i="1" s="1"/>
  <c r="L85" i="1" s="1"/>
  <c r="O85" i="1"/>
  <c r="BN134" i="1"/>
  <c r="BN48" i="1"/>
  <c r="O147" i="1"/>
  <c r="BC147" i="1"/>
  <c r="BD147" i="1" s="1"/>
  <c r="BG147" i="1" s="1"/>
  <c r="L147" i="1" s="1"/>
  <c r="BJ147" i="1" s="1"/>
  <c r="M147" i="1" s="1"/>
  <c r="BJ129" i="1"/>
  <c r="M129" i="1" s="1"/>
  <c r="BM129" i="1"/>
  <c r="BO129" i="1" s="1"/>
  <c r="BM206" i="1"/>
  <c r="N178" i="1"/>
  <c r="BA178" i="1"/>
  <c r="P178" i="1" s="1"/>
  <c r="BB178" i="1" s="1"/>
  <c r="BM40" i="1"/>
  <c r="BO40" i="1" s="1"/>
  <c r="N187" i="1"/>
  <c r="BA187" i="1"/>
  <c r="P187" i="1" s="1"/>
  <c r="BB187" i="1" s="1"/>
  <c r="N268" i="1"/>
  <c r="BA169" i="1"/>
  <c r="P169" i="1" s="1"/>
  <c r="BB169" i="1" s="1"/>
  <c r="N169" i="1"/>
  <c r="O29" i="1"/>
  <c r="BC29" i="1"/>
  <c r="BD29" i="1" s="1"/>
  <c r="BG29" i="1" s="1"/>
  <c r="L29" i="1" s="1"/>
  <c r="BJ29" i="1" s="1"/>
  <c r="M29" i="1" s="1"/>
  <c r="BN207" i="1"/>
  <c r="BN212" i="1"/>
  <c r="N186" i="1"/>
  <c r="BA186" i="1"/>
  <c r="P186" i="1" s="1"/>
  <c r="BB186" i="1" s="1"/>
  <c r="BM261" i="1"/>
  <c r="BO261" i="1" s="1"/>
  <c r="BL125" i="1"/>
  <c r="BK125" i="1"/>
  <c r="M242" i="1"/>
  <c r="BL11" i="1"/>
  <c r="BK11" i="1"/>
  <c r="BK246" i="1"/>
  <c r="BL246" i="1"/>
  <c r="BN265" i="1"/>
  <c r="BK247" i="1"/>
  <c r="BL247" i="1"/>
  <c r="BK55" i="1"/>
  <c r="BL55" i="1"/>
  <c r="O126" i="1"/>
  <c r="BC126" i="1"/>
  <c r="BD126" i="1" s="1"/>
  <c r="BG126" i="1" s="1"/>
  <c r="L126" i="1" s="1"/>
  <c r="BJ126" i="1" s="1"/>
  <c r="M126" i="1" s="1"/>
  <c r="BN136" i="1"/>
  <c r="BN146" i="1"/>
  <c r="BO146" i="1"/>
  <c r="BN179" i="1"/>
  <c r="O170" i="1"/>
  <c r="BC170" i="1"/>
  <c r="BD170" i="1" s="1"/>
  <c r="BG170" i="1" s="1"/>
  <c r="L170" i="1" s="1"/>
  <c r="BJ170" i="1" s="1"/>
  <c r="M170" i="1" s="1"/>
  <c r="BN53" i="1"/>
  <c r="BK61" i="1"/>
  <c r="BL61" i="1"/>
  <c r="BN206" i="1"/>
  <c r="BN187" i="1"/>
  <c r="BN169" i="1"/>
  <c r="BN173" i="1"/>
  <c r="BC31" i="1"/>
  <c r="BD31" i="1" s="1"/>
  <c r="BG31" i="1" s="1"/>
  <c r="L31" i="1" s="1"/>
  <c r="BJ31" i="1" s="1"/>
  <c r="M31" i="1" s="1"/>
  <c r="O31" i="1"/>
  <c r="O68" i="1"/>
  <c r="BC68" i="1"/>
  <c r="BD68" i="1" s="1"/>
  <c r="BG68" i="1" s="1"/>
  <c r="L68" i="1" s="1"/>
  <c r="O78" i="1"/>
  <c r="BC78" i="1"/>
  <c r="BD78" i="1" s="1"/>
  <c r="BG78" i="1" s="1"/>
  <c r="L78" i="1" s="1"/>
  <c r="BJ78" i="1" s="1"/>
  <c r="M78" i="1" s="1"/>
  <c r="BM62" i="1"/>
  <c r="BO62" i="1" s="1"/>
  <c r="N141" i="1"/>
  <c r="BC143" i="1"/>
  <c r="BD143" i="1" s="1"/>
  <c r="BG143" i="1" s="1"/>
  <c r="L143" i="1" s="1"/>
  <c r="BJ143" i="1" s="1"/>
  <c r="M143" i="1" s="1"/>
  <c r="O143" i="1"/>
  <c r="N134" i="1"/>
  <c r="BC162" i="1"/>
  <c r="BD162" i="1" s="1"/>
  <c r="BG162" i="1" s="1"/>
  <c r="L162" i="1" s="1"/>
  <c r="BJ162" i="1" s="1"/>
  <c r="M162" i="1" s="1"/>
  <c r="O162" i="1"/>
  <c r="N162" i="1"/>
  <c r="BJ113" i="1"/>
  <c r="M113" i="1" s="1"/>
  <c r="BM113" i="1"/>
  <c r="BO113" i="1" s="1"/>
  <c r="BC197" i="1"/>
  <c r="BD197" i="1" s="1"/>
  <c r="BG197" i="1" s="1"/>
  <c r="L197" i="1" s="1"/>
  <c r="O197" i="1"/>
  <c r="N39" i="1"/>
  <c r="BM39" i="1"/>
  <c r="BC158" i="1"/>
  <c r="BD158" i="1" s="1"/>
  <c r="BG158" i="1" s="1"/>
  <c r="L158" i="1" s="1"/>
  <c r="O158" i="1"/>
  <c r="BC225" i="1"/>
  <c r="BD225" i="1" s="1"/>
  <c r="BG225" i="1" s="1"/>
  <c r="L225" i="1" s="1"/>
  <c r="BJ225" i="1" s="1"/>
  <c r="M225" i="1" s="1"/>
  <c r="O225" i="1"/>
  <c r="BA180" i="1"/>
  <c r="P180" i="1" s="1"/>
  <c r="BB180" i="1" s="1"/>
  <c r="BJ235" i="1"/>
  <c r="M235" i="1" s="1"/>
  <c r="BM235" i="1"/>
  <c r="BO235" i="1" s="1"/>
  <c r="BN218" i="1"/>
  <c r="N221" i="1"/>
  <c r="BC263" i="1"/>
  <c r="BD263" i="1" s="1"/>
  <c r="BG263" i="1" s="1"/>
  <c r="L263" i="1" s="1"/>
  <c r="BJ263" i="1" s="1"/>
  <c r="M263" i="1" s="1"/>
  <c r="O263" i="1"/>
  <c r="N212" i="1"/>
  <c r="BA212" i="1"/>
  <c r="P212" i="1" s="1"/>
  <c r="BB212" i="1" s="1"/>
  <c r="BM228" i="1"/>
  <c r="BO228" i="1" s="1"/>
  <c r="BC266" i="1"/>
  <c r="BD266" i="1" s="1"/>
  <c r="BG266" i="1" s="1"/>
  <c r="L266" i="1" s="1"/>
  <c r="O266" i="1"/>
  <c r="BC254" i="1"/>
  <c r="BD254" i="1" s="1"/>
  <c r="BG254" i="1" s="1"/>
  <c r="L254" i="1" s="1"/>
  <c r="O254" i="1"/>
  <c r="N265" i="1"/>
  <c r="BK251" i="1"/>
  <c r="BL251" i="1"/>
  <c r="BK203" i="1"/>
  <c r="BL203" i="1"/>
  <c r="BM247" i="1"/>
  <c r="BO247" i="1" s="1"/>
  <c r="BK229" i="1"/>
  <c r="BL229" i="1"/>
  <c r="BM53" i="1"/>
  <c r="BO53" i="1" s="1"/>
  <c r="N53" i="1"/>
  <c r="BN27" i="1"/>
  <c r="BN35" i="1"/>
  <c r="N17" i="1"/>
  <c r="BL116" i="1"/>
  <c r="BK116" i="1"/>
  <c r="N175" i="1"/>
  <c r="BA175" i="1"/>
  <c r="P175" i="1" s="1"/>
  <c r="BB175" i="1" s="1"/>
  <c r="N32" i="1"/>
  <c r="BM32" i="1"/>
  <c r="O262" i="1"/>
  <c r="BC262" i="1"/>
  <c r="BD262" i="1" s="1"/>
  <c r="BG262" i="1" s="1"/>
  <c r="L262" i="1" s="1"/>
  <c r="BJ262" i="1" s="1"/>
  <c r="M262" i="1" s="1"/>
  <c r="N249" i="1"/>
  <c r="BM249" i="1"/>
  <c r="BO249" i="1" s="1"/>
  <c r="BC258" i="1"/>
  <c r="BD258" i="1" s="1"/>
  <c r="BG258" i="1" s="1"/>
  <c r="L258" i="1" s="1"/>
  <c r="BJ258" i="1" s="1"/>
  <c r="M258" i="1" s="1"/>
  <c r="O258" i="1"/>
  <c r="BN201" i="1"/>
  <c r="BN17" i="1"/>
  <c r="BK81" i="1"/>
  <c r="BL81" i="1"/>
  <c r="BN186" i="1"/>
  <c r="O28" i="1"/>
  <c r="BC28" i="1"/>
  <c r="BD28" i="1" s="1"/>
  <c r="BG28" i="1" s="1"/>
  <c r="L28" i="1" s="1"/>
  <c r="BJ28" i="1" s="1"/>
  <c r="M28" i="1" s="1"/>
  <c r="O38" i="1"/>
  <c r="BC38" i="1"/>
  <c r="BD38" i="1" s="1"/>
  <c r="BG38" i="1" s="1"/>
  <c r="L38" i="1" s="1"/>
  <c r="BJ38" i="1" s="1"/>
  <c r="M38" i="1" s="1"/>
  <c r="BL49" i="1"/>
  <c r="BK49" i="1"/>
  <c r="BA90" i="1"/>
  <c r="P90" i="1" s="1"/>
  <c r="BB90" i="1" s="1"/>
  <c r="N90" i="1"/>
  <c r="BC139" i="1"/>
  <c r="BD139" i="1" s="1"/>
  <c r="BG139" i="1" s="1"/>
  <c r="L139" i="1" s="1"/>
  <c r="BJ139" i="1" s="1"/>
  <c r="M139" i="1" s="1"/>
  <c r="O139" i="1"/>
  <c r="O132" i="1"/>
  <c r="BC132" i="1"/>
  <c r="BD132" i="1" s="1"/>
  <c r="BG132" i="1" s="1"/>
  <c r="L132" i="1" s="1"/>
  <c r="BA150" i="1"/>
  <c r="P150" i="1" s="1"/>
  <c r="BB150" i="1" s="1"/>
  <c r="BN144" i="1"/>
  <c r="BC110" i="1"/>
  <c r="BD110" i="1" s="1"/>
  <c r="BG110" i="1" s="1"/>
  <c r="L110" i="1" s="1"/>
  <c r="BJ110" i="1" s="1"/>
  <c r="M110" i="1" s="1"/>
  <c r="O110" i="1"/>
  <c r="BK19" i="1"/>
  <c r="BL19" i="1"/>
  <c r="BC145" i="1"/>
  <c r="BD145" i="1" s="1"/>
  <c r="BG145" i="1" s="1"/>
  <c r="L145" i="1" s="1"/>
  <c r="BJ145" i="1" s="1"/>
  <c r="M145" i="1" s="1"/>
  <c r="O145" i="1"/>
  <c r="BM145" i="1"/>
  <c r="BO145" i="1" s="1"/>
  <c r="BM135" i="1"/>
  <c r="BO135" i="1" s="1"/>
  <c r="BN157" i="1"/>
  <c r="BA48" i="1"/>
  <c r="P48" i="1" s="1"/>
  <c r="BB48" i="1" s="1"/>
  <c r="BM196" i="1"/>
  <c r="BO196" i="1" s="1"/>
  <c r="BN162" i="1"/>
  <c r="BC198" i="1"/>
  <c r="BD198" i="1" s="1"/>
  <c r="BG198" i="1" s="1"/>
  <c r="L198" i="1" s="1"/>
  <c r="BJ198" i="1" s="1"/>
  <c r="M198" i="1" s="1"/>
  <c r="O198" i="1"/>
  <c r="BM198" i="1"/>
  <c r="BO198" i="1" s="1"/>
  <c r="BK95" i="1"/>
  <c r="BL95" i="1"/>
  <c r="BO203" i="1"/>
  <c r="BN39" i="1"/>
  <c r="BK205" i="1"/>
  <c r="BL205" i="1"/>
  <c r="N231" i="1"/>
  <c r="BM213" i="1"/>
  <c r="BO213" i="1" s="1"/>
  <c r="BM184" i="1"/>
  <c r="BO184" i="1" s="1"/>
  <c r="N218" i="1"/>
  <c r="BM222" i="1"/>
  <c r="BO222" i="1" s="1"/>
  <c r="BA231" i="1"/>
  <c r="P231" i="1" s="1"/>
  <c r="BB231" i="1" s="1"/>
  <c r="N250" i="1"/>
  <c r="BA250" i="1"/>
  <c r="P250" i="1" s="1"/>
  <c r="BB250" i="1" s="1"/>
  <c r="BL151" i="1"/>
  <c r="BK151" i="1"/>
  <c r="BC257" i="1"/>
  <c r="BD257" i="1" s="1"/>
  <c r="BG257" i="1" s="1"/>
  <c r="L257" i="1" s="1"/>
  <c r="BJ257" i="1" s="1"/>
  <c r="M257" i="1" s="1"/>
  <c r="O257" i="1"/>
  <c r="BM229" i="1"/>
  <c r="BO229" i="1" s="1"/>
  <c r="BN36" i="1"/>
  <c r="BK34" i="1"/>
  <c r="BL34" i="1"/>
  <c r="BA156" i="1"/>
  <c r="P156" i="1" s="1"/>
  <c r="BB156" i="1" s="1"/>
  <c r="N156" i="1"/>
  <c r="BC144" i="1"/>
  <c r="BD144" i="1" s="1"/>
  <c r="BG144" i="1" s="1"/>
  <c r="L144" i="1" s="1"/>
  <c r="BJ144" i="1" s="1"/>
  <c r="M144" i="1" s="1"/>
  <c r="O144" i="1"/>
  <c r="BC224" i="1"/>
  <c r="BD224" i="1" s="1"/>
  <c r="BG224" i="1" s="1"/>
  <c r="L224" i="1" s="1"/>
  <c r="BJ224" i="1" s="1"/>
  <c r="M224" i="1" s="1"/>
  <c r="O224" i="1"/>
  <c r="BC218" i="1"/>
  <c r="BD218" i="1" s="1"/>
  <c r="BG218" i="1" s="1"/>
  <c r="L218" i="1" s="1"/>
  <c r="BJ218" i="1" s="1"/>
  <c r="M218" i="1" s="1"/>
  <c r="O218" i="1"/>
  <c r="BC67" i="1"/>
  <c r="BD67" i="1" s="1"/>
  <c r="BG67" i="1" s="1"/>
  <c r="L67" i="1" s="1"/>
  <c r="O67" i="1"/>
  <c r="O167" i="1"/>
  <c r="BC167" i="1"/>
  <c r="BD167" i="1" s="1"/>
  <c r="BG167" i="1" s="1"/>
  <c r="L167" i="1" s="1"/>
  <c r="BJ167" i="1" s="1"/>
  <c r="M167" i="1" s="1"/>
  <c r="N133" i="1"/>
  <c r="BC221" i="1"/>
  <c r="BD221" i="1" s="1"/>
  <c r="BG221" i="1" s="1"/>
  <c r="L221" i="1" s="1"/>
  <c r="BJ221" i="1" s="1"/>
  <c r="M221" i="1" s="1"/>
  <c r="O221" i="1"/>
  <c r="BK264" i="1"/>
  <c r="BL264" i="1"/>
  <c r="BA17" i="1"/>
  <c r="P17" i="1" s="1"/>
  <c r="BB17" i="1" s="1"/>
  <c r="N38" i="1"/>
  <c r="BN50" i="1"/>
  <c r="BN90" i="1"/>
  <c r="O99" i="1"/>
  <c r="BC99" i="1"/>
  <c r="BD99" i="1" s="1"/>
  <c r="BG99" i="1" s="1"/>
  <c r="L99" i="1" s="1"/>
  <c r="BJ99" i="1" s="1"/>
  <c r="M99" i="1" s="1"/>
  <c r="O76" i="1"/>
  <c r="BC76" i="1"/>
  <c r="BD76" i="1" s="1"/>
  <c r="BG76" i="1" s="1"/>
  <c r="L76" i="1" s="1"/>
  <c r="BJ76" i="1" s="1"/>
  <c r="M76" i="1" s="1"/>
  <c r="O121" i="1"/>
  <c r="BC121" i="1"/>
  <c r="BD121" i="1" s="1"/>
  <c r="BG121" i="1" s="1"/>
  <c r="L121" i="1" s="1"/>
  <c r="BM152" i="1"/>
  <c r="BO152" i="1" s="1"/>
  <c r="O160" i="1"/>
  <c r="BC160" i="1"/>
  <c r="BD160" i="1" s="1"/>
  <c r="BG160" i="1" s="1"/>
  <c r="L160" i="1" s="1"/>
  <c r="BJ160" i="1" s="1"/>
  <c r="M160" i="1" s="1"/>
  <c r="N144" i="1"/>
  <c r="BM19" i="1"/>
  <c r="BO19" i="1" s="1"/>
  <c r="N157" i="1"/>
  <c r="BA157" i="1"/>
  <c r="P157" i="1" s="1"/>
  <c r="BB157" i="1" s="1"/>
  <c r="BM77" i="1"/>
  <c r="BO77" i="1" s="1"/>
  <c r="BN123" i="1"/>
  <c r="N124" i="1"/>
  <c r="N105" i="1"/>
  <c r="BA105" i="1"/>
  <c r="P105" i="1" s="1"/>
  <c r="BB105" i="1" s="1"/>
  <c r="O173" i="1"/>
  <c r="BC173" i="1"/>
  <c r="BD173" i="1" s="1"/>
  <c r="BG173" i="1" s="1"/>
  <c r="L173" i="1" s="1"/>
  <c r="BN242" i="1"/>
  <c r="BO242" i="1" s="1"/>
  <c r="BC210" i="1"/>
  <c r="BD210" i="1" s="1"/>
  <c r="BG210" i="1" s="1"/>
  <c r="L210" i="1" s="1"/>
  <c r="BJ210" i="1" s="1"/>
  <c r="M210" i="1" s="1"/>
  <c r="O210" i="1"/>
  <c r="BA163" i="1"/>
  <c r="P163" i="1" s="1"/>
  <c r="BB163" i="1" s="1"/>
  <c r="N163" i="1"/>
  <c r="BM232" i="1"/>
  <c r="BO232" i="1" s="1"/>
  <c r="N100" i="1"/>
  <c r="BN131" i="1"/>
  <c r="BC204" i="1"/>
  <c r="BD204" i="1" s="1"/>
  <c r="BG204" i="1" s="1"/>
  <c r="L204" i="1" s="1"/>
  <c r="BJ204" i="1" s="1"/>
  <c r="M204" i="1" s="1"/>
  <c r="O204" i="1"/>
  <c r="BK228" i="1"/>
  <c r="BL228" i="1"/>
  <c r="N139" i="1"/>
  <c r="BM165" i="1"/>
  <c r="BO165" i="1" s="1"/>
  <c r="BK243" i="1"/>
  <c r="BL243" i="1"/>
  <c r="BN271" i="1"/>
  <c r="N63" i="1"/>
  <c r="BM256" i="1"/>
  <c r="BO256" i="1" s="1"/>
  <c r="BK166" i="1"/>
  <c r="BL166" i="1"/>
  <c r="BM216" i="1"/>
  <c r="BO216" i="1" s="1"/>
  <c r="BL255" i="1"/>
  <c r="BK255" i="1"/>
  <c r="N44" i="1"/>
  <c r="O50" i="1"/>
  <c r="BC50" i="1"/>
  <c r="BD50" i="1" s="1"/>
  <c r="BG50" i="1" s="1"/>
  <c r="L50" i="1" s="1"/>
  <c r="BJ50" i="1" s="1"/>
  <c r="M50" i="1" s="1"/>
  <c r="BC15" i="1"/>
  <c r="BD15" i="1" s="1"/>
  <c r="BG15" i="1" s="1"/>
  <c r="L15" i="1" s="1"/>
  <c r="BJ15" i="1" s="1"/>
  <c r="M15" i="1" s="1"/>
  <c r="O15" i="1"/>
  <c r="N50" i="1"/>
  <c r="O114" i="1"/>
  <c r="BC114" i="1"/>
  <c r="BD114" i="1" s="1"/>
  <c r="BG114" i="1" s="1"/>
  <c r="L114" i="1" s="1"/>
  <c r="BJ114" i="1" s="1"/>
  <c r="M114" i="1" s="1"/>
  <c r="BC112" i="1"/>
  <c r="BD112" i="1" s="1"/>
  <c r="BG112" i="1" s="1"/>
  <c r="L112" i="1" s="1"/>
  <c r="BJ112" i="1" s="1"/>
  <c r="M112" i="1" s="1"/>
  <c r="O112" i="1"/>
  <c r="BC115" i="1"/>
  <c r="BD115" i="1" s="1"/>
  <c r="BG115" i="1" s="1"/>
  <c r="L115" i="1" s="1"/>
  <c r="BJ115" i="1" s="1"/>
  <c r="M115" i="1" s="1"/>
  <c r="O115" i="1"/>
  <c r="O14" i="1"/>
  <c r="BC14" i="1"/>
  <c r="BD14" i="1" s="1"/>
  <c r="BG14" i="1" s="1"/>
  <c r="L14" i="1" s="1"/>
  <c r="BJ14" i="1" s="1"/>
  <c r="M14" i="1" s="1"/>
  <c r="BL54" i="1"/>
  <c r="BK54" i="1"/>
  <c r="N60" i="1"/>
  <c r="O42" i="1"/>
  <c r="BC42" i="1"/>
  <c r="BD42" i="1" s="1"/>
  <c r="BG42" i="1" s="1"/>
  <c r="L42" i="1" s="1"/>
  <c r="BJ42" i="1" s="1"/>
  <c r="M42" i="1" s="1"/>
  <c r="O35" i="1"/>
  <c r="BC35" i="1"/>
  <c r="BD35" i="1" s="1"/>
  <c r="BG35" i="1" s="1"/>
  <c r="L35" i="1" s="1"/>
  <c r="BJ35" i="1" s="1"/>
  <c r="M35" i="1" s="1"/>
  <c r="BN124" i="1"/>
  <c r="BN105" i="1"/>
  <c r="BC174" i="1"/>
  <c r="BD174" i="1" s="1"/>
  <c r="BG174" i="1" s="1"/>
  <c r="L174" i="1" s="1"/>
  <c r="BJ174" i="1" s="1"/>
  <c r="M174" i="1" s="1"/>
  <c r="O174" i="1"/>
  <c r="BN65" i="1"/>
  <c r="BN163" i="1"/>
  <c r="BN100" i="1"/>
  <c r="N131" i="1"/>
  <c r="BM131" i="1"/>
  <c r="BL22" i="1"/>
  <c r="BK22" i="1"/>
  <c r="BC97" i="1"/>
  <c r="BD97" i="1" s="1"/>
  <c r="BG97" i="1" s="1"/>
  <c r="L97" i="1" s="1"/>
  <c r="O97" i="1"/>
  <c r="N219" i="1"/>
  <c r="BN139" i="1"/>
  <c r="BL165" i="1"/>
  <c r="BK165" i="1"/>
  <c r="BK256" i="1"/>
  <c r="BL256" i="1"/>
  <c r="BK222" i="1"/>
  <c r="BL222" i="1"/>
  <c r="N271" i="1"/>
  <c r="BN63" i="1"/>
  <c r="BC259" i="1"/>
  <c r="BD259" i="1" s="1"/>
  <c r="BG259" i="1" s="1"/>
  <c r="L259" i="1" s="1"/>
  <c r="BJ259" i="1" s="1"/>
  <c r="M259" i="1" s="1"/>
  <c r="O259" i="1"/>
  <c r="BJ122" i="1"/>
  <c r="M122" i="1" s="1"/>
  <c r="BM122" i="1"/>
  <c r="BO122" i="1" s="1"/>
  <c r="BK101" i="1"/>
  <c r="BL101" i="1"/>
  <c r="BK152" i="1"/>
  <c r="BL152" i="1"/>
  <c r="BK216" i="1"/>
  <c r="BL216" i="1"/>
  <c r="N45" i="1"/>
  <c r="BA45" i="1"/>
  <c r="P45" i="1" s="1"/>
  <c r="BB45" i="1" s="1"/>
  <c r="BM22" i="1"/>
  <c r="BO22" i="1" s="1"/>
  <c r="BN60" i="1"/>
  <c r="O66" i="1"/>
  <c r="BC66" i="1"/>
  <c r="BD66" i="1" s="1"/>
  <c r="BG66" i="1" s="1"/>
  <c r="L66" i="1" s="1"/>
  <c r="BJ66" i="1" s="1"/>
  <c r="M66" i="1" s="1"/>
  <c r="BM66" i="1"/>
  <c r="BO66" i="1" s="1"/>
  <c r="BC57" i="1"/>
  <c r="BD57" i="1" s="1"/>
  <c r="BG57" i="1" s="1"/>
  <c r="L57" i="1" s="1"/>
  <c r="O57" i="1"/>
  <c r="BC124" i="1"/>
  <c r="BD124" i="1" s="1"/>
  <c r="BG124" i="1" s="1"/>
  <c r="L124" i="1" s="1"/>
  <c r="BJ124" i="1" s="1"/>
  <c r="M124" i="1" s="1"/>
  <c r="O124" i="1"/>
  <c r="BK64" i="1"/>
  <c r="BL64" i="1"/>
  <c r="N103" i="1"/>
  <c r="O141" i="1"/>
  <c r="BC141" i="1"/>
  <c r="BD141" i="1" s="1"/>
  <c r="BG141" i="1" s="1"/>
  <c r="L141" i="1" s="1"/>
  <c r="BJ141" i="1" s="1"/>
  <c r="M141" i="1" s="1"/>
  <c r="BN84" i="1"/>
  <c r="N126" i="1"/>
  <c r="BM126" i="1"/>
  <c r="BO126" i="1" s="1"/>
  <c r="BM174" i="1"/>
  <c r="BO174" i="1" s="1"/>
  <c r="BM37" i="1"/>
  <c r="BO37" i="1" s="1"/>
  <c r="N65" i="1"/>
  <c r="BA65" i="1"/>
  <c r="P65" i="1" s="1"/>
  <c r="BB65" i="1" s="1"/>
  <c r="O111" i="1"/>
  <c r="BC111" i="1"/>
  <c r="BD111" i="1" s="1"/>
  <c r="BG111" i="1" s="1"/>
  <c r="L111" i="1" s="1"/>
  <c r="BJ111" i="1" s="1"/>
  <c r="M111" i="1" s="1"/>
  <c r="BC164" i="1"/>
  <c r="BD164" i="1" s="1"/>
  <c r="BG164" i="1" s="1"/>
  <c r="L164" i="1" s="1"/>
  <c r="BJ164" i="1" s="1"/>
  <c r="M164" i="1" s="1"/>
  <c r="O164" i="1"/>
  <c r="BM25" i="1"/>
  <c r="BO25" i="1" s="1"/>
  <c r="O134" i="1"/>
  <c r="BC134" i="1"/>
  <c r="BD134" i="1" s="1"/>
  <c r="BG134" i="1" s="1"/>
  <c r="L134" i="1" s="1"/>
  <c r="BJ134" i="1" s="1"/>
  <c r="M134" i="1" s="1"/>
  <c r="BN172" i="1"/>
  <c r="BK232" i="1"/>
  <c r="BL232" i="1"/>
  <c r="BL189" i="1"/>
  <c r="BK189" i="1"/>
  <c r="BC252" i="1"/>
  <c r="BD252" i="1" s="1"/>
  <c r="BG252" i="1" s="1"/>
  <c r="L252" i="1" s="1"/>
  <c r="O252" i="1"/>
  <c r="BK93" i="1"/>
  <c r="BL93" i="1"/>
  <c r="BJ241" i="1"/>
  <c r="M241" i="1" s="1"/>
  <c r="BM241" i="1"/>
  <c r="BO241" i="1" s="1"/>
  <c r="BA244" i="1"/>
  <c r="P244" i="1" s="1"/>
  <c r="BB244" i="1" s="1"/>
  <c r="O63" i="1"/>
  <c r="BC63" i="1"/>
  <c r="BD63" i="1" s="1"/>
  <c r="BG63" i="1" s="1"/>
  <c r="L63" i="1" s="1"/>
  <c r="BJ63" i="1" s="1"/>
  <c r="M63" i="1" s="1"/>
  <c r="N108" i="1"/>
  <c r="BK238" i="1"/>
  <c r="BL238" i="1"/>
  <c r="BK182" i="1"/>
  <c r="BL182" i="1"/>
  <c r="BJ185" i="1" l="1"/>
  <c r="M185" i="1" s="1"/>
  <c r="BM185" i="1"/>
  <c r="BO185" i="1" s="1"/>
  <c r="BC56" i="1"/>
  <c r="BD56" i="1" s="1"/>
  <c r="BG56" i="1" s="1"/>
  <c r="L56" i="1" s="1"/>
  <c r="BJ56" i="1" s="1"/>
  <c r="M56" i="1" s="1"/>
  <c r="O56" i="1"/>
  <c r="BK98" i="1"/>
  <c r="BL98" i="1"/>
  <c r="BJ168" i="1"/>
  <c r="M168" i="1" s="1"/>
  <c r="BM168" i="1"/>
  <c r="BO168" i="1" s="1"/>
  <c r="BJ107" i="1"/>
  <c r="M107" i="1" s="1"/>
  <c r="BM107" i="1"/>
  <c r="BO107" i="1" s="1"/>
  <c r="BM167" i="1"/>
  <c r="BO167" i="1" s="1"/>
  <c r="BM263" i="1"/>
  <c r="BO263" i="1" s="1"/>
  <c r="BO39" i="1"/>
  <c r="BM26" i="1"/>
  <c r="BO26" i="1" s="1"/>
  <c r="BM177" i="1"/>
  <c r="BO177" i="1" s="1"/>
  <c r="BM259" i="1"/>
  <c r="BO259" i="1" s="1"/>
  <c r="BC70" i="1"/>
  <c r="BD70" i="1" s="1"/>
  <c r="BG70" i="1" s="1"/>
  <c r="L70" i="1" s="1"/>
  <c r="BJ70" i="1" s="1"/>
  <c r="M70" i="1" s="1"/>
  <c r="BM70" i="1"/>
  <c r="BO70" i="1" s="1"/>
  <c r="O70" i="1"/>
  <c r="BJ104" i="1"/>
  <c r="M104" i="1" s="1"/>
  <c r="BM104" i="1"/>
  <c r="BO104" i="1" s="1"/>
  <c r="BM225" i="1"/>
  <c r="BO225" i="1" s="1"/>
  <c r="BC58" i="1"/>
  <c r="BD58" i="1" s="1"/>
  <c r="BG58" i="1" s="1"/>
  <c r="L58" i="1" s="1"/>
  <c r="BJ58" i="1" s="1"/>
  <c r="M58" i="1" s="1"/>
  <c r="O58" i="1"/>
  <c r="BM219" i="1"/>
  <c r="BO219" i="1" s="1"/>
  <c r="BM141" i="1"/>
  <c r="BO141" i="1" s="1"/>
  <c r="BM35" i="1"/>
  <c r="BO35" i="1" s="1"/>
  <c r="BC202" i="1"/>
  <c r="BD202" i="1" s="1"/>
  <c r="BG202" i="1" s="1"/>
  <c r="L202" i="1" s="1"/>
  <c r="O202" i="1"/>
  <c r="BM221" i="1"/>
  <c r="BO221" i="1" s="1"/>
  <c r="BM58" i="1"/>
  <c r="BO58" i="1" s="1"/>
  <c r="BM99" i="1"/>
  <c r="BO99" i="1" s="1"/>
  <c r="BC209" i="1"/>
  <c r="BD209" i="1" s="1"/>
  <c r="BG209" i="1" s="1"/>
  <c r="L209" i="1" s="1"/>
  <c r="O209" i="1"/>
  <c r="BM139" i="1"/>
  <c r="BO139" i="1" s="1"/>
  <c r="BM94" i="1"/>
  <c r="BO94" i="1" s="1"/>
  <c r="BC171" i="1"/>
  <c r="BD171" i="1" s="1"/>
  <c r="BG171" i="1" s="1"/>
  <c r="L171" i="1" s="1"/>
  <c r="BJ171" i="1" s="1"/>
  <c r="M171" i="1" s="1"/>
  <c r="O171" i="1"/>
  <c r="BC96" i="1"/>
  <c r="BD96" i="1" s="1"/>
  <c r="BG96" i="1" s="1"/>
  <c r="L96" i="1" s="1"/>
  <c r="O96" i="1"/>
  <c r="BC33" i="1"/>
  <c r="BD33" i="1" s="1"/>
  <c r="BG33" i="1" s="1"/>
  <c r="L33" i="1" s="1"/>
  <c r="BJ33" i="1" s="1"/>
  <c r="M33" i="1" s="1"/>
  <c r="O33" i="1"/>
  <c r="BO206" i="1"/>
  <c r="BM253" i="1"/>
  <c r="BO253" i="1" s="1"/>
  <c r="BM30" i="1"/>
  <c r="BO30" i="1" s="1"/>
  <c r="BJ226" i="1"/>
  <c r="M226" i="1" s="1"/>
  <c r="BM226" i="1"/>
  <c r="BO226" i="1" s="1"/>
  <c r="BM93" i="1"/>
  <c r="BO93" i="1" s="1"/>
  <c r="BM257" i="1"/>
  <c r="BO257" i="1" s="1"/>
  <c r="BM237" i="1"/>
  <c r="BO237" i="1" s="1"/>
  <c r="BM109" i="1"/>
  <c r="BO109" i="1" s="1"/>
  <c r="BC192" i="1"/>
  <c r="BD192" i="1" s="1"/>
  <c r="BG192" i="1" s="1"/>
  <c r="L192" i="1" s="1"/>
  <c r="BJ192" i="1" s="1"/>
  <c r="M192" i="1" s="1"/>
  <c r="O192" i="1"/>
  <c r="BK236" i="1"/>
  <c r="BL236" i="1"/>
  <c r="BM238" i="1"/>
  <c r="BO238" i="1" s="1"/>
  <c r="BJ230" i="1"/>
  <c r="M230" i="1" s="1"/>
  <c r="BM230" i="1"/>
  <c r="BO230" i="1" s="1"/>
  <c r="BC18" i="1"/>
  <c r="BD18" i="1" s="1"/>
  <c r="BG18" i="1" s="1"/>
  <c r="L18" i="1" s="1"/>
  <c r="BM162" i="1"/>
  <c r="BO162" i="1" s="1"/>
  <c r="BM42" i="1"/>
  <c r="BO42" i="1" s="1"/>
  <c r="BC199" i="1"/>
  <c r="BD199" i="1" s="1"/>
  <c r="BG199" i="1" s="1"/>
  <c r="L199" i="1" s="1"/>
  <c r="O199" i="1"/>
  <c r="BC43" i="1"/>
  <c r="BD43" i="1" s="1"/>
  <c r="BG43" i="1" s="1"/>
  <c r="L43" i="1" s="1"/>
  <c r="BJ43" i="1" s="1"/>
  <c r="M43" i="1" s="1"/>
  <c r="O43" i="1"/>
  <c r="BM43" i="1"/>
  <c r="BO43" i="1" s="1"/>
  <c r="BC217" i="1"/>
  <c r="BD217" i="1" s="1"/>
  <c r="BG217" i="1" s="1"/>
  <c r="L217" i="1" s="1"/>
  <c r="BJ217" i="1" s="1"/>
  <c r="M217" i="1" s="1"/>
  <c r="O217" i="1"/>
  <c r="BO131" i="1"/>
  <c r="BM204" i="1"/>
  <c r="BO204" i="1" s="1"/>
  <c r="BM29" i="1"/>
  <c r="BO29" i="1" s="1"/>
  <c r="BM147" i="1"/>
  <c r="BO147" i="1" s="1"/>
  <c r="BO32" i="1"/>
  <c r="BO123" i="1"/>
  <c r="BM114" i="1"/>
  <c r="BO114" i="1" s="1"/>
  <c r="BJ102" i="1"/>
  <c r="M102" i="1" s="1"/>
  <c r="BM102" i="1"/>
  <c r="BO102" i="1" s="1"/>
  <c r="O46" i="1"/>
  <c r="BC46" i="1"/>
  <c r="BD46" i="1" s="1"/>
  <c r="BG46" i="1" s="1"/>
  <c r="L46" i="1" s="1"/>
  <c r="BJ46" i="1" s="1"/>
  <c r="M46" i="1" s="1"/>
  <c r="BC211" i="1"/>
  <c r="BD211" i="1" s="1"/>
  <c r="BG211" i="1" s="1"/>
  <c r="L211" i="1" s="1"/>
  <c r="BJ211" i="1" s="1"/>
  <c r="M211" i="1" s="1"/>
  <c r="BM211" i="1"/>
  <c r="BO211" i="1" s="1"/>
  <c r="O211" i="1"/>
  <c r="BK160" i="1"/>
  <c r="BL160" i="1"/>
  <c r="BL38" i="1"/>
  <c r="BK38" i="1"/>
  <c r="BL31" i="1"/>
  <c r="BK31" i="1"/>
  <c r="BK181" i="1"/>
  <c r="BL181" i="1"/>
  <c r="BK268" i="1"/>
  <c r="BL268" i="1"/>
  <c r="O59" i="1"/>
  <c r="BC59" i="1"/>
  <c r="BD59" i="1" s="1"/>
  <c r="BG59" i="1" s="1"/>
  <c r="L59" i="1" s="1"/>
  <c r="BJ59" i="1" s="1"/>
  <c r="M59" i="1" s="1"/>
  <c r="BK270" i="1"/>
  <c r="BL270" i="1"/>
  <c r="BK227" i="1"/>
  <c r="BL227" i="1"/>
  <c r="BK23" i="1"/>
  <c r="BL23" i="1"/>
  <c r="BL103" i="1"/>
  <c r="BK103" i="1"/>
  <c r="BM160" i="1"/>
  <c r="BO160" i="1" s="1"/>
  <c r="BM60" i="1"/>
  <c r="BO60" i="1" s="1"/>
  <c r="BL144" i="1"/>
  <c r="BK144" i="1"/>
  <c r="BK143" i="1"/>
  <c r="BL143" i="1"/>
  <c r="BL170" i="1"/>
  <c r="BK170" i="1"/>
  <c r="BL73" i="1"/>
  <c r="BK73" i="1"/>
  <c r="BK138" i="1"/>
  <c r="BL138" i="1"/>
  <c r="BC72" i="1"/>
  <c r="BD72" i="1" s="1"/>
  <c r="BG72" i="1" s="1"/>
  <c r="L72" i="1" s="1"/>
  <c r="O72" i="1"/>
  <c r="BJ137" i="1"/>
  <c r="M137" i="1" s="1"/>
  <c r="BM137" i="1"/>
  <c r="BO137" i="1" s="1"/>
  <c r="BL100" i="1"/>
  <c r="BK100" i="1"/>
  <c r="BL123" i="1"/>
  <c r="BK123" i="1"/>
  <c r="BK44" i="1"/>
  <c r="BL44" i="1"/>
  <c r="BK164" i="1"/>
  <c r="BL164" i="1"/>
  <c r="BM50" i="1"/>
  <c r="BO50" i="1" s="1"/>
  <c r="BJ197" i="1"/>
  <c r="M197" i="1" s="1"/>
  <c r="BM197" i="1"/>
  <c r="BO197" i="1" s="1"/>
  <c r="BM268" i="1"/>
  <c r="BO268" i="1" s="1"/>
  <c r="BL147" i="1"/>
  <c r="BK147" i="1"/>
  <c r="BM51" i="1"/>
  <c r="BO51" i="1" s="1"/>
  <c r="BL88" i="1"/>
  <c r="BK88" i="1"/>
  <c r="BK108" i="1"/>
  <c r="BL108" i="1"/>
  <c r="BK77" i="1"/>
  <c r="BL77" i="1"/>
  <c r="BK146" i="1"/>
  <c r="BL146" i="1"/>
  <c r="BM164" i="1"/>
  <c r="BO164" i="1" s="1"/>
  <c r="BK141" i="1"/>
  <c r="BL141" i="1"/>
  <c r="BL66" i="1"/>
  <c r="BK66" i="1"/>
  <c r="BM271" i="1"/>
  <c r="BO271" i="1" s="1"/>
  <c r="BJ97" i="1"/>
  <c r="M97" i="1" s="1"/>
  <c r="BM97" i="1"/>
  <c r="BO97" i="1" s="1"/>
  <c r="BL174" i="1"/>
  <c r="BK174" i="1"/>
  <c r="BM15" i="1"/>
  <c r="BO15" i="1" s="1"/>
  <c r="BJ121" i="1"/>
  <c r="M121" i="1" s="1"/>
  <c r="BM121" i="1"/>
  <c r="BO121" i="1" s="1"/>
  <c r="BM38" i="1"/>
  <c r="BO38" i="1" s="1"/>
  <c r="BJ67" i="1"/>
  <c r="M67" i="1" s="1"/>
  <c r="BM67" i="1"/>
  <c r="BO67" i="1" s="1"/>
  <c r="O156" i="1"/>
  <c r="BC156" i="1"/>
  <c r="BD156" i="1" s="1"/>
  <c r="BG156" i="1" s="1"/>
  <c r="L156" i="1" s="1"/>
  <c r="BJ156" i="1" s="1"/>
  <c r="M156" i="1" s="1"/>
  <c r="BK198" i="1"/>
  <c r="BL198" i="1"/>
  <c r="BL145" i="1"/>
  <c r="BK145" i="1"/>
  <c r="BL139" i="1"/>
  <c r="BK139" i="1"/>
  <c r="BK258" i="1"/>
  <c r="BL258" i="1"/>
  <c r="BC187" i="1"/>
  <c r="BD187" i="1" s="1"/>
  <c r="BG187" i="1" s="1"/>
  <c r="L187" i="1" s="1"/>
  <c r="O187" i="1"/>
  <c r="BJ215" i="1"/>
  <c r="M215" i="1" s="1"/>
  <c r="BM215" i="1"/>
  <c r="BO215" i="1" s="1"/>
  <c r="BM117" i="1"/>
  <c r="BO117" i="1" s="1"/>
  <c r="BL92" i="1"/>
  <c r="BK92" i="1"/>
  <c r="BM234" i="1"/>
  <c r="BO234" i="1" s="1"/>
  <c r="BL21" i="1"/>
  <c r="BK21" i="1"/>
  <c r="BL24" i="1"/>
  <c r="BK24" i="1"/>
  <c r="BM28" i="1"/>
  <c r="BO28" i="1" s="1"/>
  <c r="BK249" i="1"/>
  <c r="BL249" i="1"/>
  <c r="BM258" i="1"/>
  <c r="BO258" i="1" s="1"/>
  <c r="BJ132" i="1"/>
  <c r="M132" i="1" s="1"/>
  <c r="BM132" i="1"/>
  <c r="BO132" i="1" s="1"/>
  <c r="BJ254" i="1"/>
  <c r="M254" i="1" s="1"/>
  <c r="BM254" i="1"/>
  <c r="BO254" i="1" s="1"/>
  <c r="BL129" i="1"/>
  <c r="BK129" i="1"/>
  <c r="BC136" i="1"/>
  <c r="BD136" i="1" s="1"/>
  <c r="BG136" i="1" s="1"/>
  <c r="L136" i="1" s="1"/>
  <c r="BJ136" i="1" s="1"/>
  <c r="M136" i="1" s="1"/>
  <c r="O136" i="1"/>
  <c r="BJ57" i="1"/>
  <c r="M57" i="1" s="1"/>
  <c r="BM57" i="1"/>
  <c r="BO57" i="1" s="1"/>
  <c r="BK257" i="1"/>
  <c r="BL257" i="1"/>
  <c r="BC186" i="1"/>
  <c r="BD186" i="1" s="1"/>
  <c r="BG186" i="1" s="1"/>
  <c r="L186" i="1" s="1"/>
  <c r="BJ186" i="1" s="1"/>
  <c r="M186" i="1" s="1"/>
  <c r="O186" i="1"/>
  <c r="BL51" i="1"/>
  <c r="BK51" i="1"/>
  <c r="BL219" i="1"/>
  <c r="BK219" i="1"/>
  <c r="BJ252" i="1"/>
  <c r="M252" i="1" s="1"/>
  <c r="BM252" i="1"/>
  <c r="BO252" i="1" s="1"/>
  <c r="O163" i="1"/>
  <c r="BC163" i="1"/>
  <c r="BD163" i="1" s="1"/>
  <c r="BG163" i="1" s="1"/>
  <c r="L163" i="1" s="1"/>
  <c r="BM124" i="1"/>
  <c r="BO124" i="1" s="1"/>
  <c r="BL28" i="1"/>
  <c r="BK28" i="1"/>
  <c r="BJ266" i="1"/>
  <c r="M266" i="1" s="1"/>
  <c r="BM266" i="1"/>
  <c r="BO266" i="1" s="1"/>
  <c r="BL135" i="1"/>
  <c r="BK135" i="1"/>
  <c r="BM262" i="1"/>
  <c r="BO262" i="1" s="1"/>
  <c r="BM108" i="1"/>
  <c r="BO108" i="1" s="1"/>
  <c r="BL111" i="1"/>
  <c r="BK111" i="1"/>
  <c r="BM210" i="1"/>
  <c r="BO210" i="1" s="1"/>
  <c r="O17" i="1"/>
  <c r="BC17" i="1"/>
  <c r="BD17" i="1" s="1"/>
  <c r="BG17" i="1" s="1"/>
  <c r="L17" i="1" s="1"/>
  <c r="BM156" i="1"/>
  <c r="BO156" i="1" s="1"/>
  <c r="BM270" i="1"/>
  <c r="BO270" i="1" s="1"/>
  <c r="BL113" i="1"/>
  <c r="BK113" i="1"/>
  <c r="BM138" i="1"/>
  <c r="BO138" i="1" s="1"/>
  <c r="BL191" i="1"/>
  <c r="BK191" i="1"/>
  <c r="BK240" i="1"/>
  <c r="BL240" i="1"/>
  <c r="BK117" i="1"/>
  <c r="BL117" i="1"/>
  <c r="BM14" i="1"/>
  <c r="BO14" i="1" s="1"/>
  <c r="BK206" i="1"/>
  <c r="BL206" i="1"/>
  <c r="BJ248" i="1"/>
  <c r="M248" i="1" s="1"/>
  <c r="BM248" i="1"/>
  <c r="BO248" i="1" s="1"/>
  <c r="BJ233" i="1"/>
  <c r="M233" i="1" s="1"/>
  <c r="BM233" i="1"/>
  <c r="BO233" i="1" s="1"/>
  <c r="BM87" i="1"/>
  <c r="BO87" i="1" s="1"/>
  <c r="BL39" i="1"/>
  <c r="BK39" i="1"/>
  <c r="O155" i="1"/>
  <c r="BC155" i="1"/>
  <c r="BD155" i="1" s="1"/>
  <c r="BG155" i="1" s="1"/>
  <c r="L155" i="1" s="1"/>
  <c r="BJ155" i="1" s="1"/>
  <c r="M155" i="1" s="1"/>
  <c r="BM224" i="1"/>
  <c r="BO224" i="1" s="1"/>
  <c r="BM170" i="1"/>
  <c r="BO170" i="1" s="1"/>
  <c r="BL63" i="1"/>
  <c r="BK63" i="1"/>
  <c r="BL15" i="1"/>
  <c r="BK15" i="1"/>
  <c r="BK76" i="1"/>
  <c r="BL76" i="1"/>
  <c r="BC250" i="1"/>
  <c r="BD250" i="1" s="1"/>
  <c r="BG250" i="1" s="1"/>
  <c r="L250" i="1" s="1"/>
  <c r="BJ250" i="1" s="1"/>
  <c r="M250" i="1" s="1"/>
  <c r="O250" i="1"/>
  <c r="BK235" i="1"/>
  <c r="BL235" i="1"/>
  <c r="BK179" i="1"/>
  <c r="BL179" i="1"/>
  <c r="BK130" i="1"/>
  <c r="BL130" i="1"/>
  <c r="BL60" i="1"/>
  <c r="BK60" i="1"/>
  <c r="O65" i="1"/>
  <c r="BC65" i="1"/>
  <c r="BD65" i="1" s="1"/>
  <c r="BG65" i="1" s="1"/>
  <c r="L65" i="1" s="1"/>
  <c r="BJ65" i="1" s="1"/>
  <c r="M65" i="1" s="1"/>
  <c r="BM103" i="1"/>
  <c r="BO103" i="1" s="1"/>
  <c r="BK204" i="1"/>
  <c r="BL204" i="1"/>
  <c r="BM76" i="1"/>
  <c r="BO76" i="1" s="1"/>
  <c r="BM250" i="1"/>
  <c r="BO250" i="1" s="1"/>
  <c r="BC212" i="1"/>
  <c r="BD212" i="1" s="1"/>
  <c r="BG212" i="1" s="1"/>
  <c r="L212" i="1" s="1"/>
  <c r="BJ212" i="1" s="1"/>
  <c r="M212" i="1" s="1"/>
  <c r="O212" i="1"/>
  <c r="BL78" i="1"/>
  <c r="BK78" i="1"/>
  <c r="BL195" i="1"/>
  <c r="BK195" i="1"/>
  <c r="BK265" i="1"/>
  <c r="BL265" i="1"/>
  <c r="BJ140" i="1"/>
  <c r="M140" i="1" s="1"/>
  <c r="BM140" i="1"/>
  <c r="BO140" i="1" s="1"/>
  <c r="BK52" i="1"/>
  <c r="BL52" i="1"/>
  <c r="BK110" i="1"/>
  <c r="BL110" i="1"/>
  <c r="O36" i="1"/>
  <c r="BC36" i="1"/>
  <c r="BD36" i="1" s="1"/>
  <c r="BG36" i="1" s="1"/>
  <c r="L36" i="1" s="1"/>
  <c r="BJ36" i="1" s="1"/>
  <c r="M36" i="1" s="1"/>
  <c r="BM153" i="1"/>
  <c r="BO153" i="1" s="1"/>
  <c r="BM130" i="1"/>
  <c r="BO130" i="1" s="1"/>
  <c r="BL20" i="1"/>
  <c r="BK20" i="1"/>
  <c r="BK89" i="1"/>
  <c r="BL89" i="1"/>
  <c r="BM78" i="1"/>
  <c r="BO78" i="1" s="1"/>
  <c r="BM65" i="1"/>
  <c r="BO65" i="1" s="1"/>
  <c r="BM16" i="1"/>
  <c r="BO16" i="1" s="1"/>
  <c r="BL35" i="1"/>
  <c r="BK35" i="1"/>
  <c r="BL115" i="1"/>
  <c r="BK115" i="1"/>
  <c r="BJ173" i="1"/>
  <c r="M173" i="1" s="1"/>
  <c r="BM173" i="1"/>
  <c r="BO173" i="1" s="1"/>
  <c r="BK99" i="1"/>
  <c r="BL99" i="1"/>
  <c r="BK221" i="1"/>
  <c r="BL221" i="1"/>
  <c r="BC231" i="1"/>
  <c r="BD231" i="1" s="1"/>
  <c r="BG231" i="1" s="1"/>
  <c r="L231" i="1" s="1"/>
  <c r="O231" i="1"/>
  <c r="BC48" i="1"/>
  <c r="BD48" i="1" s="1"/>
  <c r="BG48" i="1" s="1"/>
  <c r="L48" i="1" s="1"/>
  <c r="O48" i="1"/>
  <c r="BM110" i="1"/>
  <c r="BO110" i="1" s="1"/>
  <c r="O90" i="1"/>
  <c r="BC90" i="1"/>
  <c r="BD90" i="1" s="1"/>
  <c r="BG90" i="1" s="1"/>
  <c r="L90" i="1" s="1"/>
  <c r="BJ90" i="1" s="1"/>
  <c r="M90" i="1" s="1"/>
  <c r="BK225" i="1"/>
  <c r="BL225" i="1"/>
  <c r="BJ68" i="1"/>
  <c r="M68" i="1" s="1"/>
  <c r="BM68" i="1"/>
  <c r="BO68" i="1" s="1"/>
  <c r="BL29" i="1"/>
  <c r="BK29" i="1"/>
  <c r="BK237" i="1"/>
  <c r="BL237" i="1"/>
  <c r="BJ47" i="1"/>
  <c r="M47" i="1" s="1"/>
  <c r="BM47" i="1"/>
  <c r="BO47" i="1" s="1"/>
  <c r="BJ75" i="1"/>
  <c r="M75" i="1" s="1"/>
  <c r="BM75" i="1"/>
  <c r="BO75" i="1" s="1"/>
  <c r="O84" i="1"/>
  <c r="BC84" i="1"/>
  <c r="BD84" i="1" s="1"/>
  <c r="BG84" i="1" s="1"/>
  <c r="L84" i="1" s="1"/>
  <c r="BL40" i="1"/>
  <c r="BK40" i="1"/>
  <c r="BJ13" i="1"/>
  <c r="M13" i="1" s="1"/>
  <c r="BM13" i="1"/>
  <c r="BO13" i="1" s="1"/>
  <c r="BM20" i="1"/>
  <c r="BO20" i="1" s="1"/>
  <c r="BK253" i="1"/>
  <c r="BL253" i="1"/>
  <c r="BL30" i="1"/>
  <c r="BK30" i="1"/>
  <c r="BL26" i="1"/>
  <c r="BK26" i="1"/>
  <c r="BM115" i="1"/>
  <c r="BO115" i="1" s="1"/>
  <c r="BK32" i="1"/>
  <c r="BL32" i="1"/>
  <c r="BK14" i="1"/>
  <c r="BL14" i="1"/>
  <c r="BK210" i="1"/>
  <c r="BL210" i="1"/>
  <c r="BK218" i="1"/>
  <c r="BL218" i="1"/>
  <c r="BJ208" i="1"/>
  <c r="M208" i="1" s="1"/>
  <c r="BM208" i="1"/>
  <c r="BO208" i="1" s="1"/>
  <c r="BK234" i="1"/>
  <c r="BL234" i="1"/>
  <c r="BL87" i="1"/>
  <c r="BK87" i="1"/>
  <c r="BK50" i="1"/>
  <c r="BL50" i="1"/>
  <c r="BM63" i="1"/>
  <c r="BO63" i="1" s="1"/>
  <c r="BC157" i="1"/>
  <c r="BD157" i="1" s="1"/>
  <c r="BG157" i="1" s="1"/>
  <c r="L157" i="1" s="1"/>
  <c r="BJ157" i="1" s="1"/>
  <c r="M157" i="1" s="1"/>
  <c r="O157" i="1"/>
  <c r="BK262" i="1"/>
  <c r="BL262" i="1"/>
  <c r="BC180" i="1"/>
  <c r="BD180" i="1" s="1"/>
  <c r="BG180" i="1" s="1"/>
  <c r="L180" i="1" s="1"/>
  <c r="BJ180" i="1" s="1"/>
  <c r="M180" i="1" s="1"/>
  <c r="O180" i="1"/>
  <c r="BL153" i="1"/>
  <c r="BK153" i="1"/>
  <c r="BM23" i="1"/>
  <c r="BO23" i="1" s="1"/>
  <c r="BK16" i="1"/>
  <c r="BL16" i="1"/>
  <c r="BL133" i="1"/>
  <c r="BK133" i="1"/>
  <c r="BC244" i="1"/>
  <c r="BD244" i="1" s="1"/>
  <c r="BG244" i="1" s="1"/>
  <c r="L244" i="1" s="1"/>
  <c r="O244" i="1"/>
  <c r="BK122" i="1"/>
  <c r="BL122" i="1"/>
  <c r="BM161" i="1"/>
  <c r="BO161" i="1" s="1"/>
  <c r="O178" i="1"/>
  <c r="BC178" i="1"/>
  <c r="BD178" i="1" s="1"/>
  <c r="BG178" i="1" s="1"/>
  <c r="L178" i="1" s="1"/>
  <c r="BJ178" i="1" s="1"/>
  <c r="M178" i="1" s="1"/>
  <c r="BK53" i="1"/>
  <c r="BL53" i="1"/>
  <c r="BM207" i="1"/>
  <c r="BO207" i="1" s="1"/>
  <c r="O45" i="1"/>
  <c r="BC45" i="1"/>
  <c r="BD45" i="1" s="1"/>
  <c r="BG45" i="1" s="1"/>
  <c r="L45" i="1" s="1"/>
  <c r="BK259" i="1"/>
  <c r="BL259" i="1"/>
  <c r="BM44" i="1"/>
  <c r="BO44" i="1" s="1"/>
  <c r="BL224" i="1"/>
  <c r="BK224" i="1"/>
  <c r="BM265" i="1"/>
  <c r="BO265" i="1" s="1"/>
  <c r="BL162" i="1"/>
  <c r="BK162" i="1"/>
  <c r="BL126" i="1"/>
  <c r="BK126" i="1"/>
  <c r="BK242" i="1"/>
  <c r="BL242" i="1"/>
  <c r="BJ85" i="1"/>
  <c r="M85" i="1" s="1"/>
  <c r="BM85" i="1"/>
  <c r="BO85" i="1" s="1"/>
  <c r="BJ79" i="1"/>
  <c r="M79" i="1" s="1"/>
  <c r="BM79" i="1"/>
  <c r="BO79" i="1" s="1"/>
  <c r="BM179" i="1"/>
  <c r="BO179" i="1" s="1"/>
  <c r="BC27" i="1"/>
  <c r="BD27" i="1" s="1"/>
  <c r="BG27" i="1" s="1"/>
  <c r="L27" i="1" s="1"/>
  <c r="O27" i="1"/>
  <c r="BJ214" i="1"/>
  <c r="M214" i="1" s="1"/>
  <c r="BM214" i="1"/>
  <c r="BO214" i="1" s="1"/>
  <c r="BC149" i="1"/>
  <c r="BD149" i="1" s="1"/>
  <c r="BG149" i="1" s="1"/>
  <c r="L149" i="1" s="1"/>
  <c r="O149" i="1"/>
  <c r="BL177" i="1"/>
  <c r="BK177" i="1"/>
  <c r="BM191" i="1"/>
  <c r="BO191" i="1" s="1"/>
  <c r="BM195" i="1"/>
  <c r="BO195" i="1" s="1"/>
  <c r="BK271" i="1"/>
  <c r="BL271" i="1"/>
  <c r="BK241" i="1"/>
  <c r="BL241" i="1"/>
  <c r="BL134" i="1"/>
  <c r="BK134" i="1"/>
  <c r="BL124" i="1"/>
  <c r="BK124" i="1"/>
  <c r="BL42" i="1"/>
  <c r="BK42" i="1"/>
  <c r="BL112" i="1"/>
  <c r="BK112" i="1"/>
  <c r="BM100" i="1"/>
  <c r="BO100" i="1" s="1"/>
  <c r="O105" i="1"/>
  <c r="BC105" i="1"/>
  <c r="BD105" i="1" s="1"/>
  <c r="BG105" i="1" s="1"/>
  <c r="L105" i="1" s="1"/>
  <c r="BJ105" i="1" s="1"/>
  <c r="M105" i="1" s="1"/>
  <c r="BM133" i="1"/>
  <c r="BO133" i="1" s="1"/>
  <c r="O175" i="1"/>
  <c r="BC175" i="1"/>
  <c r="BD175" i="1" s="1"/>
  <c r="BG175" i="1" s="1"/>
  <c r="L175" i="1" s="1"/>
  <c r="BJ175" i="1" s="1"/>
  <c r="M175" i="1" s="1"/>
  <c r="BJ158" i="1"/>
  <c r="M158" i="1" s="1"/>
  <c r="BM158" i="1"/>
  <c r="BO158" i="1" s="1"/>
  <c r="BM134" i="1"/>
  <c r="BO134" i="1" s="1"/>
  <c r="O118" i="1"/>
  <c r="BC118" i="1"/>
  <c r="BD118" i="1" s="1"/>
  <c r="BG118" i="1" s="1"/>
  <c r="L118" i="1" s="1"/>
  <c r="BJ118" i="1" s="1"/>
  <c r="M118" i="1" s="1"/>
  <c r="BJ201" i="1"/>
  <c r="M201" i="1" s="1"/>
  <c r="BM201" i="1"/>
  <c r="BO201" i="1" s="1"/>
  <c r="BL109" i="1"/>
  <c r="BK109" i="1"/>
  <c r="BK207" i="1"/>
  <c r="BL207" i="1"/>
  <c r="BL161" i="1"/>
  <c r="BK161" i="1"/>
  <c r="BM143" i="1"/>
  <c r="BO143" i="1" s="1"/>
  <c r="BL131" i="1"/>
  <c r="BK131" i="1"/>
  <c r="BL91" i="1"/>
  <c r="BK91" i="1"/>
  <c r="BM52" i="1"/>
  <c r="BO52" i="1" s="1"/>
  <c r="BK114" i="1"/>
  <c r="BL114" i="1"/>
  <c r="BM144" i="1"/>
  <c r="BO144" i="1" s="1"/>
  <c r="BL167" i="1"/>
  <c r="BK167" i="1"/>
  <c r="BM218" i="1"/>
  <c r="BO218" i="1" s="1"/>
  <c r="BM88" i="1"/>
  <c r="BO88" i="1" s="1"/>
  <c r="BC150" i="1"/>
  <c r="BD150" i="1" s="1"/>
  <c r="BG150" i="1" s="1"/>
  <c r="L150" i="1" s="1"/>
  <c r="O150" i="1"/>
  <c r="BM175" i="1"/>
  <c r="BO175" i="1" s="1"/>
  <c r="BL263" i="1"/>
  <c r="BK263" i="1"/>
  <c r="BM31" i="1"/>
  <c r="BO31" i="1" s="1"/>
  <c r="O169" i="1"/>
  <c r="BC169" i="1"/>
  <c r="BD169" i="1" s="1"/>
  <c r="BG169" i="1" s="1"/>
  <c r="L169" i="1" s="1"/>
  <c r="BM181" i="1"/>
  <c r="BO181" i="1" s="1"/>
  <c r="BL94" i="1"/>
  <c r="BK94" i="1"/>
  <c r="BK184" i="1"/>
  <c r="BL184" i="1"/>
  <c r="BJ154" i="1"/>
  <c r="M154" i="1" s="1"/>
  <c r="BM154" i="1"/>
  <c r="BO154" i="1" s="1"/>
  <c r="O41" i="1"/>
  <c r="BC41" i="1"/>
  <c r="BD41" i="1" s="1"/>
  <c r="BG41" i="1" s="1"/>
  <c r="L41" i="1" s="1"/>
  <c r="O172" i="1"/>
  <c r="BC172" i="1"/>
  <c r="BD172" i="1" s="1"/>
  <c r="BG172" i="1" s="1"/>
  <c r="L172" i="1" s="1"/>
  <c r="BJ176" i="1"/>
  <c r="M176" i="1" s="1"/>
  <c r="BM176" i="1"/>
  <c r="BO176" i="1" s="1"/>
  <c r="BJ148" i="1"/>
  <c r="M148" i="1" s="1"/>
  <c r="BM148" i="1"/>
  <c r="BO148" i="1" s="1"/>
  <c r="BC69" i="1"/>
  <c r="BD69" i="1" s="1"/>
  <c r="BG69" i="1" s="1"/>
  <c r="L69" i="1" s="1"/>
  <c r="O69" i="1"/>
  <c r="BM112" i="1"/>
  <c r="BO112" i="1" s="1"/>
  <c r="BK102" i="1" l="1"/>
  <c r="BL102" i="1"/>
  <c r="BK104" i="1"/>
  <c r="BL104" i="1"/>
  <c r="BM136" i="1"/>
  <c r="BO136" i="1" s="1"/>
  <c r="BK168" i="1"/>
  <c r="BL168" i="1"/>
  <c r="BL107" i="1"/>
  <c r="BK107" i="1"/>
  <c r="BL43" i="1"/>
  <c r="BK43" i="1"/>
  <c r="BK192" i="1"/>
  <c r="BL192" i="1"/>
  <c r="BL33" i="1"/>
  <c r="BK33" i="1"/>
  <c r="BJ209" i="1"/>
  <c r="M209" i="1" s="1"/>
  <c r="BM209" i="1"/>
  <c r="BO209" i="1" s="1"/>
  <c r="BM192" i="1"/>
  <c r="BO192" i="1" s="1"/>
  <c r="BK70" i="1"/>
  <c r="BL70" i="1"/>
  <c r="BL217" i="1"/>
  <c r="BK217" i="1"/>
  <c r="BM36" i="1"/>
  <c r="BO36" i="1" s="1"/>
  <c r="BJ199" i="1"/>
  <c r="M199" i="1" s="1"/>
  <c r="BM199" i="1"/>
  <c r="BO199" i="1" s="1"/>
  <c r="BM96" i="1"/>
  <c r="BO96" i="1" s="1"/>
  <c r="BJ96" i="1"/>
  <c r="M96" i="1" s="1"/>
  <c r="BJ202" i="1"/>
  <c r="M202" i="1" s="1"/>
  <c r="BM202" i="1"/>
  <c r="BO202" i="1" s="1"/>
  <c r="BM180" i="1"/>
  <c r="BO180" i="1" s="1"/>
  <c r="BK56" i="1"/>
  <c r="BL56" i="1"/>
  <c r="BL171" i="1"/>
  <c r="BK171" i="1"/>
  <c r="BJ18" i="1"/>
  <c r="M18" i="1" s="1"/>
  <c r="BM18" i="1"/>
  <c r="BO18" i="1" s="1"/>
  <c r="BM171" i="1"/>
  <c r="BO171" i="1" s="1"/>
  <c r="BK185" i="1"/>
  <c r="BL185" i="1"/>
  <c r="BK211" i="1"/>
  <c r="BL211" i="1"/>
  <c r="BM56" i="1"/>
  <c r="BO56" i="1" s="1"/>
  <c r="BM33" i="1"/>
  <c r="BO33" i="1" s="1"/>
  <c r="BL46" i="1"/>
  <c r="BK46" i="1"/>
  <c r="BM217" i="1"/>
  <c r="BO217" i="1" s="1"/>
  <c r="BL230" i="1"/>
  <c r="BK230" i="1"/>
  <c r="BK226" i="1"/>
  <c r="BL226" i="1"/>
  <c r="BK58" i="1"/>
  <c r="BL58" i="1"/>
  <c r="BM46" i="1"/>
  <c r="BO46" i="1" s="1"/>
  <c r="BL105" i="1"/>
  <c r="BK105" i="1"/>
  <c r="BK212" i="1"/>
  <c r="BL212" i="1"/>
  <c r="BK254" i="1"/>
  <c r="BL254" i="1"/>
  <c r="BJ27" i="1"/>
  <c r="M27" i="1" s="1"/>
  <c r="BM27" i="1"/>
  <c r="BO27" i="1" s="1"/>
  <c r="BL266" i="1"/>
  <c r="BK266" i="1"/>
  <c r="BK154" i="1"/>
  <c r="BL154" i="1"/>
  <c r="BJ17" i="1"/>
  <c r="M17" i="1" s="1"/>
  <c r="BM17" i="1"/>
  <c r="BO17" i="1" s="1"/>
  <c r="BK132" i="1"/>
  <c r="BL132" i="1"/>
  <c r="BL97" i="1"/>
  <c r="BK97" i="1"/>
  <c r="BJ231" i="1"/>
  <c r="M231" i="1" s="1"/>
  <c r="BM231" i="1"/>
  <c r="BO231" i="1" s="1"/>
  <c r="BL13" i="1"/>
  <c r="BK13" i="1"/>
  <c r="BM90" i="1"/>
  <c r="BO90" i="1" s="1"/>
  <c r="BK155" i="1"/>
  <c r="BL155" i="1"/>
  <c r="BL186" i="1"/>
  <c r="BK186" i="1"/>
  <c r="BJ150" i="1"/>
  <c r="M150" i="1" s="1"/>
  <c r="BM150" i="1"/>
  <c r="BO150" i="1" s="1"/>
  <c r="BK201" i="1"/>
  <c r="BL201" i="1"/>
  <c r="BK178" i="1"/>
  <c r="BL178" i="1"/>
  <c r="BK68" i="1"/>
  <c r="BL68" i="1"/>
  <c r="BK156" i="1"/>
  <c r="BL156" i="1"/>
  <c r="BJ69" i="1"/>
  <c r="M69" i="1" s="1"/>
  <c r="BM69" i="1"/>
  <c r="BO69" i="1" s="1"/>
  <c r="BL118" i="1"/>
  <c r="BK118" i="1"/>
  <c r="BL79" i="1"/>
  <c r="BK79" i="1"/>
  <c r="BJ84" i="1"/>
  <c r="M84" i="1" s="1"/>
  <c r="BM84" i="1"/>
  <c r="BO84" i="1" s="1"/>
  <c r="BL140" i="1"/>
  <c r="BK140" i="1"/>
  <c r="BK215" i="1"/>
  <c r="BL215" i="1"/>
  <c r="BM155" i="1"/>
  <c r="BO155" i="1" s="1"/>
  <c r="BK250" i="1"/>
  <c r="BL250" i="1"/>
  <c r="BJ163" i="1"/>
  <c r="M163" i="1" s="1"/>
  <c r="BM163" i="1"/>
  <c r="BO163" i="1" s="1"/>
  <c r="BJ169" i="1"/>
  <c r="M169" i="1" s="1"/>
  <c r="BM169" i="1"/>
  <c r="BO169" i="1" s="1"/>
  <c r="BL36" i="1"/>
  <c r="BK36" i="1"/>
  <c r="BK233" i="1"/>
  <c r="BL233" i="1"/>
  <c r="BK252" i="1"/>
  <c r="BL252" i="1"/>
  <c r="BJ172" i="1"/>
  <c r="M172" i="1" s="1"/>
  <c r="BM172" i="1"/>
  <c r="BO172" i="1" s="1"/>
  <c r="BK175" i="1"/>
  <c r="BL175" i="1"/>
  <c r="BJ149" i="1"/>
  <c r="M149" i="1" s="1"/>
  <c r="BM149" i="1"/>
  <c r="BO149" i="1" s="1"/>
  <c r="BJ244" i="1"/>
  <c r="M244" i="1" s="1"/>
  <c r="BM244" i="1"/>
  <c r="BO244" i="1" s="1"/>
  <c r="BL47" i="1"/>
  <c r="BK47" i="1"/>
  <c r="BL121" i="1"/>
  <c r="BK121" i="1"/>
  <c r="BL137" i="1"/>
  <c r="BK137" i="1"/>
  <c r="BL59" i="1"/>
  <c r="BK59" i="1"/>
  <c r="BM118" i="1"/>
  <c r="BO118" i="1" s="1"/>
  <c r="BJ72" i="1"/>
  <c r="M72" i="1" s="1"/>
  <c r="BM72" i="1"/>
  <c r="BO72" i="1" s="1"/>
  <c r="BK148" i="1"/>
  <c r="BL148" i="1"/>
  <c r="BL85" i="1"/>
  <c r="BK85" i="1"/>
  <c r="BL180" i="1"/>
  <c r="BK180" i="1"/>
  <c r="BL90" i="1"/>
  <c r="BK90" i="1"/>
  <c r="BL173" i="1"/>
  <c r="BK173" i="1"/>
  <c r="BL65" i="1"/>
  <c r="BK65" i="1"/>
  <c r="BL57" i="1"/>
  <c r="BK57" i="1"/>
  <c r="BJ187" i="1"/>
  <c r="M187" i="1" s="1"/>
  <c r="BM187" i="1"/>
  <c r="BO187" i="1" s="1"/>
  <c r="BL67" i="1"/>
  <c r="BK67" i="1"/>
  <c r="BK208" i="1"/>
  <c r="BL208" i="1"/>
  <c r="BL75" i="1"/>
  <c r="BK75" i="1"/>
  <c r="BK176" i="1"/>
  <c r="BL176" i="1"/>
  <c r="BK158" i="1"/>
  <c r="BL158" i="1"/>
  <c r="BK136" i="1"/>
  <c r="BL136" i="1"/>
  <c r="BJ45" i="1"/>
  <c r="M45" i="1" s="1"/>
  <c r="BM45" i="1"/>
  <c r="BO45" i="1" s="1"/>
  <c r="BL157" i="1"/>
  <c r="BK157" i="1"/>
  <c r="BJ48" i="1"/>
  <c r="M48" i="1" s="1"/>
  <c r="BM48" i="1"/>
  <c r="BO48" i="1" s="1"/>
  <c r="BM212" i="1"/>
  <c r="BO212" i="1" s="1"/>
  <c r="BK248" i="1"/>
  <c r="BL248" i="1"/>
  <c r="BK197" i="1"/>
  <c r="BL197" i="1"/>
  <c r="BM59" i="1"/>
  <c r="BO59" i="1" s="1"/>
  <c r="BM178" i="1"/>
  <c r="BO178" i="1" s="1"/>
  <c r="BJ41" i="1"/>
  <c r="M41" i="1" s="1"/>
  <c r="BM41" i="1"/>
  <c r="BO41" i="1" s="1"/>
  <c r="BM105" i="1"/>
  <c r="BO105" i="1" s="1"/>
  <c r="BK214" i="1"/>
  <c r="BL214" i="1"/>
  <c r="BM186" i="1"/>
  <c r="BO186" i="1" s="1"/>
  <c r="BM157" i="1"/>
  <c r="BO157" i="1" s="1"/>
  <c r="BK199" i="1" l="1"/>
  <c r="BL199" i="1"/>
  <c r="BL18" i="1"/>
  <c r="BK18" i="1"/>
  <c r="BL202" i="1"/>
  <c r="BK202" i="1"/>
  <c r="BK209" i="1"/>
  <c r="BL209" i="1"/>
  <c r="BL96" i="1"/>
  <c r="BK96" i="1"/>
  <c r="BK187" i="1"/>
  <c r="BL187" i="1"/>
  <c r="BK244" i="1"/>
  <c r="BL244" i="1"/>
  <c r="BL72" i="1"/>
  <c r="BK72" i="1"/>
  <c r="BK149" i="1"/>
  <c r="BL149" i="1"/>
  <c r="BK169" i="1"/>
  <c r="BL169" i="1"/>
  <c r="BL231" i="1"/>
  <c r="BK231" i="1"/>
  <c r="BL27" i="1"/>
  <c r="BK27" i="1"/>
  <c r="BL84" i="1"/>
  <c r="BK84" i="1"/>
  <c r="BL48" i="1"/>
  <c r="BK48" i="1"/>
  <c r="BK163" i="1"/>
  <c r="BL163" i="1"/>
  <c r="BK150" i="1"/>
  <c r="BL150" i="1"/>
  <c r="BL41" i="1"/>
  <c r="BK41" i="1"/>
  <c r="BK172" i="1"/>
  <c r="BL172" i="1"/>
  <c r="BL45" i="1"/>
  <c r="BK45" i="1"/>
  <c r="BL69" i="1"/>
  <c r="BK69" i="1"/>
  <c r="BL17" i="1"/>
  <c r="BK17" i="1"/>
</calcChain>
</file>

<file path=xl/sharedStrings.xml><?xml version="1.0" encoding="utf-8"?>
<sst xmlns="http://schemas.openxmlformats.org/spreadsheetml/2006/main" count="2235" uniqueCount="349">
  <si>
    <t>OPEN 6.3.4</t>
  </si>
  <si>
    <t>Unit=</t>
  </si>
  <si>
    <t>PSC-418</t>
  </si>
  <si>
    <t>LightSource=</t>
  </si>
  <si>
    <t>6400-02 or -02B LED Source</t>
  </si>
  <si>
    <t>A/D AvgTime=</t>
  </si>
  <si>
    <t>Config=</t>
  </si>
  <si>
    <t>/User/Configs/UserPrefs/NGEEtropics_BNL_2023.xml</t>
  </si>
  <si>
    <t>Remark=</t>
  </si>
  <si>
    <t/>
  </si>
  <si>
    <t>Obs</t>
  </si>
  <si>
    <t>HHMMSS</t>
  </si>
  <si>
    <t>SampleID</t>
  </si>
  <si>
    <t>TreeID</t>
  </si>
  <si>
    <t>Species</t>
  </si>
  <si>
    <t>Location</t>
  </si>
  <si>
    <t>Date</t>
  </si>
  <si>
    <t>User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</si>
  <si>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</si>
  <si>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</si>
  <si>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</si>
  <si>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</si>
  <si>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</si>
  <si>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</si>
  <si>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</si>
  <si>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</si>
  <si>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</si>
  <si>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</si>
  <si>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</si>
  <si>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</si>
  <si>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</si>
  <si>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</si>
  <si>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</si>
  <si>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</si>
  <si>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</si>
  <si>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</si>
  <si>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</si>
  <si>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</si>
  <si>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</si>
  <si>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</si>
  <si>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</si>
  <si>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</si>
  <si>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</si>
  <si>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</si>
  <si>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</si>
  <si>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</si>
  <si>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</si>
  <si>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</si>
  <si>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</si>
  <si>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</si>
  <si>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</si>
  <si>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</si>
  <si>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</si>
  <si>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</si>
  <si>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</si>
  <si>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</si>
  <si>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Machine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</si>
  <si>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</si>
  <si>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</si>
  <si>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</si>
  <si>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</si>
  <si>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</si>
  <si>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</si>
  <si>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</si>
  <si>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</si>
  <si>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</si>
  <si>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</si>
  <si>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</si>
  <si>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</si>
  <si>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</si>
  <si>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</si>
  <si>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</si>
  <si>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</si>
  <si>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</si>
  <si>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</si>
  <si>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</si>
  <si>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</si>
  <si>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</si>
  <si>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</si>
  <si>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12:17:24</t>
  </si>
  <si>
    <t>276C</t>
  </si>
  <si>
    <t>Other</t>
  </si>
  <si>
    <t>Block4Treatment1</t>
  </si>
  <si>
    <t>20240830</t>
  </si>
  <si>
    <t>bg</t>
  </si>
  <si>
    <t>Agnes</t>
  </si>
  <si>
    <t xml:space="preserve">"12:19:00 Launched AutoProg /User/Configs/AutoProgs/AutoLog2"
</t>
  </si>
  <si>
    <t>12:19:07</t>
  </si>
  <si>
    <t>12:19:12</t>
  </si>
  <si>
    <t>12:19:17</t>
  </si>
  <si>
    <t>12:19:22</t>
  </si>
  <si>
    <t>12:19:28</t>
  </si>
  <si>
    <t>12:19:33</t>
  </si>
  <si>
    <t>12:19:38</t>
  </si>
  <si>
    <t>12:19:43</t>
  </si>
  <si>
    <t>12:19:48</t>
  </si>
  <si>
    <t>12:19:54</t>
  </si>
  <si>
    <t>12:19:59</t>
  </si>
  <si>
    <t>12:20:04</t>
  </si>
  <si>
    <t>12:20:09</t>
  </si>
  <si>
    <t>12:20:14</t>
  </si>
  <si>
    <t>12:20:19</t>
  </si>
  <si>
    <t>12:20:25</t>
  </si>
  <si>
    <t>12:20:30</t>
  </si>
  <si>
    <t>12:20:35</t>
  </si>
  <si>
    <t>12:20:40</t>
  </si>
  <si>
    <t>12:20:45</t>
  </si>
  <si>
    <t>12:20:50</t>
  </si>
  <si>
    <t>12:20:56</t>
  </si>
  <si>
    <t>12:21:01</t>
  </si>
  <si>
    <t>12:21:06</t>
  </si>
  <si>
    <t>12:21:11</t>
  </si>
  <si>
    <t>12:21:16</t>
  </si>
  <si>
    <t>12:21:21</t>
  </si>
  <si>
    <t>12:21:27</t>
  </si>
  <si>
    <t>12:21:32</t>
  </si>
  <si>
    <t>12:21:37</t>
  </si>
  <si>
    <t>12:21:42</t>
  </si>
  <si>
    <t>12:21:47</t>
  </si>
  <si>
    <t>12:21:52</t>
  </si>
  <si>
    <t>12:21:58</t>
  </si>
  <si>
    <t>12:22:03</t>
  </si>
  <si>
    <t>12:22:08</t>
  </si>
  <si>
    <t>12:22:13</t>
  </si>
  <si>
    <t>12:22:18</t>
  </si>
  <si>
    <t>12:22:23</t>
  </si>
  <si>
    <t>12:22:29</t>
  </si>
  <si>
    <t>12:22:34</t>
  </si>
  <si>
    <t>12:22:39</t>
  </si>
  <si>
    <t>12:22:44</t>
  </si>
  <si>
    <t>12:22:49</t>
  </si>
  <si>
    <t>12:22:54</t>
  </si>
  <si>
    <t>12:23:00</t>
  </si>
  <si>
    <t>12:23:05</t>
  </si>
  <si>
    <t>12:23:10</t>
  </si>
  <si>
    <t>12:23:15</t>
  </si>
  <si>
    <t>12:23:20</t>
  </si>
  <si>
    <t>12:23:25</t>
  </si>
  <si>
    <t>12:23:31</t>
  </si>
  <si>
    <t>12:23:36</t>
  </si>
  <si>
    <t>12:23:41</t>
  </si>
  <si>
    <t>12:23:46</t>
  </si>
  <si>
    <t>12:23:51</t>
  </si>
  <si>
    <t>12:23:56</t>
  </si>
  <si>
    <t>12:24:02</t>
  </si>
  <si>
    <t>12:24:07</t>
  </si>
  <si>
    <t>12:24:12</t>
  </si>
  <si>
    <t>12:24:17</t>
  </si>
  <si>
    <t>12:24:22</t>
  </si>
  <si>
    <t>12:24:27</t>
  </si>
  <si>
    <t>12:24:33</t>
  </si>
  <si>
    <t>12:24:38</t>
  </si>
  <si>
    <t>12:24:43</t>
  </si>
  <si>
    <t>12:24:48</t>
  </si>
  <si>
    <t>12:24:53</t>
  </si>
  <si>
    <t>12:24:58</t>
  </si>
  <si>
    <t>12:25:04</t>
  </si>
  <si>
    <t>12:25:09</t>
  </si>
  <si>
    <t>12:25:14</t>
  </si>
  <si>
    <t>12:25:19</t>
  </si>
  <si>
    <t>12:25:24</t>
  </si>
  <si>
    <t>12:25:29</t>
  </si>
  <si>
    <t>12:25:35</t>
  </si>
  <si>
    <t>12:25:40</t>
  </si>
  <si>
    <t>12:25:45</t>
  </si>
  <si>
    <t>12:25:50</t>
  </si>
  <si>
    <t>12:25:55</t>
  </si>
  <si>
    <t>12:26:00</t>
  </si>
  <si>
    <t>12:26:06</t>
  </si>
  <si>
    <t>12:26:11</t>
  </si>
  <si>
    <t>12:26:16</t>
  </si>
  <si>
    <t>12:26:21</t>
  </si>
  <si>
    <t>12:26:26</t>
  </si>
  <si>
    <t>12:26:31</t>
  </si>
  <si>
    <t>12:26:37</t>
  </si>
  <si>
    <t>12:26:42</t>
  </si>
  <si>
    <t>12:26:47</t>
  </si>
  <si>
    <t>12:26:52</t>
  </si>
  <si>
    <t>12:26:57</t>
  </si>
  <si>
    <t>12:27:02</t>
  </si>
  <si>
    <t>12:27:08</t>
  </si>
  <si>
    <t>12:27:13</t>
  </si>
  <si>
    <t>12:27:18</t>
  </si>
  <si>
    <t>12:27:23</t>
  </si>
  <si>
    <t>12:27:28</t>
  </si>
  <si>
    <t>12:27:33</t>
  </si>
  <si>
    <t>12:27:38</t>
  </si>
  <si>
    <t>12:27:43</t>
  </si>
  <si>
    <t>12:27:48</t>
  </si>
  <si>
    <t>12:27:54</t>
  </si>
  <si>
    <t>12:27:59</t>
  </si>
  <si>
    <t>12:28:04</t>
  </si>
  <si>
    <t>12:28:09</t>
  </si>
  <si>
    <t>12:28:14</t>
  </si>
  <si>
    <t>12:28:19</t>
  </si>
  <si>
    <t>12:28:25</t>
  </si>
  <si>
    <t>12:28:30</t>
  </si>
  <si>
    <t>12:28:35</t>
  </si>
  <si>
    <t>12:28:40</t>
  </si>
  <si>
    <t>12:28:45</t>
  </si>
  <si>
    <t>12:28:51</t>
  </si>
  <si>
    <t>12:28:56</t>
  </si>
  <si>
    <t>12:29:16</t>
  </si>
  <si>
    <t>12:29:21</t>
  </si>
  <si>
    <t>12:29:26</t>
  </si>
  <si>
    <t>12:29:31</t>
  </si>
  <si>
    <t>12:29:36</t>
  </si>
  <si>
    <t>12:29:41</t>
  </si>
  <si>
    <t>12:29:47</t>
  </si>
  <si>
    <t>12:29:52</t>
  </si>
  <si>
    <t>12:29:57</t>
  </si>
  <si>
    <t>12:30:02</t>
  </si>
  <si>
    <t>12:30:07</t>
  </si>
  <si>
    <t>12:30:12</t>
  </si>
  <si>
    <t>12:30:18</t>
  </si>
  <si>
    <t>12:30:23</t>
  </si>
  <si>
    <t>12:30:28</t>
  </si>
  <si>
    <t>12:30:33</t>
  </si>
  <si>
    <t>12:30:38</t>
  </si>
  <si>
    <t>12:30:43</t>
  </si>
  <si>
    <t>12:30:49</t>
  </si>
  <si>
    <t>12:30:54</t>
  </si>
  <si>
    <t>12:30:59</t>
  </si>
  <si>
    <t>12:31:04</t>
  </si>
  <si>
    <t>12:31:09</t>
  </si>
  <si>
    <t>12:31:14</t>
  </si>
  <si>
    <t>12:31:20</t>
  </si>
  <si>
    <t>12:31:25</t>
  </si>
  <si>
    <t>12:31:30</t>
  </si>
  <si>
    <t>12:31:35</t>
  </si>
  <si>
    <t>12:31:40</t>
  </si>
  <si>
    <t>12:31:45</t>
  </si>
  <si>
    <t>12:31:51</t>
  </si>
  <si>
    <t>12:31:56</t>
  </si>
  <si>
    <t>12:32:01</t>
  </si>
  <si>
    <t>12:32:06</t>
  </si>
  <si>
    <t>12:32:11</t>
  </si>
  <si>
    <t>12:32:16</t>
  </si>
  <si>
    <t>12:32:22</t>
  </si>
  <si>
    <t>12:32:27</t>
  </si>
  <si>
    <t>12:32:32</t>
  </si>
  <si>
    <t>12:32:37</t>
  </si>
  <si>
    <t>12:32:42</t>
  </si>
  <si>
    <t>12:32:47</t>
  </si>
  <si>
    <t>12:32:53</t>
  </si>
  <si>
    <t>12:32:58</t>
  </si>
  <si>
    <t>12:33:03</t>
  </si>
  <si>
    <t>12:33:08</t>
  </si>
  <si>
    <t>12:33:13</t>
  </si>
  <si>
    <t>12:33:18</t>
  </si>
  <si>
    <t>12:33:23</t>
  </si>
  <si>
    <t>12:33:28</t>
  </si>
  <si>
    <t>12:33:33</t>
  </si>
  <si>
    <t>12:33:39</t>
  </si>
  <si>
    <t>12:33:44</t>
  </si>
  <si>
    <t>12:33:49</t>
  </si>
  <si>
    <t>12:33:54</t>
  </si>
  <si>
    <t>12:33:59</t>
  </si>
  <si>
    <t>12:34:04</t>
  </si>
  <si>
    <t>12:34:10</t>
  </si>
  <si>
    <t>12:34:15</t>
  </si>
  <si>
    <t>12:34:20</t>
  </si>
  <si>
    <t>12:34:25</t>
  </si>
  <si>
    <t>12:34:30</t>
  </si>
  <si>
    <t>12:34:35</t>
  </si>
  <si>
    <t>12:34:41</t>
  </si>
  <si>
    <t>12:34:46</t>
  </si>
  <si>
    <t>12:34:51</t>
  </si>
  <si>
    <t>12:34:56</t>
  </si>
  <si>
    <t>12:35:01</t>
  </si>
  <si>
    <t>12:35:06</t>
  </si>
  <si>
    <t>12:35:12</t>
  </si>
  <si>
    <t>12:35:17</t>
  </si>
  <si>
    <t>12:35:22</t>
  </si>
  <si>
    <t>12:35:27</t>
  </si>
  <si>
    <t>12:35:33</t>
  </si>
  <si>
    <t>12:35:38</t>
  </si>
  <si>
    <t>12:35:43</t>
  </si>
  <si>
    <t>12:35:48</t>
  </si>
  <si>
    <t>12:35:53</t>
  </si>
  <si>
    <t>12:35:58</t>
  </si>
  <si>
    <t>12:36:03</t>
  </si>
  <si>
    <t>12:36:09</t>
  </si>
  <si>
    <t>12:36:14</t>
  </si>
  <si>
    <t>12:36:19</t>
  </si>
  <si>
    <t>12:36:24</t>
  </si>
  <si>
    <t>12:36:29</t>
  </si>
  <si>
    <t>12:36:34</t>
  </si>
  <si>
    <t>12:36:40</t>
  </si>
  <si>
    <t>12:36:45</t>
  </si>
  <si>
    <t>12:36:50</t>
  </si>
  <si>
    <t>12:36:55</t>
  </si>
  <si>
    <t>12:37:00</t>
  </si>
  <si>
    <t>12:37:05</t>
  </si>
  <si>
    <t>12:37:11</t>
  </si>
  <si>
    <t>12:37:16</t>
  </si>
  <si>
    <t>12:37:21</t>
  </si>
  <si>
    <t>12:37:26</t>
  </si>
  <si>
    <t>12:37:31</t>
  </si>
  <si>
    <t>12:37:36</t>
  </si>
  <si>
    <t>12:37:42</t>
  </si>
  <si>
    <t>12:37:47</t>
  </si>
  <si>
    <t>12:37:52</t>
  </si>
  <si>
    <t>12:37:57</t>
  </si>
  <si>
    <t>12:38:02</t>
  </si>
  <si>
    <t>12:38:07</t>
  </si>
  <si>
    <t>12:38:13</t>
  </si>
  <si>
    <t>12:38:18</t>
  </si>
  <si>
    <t>12:38:23</t>
  </si>
  <si>
    <t>12:38:28</t>
  </si>
  <si>
    <t>12:38:33</t>
  </si>
  <si>
    <t>12:38:38</t>
  </si>
  <si>
    <t>12:38:44</t>
  </si>
  <si>
    <t>12:38:49</t>
  </si>
  <si>
    <t>12:38:54</t>
  </si>
  <si>
    <t>12:38:59</t>
  </si>
  <si>
    <t>12:39:04</t>
  </si>
  <si>
    <t>12:39:09</t>
  </si>
  <si>
    <t>12:39:15</t>
  </si>
  <si>
    <t>12:39:20</t>
  </si>
  <si>
    <t>12:39:40</t>
  </si>
  <si>
    <t>12:39:45</t>
  </si>
  <si>
    <t>12:39:50</t>
  </si>
  <si>
    <t>12:39:55</t>
  </si>
  <si>
    <t>12:40:00</t>
  </si>
  <si>
    <t>12:40:05</t>
  </si>
  <si>
    <t>12:40:10</t>
  </si>
  <si>
    <t>12:40:16</t>
  </si>
  <si>
    <t>12:40:21</t>
  </si>
  <si>
    <t>12:40:26</t>
  </si>
  <si>
    <t>12:40:31</t>
  </si>
  <si>
    <t>12:40:36</t>
  </si>
  <si>
    <t>12:40:41</t>
  </si>
  <si>
    <t>12:40:47</t>
  </si>
  <si>
    <t>12:40:52</t>
  </si>
  <si>
    <t>12:40:57</t>
  </si>
  <si>
    <t>12:41:02</t>
  </si>
  <si>
    <t>12:41:07</t>
  </si>
  <si>
    <t>12:41:12</t>
  </si>
  <si>
    <t>12:41:18</t>
  </si>
  <si>
    <t>12:41:23</t>
  </si>
  <si>
    <t>12:41:28</t>
  </si>
  <si>
    <t>12:41:33</t>
  </si>
  <si>
    <t>12:41:38</t>
  </si>
  <si>
    <t>12:41:43</t>
  </si>
  <si>
    <t>12:41:49</t>
  </si>
  <si>
    <t>12:41:54</t>
  </si>
  <si>
    <t>LMF24104</t>
  </si>
  <si>
    <t>Fri Aug  30 2024 16:30:00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</si>
</sst>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DDC7-8098-4CA5-94CC-30123C6367C6}">
  <dimension ref="A1:BO272"/>
  <sheetViews>
    <sheetView tabSelected="1" workbookViewId="0">
      <selection activeCell="C3" sqref="C3"/>
    </sheetView>
  </sheetViews>
  <sheetFormatPr defaultRowHeight="15" x14ac:dyDescent="0.25"/>
  <sheetData>
    <row r="1" spans="1:67" x14ac:dyDescent="0.25">
      <c r="A1" s="1" t="s">
        <v>0</v>
      </c>
    </row>
    <row r="2" spans="1:67" x14ac:dyDescent="0.25">
      <c r="A2" s="1" t="s">
        <v>348</v>
      </c>
    </row>
    <row r="3" spans="1:67" x14ac:dyDescent="0.25">
      <c r="A3" s="1" t="s">
        <v>1</v>
      </c>
      <c r="B3" s="1" t="s">
        <v>2</v>
      </c>
    </row>
    <row r="4" spans="1:67" x14ac:dyDescent="0.25">
      <c r="A4" s="1" t="s">
        <v>3</v>
      </c>
      <c r="B4" s="1" t="s">
        <v>4</v>
      </c>
      <c r="C4" s="1">
        <v>1</v>
      </c>
      <c r="D4" s="1">
        <v>0.15999999642372131</v>
      </c>
    </row>
    <row r="5" spans="1:67" x14ac:dyDescent="0.25">
      <c r="A5" s="1" t="s">
        <v>5</v>
      </c>
      <c r="B5" s="1">
        <v>4</v>
      </c>
    </row>
    <row r="6" spans="1:67" x14ac:dyDescent="0.25">
      <c r="A6" s="1" t="s">
        <v>6</v>
      </c>
      <c r="B6" s="1" t="s">
        <v>7</v>
      </c>
    </row>
    <row r="7" spans="1:67" x14ac:dyDescent="0.25">
      <c r="A7" s="1" t="s">
        <v>8</v>
      </c>
      <c r="B7" s="1" t="s">
        <v>9</v>
      </c>
    </row>
    <row r="9" spans="1:67" x14ac:dyDescent="0.25">
      <c r="A9" s="1" t="s">
        <v>10</v>
      </c>
      <c r="B9" s="1" t="s">
        <v>11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16</v>
      </c>
      <c r="H9" s="1" t="s">
        <v>17</v>
      </c>
      <c r="I9" s="1" t="s">
        <v>18</v>
      </c>
      <c r="J9" s="1" t="s">
        <v>19</v>
      </c>
      <c r="K9" s="1" t="s">
        <v>20</v>
      </c>
      <c r="L9" s="1" t="s">
        <v>21</v>
      </c>
      <c r="M9" s="1" t="s">
        <v>22</v>
      </c>
      <c r="N9" s="1" t="s">
        <v>23</v>
      </c>
      <c r="O9" s="1" t="s">
        <v>24</v>
      </c>
      <c r="P9" s="1" t="s">
        <v>25</v>
      </c>
      <c r="Q9" s="1" t="s">
        <v>26</v>
      </c>
      <c r="R9" s="1" t="s">
        <v>27</v>
      </c>
      <c r="S9" s="1" t="s">
        <v>28</v>
      </c>
      <c r="T9" s="1" t="s">
        <v>29</v>
      </c>
      <c r="U9" s="1" t="s">
        <v>30</v>
      </c>
      <c r="V9" s="1" t="s">
        <v>31</v>
      </c>
      <c r="W9" s="1" t="s">
        <v>32</v>
      </c>
      <c r="X9" s="1" t="s">
        <v>33</v>
      </c>
      <c r="Y9" s="1" t="s">
        <v>34</v>
      </c>
      <c r="Z9" s="1" t="s">
        <v>35</v>
      </c>
      <c r="AA9" s="1" t="s">
        <v>36</v>
      </c>
      <c r="AB9" s="1" t="s">
        <v>37</v>
      </c>
      <c r="AC9" s="1" t="s">
        <v>38</v>
      </c>
      <c r="AD9" s="1" t="s">
        <v>39</v>
      </c>
      <c r="AE9" s="1" t="s">
        <v>40</v>
      </c>
      <c r="AF9" s="1" t="s">
        <v>41</v>
      </c>
      <c r="AG9" s="1" t="s">
        <v>42</v>
      </c>
      <c r="AH9" s="1" t="s">
        <v>43</v>
      </c>
      <c r="AI9" s="1" t="s">
        <v>44</v>
      </c>
      <c r="AJ9" s="1" t="s">
        <v>45</v>
      </c>
      <c r="AK9" s="1" t="s">
        <v>46</v>
      </c>
      <c r="AL9" s="1" t="s">
        <v>47</v>
      </c>
      <c r="AM9" s="1" t="s">
        <v>48</v>
      </c>
      <c r="AN9" s="1" t="s">
        <v>49</v>
      </c>
      <c r="AO9" s="1" t="s">
        <v>50</v>
      </c>
      <c r="AP9" s="1" t="s">
        <v>51</v>
      </c>
      <c r="AQ9" s="1" t="s">
        <v>52</v>
      </c>
      <c r="AR9" s="1" t="s">
        <v>53</v>
      </c>
      <c r="AS9" s="1" t="s">
        <v>54</v>
      </c>
      <c r="AT9" s="1" t="s">
        <v>55</v>
      </c>
      <c r="AU9" s="1" t="s">
        <v>56</v>
      </c>
      <c r="AV9" s="1" t="s">
        <v>57</v>
      </c>
      <c r="AW9" s="1" t="s">
        <v>58</v>
      </c>
      <c r="AX9" s="1" t="s">
        <v>59</v>
      </c>
      <c r="AY9" s="1" t="s">
        <v>60</v>
      </c>
      <c r="AZ9" s="1" t="s">
        <v>61</v>
      </c>
      <c r="BA9" s="1" t="s">
        <v>62</v>
      </c>
      <c r="BB9" s="1" t="s">
        <v>63</v>
      </c>
      <c r="BC9" s="1" t="s">
        <v>64</v>
      </c>
      <c r="BD9" s="1" t="s">
        <v>65</v>
      </c>
      <c r="BE9" s="1" t="s">
        <v>66</v>
      </c>
      <c r="BF9" s="1" t="s">
        <v>67</v>
      </c>
      <c r="BG9" s="1" t="s">
        <v>68</v>
      </c>
      <c r="BH9" s="1" t="s">
        <v>69</v>
      </c>
      <c r="BI9" s="1" t="s">
        <v>70</v>
      </c>
      <c r="BJ9" s="1" t="s">
        <v>71</v>
      </c>
      <c r="BK9" s="1" t="s">
        <v>72</v>
      </c>
      <c r="BL9" s="1" t="s">
        <v>73</v>
      </c>
      <c r="BM9" s="1" t="s">
        <v>74</v>
      </c>
      <c r="BN9" s="1" t="s">
        <v>75</v>
      </c>
      <c r="BO9" s="1" t="s">
        <v>76</v>
      </c>
    </row>
    <row r="10" spans="1:67" x14ac:dyDescent="0.25">
      <c r="A10" s="1" t="s">
        <v>77</v>
      </c>
      <c r="B10" s="1" t="s">
        <v>77</v>
      </c>
      <c r="C10" s="1" t="s">
        <v>77</v>
      </c>
      <c r="D10" s="1" t="s">
        <v>77</v>
      </c>
      <c r="E10" s="1" t="s">
        <v>77</v>
      </c>
      <c r="F10" s="1" t="s">
        <v>77</v>
      </c>
      <c r="G10" s="1" t="s">
        <v>77</v>
      </c>
      <c r="H10" s="1" t="s">
        <v>77</v>
      </c>
      <c r="I10" s="1" t="s">
        <v>77</v>
      </c>
      <c r="J10" s="1" t="s">
        <v>77</v>
      </c>
      <c r="K10" s="1" t="s">
        <v>78</v>
      </c>
      <c r="L10" s="1" t="s">
        <v>78</v>
      </c>
      <c r="M10" s="1" t="s">
        <v>78</v>
      </c>
      <c r="N10" s="1" t="s">
        <v>78</v>
      </c>
      <c r="O10" s="1" t="s">
        <v>78</v>
      </c>
      <c r="P10" s="1" t="s">
        <v>78</v>
      </c>
      <c r="Q10" s="1" t="s">
        <v>77</v>
      </c>
      <c r="R10" s="1" t="s">
        <v>78</v>
      </c>
      <c r="S10" s="1" t="s">
        <v>77</v>
      </c>
      <c r="T10" s="1" t="s">
        <v>78</v>
      </c>
      <c r="U10" s="1" t="s">
        <v>77</v>
      </c>
      <c r="V10" s="1" t="s">
        <v>77</v>
      </c>
      <c r="W10" s="1" t="s">
        <v>77</v>
      </c>
      <c r="X10" s="1" t="s">
        <v>77</v>
      </c>
      <c r="Y10" s="1" t="s">
        <v>77</v>
      </c>
      <c r="Z10" s="1" t="s">
        <v>77</v>
      </c>
      <c r="AA10" s="1" t="s">
        <v>77</v>
      </c>
      <c r="AB10" s="1" t="s">
        <v>77</v>
      </c>
      <c r="AC10" s="1" t="s">
        <v>77</v>
      </c>
      <c r="AD10" s="1" t="s">
        <v>77</v>
      </c>
      <c r="AE10" s="1" t="s">
        <v>77</v>
      </c>
      <c r="AF10" s="1" t="s">
        <v>77</v>
      </c>
      <c r="AG10" s="1" t="s">
        <v>77</v>
      </c>
      <c r="AH10" s="1" t="s">
        <v>77</v>
      </c>
      <c r="AI10" s="1" t="s">
        <v>77</v>
      </c>
      <c r="AJ10" s="1" t="s">
        <v>77</v>
      </c>
      <c r="AK10" s="1" t="s">
        <v>77</v>
      </c>
      <c r="AL10" s="1" t="s">
        <v>77</v>
      </c>
      <c r="AM10" s="1" t="s">
        <v>77</v>
      </c>
      <c r="AN10" s="1" t="s">
        <v>77</v>
      </c>
      <c r="AO10" s="1" t="s">
        <v>77</v>
      </c>
      <c r="AP10" s="1" t="s">
        <v>77</v>
      </c>
      <c r="AQ10" s="1" t="s">
        <v>77</v>
      </c>
      <c r="AR10" s="1" t="s">
        <v>77</v>
      </c>
      <c r="AS10" s="1" t="s">
        <v>77</v>
      </c>
      <c r="AT10" s="1" t="s">
        <v>77</v>
      </c>
      <c r="AU10" s="1" t="s">
        <v>77</v>
      </c>
      <c r="AV10" s="1" t="s">
        <v>78</v>
      </c>
      <c r="AW10" s="1" t="s">
        <v>78</v>
      </c>
      <c r="AX10" s="1" t="s">
        <v>78</v>
      </c>
      <c r="AY10" s="1" t="s">
        <v>78</v>
      </c>
      <c r="AZ10" s="1" t="s">
        <v>78</v>
      </c>
      <c r="BA10" s="1" t="s">
        <v>78</v>
      </c>
      <c r="BB10" s="1" t="s">
        <v>78</v>
      </c>
      <c r="BC10" s="1" t="s">
        <v>78</v>
      </c>
      <c r="BD10" s="1" t="s">
        <v>78</v>
      </c>
      <c r="BE10" s="1" t="s">
        <v>78</v>
      </c>
      <c r="BF10" s="1" t="s">
        <v>78</v>
      </c>
      <c r="BG10" s="1" t="s">
        <v>78</v>
      </c>
      <c r="BH10" s="1" t="s">
        <v>78</v>
      </c>
      <c r="BI10" s="1" t="s">
        <v>78</v>
      </c>
      <c r="BJ10" s="1" t="s">
        <v>78</v>
      </c>
      <c r="BK10" s="1" t="s">
        <v>78</v>
      </c>
      <c r="BL10" s="1" t="s">
        <v>78</v>
      </c>
      <c r="BM10" s="1" t="s">
        <v>78</v>
      </c>
      <c r="BN10" s="1" t="s">
        <v>78</v>
      </c>
      <c r="BO10" s="1" t="s">
        <v>78</v>
      </c>
    </row>
    <row r="11" spans="1:67" x14ac:dyDescent="0.25">
      <c r="A11" s="1">
        <v>1</v>
      </c>
      <c r="B11" s="1" t="s">
        <v>79</v>
      </c>
      <c r="C11" s="1" t="s">
        <v>347</v>
      </c>
      <c r="D11" s="1" t="s">
        <v>80</v>
      </c>
      <c r="E11" s="1" t="s">
        <v>81</v>
      </c>
      <c r="F11" s="1" t="s">
        <v>82</v>
      </c>
      <c r="G11" s="1" t="s">
        <v>83</v>
      </c>
      <c r="H11" s="1" t="s">
        <v>84</v>
      </c>
      <c r="I11" s="1">
        <v>98.99999962002039</v>
      </c>
      <c r="J11" s="1">
        <v>1</v>
      </c>
      <c r="K11">
        <f>(X11-Y11*(1000-Z11)/(1000-AA11))*AV11</f>
        <v>0.25737313246716831</v>
      </c>
      <c r="L11">
        <f>IF(BG11&lt;&gt;0,1/(1/BG11-1/T11),0)</f>
        <v>6.3697316200476634E-3</v>
      </c>
      <c r="M11">
        <f>((BJ11-AW11/2)*Y11-K11)/(BJ11+AW11/2)</f>
        <v>346.01172020626359</v>
      </c>
      <c r="N11">
        <f>AW11*1000</f>
        <v>0.20706362585481214</v>
      </c>
      <c r="O11">
        <f>(BB11-BH11)</f>
        <v>3.0974041229831752</v>
      </c>
      <c r="P11">
        <f>(V11+BA11*J11)</f>
        <v>36.394257196105151</v>
      </c>
      <c r="Q11" s="1">
        <v>6</v>
      </c>
      <c r="R11">
        <f>(Q11*AO11+AP11)</f>
        <v>1.4200000166893005</v>
      </c>
      <c r="S11" s="1">
        <v>1</v>
      </c>
      <c r="T11">
        <f>R11*(S11+1)*(S11+1)/(S11*S11+1)</f>
        <v>2.8400000333786011</v>
      </c>
      <c r="U11" s="1">
        <v>33.555896759033203</v>
      </c>
      <c r="V11" s="1">
        <v>33.217227935791016</v>
      </c>
      <c r="W11" s="1">
        <v>32.967117309570313</v>
      </c>
      <c r="X11" s="1">
        <v>431.44784545898438</v>
      </c>
      <c r="Y11" s="1">
        <v>431.03146362304688</v>
      </c>
      <c r="Z11" s="1">
        <v>29.892988204956055</v>
      </c>
      <c r="AA11" s="1">
        <v>30.134227752685547</v>
      </c>
      <c r="AB11" s="1">
        <v>57.135692596435547</v>
      </c>
      <c r="AC11" s="1">
        <v>57.596782684326172</v>
      </c>
      <c r="AD11" s="1">
        <v>499.4801025390625</v>
      </c>
      <c r="AE11" s="1">
        <v>1796.96044921875</v>
      </c>
      <c r="AF11" s="1">
        <v>25.005342483520508</v>
      </c>
      <c r="AG11" s="1">
        <v>99.620407104492188</v>
      </c>
      <c r="AH11" s="1">
        <v>-4.9398751258850098</v>
      </c>
      <c r="AI11" s="1">
        <v>-0.50040513277053833</v>
      </c>
      <c r="AJ11" s="1">
        <v>4.4980660080909729E-2</v>
      </c>
      <c r="AK11" s="1">
        <v>1.0929589625447989E-3</v>
      </c>
      <c r="AL11" s="1">
        <v>2.9585510492324829E-2</v>
      </c>
      <c r="AM11" s="1">
        <v>7.8649213537573814E-3</v>
      </c>
      <c r="AN11" s="1">
        <v>0.3333333432674408</v>
      </c>
      <c r="AO11" s="1">
        <v>-0.21956524252891541</v>
      </c>
      <c r="AP11" s="1">
        <v>2.737391471862793</v>
      </c>
      <c r="AQ11" s="1">
        <v>1</v>
      </c>
      <c r="AR11" s="1">
        <v>0</v>
      </c>
      <c r="AS11" s="1">
        <v>0.15999999642372131</v>
      </c>
      <c r="AT11" s="1">
        <v>111115</v>
      </c>
      <c r="AU11" s="1" t="s">
        <v>85</v>
      </c>
      <c r="AV11">
        <f>AD11*0.000001/(Q11*0.0001)</f>
        <v>0.83246683756510409</v>
      </c>
      <c r="AW11">
        <f>(AA11-Z11)/(1000-AA11)*AV11</f>
        <v>2.0706362585481213E-4</v>
      </c>
      <c r="AX11">
        <f>(V11+273.15)</f>
        <v>306.36722793579099</v>
      </c>
      <c r="AY11">
        <f>(U11+273.15)</f>
        <v>306.70589675903318</v>
      </c>
      <c r="AZ11">
        <f>(AE11*AQ11+AF11*AR11)*AS11</f>
        <v>287.51366544856864</v>
      </c>
      <c r="BA11">
        <f>((AZ11+0.00000010773*(AY11^4-AX11^4))-AW11*44100)/(R11*0.92*2*29.3+0.00000043092*AX11^3)</f>
        <v>3.1770292603141383</v>
      </c>
      <c r="BB11">
        <f>0.61365*EXP(17.502*P11/(240.97+P11))</f>
        <v>6.099388159485196</v>
      </c>
      <c r="BC11">
        <f>BB11*1000/AG11</f>
        <v>61.226292250417401</v>
      </c>
      <c r="BD11">
        <f>(BC11-AA11)</f>
        <v>31.092064497731855</v>
      </c>
      <c r="BE11">
        <f>IF(J11,V11,(U11+V11)/2)</f>
        <v>33.217227935791016</v>
      </c>
      <c r="BF11">
        <f>0.61365*EXP(17.502*BE11/(240.97+BE11))</f>
        <v>5.1140995582287552</v>
      </c>
      <c r="BG11">
        <f>IF(BD11&lt;&gt;0,(1000-(BC11+AA11)/2)/BD11*AW11,0)</f>
        <v>6.3554771540923405E-3</v>
      </c>
      <c r="BH11">
        <f>AA11*AG11/1000</f>
        <v>3.0019840365020207</v>
      </c>
      <c r="BI11">
        <f>(BF11-BH11)</f>
        <v>2.1121155217267344</v>
      </c>
      <c r="BJ11">
        <f>1/(1.6/L11+1.37/T11)</f>
        <v>3.9734514412238615E-3</v>
      </c>
      <c r="BK11">
        <f>M11*AG11*0.001</f>
        <v>34.469828429873623</v>
      </c>
      <c r="BL11">
        <f>M11/Y11</f>
        <v>0.80275281367594964</v>
      </c>
      <c r="BM11">
        <f>(1-AW11*AG11/BB11/L11)*100</f>
        <v>46.906088679737003</v>
      </c>
      <c r="BN11">
        <f>(Y11-K11/(T11/1.35))</f>
        <v>430.90912076222043</v>
      </c>
      <c r="BO11">
        <f>K11*BM11/100/BN11</f>
        <v>2.8016039562895066E-4</v>
      </c>
    </row>
    <row r="12" spans="1:67" x14ac:dyDescent="0.25">
      <c r="A12" s="1" t="s">
        <v>8</v>
      </c>
      <c r="B12" s="1" t="s">
        <v>86</v>
      </c>
    </row>
    <row r="13" spans="1:67" x14ac:dyDescent="0.25">
      <c r="A13" s="1">
        <v>2</v>
      </c>
      <c r="B13" s="1" t="s">
        <v>87</v>
      </c>
      <c r="C13" s="1" t="s">
        <v>347</v>
      </c>
      <c r="D13" s="1" t="s">
        <v>80</v>
      </c>
      <c r="E13" s="1" t="s">
        <v>81</v>
      </c>
      <c r="F13" s="1" t="s">
        <v>82</v>
      </c>
      <c r="G13" s="1" t="s">
        <v>83</v>
      </c>
      <c r="H13" s="1" t="s">
        <v>84</v>
      </c>
      <c r="I13" s="1">
        <v>183.4999999217689</v>
      </c>
      <c r="J13" s="1">
        <v>1</v>
      </c>
      <c r="K13">
        <f t="shared" ref="K13:K76" si="0">(X13-Y13*(1000-Z13)/(1000-AA13))*AV13</f>
        <v>0.43457653193347451</v>
      </c>
      <c r="L13">
        <f t="shared" ref="L13:L76" si="1">IF(BG13&lt;&gt;0,1/(1/BG13-1/T13),0)</f>
        <v>2.0094643941587051E-3</v>
      </c>
      <c r="M13">
        <f t="shared" ref="M13:M76" si="2">((BJ13-AW13/2)*Y13-K13)/(BJ13+AW13/2)</f>
        <v>64.502906050378201</v>
      </c>
      <c r="N13">
        <f t="shared" ref="N13:N76" si="3">AW13*1000</f>
        <v>4.2672180669100765E-2</v>
      </c>
      <c r="O13">
        <f t="shared" ref="O13:O76" si="4">(BB13-BH13)</f>
        <v>2.0331955455689772</v>
      </c>
      <c r="P13">
        <f t="shared" ref="P13:P76" si="5">(V13+BA13*J13)</f>
        <v>32.859300125578947</v>
      </c>
      <c r="Q13" s="1">
        <v>6</v>
      </c>
      <c r="R13">
        <f t="shared" ref="R13:R76" si="6">(Q13*AO13+AP13)</f>
        <v>1.4200000166893005</v>
      </c>
      <c r="S13" s="1">
        <v>1</v>
      </c>
      <c r="T13">
        <f t="shared" ref="T13:T76" si="7">R13*(S13+1)*(S13+1)/(S13*S13+1)</f>
        <v>2.8400000333786011</v>
      </c>
      <c r="U13" s="1">
        <v>33.352607727050781</v>
      </c>
      <c r="V13" s="1">
        <v>32.766704559326172</v>
      </c>
      <c r="W13" s="1">
        <v>32.796764373779297</v>
      </c>
      <c r="X13" s="1">
        <v>419.49807739257813</v>
      </c>
      <c r="Y13" s="1">
        <v>418.95449829101563</v>
      </c>
      <c r="Z13" s="1">
        <v>29.839179992675781</v>
      </c>
      <c r="AA13" s="1">
        <v>29.888914108276367</v>
      </c>
      <c r="AB13" s="1">
        <v>57.71612548828125</v>
      </c>
      <c r="AC13" s="1">
        <v>57.812320709228516</v>
      </c>
      <c r="AD13" s="1">
        <v>499.41680908203125</v>
      </c>
      <c r="AE13" s="1">
        <v>17.898870468139648</v>
      </c>
      <c r="AF13" s="1">
        <v>45.516254425048828</v>
      </c>
      <c r="AG13" s="1">
        <v>99.672683715820313</v>
      </c>
      <c r="AH13" s="1">
        <v>-5.1393427848815918</v>
      </c>
      <c r="AI13" s="1">
        <v>-0.45711269974708557</v>
      </c>
      <c r="AJ13" s="1">
        <v>9.8946459591388702E-2</v>
      </c>
      <c r="AK13" s="1">
        <v>4.8306342214345932E-3</v>
      </c>
      <c r="AL13" s="1">
        <v>0.10421048849821091</v>
      </c>
      <c r="AM13" s="1">
        <v>7.54519272595644E-3</v>
      </c>
      <c r="AN13" s="1">
        <v>1</v>
      </c>
      <c r="AO13" s="1">
        <v>-0.21956524252891541</v>
      </c>
      <c r="AP13" s="1">
        <v>2.737391471862793</v>
      </c>
      <c r="AQ13" s="1">
        <v>1</v>
      </c>
      <c r="AR13" s="1">
        <v>0</v>
      </c>
      <c r="AS13" s="1">
        <v>0.15999999642372131</v>
      </c>
      <c r="AT13" s="1">
        <v>111115</v>
      </c>
      <c r="AU13" s="1" t="s">
        <v>85</v>
      </c>
      <c r="AV13">
        <f t="shared" ref="AV13:AV76" si="8">AD13*0.000001/(Q13*0.0001)</f>
        <v>0.83236134847005194</v>
      </c>
      <c r="AW13">
        <f t="shared" ref="AW13:AW76" si="9">(AA13-Z13)/(1000-AA13)*AV13</f>
        <v>4.2672180669100768E-5</v>
      </c>
      <c r="AX13">
        <f t="shared" ref="AX13:AX76" si="10">(V13+273.15)</f>
        <v>305.91670455932615</v>
      </c>
      <c r="AY13">
        <f t="shared" ref="AY13:AY76" si="11">(U13+273.15)</f>
        <v>306.50260772705076</v>
      </c>
      <c r="AZ13">
        <f t="shared" ref="AZ13:AZ76" si="12">(AE13*AQ13+AF13*AR13)*AS13</f>
        <v>2.8638192108909948</v>
      </c>
      <c r="BA13">
        <f t="shared" ref="BA13:BA76" si="13">((AZ13+0.00000010773*(AY13^4-AX13^4))-AW13*44100)/(R13*0.92*2*29.3+0.00000043092*AX13^3)</f>
        <v>9.2595566252774514E-2</v>
      </c>
      <c r="BB13">
        <f t="shared" ref="BB13:BB76" si="14">0.61365*EXP(17.502*P13/(240.97+P13))</f>
        <v>5.0123038280925272</v>
      </c>
      <c r="BC13">
        <f t="shared" ref="BC13:BC76" si="15">BB13*1000/AG13</f>
        <v>50.287637908729863</v>
      </c>
      <c r="BD13">
        <f t="shared" ref="BD13:BD76" si="16">(BC13-AA13)</f>
        <v>20.398723800453496</v>
      </c>
      <c r="BE13">
        <f t="shared" ref="BE13:BE76" si="17">IF(J13,V13,(U13+V13)/2)</f>
        <v>32.766704559326172</v>
      </c>
      <c r="BF13">
        <f t="shared" ref="BF13:BF76" si="18">0.61365*EXP(17.502*BE13/(240.97+BE13))</f>
        <v>4.9862582221153859</v>
      </c>
      <c r="BG13">
        <f t="shared" ref="BG13:BG76" si="19">IF(BD13&lt;&gt;0,(1000-(BC13+AA13)/2)/BD13*AW13,0)</f>
        <v>2.0080435871013902E-3</v>
      </c>
      <c r="BH13">
        <f t="shared" ref="BH13:BH76" si="20">AA13*AG13/1000</f>
        <v>2.97910828252355</v>
      </c>
      <c r="BI13">
        <f t="shared" ref="BI13:BI76" si="21">(BF13-BH13)</f>
        <v>2.007149939591836</v>
      </c>
      <c r="BJ13">
        <f t="shared" ref="BJ13:BJ76" si="22">1/(1.6/L13+1.37/T13)</f>
        <v>1.2551548152825692E-3</v>
      </c>
      <c r="BK13">
        <f t="shared" ref="BK13:BK76" si="23">M13*AG13*0.001</f>
        <v>6.4291777535106185</v>
      </c>
      <c r="BL13">
        <f t="shared" ref="BL13:BL76" si="24">M13/Y13</f>
        <v>0.1539616027838254</v>
      </c>
      <c r="BM13">
        <f t="shared" ref="BM13:BM76" si="25">(1-AW13*AG13/BB13/L13)*100</f>
        <v>57.771730435745006</v>
      </c>
      <c r="BN13">
        <f t="shared" ref="BN13:BN76" si="26">(Y13-K13/(T13/1.35))</f>
        <v>418.74792142086955</v>
      </c>
      <c r="BO13">
        <f t="shared" ref="BO13:BO76" si="27">K13*BM13/100/BN13</f>
        <v>5.9955493441908169E-4</v>
      </c>
    </row>
    <row r="14" spans="1:67" x14ac:dyDescent="0.25">
      <c r="A14" s="1">
        <v>3</v>
      </c>
      <c r="B14" s="1" t="s">
        <v>88</v>
      </c>
      <c r="C14" s="1" t="s">
        <v>347</v>
      </c>
      <c r="D14" s="1" t="s">
        <v>80</v>
      </c>
      <c r="E14" s="1" t="s">
        <v>81</v>
      </c>
      <c r="F14" s="1" t="s">
        <v>82</v>
      </c>
      <c r="G14" s="1" t="s">
        <v>83</v>
      </c>
      <c r="H14" s="1" t="s">
        <v>84</v>
      </c>
      <c r="I14" s="1">
        <v>188.99999979883432</v>
      </c>
      <c r="J14" s="1">
        <v>1</v>
      </c>
      <c r="K14">
        <f t="shared" si="0"/>
        <v>7.3735893716888548</v>
      </c>
      <c r="L14">
        <f t="shared" si="1"/>
        <v>-0.14100551715048376</v>
      </c>
      <c r="M14">
        <f t="shared" si="2"/>
        <v>470.98908555494904</v>
      </c>
      <c r="N14">
        <f t="shared" si="3"/>
        <v>-5.0937616269855122</v>
      </c>
      <c r="O14">
        <f t="shared" si="4"/>
        <v>3.2838278975137882</v>
      </c>
      <c r="P14">
        <f t="shared" si="5"/>
        <v>35.047580574830398</v>
      </c>
      <c r="Q14" s="1">
        <v>6</v>
      </c>
      <c r="R14">
        <f t="shared" si="6"/>
        <v>1.4200000166893005</v>
      </c>
      <c r="S14" s="1">
        <v>1</v>
      </c>
      <c r="T14">
        <f t="shared" si="7"/>
        <v>2.8400000333786011</v>
      </c>
      <c r="U14" s="1">
        <v>33.31756591796875</v>
      </c>
      <c r="V14" s="1">
        <v>32.335765838623047</v>
      </c>
      <c r="W14" s="1">
        <v>32.810836791992188</v>
      </c>
      <c r="X14" s="1">
        <v>421.719970703125</v>
      </c>
      <c r="Y14" s="1">
        <v>415.40484619140625</v>
      </c>
      <c r="Z14" s="1">
        <v>29.844654083251953</v>
      </c>
      <c r="AA14" s="1">
        <v>23.872400283813477</v>
      </c>
      <c r="AB14" s="1">
        <v>57.840614318847656</v>
      </c>
      <c r="AC14" s="1">
        <v>46.266056060791016</v>
      </c>
      <c r="AD14" s="1">
        <v>499.526123046875</v>
      </c>
      <c r="AE14" s="1">
        <v>26.018047332763672</v>
      </c>
      <c r="AF14" s="1">
        <v>49.50543212890625</v>
      </c>
      <c r="AG14" s="1">
        <v>99.673393249511719</v>
      </c>
      <c r="AH14" s="1">
        <v>-5.1393427848815918</v>
      </c>
      <c r="AI14" s="1">
        <v>-0.45711269974708557</v>
      </c>
      <c r="AJ14" s="1">
        <v>9.8946459591388702E-2</v>
      </c>
      <c r="AK14" s="1">
        <v>4.8306342214345932E-3</v>
      </c>
      <c r="AL14" s="1">
        <v>0.10421048849821091</v>
      </c>
      <c r="AM14" s="1">
        <v>7.54519272595644E-3</v>
      </c>
      <c r="AN14" s="1">
        <v>0.3333333432674408</v>
      </c>
      <c r="AO14" s="1">
        <v>-0.21956524252891541</v>
      </c>
      <c r="AP14" s="1">
        <v>2.737391471862793</v>
      </c>
      <c r="AQ14" s="1">
        <v>1</v>
      </c>
      <c r="AR14" s="1">
        <v>0</v>
      </c>
      <c r="AS14" s="1">
        <v>0.15999999642372131</v>
      </c>
      <c r="AT14" s="1">
        <v>111115</v>
      </c>
      <c r="AU14" s="1" t="s">
        <v>85</v>
      </c>
      <c r="AV14">
        <f t="shared" si="8"/>
        <v>0.83254353841145834</v>
      </c>
      <c r="AW14">
        <f t="shared" si="9"/>
        <v>-5.0937616269855126E-3</v>
      </c>
      <c r="AX14">
        <f t="shared" si="10"/>
        <v>305.48576583862302</v>
      </c>
      <c r="AY14">
        <f t="shared" si="11"/>
        <v>306.46756591796873</v>
      </c>
      <c r="AZ14">
        <f t="shared" si="12"/>
        <v>4.1628874801943994</v>
      </c>
      <c r="BA14">
        <f t="shared" si="13"/>
        <v>2.711814736207351</v>
      </c>
      <c r="BB14">
        <f t="shared" si="14"/>
        <v>5.6632710388120842</v>
      </c>
      <c r="BC14">
        <f t="shared" si="15"/>
        <v>56.818282735045017</v>
      </c>
      <c r="BD14">
        <f t="shared" si="16"/>
        <v>32.94588245123154</v>
      </c>
      <c r="BE14">
        <f t="shared" si="17"/>
        <v>32.335765838623047</v>
      </c>
      <c r="BF14">
        <f t="shared" si="18"/>
        <v>4.8665856584862972</v>
      </c>
      <c r="BG14">
        <f t="shared" si="19"/>
        <v>-0.14837217008265111</v>
      </c>
      <c r="BH14">
        <f t="shared" si="20"/>
        <v>2.3794431412982959</v>
      </c>
      <c r="BI14">
        <f t="shared" si="21"/>
        <v>2.4871425171880013</v>
      </c>
      <c r="BJ14">
        <f t="shared" si="22"/>
        <v>-9.204137238015761E-2</v>
      </c>
      <c r="BK14">
        <f t="shared" si="23"/>
        <v>46.945080340746351</v>
      </c>
      <c r="BL14">
        <f t="shared" si="24"/>
        <v>1.1338073926511951</v>
      </c>
      <c r="BM14">
        <f t="shared" si="25"/>
        <v>36.420895284171948</v>
      </c>
      <c r="BN14">
        <f t="shared" si="26"/>
        <v>411.89979494676322</v>
      </c>
      <c r="BO14">
        <f t="shared" si="27"/>
        <v>6.5198557918552157E-3</v>
      </c>
    </row>
    <row r="15" spans="1:67" x14ac:dyDescent="0.25">
      <c r="A15" s="1">
        <v>4</v>
      </c>
      <c r="B15" s="1" t="s">
        <v>89</v>
      </c>
      <c r="C15" s="1" t="s">
        <v>347</v>
      </c>
      <c r="D15" s="1" t="s">
        <v>80</v>
      </c>
      <c r="E15" s="1" t="s">
        <v>81</v>
      </c>
      <c r="F15" s="1" t="s">
        <v>82</v>
      </c>
      <c r="G15" s="1" t="s">
        <v>83</v>
      </c>
      <c r="H15" s="1" t="s">
        <v>84</v>
      </c>
      <c r="I15" s="1">
        <v>193.99999968707561</v>
      </c>
      <c r="J15" s="1">
        <v>1</v>
      </c>
      <c r="K15">
        <f t="shared" si="0"/>
        <v>1.0633905233663583</v>
      </c>
      <c r="L15">
        <f t="shared" si="1"/>
        <v>-0.13395947903639027</v>
      </c>
      <c r="M15">
        <f t="shared" si="2"/>
        <v>413.7243644785915</v>
      </c>
      <c r="N15">
        <f t="shared" si="3"/>
        <v>-4.4632023232359286</v>
      </c>
      <c r="O15">
        <f t="shared" si="4"/>
        <v>3.0381419744594496</v>
      </c>
      <c r="P15">
        <f t="shared" si="5"/>
        <v>34.49165994598026</v>
      </c>
      <c r="Q15" s="1">
        <v>6</v>
      </c>
      <c r="R15">
        <f t="shared" si="6"/>
        <v>1.4200000166893005</v>
      </c>
      <c r="S15" s="1">
        <v>1</v>
      </c>
      <c r="T15">
        <f t="shared" si="7"/>
        <v>2.8400000333786011</v>
      </c>
      <c r="U15" s="1">
        <v>33.296077728271484</v>
      </c>
      <c r="V15" s="1">
        <v>32.071136474609375</v>
      </c>
      <c r="W15" s="1">
        <v>32.814762115478516</v>
      </c>
      <c r="X15" s="1">
        <v>421.94558715820313</v>
      </c>
      <c r="Y15" s="1">
        <v>422.93600463867188</v>
      </c>
      <c r="Z15" s="1">
        <v>29.842803955078125</v>
      </c>
      <c r="AA15" s="1">
        <v>24.611873626708984</v>
      </c>
      <c r="AB15" s="1">
        <v>57.906974792480469</v>
      </c>
      <c r="AC15" s="1">
        <v>47.756877899169922</v>
      </c>
      <c r="AD15" s="1">
        <v>499.33999633789063</v>
      </c>
      <c r="AE15" s="1">
        <v>18.967859268188477</v>
      </c>
      <c r="AF15" s="1">
        <v>48.547721862792969</v>
      </c>
      <c r="AG15" s="1">
        <v>99.673782348632813</v>
      </c>
      <c r="AH15" s="1">
        <v>-5.1393427848815918</v>
      </c>
      <c r="AI15" s="1">
        <v>-0.45711269974708557</v>
      </c>
      <c r="AJ15" s="1">
        <v>9.8946459591388702E-2</v>
      </c>
      <c r="AK15" s="1">
        <v>4.8306342214345932E-3</v>
      </c>
      <c r="AL15" s="1">
        <v>0.10421048849821091</v>
      </c>
      <c r="AM15" s="1">
        <v>7.54519272595644E-3</v>
      </c>
      <c r="AN15" s="1">
        <v>0</v>
      </c>
      <c r="AO15" s="1">
        <v>-0.21956524252891541</v>
      </c>
      <c r="AP15" s="1">
        <v>2.737391471862793</v>
      </c>
      <c r="AQ15" s="1">
        <v>1</v>
      </c>
      <c r="AR15" s="1">
        <v>0</v>
      </c>
      <c r="AS15" s="1">
        <v>0.15999999642372131</v>
      </c>
      <c r="AT15" s="1">
        <v>111115</v>
      </c>
      <c r="AU15" s="1" t="s">
        <v>85</v>
      </c>
      <c r="AV15">
        <f t="shared" si="8"/>
        <v>0.83223332722981758</v>
      </c>
      <c r="AW15">
        <f t="shared" si="9"/>
        <v>-4.4632023232359288E-3</v>
      </c>
      <c r="AX15">
        <f t="shared" si="10"/>
        <v>305.22113647460935</v>
      </c>
      <c r="AY15">
        <f t="shared" si="11"/>
        <v>306.44607772827146</v>
      </c>
      <c r="AZ15">
        <f t="shared" si="12"/>
        <v>3.0348574150758054</v>
      </c>
      <c r="BA15">
        <f t="shared" si="13"/>
        <v>2.4205234713708883</v>
      </c>
      <c r="BB15">
        <f t="shared" si="14"/>
        <v>5.4913005095200971</v>
      </c>
      <c r="BC15">
        <f t="shared" si="15"/>
        <v>55.092727296260961</v>
      </c>
      <c r="BD15">
        <f t="shared" si="16"/>
        <v>30.480853669551976</v>
      </c>
      <c r="BE15">
        <f t="shared" si="17"/>
        <v>32.071136474609375</v>
      </c>
      <c r="BF15">
        <f t="shared" si="18"/>
        <v>4.7943431852083727</v>
      </c>
      <c r="BG15">
        <f t="shared" si="19"/>
        <v>-0.14059099163323796</v>
      </c>
      <c r="BH15">
        <f t="shared" si="20"/>
        <v>2.4531585350606475</v>
      </c>
      <c r="BI15">
        <f t="shared" si="21"/>
        <v>2.3411846501477251</v>
      </c>
      <c r="BJ15">
        <f t="shared" si="22"/>
        <v>-8.7248493674163319E-2</v>
      </c>
      <c r="BK15">
        <f t="shared" si="23"/>
        <v>41.23747225736556</v>
      </c>
      <c r="BL15">
        <f t="shared" si="24"/>
        <v>0.9782197777936873</v>
      </c>
      <c r="BM15">
        <f t="shared" si="25"/>
        <v>39.524585676412102</v>
      </c>
      <c r="BN15">
        <f t="shared" si="26"/>
        <v>422.43051971273098</v>
      </c>
      <c r="BO15">
        <f t="shared" si="27"/>
        <v>9.9495817387579852E-4</v>
      </c>
    </row>
    <row r="16" spans="1:67" x14ac:dyDescent="0.25">
      <c r="A16" s="1">
        <v>5</v>
      </c>
      <c r="B16" s="1" t="s">
        <v>90</v>
      </c>
      <c r="C16" s="1" t="s">
        <v>347</v>
      </c>
      <c r="D16" s="1" t="s">
        <v>80</v>
      </c>
      <c r="E16" s="1" t="s">
        <v>81</v>
      </c>
      <c r="F16" s="1" t="s">
        <v>82</v>
      </c>
      <c r="G16" s="1" t="s">
        <v>83</v>
      </c>
      <c r="H16" s="1" t="s">
        <v>84</v>
      </c>
      <c r="I16" s="1">
        <v>198.99999957531691</v>
      </c>
      <c r="J16" s="1">
        <v>1</v>
      </c>
      <c r="K16">
        <f t="shared" si="0"/>
        <v>0.64975631530367794</v>
      </c>
      <c r="L16">
        <f t="shared" si="1"/>
        <v>-7.7759712916488852E-2</v>
      </c>
      <c r="M16">
        <f t="shared" si="2"/>
        <v>418.0184080579059</v>
      </c>
      <c r="N16">
        <f t="shared" si="3"/>
        <v>-2.0394760392119164</v>
      </c>
      <c r="O16">
        <f t="shared" si="4"/>
        <v>2.44170662724073</v>
      </c>
      <c r="P16">
        <f t="shared" si="5"/>
        <v>33.441607815763717</v>
      </c>
      <c r="Q16" s="1">
        <v>6</v>
      </c>
      <c r="R16">
        <f t="shared" si="6"/>
        <v>1.4200000166893005</v>
      </c>
      <c r="S16" s="1">
        <v>1</v>
      </c>
      <c r="T16">
        <f t="shared" si="7"/>
        <v>2.8400000333786011</v>
      </c>
      <c r="U16" s="1">
        <v>33.311424255371094</v>
      </c>
      <c r="V16" s="1">
        <v>32.249130249023438</v>
      </c>
      <c r="W16" s="1">
        <v>32.813949584960938</v>
      </c>
      <c r="X16" s="1">
        <v>421.92449951171875</v>
      </c>
      <c r="Y16" s="1">
        <v>422.17831420898438</v>
      </c>
      <c r="Z16" s="1">
        <v>29.843555450439453</v>
      </c>
      <c r="AA16" s="1">
        <v>27.46061897277832</v>
      </c>
      <c r="AB16" s="1">
        <v>57.858985900878906</v>
      </c>
      <c r="AC16" s="1">
        <v>53.239082336425781</v>
      </c>
      <c r="AD16" s="1">
        <v>499.41845703125</v>
      </c>
      <c r="AE16" s="1">
        <v>17.993812561035156</v>
      </c>
      <c r="AF16" s="1">
        <v>24.820281982421875</v>
      </c>
      <c r="AG16" s="1">
        <v>99.674385070800781</v>
      </c>
      <c r="AH16" s="1">
        <v>-5.1393427848815918</v>
      </c>
      <c r="AI16" s="1">
        <v>-0.45711269974708557</v>
      </c>
      <c r="AJ16" s="1">
        <v>9.8946459591388702E-2</v>
      </c>
      <c r="AK16" s="1">
        <v>4.8306342214345932E-3</v>
      </c>
      <c r="AL16" s="1">
        <v>0.10421048849821091</v>
      </c>
      <c r="AM16" s="1">
        <v>7.54519272595644E-3</v>
      </c>
      <c r="AN16" s="1">
        <v>0</v>
      </c>
      <c r="AO16" s="1">
        <v>-0.21956524252891541</v>
      </c>
      <c r="AP16" s="1">
        <v>2.737391471862793</v>
      </c>
      <c r="AQ16" s="1">
        <v>1</v>
      </c>
      <c r="AR16" s="1">
        <v>0</v>
      </c>
      <c r="AS16" s="1">
        <v>0.15999999642372131</v>
      </c>
      <c r="AT16" s="1">
        <v>111115</v>
      </c>
      <c r="AU16" s="1" t="s">
        <v>85</v>
      </c>
      <c r="AV16">
        <f t="shared" si="8"/>
        <v>0.83236409505208309</v>
      </c>
      <c r="AW16">
        <f t="shared" si="9"/>
        <v>-2.0394760392119164E-3</v>
      </c>
      <c r="AX16">
        <f t="shared" si="10"/>
        <v>305.39913024902341</v>
      </c>
      <c r="AY16">
        <f t="shared" si="11"/>
        <v>306.46142425537107</v>
      </c>
      <c r="AZ16">
        <f t="shared" si="12"/>
        <v>2.8790099454147366</v>
      </c>
      <c r="BA16">
        <f t="shared" si="13"/>
        <v>1.1924775667402825</v>
      </c>
      <c r="BB16">
        <f t="shared" si="14"/>
        <v>5.1788269370159741</v>
      </c>
      <c r="BC16">
        <f t="shared" si="15"/>
        <v>51.957450586099391</v>
      </c>
      <c r="BD16">
        <f t="shared" si="16"/>
        <v>24.496831613321071</v>
      </c>
      <c r="BE16">
        <f t="shared" si="17"/>
        <v>32.249130249023438</v>
      </c>
      <c r="BF16">
        <f t="shared" si="18"/>
        <v>4.842830968402823</v>
      </c>
      <c r="BG16">
        <f t="shared" si="19"/>
        <v>-7.9948723375884073E-2</v>
      </c>
      <c r="BH16">
        <f t="shared" si="20"/>
        <v>2.7371203097752441</v>
      </c>
      <c r="BI16">
        <f t="shared" si="21"/>
        <v>2.1057106586275789</v>
      </c>
      <c r="BJ16">
        <f t="shared" si="22"/>
        <v>-4.9766561749596844E-2</v>
      </c>
      <c r="BK16">
        <f t="shared" si="23"/>
        <v>41.665727771446846</v>
      </c>
      <c r="BL16">
        <f t="shared" si="24"/>
        <v>0.99014656600997453</v>
      </c>
      <c r="BM16">
        <f t="shared" si="25"/>
        <v>49.52037434889921</v>
      </c>
      <c r="BN16">
        <f t="shared" si="26"/>
        <v>421.86945117541023</v>
      </c>
      <c r="BO16">
        <f t="shared" si="27"/>
        <v>7.6270457317424733E-4</v>
      </c>
    </row>
    <row r="17" spans="1:67" x14ac:dyDescent="0.25">
      <c r="A17" s="1">
        <v>6</v>
      </c>
      <c r="B17" s="1" t="s">
        <v>91</v>
      </c>
      <c r="C17" s="1" t="s">
        <v>347</v>
      </c>
      <c r="D17" s="1" t="s">
        <v>80</v>
      </c>
      <c r="E17" s="1" t="s">
        <v>81</v>
      </c>
      <c r="F17" s="1" t="s">
        <v>82</v>
      </c>
      <c r="G17" s="1" t="s">
        <v>83</v>
      </c>
      <c r="H17" s="1" t="s">
        <v>84</v>
      </c>
      <c r="I17" s="1">
        <v>204.49999945238233</v>
      </c>
      <c r="J17" s="1">
        <v>1</v>
      </c>
      <c r="K17">
        <f t="shared" si="0"/>
        <v>7.6159748519581794E-2</v>
      </c>
      <c r="L17">
        <f t="shared" si="1"/>
        <v>-3.4481661806957706E-2</v>
      </c>
      <c r="M17">
        <f t="shared" si="2"/>
        <v>409.98438356946036</v>
      </c>
      <c r="N17">
        <f t="shared" si="3"/>
        <v>-0.78533902028480251</v>
      </c>
      <c r="O17">
        <f t="shared" si="4"/>
        <v>2.1534708595686167</v>
      </c>
      <c r="P17">
        <f t="shared" si="5"/>
        <v>32.947826679974057</v>
      </c>
      <c r="Q17" s="1">
        <v>6</v>
      </c>
      <c r="R17">
        <f t="shared" si="6"/>
        <v>1.4200000166893005</v>
      </c>
      <c r="S17" s="1">
        <v>1</v>
      </c>
      <c r="T17">
        <f t="shared" si="7"/>
        <v>2.8400000333786011</v>
      </c>
      <c r="U17" s="1">
        <v>33.321651458740234</v>
      </c>
      <c r="V17" s="1">
        <v>32.397415161132813</v>
      </c>
      <c r="W17" s="1">
        <v>32.815509796142578</v>
      </c>
      <c r="X17" s="1">
        <v>421.17315673828125</v>
      </c>
      <c r="Y17" s="1">
        <v>421.47933959960938</v>
      </c>
      <c r="Z17" s="1">
        <v>29.848859786987305</v>
      </c>
      <c r="AA17" s="1">
        <v>28.932613372802734</v>
      </c>
      <c r="AB17" s="1">
        <v>57.836177825927734</v>
      </c>
      <c r="AC17" s="1">
        <v>56.060825347900391</v>
      </c>
      <c r="AD17" s="1">
        <v>499.39651489257813</v>
      </c>
      <c r="AE17" s="1">
        <v>17.853214263916016</v>
      </c>
      <c r="AF17" s="1">
        <v>4.562077671289444E-2</v>
      </c>
      <c r="AG17" s="1">
        <v>99.674530029296875</v>
      </c>
      <c r="AH17" s="1">
        <v>-5.1393427848815918</v>
      </c>
      <c r="AI17" s="1">
        <v>-0.45711269974708557</v>
      </c>
      <c r="AJ17" s="1">
        <v>9.8946459591388702E-2</v>
      </c>
      <c r="AK17" s="1">
        <v>4.8306342214345932E-3</v>
      </c>
      <c r="AL17" s="1">
        <v>0.10421048849821091</v>
      </c>
      <c r="AM17" s="1">
        <v>7.54519272595644E-3</v>
      </c>
      <c r="AN17" s="1">
        <v>0</v>
      </c>
      <c r="AO17" s="1">
        <v>-0.21956524252891541</v>
      </c>
      <c r="AP17" s="1">
        <v>2.737391471862793</v>
      </c>
      <c r="AQ17" s="1">
        <v>1</v>
      </c>
      <c r="AR17" s="1">
        <v>0</v>
      </c>
      <c r="AS17" s="1">
        <v>0.15999999642372131</v>
      </c>
      <c r="AT17" s="1">
        <v>111115</v>
      </c>
      <c r="AU17" s="1" t="s">
        <v>85</v>
      </c>
      <c r="AV17">
        <f t="shared" si="8"/>
        <v>0.83232752482096339</v>
      </c>
      <c r="AW17">
        <f t="shared" si="9"/>
        <v>-7.8533902028480251E-4</v>
      </c>
      <c r="AX17">
        <f t="shared" si="10"/>
        <v>305.54741516113279</v>
      </c>
      <c r="AY17">
        <f t="shared" si="11"/>
        <v>306.47165145874021</v>
      </c>
      <c r="AZ17">
        <f t="shared" si="12"/>
        <v>2.8565142183784928</v>
      </c>
      <c r="BA17">
        <f t="shared" si="13"/>
        <v>0.55041151884124639</v>
      </c>
      <c r="BB17">
        <f t="shared" si="14"/>
        <v>5.0373155000220793</v>
      </c>
      <c r="BC17">
        <f t="shared" si="15"/>
        <v>50.53763984180798</v>
      </c>
      <c r="BD17">
        <f t="shared" si="16"/>
        <v>21.605026469005246</v>
      </c>
      <c r="BE17">
        <f t="shared" si="17"/>
        <v>32.397415161132813</v>
      </c>
      <c r="BF17">
        <f t="shared" si="18"/>
        <v>4.8835510425621296</v>
      </c>
      <c r="BG17">
        <f t="shared" si="19"/>
        <v>-3.4905464057913324E-2</v>
      </c>
      <c r="BH17">
        <f t="shared" si="20"/>
        <v>2.8838446404534626</v>
      </c>
      <c r="BI17">
        <f t="shared" si="21"/>
        <v>1.999706402108667</v>
      </c>
      <c r="BJ17">
        <f t="shared" si="22"/>
        <v>-2.1777439052557329E-2</v>
      </c>
      <c r="BK17">
        <f t="shared" si="23"/>
        <v>40.865000751636948</v>
      </c>
      <c r="BL17">
        <f t="shared" si="24"/>
        <v>0.97272711862681382</v>
      </c>
      <c r="BM17">
        <f t="shared" si="25"/>
        <v>54.933479095410256</v>
      </c>
      <c r="BN17">
        <f t="shared" si="26"/>
        <v>421.44313690267518</v>
      </c>
      <c r="BO17">
        <f t="shared" si="27"/>
        <v>9.9271279726126003E-5</v>
      </c>
    </row>
    <row r="18" spans="1:67" x14ac:dyDescent="0.25">
      <c r="A18" s="1">
        <v>7</v>
      </c>
      <c r="B18" s="1" t="s">
        <v>92</v>
      </c>
      <c r="C18" s="1" t="s">
        <v>347</v>
      </c>
      <c r="D18" s="1" t="s">
        <v>80</v>
      </c>
      <c r="E18" s="1" t="s">
        <v>81</v>
      </c>
      <c r="F18" s="1" t="s">
        <v>82</v>
      </c>
      <c r="G18" s="1" t="s">
        <v>83</v>
      </c>
      <c r="H18" s="1" t="s">
        <v>84</v>
      </c>
      <c r="I18" s="1">
        <v>209.49999934062362</v>
      </c>
      <c r="J18" s="1">
        <v>1</v>
      </c>
      <c r="K18">
        <f t="shared" si="0"/>
        <v>-0.28856714324665284</v>
      </c>
      <c r="L18">
        <f t="shared" si="1"/>
        <v>-1.0830812859533674E-2</v>
      </c>
      <c r="M18">
        <f t="shared" si="2"/>
        <v>364.88133986679838</v>
      </c>
      <c r="N18">
        <f t="shared" si="3"/>
        <v>-0.22985626751643559</v>
      </c>
      <c r="O18">
        <f t="shared" si="4"/>
        <v>2.0235609108318764</v>
      </c>
      <c r="P18">
        <f t="shared" si="5"/>
        <v>32.717418662688765</v>
      </c>
      <c r="Q18" s="1">
        <v>6</v>
      </c>
      <c r="R18">
        <f t="shared" si="6"/>
        <v>1.4200000166893005</v>
      </c>
      <c r="S18" s="1">
        <v>1</v>
      </c>
      <c r="T18">
        <f t="shared" si="7"/>
        <v>2.8400000333786011</v>
      </c>
      <c r="U18" s="1">
        <v>33.322784423828125</v>
      </c>
      <c r="V18" s="1">
        <v>32.449901580810547</v>
      </c>
      <c r="W18" s="1">
        <v>32.818527221679688</v>
      </c>
      <c r="X18" s="1">
        <v>420.2017822265625</v>
      </c>
      <c r="Y18" s="1">
        <v>420.66461181640625</v>
      </c>
      <c r="Z18" s="1">
        <v>29.852716445922852</v>
      </c>
      <c r="AA18" s="1">
        <v>29.584749221801758</v>
      </c>
      <c r="AB18" s="1">
        <v>57.840686798095703</v>
      </c>
      <c r="AC18" s="1">
        <v>57.321491241455078</v>
      </c>
      <c r="AD18" s="1">
        <v>499.44024658203125</v>
      </c>
      <c r="AE18" s="1">
        <v>17.824224472045898</v>
      </c>
      <c r="AF18" s="1">
        <v>0.17791981995105743</v>
      </c>
      <c r="AG18" s="1">
        <v>99.675750732421875</v>
      </c>
      <c r="AH18" s="1">
        <v>-5.1393427848815918</v>
      </c>
      <c r="AI18" s="1">
        <v>-0.45711269974708557</v>
      </c>
      <c r="AJ18" s="1">
        <v>9.8946459591388702E-2</v>
      </c>
      <c r="AK18" s="1">
        <v>4.8306342214345932E-3</v>
      </c>
      <c r="AL18" s="1">
        <v>0.10421048849821091</v>
      </c>
      <c r="AM18" s="1">
        <v>7.54519272595644E-3</v>
      </c>
      <c r="AN18" s="1">
        <v>0.3333333432674408</v>
      </c>
      <c r="AO18" s="1">
        <v>-0.21956524252891541</v>
      </c>
      <c r="AP18" s="1">
        <v>2.737391471862793</v>
      </c>
      <c r="AQ18" s="1">
        <v>1</v>
      </c>
      <c r="AR18" s="1">
        <v>0</v>
      </c>
      <c r="AS18" s="1">
        <v>0.15999999642372131</v>
      </c>
      <c r="AT18" s="1">
        <v>111115</v>
      </c>
      <c r="AU18" s="1" t="s">
        <v>85</v>
      </c>
      <c r="AV18">
        <f t="shared" si="8"/>
        <v>0.83240041097005202</v>
      </c>
      <c r="AW18">
        <f t="shared" si="9"/>
        <v>-2.2985626751643559E-4</v>
      </c>
      <c r="AX18">
        <f t="shared" si="10"/>
        <v>305.59990158081052</v>
      </c>
      <c r="AY18">
        <f t="shared" si="11"/>
        <v>306.4727844238281</v>
      </c>
      <c r="AZ18">
        <f t="shared" si="12"/>
        <v>2.8518758517829497</v>
      </c>
      <c r="BA18">
        <f t="shared" si="13"/>
        <v>0.26751708187822054</v>
      </c>
      <c r="BB18">
        <f t="shared" si="14"/>
        <v>4.9724429997454003</v>
      </c>
      <c r="BC18">
        <f t="shared" si="15"/>
        <v>49.886185588848505</v>
      </c>
      <c r="BD18">
        <f t="shared" si="16"/>
        <v>20.301436367046747</v>
      </c>
      <c r="BE18">
        <f t="shared" si="17"/>
        <v>32.449901580810547</v>
      </c>
      <c r="BF18">
        <f t="shared" si="18"/>
        <v>4.8980354162832738</v>
      </c>
      <c r="BG18">
        <f t="shared" si="19"/>
        <v>-1.0872276094163634E-2</v>
      </c>
      <c r="BH18">
        <f t="shared" si="20"/>
        <v>2.9488820889135239</v>
      </c>
      <c r="BI18">
        <f t="shared" si="21"/>
        <v>1.9491533273697499</v>
      </c>
      <c r="BJ18">
        <f t="shared" si="22"/>
        <v>-6.7914351420110515E-3</v>
      </c>
      <c r="BK18">
        <f t="shared" si="23"/>
        <v>36.369821479475107</v>
      </c>
      <c r="BL18">
        <f t="shared" si="24"/>
        <v>0.86739252510749876</v>
      </c>
      <c r="BM18">
        <f t="shared" si="25"/>
        <v>57.45828437186389</v>
      </c>
      <c r="BN18">
        <f t="shared" si="26"/>
        <v>420.80178281598529</v>
      </c>
      <c r="BO18">
        <f t="shared" si="27"/>
        <v>-3.9402335384812687E-4</v>
      </c>
    </row>
    <row r="19" spans="1:67" x14ac:dyDescent="0.25">
      <c r="A19" s="1">
        <v>8</v>
      </c>
      <c r="B19" s="1" t="s">
        <v>93</v>
      </c>
      <c r="C19" s="1" t="s">
        <v>347</v>
      </c>
      <c r="D19" s="1" t="s">
        <v>80</v>
      </c>
      <c r="E19" s="1" t="s">
        <v>81</v>
      </c>
      <c r="F19" s="1" t="s">
        <v>82</v>
      </c>
      <c r="G19" s="1" t="s">
        <v>83</v>
      </c>
      <c r="H19" s="1" t="s">
        <v>84</v>
      </c>
      <c r="I19" s="1">
        <v>214.49999922886491</v>
      </c>
      <c r="J19" s="1">
        <v>1</v>
      </c>
      <c r="K19">
        <f t="shared" si="0"/>
        <v>-0.30072146189821558</v>
      </c>
      <c r="L19">
        <f t="shared" si="1"/>
        <v>4.0211018714639522E-3</v>
      </c>
      <c r="M19">
        <f t="shared" si="2"/>
        <v>524.5785470327736</v>
      </c>
      <c r="N19">
        <f t="shared" si="3"/>
        <v>8.1913806673230297E-2</v>
      </c>
      <c r="O19">
        <f t="shared" si="4"/>
        <v>1.9525712782870723</v>
      </c>
      <c r="P19">
        <f t="shared" si="5"/>
        <v>32.588443776007722</v>
      </c>
      <c r="Q19" s="1">
        <v>6</v>
      </c>
      <c r="R19">
        <f t="shared" si="6"/>
        <v>1.4200000166893005</v>
      </c>
      <c r="S19" s="1">
        <v>1</v>
      </c>
      <c r="T19">
        <f t="shared" si="7"/>
        <v>2.8400000333786011</v>
      </c>
      <c r="U19" s="1">
        <v>33.321929931640625</v>
      </c>
      <c r="V19" s="1">
        <v>32.479911804199219</v>
      </c>
      <c r="W19" s="1">
        <v>32.821399688720703</v>
      </c>
      <c r="X19" s="1">
        <v>419.87158203125</v>
      </c>
      <c r="Y19" s="1">
        <v>420.1915283203125</v>
      </c>
      <c r="Z19" s="1">
        <v>29.84051513671875</v>
      </c>
      <c r="AA19" s="1">
        <v>29.935983657836914</v>
      </c>
      <c r="AB19" s="1">
        <v>57.819522857666016</v>
      </c>
      <c r="AC19" s="1">
        <v>58.004505157470703</v>
      </c>
      <c r="AD19" s="1">
        <v>499.4000244140625</v>
      </c>
      <c r="AE19" s="1">
        <v>17.841617584228516</v>
      </c>
      <c r="AF19" s="1">
        <v>0.2463526576757431</v>
      </c>
      <c r="AG19" s="1">
        <v>99.675247192382813</v>
      </c>
      <c r="AH19" s="1">
        <v>-5.1393427848815918</v>
      </c>
      <c r="AI19" s="1">
        <v>-0.45711269974708557</v>
      </c>
      <c r="AJ19" s="1">
        <v>9.8946459591388702E-2</v>
      </c>
      <c r="AK19" s="1">
        <v>4.8306342214345932E-3</v>
      </c>
      <c r="AL19" s="1">
        <v>0.10421048849821091</v>
      </c>
      <c r="AM19" s="1">
        <v>7.54519272595644E-3</v>
      </c>
      <c r="AN19" s="1">
        <v>1</v>
      </c>
      <c r="AO19" s="1">
        <v>-0.21956524252891541</v>
      </c>
      <c r="AP19" s="1">
        <v>2.737391471862793</v>
      </c>
      <c r="AQ19" s="1">
        <v>1</v>
      </c>
      <c r="AR19" s="1">
        <v>0</v>
      </c>
      <c r="AS19" s="1">
        <v>0.15999999642372131</v>
      </c>
      <c r="AT19" s="1">
        <v>111115</v>
      </c>
      <c r="AU19" s="1" t="s">
        <v>85</v>
      </c>
      <c r="AV19">
        <f t="shared" si="8"/>
        <v>0.83233337402343732</v>
      </c>
      <c r="AW19">
        <f t="shared" si="9"/>
        <v>8.1913806673230302E-5</v>
      </c>
      <c r="AX19">
        <f t="shared" si="10"/>
        <v>305.6299118041992</v>
      </c>
      <c r="AY19">
        <f t="shared" si="11"/>
        <v>306.4719299316406</v>
      </c>
      <c r="AZ19">
        <f t="shared" si="12"/>
        <v>2.8546587496699658</v>
      </c>
      <c r="BA19">
        <f t="shared" si="13"/>
        <v>0.10853197180850369</v>
      </c>
      <c r="BB19">
        <f t="shared" si="14"/>
        <v>4.9364478493290989</v>
      </c>
      <c r="BC19">
        <f t="shared" si="15"/>
        <v>49.525313338840085</v>
      </c>
      <c r="BD19">
        <f t="shared" si="16"/>
        <v>19.589329681003171</v>
      </c>
      <c r="BE19">
        <f t="shared" si="17"/>
        <v>32.479911804199219</v>
      </c>
      <c r="BF19">
        <f t="shared" si="18"/>
        <v>4.9063339533890042</v>
      </c>
      <c r="BG19">
        <f t="shared" si="19"/>
        <v>4.0154165198115739E-3</v>
      </c>
      <c r="BH19">
        <f t="shared" si="20"/>
        <v>2.9838765710420265</v>
      </c>
      <c r="BI19">
        <f t="shared" si="21"/>
        <v>1.9224573823469777</v>
      </c>
      <c r="BJ19">
        <f t="shared" si="22"/>
        <v>2.5101454996853292E-3</v>
      </c>
      <c r="BK19">
        <f t="shared" si="23"/>
        <v>52.287496347312725</v>
      </c>
      <c r="BL19">
        <f t="shared" si="24"/>
        <v>1.2484272330042949</v>
      </c>
      <c r="BM19">
        <f t="shared" si="25"/>
        <v>58.867528911603074</v>
      </c>
      <c r="BN19">
        <f t="shared" si="26"/>
        <v>420.33447690087274</v>
      </c>
      <c r="BO19">
        <f t="shared" si="27"/>
        <v>-4.2115815678873215E-4</v>
      </c>
    </row>
    <row r="20" spans="1:67" x14ac:dyDescent="0.25">
      <c r="A20" s="1">
        <v>9</v>
      </c>
      <c r="B20" s="1" t="s">
        <v>94</v>
      </c>
      <c r="C20" s="1" t="s">
        <v>347</v>
      </c>
      <c r="D20" s="1" t="s">
        <v>80</v>
      </c>
      <c r="E20" s="1" t="s">
        <v>81</v>
      </c>
      <c r="F20" s="1" t="s">
        <v>82</v>
      </c>
      <c r="G20" s="1" t="s">
        <v>83</v>
      </c>
      <c r="H20" s="1" t="s">
        <v>84</v>
      </c>
      <c r="I20" s="1">
        <v>219.99999910593033</v>
      </c>
      <c r="J20" s="1">
        <v>1</v>
      </c>
      <c r="K20">
        <f t="shared" si="0"/>
        <v>-0.40786248893923871</v>
      </c>
      <c r="L20">
        <f t="shared" si="1"/>
        <v>1.2857286632316551E-2</v>
      </c>
      <c r="M20">
        <f t="shared" si="2"/>
        <v>456.88290016190655</v>
      </c>
      <c r="N20">
        <f t="shared" si="3"/>
        <v>0.25527838176158751</v>
      </c>
      <c r="O20">
        <f t="shared" si="4"/>
        <v>1.9090607410141835</v>
      </c>
      <c r="P20">
        <f t="shared" si="5"/>
        <v>32.50800893180169</v>
      </c>
      <c r="Q20" s="1">
        <v>6</v>
      </c>
      <c r="R20">
        <f t="shared" si="6"/>
        <v>1.4200000166893005</v>
      </c>
      <c r="S20" s="1">
        <v>1</v>
      </c>
      <c r="T20">
        <f t="shared" si="7"/>
        <v>2.8400000333786011</v>
      </c>
      <c r="U20" s="1">
        <v>33.318336486816406</v>
      </c>
      <c r="V20" s="1">
        <v>32.486957550048828</v>
      </c>
      <c r="W20" s="1">
        <v>32.822067260742188</v>
      </c>
      <c r="X20" s="1">
        <v>419.55007934570313</v>
      </c>
      <c r="Y20" s="1">
        <v>419.91131591796875</v>
      </c>
      <c r="Z20" s="1">
        <v>29.850301742553711</v>
      </c>
      <c r="AA20" s="1">
        <v>30.147758483886719</v>
      </c>
      <c r="AB20" s="1">
        <v>57.851459503173828</v>
      </c>
      <c r="AC20" s="1">
        <v>58.427944183349609</v>
      </c>
      <c r="AD20" s="1">
        <v>499.39828491210938</v>
      </c>
      <c r="AE20" s="1">
        <v>17.862634658813477</v>
      </c>
      <c r="AF20" s="1">
        <v>0.26802179217338562</v>
      </c>
      <c r="AG20" s="1">
        <v>99.677520751953125</v>
      </c>
      <c r="AH20" s="1">
        <v>-5.1393427848815918</v>
      </c>
      <c r="AI20" s="1">
        <v>-0.45711269974708557</v>
      </c>
      <c r="AJ20" s="1">
        <v>9.8946459591388702E-2</v>
      </c>
      <c r="AK20" s="1">
        <v>4.8306342214345932E-3</v>
      </c>
      <c r="AL20" s="1">
        <v>0.10421048849821091</v>
      </c>
      <c r="AM20" s="1">
        <v>7.54519272595644E-3</v>
      </c>
      <c r="AN20" s="1">
        <v>1</v>
      </c>
      <c r="AO20" s="1">
        <v>-0.21956524252891541</v>
      </c>
      <c r="AP20" s="1">
        <v>2.737391471862793</v>
      </c>
      <c r="AQ20" s="1">
        <v>1</v>
      </c>
      <c r="AR20" s="1">
        <v>0</v>
      </c>
      <c r="AS20" s="1">
        <v>0.15999999642372131</v>
      </c>
      <c r="AT20" s="1">
        <v>111115</v>
      </c>
      <c r="AU20" s="1" t="s">
        <v>85</v>
      </c>
      <c r="AV20">
        <f t="shared" si="8"/>
        <v>0.83233047485351552</v>
      </c>
      <c r="AW20">
        <f t="shared" si="9"/>
        <v>2.5527838176158752E-4</v>
      </c>
      <c r="AX20">
        <f t="shared" si="10"/>
        <v>305.63695755004881</v>
      </c>
      <c r="AY20">
        <f t="shared" si="11"/>
        <v>306.46833648681638</v>
      </c>
      <c r="AZ20">
        <f t="shared" si="12"/>
        <v>2.8580214815283966</v>
      </c>
      <c r="BA20">
        <f t="shared" si="13"/>
        <v>2.1051381752864154E-2</v>
      </c>
      <c r="BB20">
        <f t="shared" si="14"/>
        <v>4.9141145629166729</v>
      </c>
      <c r="BC20">
        <f t="shared" si="15"/>
        <v>49.300128312234165</v>
      </c>
      <c r="BD20">
        <f t="shared" si="16"/>
        <v>19.152369828347446</v>
      </c>
      <c r="BE20">
        <f t="shared" si="17"/>
        <v>32.486957550048828</v>
      </c>
      <c r="BF20">
        <f t="shared" si="18"/>
        <v>4.9082840416352385</v>
      </c>
      <c r="BG20">
        <f t="shared" si="19"/>
        <v>1.2799341281041529E-2</v>
      </c>
      <c r="BH20">
        <f t="shared" si="20"/>
        <v>3.0050538219024894</v>
      </c>
      <c r="BI20">
        <f t="shared" si="21"/>
        <v>1.9032302197327491</v>
      </c>
      <c r="BJ20">
        <f t="shared" si="22"/>
        <v>8.0047742254477326E-3</v>
      </c>
      <c r="BK20">
        <f t="shared" si="23"/>
        <v>45.540954762100974</v>
      </c>
      <c r="BL20">
        <f t="shared" si="24"/>
        <v>1.0880461727093831</v>
      </c>
      <c r="BM20">
        <f t="shared" si="25"/>
        <v>59.726751427057813</v>
      </c>
      <c r="BN20">
        <f t="shared" si="26"/>
        <v>420.10519421148865</v>
      </c>
      <c r="BO20">
        <f t="shared" si="27"/>
        <v>-5.7986194479260839E-4</v>
      </c>
    </row>
    <row r="21" spans="1:67" x14ac:dyDescent="0.25">
      <c r="A21" s="1">
        <v>10</v>
      </c>
      <c r="B21" s="1" t="s">
        <v>95</v>
      </c>
      <c r="C21" s="1" t="s">
        <v>347</v>
      </c>
      <c r="D21" s="1" t="s">
        <v>80</v>
      </c>
      <c r="E21" s="1" t="s">
        <v>81</v>
      </c>
      <c r="F21" s="1" t="s">
        <v>82</v>
      </c>
      <c r="G21" s="1" t="s">
        <v>83</v>
      </c>
      <c r="H21" s="1" t="s">
        <v>84</v>
      </c>
      <c r="I21" s="1">
        <v>224.99999899417162</v>
      </c>
      <c r="J21" s="1">
        <v>1</v>
      </c>
      <c r="K21">
        <f t="shared" si="0"/>
        <v>-0.23379606929061317</v>
      </c>
      <c r="L21">
        <f t="shared" si="1"/>
        <v>1.7917472236097846E-2</v>
      </c>
      <c r="M21">
        <f t="shared" si="2"/>
        <v>427.43488067070939</v>
      </c>
      <c r="N21">
        <f t="shared" si="3"/>
        <v>0.35079091647491822</v>
      </c>
      <c r="O21">
        <f t="shared" si="4"/>
        <v>1.8858178467201032</v>
      </c>
      <c r="P21">
        <f t="shared" si="5"/>
        <v>32.461218782594997</v>
      </c>
      <c r="Q21" s="1">
        <v>6</v>
      </c>
      <c r="R21">
        <f t="shared" si="6"/>
        <v>1.4200000166893005</v>
      </c>
      <c r="S21" s="1">
        <v>1</v>
      </c>
      <c r="T21">
        <f t="shared" si="7"/>
        <v>2.8400000333786011</v>
      </c>
      <c r="U21" s="1">
        <v>33.313735961914063</v>
      </c>
      <c r="V21" s="1">
        <v>32.488372802734375</v>
      </c>
      <c r="W21" s="1">
        <v>32.820022583007813</v>
      </c>
      <c r="X21" s="1">
        <v>419.68182373046875</v>
      </c>
      <c r="Y21" s="1">
        <v>419.78579711914063</v>
      </c>
      <c r="Z21" s="1">
        <v>29.84246826171875</v>
      </c>
      <c r="AA21" s="1">
        <v>30.251180648803711</v>
      </c>
      <c r="AB21" s="1">
        <v>57.850868225097656</v>
      </c>
      <c r="AC21" s="1">
        <v>58.643177032470703</v>
      </c>
      <c r="AD21" s="1">
        <v>499.39138793945313</v>
      </c>
      <c r="AE21" s="1">
        <v>17.8822021484375</v>
      </c>
      <c r="AF21" s="1">
        <v>0.17792190611362457</v>
      </c>
      <c r="AG21" s="1">
        <v>99.676956176757813</v>
      </c>
      <c r="AH21" s="1">
        <v>-5.1393427848815918</v>
      </c>
      <c r="AI21" s="1">
        <v>-0.45711269974708557</v>
      </c>
      <c r="AJ21" s="1">
        <v>9.8946459591388702E-2</v>
      </c>
      <c r="AK21" s="1">
        <v>4.8306342214345932E-3</v>
      </c>
      <c r="AL21" s="1">
        <v>0.10421048849821091</v>
      </c>
      <c r="AM21" s="1">
        <v>7.54519272595644E-3</v>
      </c>
      <c r="AN21" s="1">
        <v>1</v>
      </c>
      <c r="AO21" s="1">
        <v>-0.21956524252891541</v>
      </c>
      <c r="AP21" s="1">
        <v>2.737391471862793</v>
      </c>
      <c r="AQ21" s="1">
        <v>1</v>
      </c>
      <c r="AR21" s="1">
        <v>0</v>
      </c>
      <c r="AS21" s="1">
        <v>0.15999999642372131</v>
      </c>
      <c r="AT21" s="1">
        <v>111115</v>
      </c>
      <c r="AU21" s="1" t="s">
        <v>85</v>
      </c>
      <c r="AV21">
        <f t="shared" si="8"/>
        <v>0.83231897989908843</v>
      </c>
      <c r="AW21">
        <f t="shared" si="9"/>
        <v>3.5079091647491822E-4</v>
      </c>
      <c r="AX21">
        <f t="shared" si="10"/>
        <v>305.63837280273435</v>
      </c>
      <c r="AY21">
        <f t="shared" si="11"/>
        <v>306.46373596191404</v>
      </c>
      <c r="AZ21">
        <f t="shared" si="12"/>
        <v>2.8611522797982616</v>
      </c>
      <c r="BA21">
        <f t="shared" si="13"/>
        <v>-2.7154020139378225E-2</v>
      </c>
      <c r="BB21">
        <f t="shared" si="14"/>
        <v>4.9011634545460945</v>
      </c>
      <c r="BC21">
        <f t="shared" si="15"/>
        <v>49.170476733406957</v>
      </c>
      <c r="BD21">
        <f t="shared" si="16"/>
        <v>18.919296084603246</v>
      </c>
      <c r="BE21">
        <f t="shared" si="17"/>
        <v>32.488372802734375</v>
      </c>
      <c r="BF21">
        <f t="shared" si="18"/>
        <v>4.9086758299346815</v>
      </c>
      <c r="BG21">
        <f t="shared" si="19"/>
        <v>1.7805140158387196E-2</v>
      </c>
      <c r="BH21">
        <f t="shared" si="20"/>
        <v>3.0153456078259913</v>
      </c>
      <c r="BI21">
        <f t="shared" si="21"/>
        <v>1.8933302221086903</v>
      </c>
      <c r="BJ21">
        <f t="shared" si="22"/>
        <v>1.1138250707686301E-2</v>
      </c>
      <c r="BK21">
        <f t="shared" si="23"/>
        <v>42.605407869032</v>
      </c>
      <c r="BL21">
        <f t="shared" si="24"/>
        <v>1.0182213967315283</v>
      </c>
      <c r="BM21">
        <f t="shared" si="25"/>
        <v>60.183124256734288</v>
      </c>
      <c r="BN21">
        <f t="shared" si="26"/>
        <v>419.89693257330708</v>
      </c>
      <c r="BO21">
        <f t="shared" si="27"/>
        <v>-3.350959913572729E-4</v>
      </c>
    </row>
    <row r="22" spans="1:67" x14ac:dyDescent="0.25">
      <c r="A22" s="1">
        <v>11</v>
      </c>
      <c r="B22" s="1" t="s">
        <v>96</v>
      </c>
      <c r="C22" s="1" t="s">
        <v>347</v>
      </c>
      <c r="D22" s="1" t="s">
        <v>80</v>
      </c>
      <c r="E22" s="1" t="s">
        <v>81</v>
      </c>
      <c r="F22" s="1" t="s">
        <v>82</v>
      </c>
      <c r="G22" s="1" t="s">
        <v>83</v>
      </c>
      <c r="H22" s="1" t="s">
        <v>84</v>
      </c>
      <c r="I22" s="1">
        <v>230.49999887123704</v>
      </c>
      <c r="J22" s="1">
        <v>1</v>
      </c>
      <c r="K22">
        <f t="shared" si="0"/>
        <v>-0.43839311663160568</v>
      </c>
      <c r="L22">
        <f t="shared" si="1"/>
        <v>2.1102891176052879E-2</v>
      </c>
      <c r="M22">
        <f t="shared" si="2"/>
        <v>439.78729604238504</v>
      </c>
      <c r="N22">
        <f t="shared" si="3"/>
        <v>0.40909958960491355</v>
      </c>
      <c r="O22">
        <f t="shared" si="4"/>
        <v>1.8693997564597864</v>
      </c>
      <c r="P22">
        <f t="shared" si="5"/>
        <v>32.427957863880636</v>
      </c>
      <c r="Q22" s="1">
        <v>6</v>
      </c>
      <c r="R22">
        <f t="shared" si="6"/>
        <v>1.4200000166893005</v>
      </c>
      <c r="S22" s="1">
        <v>1</v>
      </c>
      <c r="T22">
        <f t="shared" si="7"/>
        <v>2.8400000333786011</v>
      </c>
      <c r="U22" s="1">
        <v>33.309799194335938</v>
      </c>
      <c r="V22" s="1">
        <v>32.484024047851563</v>
      </c>
      <c r="W22" s="1">
        <v>32.817989349365234</v>
      </c>
      <c r="X22" s="1">
        <v>419.43209838867188</v>
      </c>
      <c r="Y22" s="1">
        <v>419.75250244140625</v>
      </c>
      <c r="Z22" s="1">
        <v>29.847175598144531</v>
      </c>
      <c r="AA22" s="1">
        <v>30.323799133300781</v>
      </c>
      <c r="AB22" s="1">
        <v>57.872600555419922</v>
      </c>
      <c r="AC22" s="1">
        <v>58.796760559082031</v>
      </c>
      <c r="AD22" s="1">
        <v>499.38046264648438</v>
      </c>
      <c r="AE22" s="1">
        <v>17.867708206176758</v>
      </c>
      <c r="AF22" s="1">
        <v>0.10036707669496536</v>
      </c>
      <c r="AG22" s="1">
        <v>99.676673889160156</v>
      </c>
      <c r="AH22" s="1">
        <v>-5.1393427848815918</v>
      </c>
      <c r="AI22" s="1">
        <v>-0.45711269974708557</v>
      </c>
      <c r="AJ22" s="1">
        <v>9.8946459591388702E-2</v>
      </c>
      <c r="AK22" s="1">
        <v>4.8306342214345932E-3</v>
      </c>
      <c r="AL22" s="1">
        <v>0.10421048849821091</v>
      </c>
      <c r="AM22" s="1">
        <v>7.54519272595644E-3</v>
      </c>
      <c r="AN22" s="1">
        <v>1</v>
      </c>
      <c r="AO22" s="1">
        <v>-0.21956524252891541</v>
      </c>
      <c r="AP22" s="1">
        <v>2.737391471862793</v>
      </c>
      <c r="AQ22" s="1">
        <v>1</v>
      </c>
      <c r="AR22" s="1">
        <v>0</v>
      </c>
      <c r="AS22" s="1">
        <v>0.15999999642372131</v>
      </c>
      <c r="AT22" s="1">
        <v>111115</v>
      </c>
      <c r="AU22" s="1" t="s">
        <v>85</v>
      </c>
      <c r="AV22">
        <f t="shared" si="8"/>
        <v>0.83230077107747391</v>
      </c>
      <c r="AW22">
        <f t="shared" si="9"/>
        <v>4.0909958960491357E-4</v>
      </c>
      <c r="AX22">
        <f t="shared" si="10"/>
        <v>305.63402404785154</v>
      </c>
      <c r="AY22">
        <f t="shared" si="11"/>
        <v>306.45979919433591</v>
      </c>
      <c r="AZ22">
        <f t="shared" si="12"/>
        <v>2.8588332490883772</v>
      </c>
      <c r="BA22">
        <f t="shared" si="13"/>
        <v>-5.6066183970929391E-2</v>
      </c>
      <c r="BB22">
        <f t="shared" si="14"/>
        <v>4.8919751937502056</v>
      </c>
      <c r="BC22">
        <f t="shared" si="15"/>
        <v>49.078435333727647</v>
      </c>
      <c r="BD22">
        <f t="shared" si="16"/>
        <v>18.754636200426866</v>
      </c>
      <c r="BE22">
        <f t="shared" si="17"/>
        <v>32.484024047851563</v>
      </c>
      <c r="BF22">
        <f t="shared" si="18"/>
        <v>4.9074720388109005</v>
      </c>
      <c r="BG22">
        <f t="shared" si="19"/>
        <v>2.0947240705681335E-2</v>
      </c>
      <c r="BH22">
        <f t="shared" si="20"/>
        <v>3.0225754372904192</v>
      </c>
      <c r="BI22">
        <f t="shared" si="21"/>
        <v>1.8848966015204813</v>
      </c>
      <c r="BJ22">
        <f t="shared" si="22"/>
        <v>1.3105921251635618E-2</v>
      </c>
      <c r="BK22">
        <f t="shared" si="23"/>
        <v>43.836534888212348</v>
      </c>
      <c r="BL22">
        <f t="shared" si="24"/>
        <v>1.0477300158651834</v>
      </c>
      <c r="BM22">
        <f t="shared" si="25"/>
        <v>60.500065460353092</v>
      </c>
      <c r="BN22">
        <f t="shared" si="26"/>
        <v>419.9608935331305</v>
      </c>
      <c r="BO22">
        <f t="shared" si="27"/>
        <v>-6.3155433427250723E-4</v>
      </c>
    </row>
    <row r="23" spans="1:67" x14ac:dyDescent="0.25">
      <c r="A23" s="1">
        <v>12</v>
      </c>
      <c r="B23" s="1" t="s">
        <v>97</v>
      </c>
      <c r="C23" s="1" t="s">
        <v>347</v>
      </c>
      <c r="D23" s="1" t="s">
        <v>80</v>
      </c>
      <c r="E23" s="1" t="s">
        <v>81</v>
      </c>
      <c r="F23" s="1" t="s">
        <v>82</v>
      </c>
      <c r="G23" s="1" t="s">
        <v>83</v>
      </c>
      <c r="H23" s="1" t="s">
        <v>84</v>
      </c>
      <c r="I23" s="1">
        <v>235.49999875947833</v>
      </c>
      <c r="J23" s="1">
        <v>1</v>
      </c>
      <c r="K23">
        <f t="shared" si="0"/>
        <v>-0.40023906322426761</v>
      </c>
      <c r="L23">
        <f t="shared" si="1"/>
        <v>2.2830877386259218E-2</v>
      </c>
      <c r="M23">
        <f t="shared" si="2"/>
        <v>434.84808648472114</v>
      </c>
      <c r="N23">
        <f t="shared" si="3"/>
        <v>0.43998620252233983</v>
      </c>
      <c r="O23">
        <f t="shared" si="4"/>
        <v>1.8595022330767152</v>
      </c>
      <c r="P23">
        <f t="shared" si="5"/>
        <v>32.407703485038184</v>
      </c>
      <c r="Q23" s="1">
        <v>6</v>
      </c>
      <c r="R23">
        <f t="shared" si="6"/>
        <v>1.4200000166893005</v>
      </c>
      <c r="S23" s="1">
        <v>1</v>
      </c>
      <c r="T23">
        <f t="shared" si="7"/>
        <v>2.8400000333786011</v>
      </c>
      <c r="U23" s="1">
        <v>33.305355072021484</v>
      </c>
      <c r="V23" s="1">
        <v>32.47894287109375</v>
      </c>
      <c r="W23" s="1">
        <v>32.818241119384766</v>
      </c>
      <c r="X23" s="1">
        <v>419.61529541015625</v>
      </c>
      <c r="Y23" s="1">
        <v>419.87420654296875</v>
      </c>
      <c r="Z23" s="1">
        <v>29.854467391967773</v>
      </c>
      <c r="AA23" s="1">
        <v>30.367033004760742</v>
      </c>
      <c r="AB23" s="1">
        <v>57.901172637939453</v>
      </c>
      <c r="AC23" s="1">
        <v>58.895263671875</v>
      </c>
      <c r="AD23" s="1">
        <v>499.39962768554688</v>
      </c>
      <c r="AE23" s="1">
        <v>17.908292770385742</v>
      </c>
      <c r="AF23" s="1">
        <v>0</v>
      </c>
      <c r="AG23" s="1">
        <v>99.676681518554688</v>
      </c>
      <c r="AH23" s="1">
        <v>-5.1393427848815918</v>
      </c>
      <c r="AI23" s="1">
        <v>-0.45711269974708557</v>
      </c>
      <c r="AJ23" s="1">
        <v>9.8946459591388702E-2</v>
      </c>
      <c r="AK23" s="1">
        <v>4.8306342214345932E-3</v>
      </c>
      <c r="AL23" s="1">
        <v>0.10421048849821091</v>
      </c>
      <c r="AM23" s="1">
        <v>7.54519272595644E-3</v>
      </c>
      <c r="AN23" s="1">
        <v>1</v>
      </c>
      <c r="AO23" s="1">
        <v>-0.21956524252891541</v>
      </c>
      <c r="AP23" s="1">
        <v>2.737391471862793</v>
      </c>
      <c r="AQ23" s="1">
        <v>1</v>
      </c>
      <c r="AR23" s="1">
        <v>0</v>
      </c>
      <c r="AS23" s="1">
        <v>0.15999999642372131</v>
      </c>
      <c r="AT23" s="1">
        <v>111115</v>
      </c>
      <c r="AU23" s="1" t="s">
        <v>85</v>
      </c>
      <c r="AV23">
        <f t="shared" si="8"/>
        <v>0.8323327128092447</v>
      </c>
      <c r="AW23">
        <f t="shared" si="9"/>
        <v>4.3998620252233984E-4</v>
      </c>
      <c r="AX23">
        <f t="shared" si="10"/>
        <v>305.62894287109373</v>
      </c>
      <c r="AY23">
        <f t="shared" si="11"/>
        <v>306.45535507202146</v>
      </c>
      <c r="AZ23">
        <f t="shared" si="12"/>
        <v>2.865326779216673</v>
      </c>
      <c r="BA23">
        <f t="shared" si="13"/>
        <v>-7.1239386055562903E-2</v>
      </c>
      <c r="BB23">
        <f t="shared" si="14"/>
        <v>4.8863873105556905</v>
      </c>
      <c r="BC23">
        <f t="shared" si="15"/>
        <v>49.022371492635372</v>
      </c>
      <c r="BD23">
        <f t="shared" si="16"/>
        <v>18.65533848787463</v>
      </c>
      <c r="BE23">
        <f t="shared" si="17"/>
        <v>32.47894287109375</v>
      </c>
      <c r="BF23">
        <f t="shared" si="18"/>
        <v>4.9060658294111965</v>
      </c>
      <c r="BG23">
        <f t="shared" si="19"/>
        <v>2.2648802727128499E-2</v>
      </c>
      <c r="BH23">
        <f t="shared" si="20"/>
        <v>3.0268850774789753</v>
      </c>
      <c r="BI23">
        <f t="shared" si="21"/>
        <v>1.8791807519322212</v>
      </c>
      <c r="BJ23">
        <f t="shared" si="22"/>
        <v>1.417174814340161E-2</v>
      </c>
      <c r="BK23">
        <f t="shared" si="23"/>
        <v>43.344214225490475</v>
      </c>
      <c r="BL23">
        <f t="shared" si="24"/>
        <v>1.0356627763944819</v>
      </c>
      <c r="BM23">
        <f t="shared" si="25"/>
        <v>60.688271541026495</v>
      </c>
      <c r="BN23">
        <f t="shared" si="26"/>
        <v>420.06446102501184</v>
      </c>
      <c r="BO23">
        <f t="shared" si="27"/>
        <v>-5.7824022748818394E-4</v>
      </c>
    </row>
    <row r="24" spans="1:67" x14ac:dyDescent="0.25">
      <c r="A24" s="1">
        <v>13</v>
      </c>
      <c r="B24" s="1" t="s">
        <v>98</v>
      </c>
      <c r="C24" s="1" t="s">
        <v>347</v>
      </c>
      <c r="D24" s="1" t="s">
        <v>80</v>
      </c>
      <c r="E24" s="1" t="s">
        <v>81</v>
      </c>
      <c r="F24" s="1" t="s">
        <v>82</v>
      </c>
      <c r="G24" s="1" t="s">
        <v>83</v>
      </c>
      <c r="H24" s="1" t="s">
        <v>84</v>
      </c>
      <c r="I24" s="1">
        <v>240.49999864771962</v>
      </c>
      <c r="J24" s="1">
        <v>1</v>
      </c>
      <c r="K24">
        <f t="shared" si="0"/>
        <v>-0.3035130921079125</v>
      </c>
      <c r="L24">
        <f t="shared" si="1"/>
        <v>2.3489881387202188E-2</v>
      </c>
      <c r="M24">
        <f t="shared" si="2"/>
        <v>427.7065613023932</v>
      </c>
      <c r="N24">
        <f t="shared" si="3"/>
        <v>0.4511609476328699</v>
      </c>
      <c r="O24">
        <f t="shared" si="4"/>
        <v>1.8536911202309723</v>
      </c>
      <c r="P24">
        <f t="shared" si="5"/>
        <v>32.394745831661666</v>
      </c>
      <c r="Q24" s="1">
        <v>6</v>
      </c>
      <c r="R24">
        <f t="shared" si="6"/>
        <v>1.4200000166893005</v>
      </c>
      <c r="S24" s="1">
        <v>1</v>
      </c>
      <c r="T24">
        <f t="shared" si="7"/>
        <v>2.8400000333786011</v>
      </c>
      <c r="U24" s="1">
        <v>33.301536560058594</v>
      </c>
      <c r="V24" s="1">
        <v>32.471214294433594</v>
      </c>
      <c r="W24" s="1">
        <v>32.817047119140625</v>
      </c>
      <c r="X24" s="1">
        <v>419.86709594726563</v>
      </c>
      <c r="Y24" s="1">
        <v>420.00408935546875</v>
      </c>
      <c r="Z24" s="1">
        <v>29.863691329956055</v>
      </c>
      <c r="AA24" s="1">
        <v>30.389265060424805</v>
      </c>
      <c r="AB24" s="1">
        <v>57.931900024414063</v>
      </c>
      <c r="AC24" s="1">
        <v>58.951450347900391</v>
      </c>
      <c r="AD24" s="1">
        <v>499.39767456054688</v>
      </c>
      <c r="AE24" s="1">
        <v>17.786539077758789</v>
      </c>
      <c r="AF24" s="1">
        <v>0.19160525500774384</v>
      </c>
      <c r="AG24" s="1">
        <v>99.677444458007813</v>
      </c>
      <c r="AH24" s="1">
        <v>-5.1393427848815918</v>
      </c>
      <c r="AI24" s="1">
        <v>-0.45711269974708557</v>
      </c>
      <c r="AJ24" s="1">
        <v>9.8946459591388702E-2</v>
      </c>
      <c r="AK24" s="1">
        <v>4.8306342214345932E-3</v>
      </c>
      <c r="AL24" s="1">
        <v>0.10421048849821091</v>
      </c>
      <c r="AM24" s="1">
        <v>7.54519272595644E-3</v>
      </c>
      <c r="AN24" s="1">
        <v>1</v>
      </c>
      <c r="AO24" s="1">
        <v>-0.21956524252891541</v>
      </c>
      <c r="AP24" s="1">
        <v>2.737391471862793</v>
      </c>
      <c r="AQ24" s="1">
        <v>1</v>
      </c>
      <c r="AR24" s="1">
        <v>0</v>
      </c>
      <c r="AS24" s="1">
        <v>0.15999999642372131</v>
      </c>
      <c r="AT24" s="1">
        <v>111115</v>
      </c>
      <c r="AU24" s="1" t="s">
        <v>85</v>
      </c>
      <c r="AV24">
        <f t="shared" si="8"/>
        <v>0.83232945760091126</v>
      </c>
      <c r="AW24">
        <f t="shared" si="9"/>
        <v>4.5116094763286989E-4</v>
      </c>
      <c r="AX24">
        <f t="shared" si="10"/>
        <v>305.62121429443357</v>
      </c>
      <c r="AY24">
        <f t="shared" si="11"/>
        <v>306.45153656005857</v>
      </c>
      <c r="AZ24">
        <f t="shared" si="12"/>
        <v>2.8458461888317856</v>
      </c>
      <c r="BA24">
        <f t="shared" si="13"/>
        <v>-7.6468462771927467E-2</v>
      </c>
      <c r="BB24">
        <f t="shared" si="14"/>
        <v>4.8828154004111433</v>
      </c>
      <c r="BC24">
        <f t="shared" si="15"/>
        <v>48.986161583106991</v>
      </c>
      <c r="BD24">
        <f t="shared" si="16"/>
        <v>18.596896522682187</v>
      </c>
      <c r="BE24">
        <f t="shared" si="17"/>
        <v>32.471214294433594</v>
      </c>
      <c r="BF24">
        <f t="shared" si="18"/>
        <v>4.9039276277202859</v>
      </c>
      <c r="BG24">
        <f t="shared" si="19"/>
        <v>2.3297188364349349E-2</v>
      </c>
      <c r="BH24">
        <f t="shared" si="20"/>
        <v>3.029124280180171</v>
      </c>
      <c r="BI24">
        <f t="shared" si="21"/>
        <v>1.8748033475401149</v>
      </c>
      <c r="BJ24">
        <f t="shared" si="22"/>
        <v>1.4577933246236397E-2</v>
      </c>
      <c r="BK24">
        <f t="shared" si="23"/>
        <v>42.63269700854481</v>
      </c>
      <c r="BL24">
        <f t="shared" si="24"/>
        <v>1.01833904036207</v>
      </c>
      <c r="BM24">
        <f t="shared" si="25"/>
        <v>60.791767422228695</v>
      </c>
      <c r="BN24">
        <f t="shared" si="26"/>
        <v>420.14836494333139</v>
      </c>
      <c r="BO24">
        <f t="shared" si="27"/>
        <v>-4.391567085478086E-4</v>
      </c>
    </row>
    <row r="25" spans="1:67" x14ac:dyDescent="0.25">
      <c r="A25" s="1">
        <v>14</v>
      </c>
      <c r="B25" s="1" t="s">
        <v>99</v>
      </c>
      <c r="C25" s="1" t="s">
        <v>347</v>
      </c>
      <c r="D25" s="1" t="s">
        <v>80</v>
      </c>
      <c r="E25" s="1" t="s">
        <v>81</v>
      </c>
      <c r="F25" s="1" t="s">
        <v>82</v>
      </c>
      <c r="G25" s="1" t="s">
        <v>83</v>
      </c>
      <c r="H25" s="1" t="s">
        <v>84</v>
      </c>
      <c r="I25" s="1">
        <v>245.99999852478504</v>
      </c>
      <c r="J25" s="1">
        <v>1</v>
      </c>
      <c r="K25">
        <f t="shared" si="0"/>
        <v>-0.6196443189494274</v>
      </c>
      <c r="L25">
        <f t="shared" si="1"/>
        <v>2.5074779976078047E-2</v>
      </c>
      <c r="M25">
        <f t="shared" si="2"/>
        <v>446.69299035296837</v>
      </c>
      <c r="N25">
        <f t="shared" si="3"/>
        <v>0.47926216549451245</v>
      </c>
      <c r="O25">
        <f t="shared" si="4"/>
        <v>1.8457377170521871</v>
      </c>
      <c r="P25">
        <f t="shared" si="5"/>
        <v>32.37484137648908</v>
      </c>
      <c r="Q25" s="1">
        <v>6</v>
      </c>
      <c r="R25">
        <f t="shared" si="6"/>
        <v>1.4200000166893005</v>
      </c>
      <c r="S25" s="1">
        <v>1</v>
      </c>
      <c r="T25">
        <f t="shared" si="7"/>
        <v>2.8400000333786011</v>
      </c>
      <c r="U25" s="1">
        <v>33.298492431640625</v>
      </c>
      <c r="V25" s="1">
        <v>32.464599609375</v>
      </c>
      <c r="W25" s="1">
        <v>32.819725036621094</v>
      </c>
      <c r="X25" s="1">
        <v>419.7083740234375</v>
      </c>
      <c r="Y25" s="1">
        <v>420.21084594726563</v>
      </c>
      <c r="Z25" s="1">
        <v>29.855791091918945</v>
      </c>
      <c r="AA25" s="1">
        <v>30.414045333862305</v>
      </c>
      <c r="AB25" s="1">
        <v>57.926479339599609</v>
      </c>
      <c r="AC25" s="1">
        <v>59.009609222412109</v>
      </c>
      <c r="AD25" s="1">
        <v>499.43466186523438</v>
      </c>
      <c r="AE25" s="1">
        <v>17.879304885864258</v>
      </c>
      <c r="AF25" s="1">
        <v>6.38703852891922E-2</v>
      </c>
      <c r="AG25" s="1">
        <v>99.677474975585938</v>
      </c>
      <c r="AH25" s="1">
        <v>-5.1393427848815918</v>
      </c>
      <c r="AI25" s="1">
        <v>-0.45711269974708557</v>
      </c>
      <c r="AJ25" s="1">
        <v>9.8946459591388702E-2</v>
      </c>
      <c r="AK25" s="1">
        <v>4.8306342214345932E-3</v>
      </c>
      <c r="AL25" s="1">
        <v>0.10421048849821091</v>
      </c>
      <c r="AM25" s="1">
        <v>7.54519272595644E-3</v>
      </c>
      <c r="AN25" s="1">
        <v>1</v>
      </c>
      <c r="AO25" s="1">
        <v>-0.21956524252891541</v>
      </c>
      <c r="AP25" s="1">
        <v>2.737391471862793</v>
      </c>
      <c r="AQ25" s="1">
        <v>1</v>
      </c>
      <c r="AR25" s="1">
        <v>0</v>
      </c>
      <c r="AS25" s="1">
        <v>0.15999999642372131</v>
      </c>
      <c r="AT25" s="1">
        <v>111115</v>
      </c>
      <c r="AU25" s="1" t="s">
        <v>85</v>
      </c>
      <c r="AV25">
        <f t="shared" si="8"/>
        <v>0.83239110310872388</v>
      </c>
      <c r="AW25">
        <f t="shared" si="9"/>
        <v>4.7926216549451246E-4</v>
      </c>
      <c r="AX25">
        <f t="shared" si="10"/>
        <v>305.61459960937498</v>
      </c>
      <c r="AY25">
        <f t="shared" si="11"/>
        <v>306.4484924316406</v>
      </c>
      <c r="AZ25">
        <f t="shared" si="12"/>
        <v>2.8606887177969043</v>
      </c>
      <c r="BA25">
        <f t="shared" si="13"/>
        <v>-8.9758232885921371E-2</v>
      </c>
      <c r="BB25">
        <f t="shared" si="14"/>
        <v>4.8773329597245834</v>
      </c>
      <c r="BC25">
        <f t="shared" si="15"/>
        <v>48.931144783906205</v>
      </c>
      <c r="BD25">
        <f t="shared" si="16"/>
        <v>18.517099450043901</v>
      </c>
      <c r="BE25">
        <f t="shared" si="17"/>
        <v>32.464599609375</v>
      </c>
      <c r="BF25">
        <f t="shared" si="18"/>
        <v>4.9020982414294423</v>
      </c>
      <c r="BG25">
        <f t="shared" si="19"/>
        <v>2.4855328606809071E-2</v>
      </c>
      <c r="BH25">
        <f t="shared" si="20"/>
        <v>3.0315952426723962</v>
      </c>
      <c r="BI25">
        <f t="shared" si="21"/>
        <v>1.8705029987570461</v>
      </c>
      <c r="BJ25">
        <f t="shared" si="22"/>
        <v>1.5554148776952969E-2</v>
      </c>
      <c r="BK25">
        <f t="shared" si="23"/>
        <v>44.525229367677653</v>
      </c>
      <c r="BL25">
        <f t="shared" si="24"/>
        <v>1.063021087297271</v>
      </c>
      <c r="BM25">
        <f t="shared" si="25"/>
        <v>60.93834514810812</v>
      </c>
      <c r="BN25">
        <f t="shared" si="26"/>
        <v>420.50539517992411</v>
      </c>
      <c r="BO25">
        <f t="shared" si="27"/>
        <v>-8.9796943891880298E-4</v>
      </c>
    </row>
    <row r="26" spans="1:67" x14ac:dyDescent="0.25">
      <c r="A26" s="1">
        <v>15</v>
      </c>
      <c r="B26" s="1" t="s">
        <v>100</v>
      </c>
      <c r="C26" s="1" t="s">
        <v>347</v>
      </c>
      <c r="D26" s="1" t="s">
        <v>80</v>
      </c>
      <c r="E26" s="1" t="s">
        <v>81</v>
      </c>
      <c r="F26" s="1" t="s">
        <v>82</v>
      </c>
      <c r="G26" s="1" t="s">
        <v>83</v>
      </c>
      <c r="H26" s="1" t="s">
        <v>84</v>
      </c>
      <c r="I26" s="1">
        <v>250.99999841302633</v>
      </c>
      <c r="J26" s="1">
        <v>1</v>
      </c>
      <c r="K26">
        <f t="shared" si="0"/>
        <v>-0.54209398952822063</v>
      </c>
      <c r="L26">
        <f t="shared" si="1"/>
        <v>2.6398586701497372E-2</v>
      </c>
      <c r="M26">
        <f t="shared" si="2"/>
        <v>440.1590248079674</v>
      </c>
      <c r="N26">
        <f t="shared" si="3"/>
        <v>0.50269696866266445</v>
      </c>
      <c r="O26">
        <f t="shared" si="4"/>
        <v>1.8398188176202299</v>
      </c>
      <c r="P26">
        <f t="shared" si="5"/>
        <v>32.355359615829784</v>
      </c>
      <c r="Q26" s="1">
        <v>6</v>
      </c>
      <c r="R26">
        <f t="shared" si="6"/>
        <v>1.4200000166893005</v>
      </c>
      <c r="S26" s="1">
        <v>1</v>
      </c>
      <c r="T26">
        <f t="shared" si="7"/>
        <v>2.8400000333786011</v>
      </c>
      <c r="U26" s="1">
        <v>33.295463562011719</v>
      </c>
      <c r="V26" s="1">
        <v>32.456123352050781</v>
      </c>
      <c r="W26" s="1">
        <v>32.819332122802734</v>
      </c>
      <c r="X26" s="1">
        <v>419.85598754882813</v>
      </c>
      <c r="Y26" s="1">
        <v>420.25347900390625</v>
      </c>
      <c r="Z26" s="1">
        <v>29.833766937255859</v>
      </c>
      <c r="AA26" s="1">
        <v>30.419376373291016</v>
      </c>
      <c r="AB26" s="1">
        <v>57.894084930419922</v>
      </c>
      <c r="AC26" s="1">
        <v>59.030494689941406</v>
      </c>
      <c r="AD26" s="1">
        <v>499.382568359375</v>
      </c>
      <c r="AE26" s="1">
        <v>17.810453414916992</v>
      </c>
      <c r="AF26" s="1">
        <v>0.26802358031272888</v>
      </c>
      <c r="AG26" s="1">
        <v>99.678352355957031</v>
      </c>
      <c r="AH26" s="1">
        <v>-5.1393427848815918</v>
      </c>
      <c r="AI26" s="1">
        <v>-0.45711269974708557</v>
      </c>
      <c r="AJ26" s="1">
        <v>9.8946459591388702E-2</v>
      </c>
      <c r="AK26" s="1">
        <v>4.8306342214345932E-3</v>
      </c>
      <c r="AL26" s="1">
        <v>0.10421048849821091</v>
      </c>
      <c r="AM26" s="1">
        <v>7.54519272595644E-3</v>
      </c>
      <c r="AN26" s="1">
        <v>1</v>
      </c>
      <c r="AO26" s="1">
        <v>-0.21956524252891541</v>
      </c>
      <c r="AP26" s="1">
        <v>2.737391471862793</v>
      </c>
      <c r="AQ26" s="1">
        <v>1</v>
      </c>
      <c r="AR26" s="1">
        <v>0</v>
      </c>
      <c r="AS26" s="1">
        <v>0.15999999642372131</v>
      </c>
      <c r="AT26" s="1">
        <v>111115</v>
      </c>
      <c r="AU26" s="1" t="s">
        <v>85</v>
      </c>
      <c r="AV26">
        <f t="shared" si="8"/>
        <v>0.83230428059895822</v>
      </c>
      <c r="AW26">
        <f t="shared" si="9"/>
        <v>5.0269696866266447E-4</v>
      </c>
      <c r="AX26">
        <f t="shared" si="10"/>
        <v>305.60612335205076</v>
      </c>
      <c r="AY26">
        <f t="shared" si="11"/>
        <v>306.4454635620117</v>
      </c>
      <c r="AZ26">
        <f t="shared" si="12"/>
        <v>2.8496724826915738</v>
      </c>
      <c r="BA26">
        <f t="shared" si="13"/>
        <v>-0.10076373622100047</v>
      </c>
      <c r="BB26">
        <f t="shared" si="14"/>
        <v>4.8719721342056062</v>
      </c>
      <c r="BC26">
        <f t="shared" si="15"/>
        <v>48.876932845032577</v>
      </c>
      <c r="BD26">
        <f t="shared" si="16"/>
        <v>18.457556471741562</v>
      </c>
      <c r="BE26">
        <f t="shared" si="17"/>
        <v>32.456123352050781</v>
      </c>
      <c r="BF26">
        <f t="shared" si="18"/>
        <v>4.8997548787818781</v>
      </c>
      <c r="BG26">
        <f t="shared" si="19"/>
        <v>2.6155464417334049E-2</v>
      </c>
      <c r="BH26">
        <f t="shared" si="20"/>
        <v>3.0321533165853762</v>
      </c>
      <c r="BI26">
        <f t="shared" si="21"/>
        <v>1.8676015621965019</v>
      </c>
      <c r="BJ26">
        <f t="shared" si="22"/>
        <v>1.6368835800970691E-2</v>
      </c>
      <c r="BK26">
        <f t="shared" si="23"/>
        <v>43.874326367463006</v>
      </c>
      <c r="BL26">
        <f t="shared" si="24"/>
        <v>1.0473655705390987</v>
      </c>
      <c r="BM26">
        <f t="shared" si="25"/>
        <v>61.039758101598117</v>
      </c>
      <c r="BN26">
        <f t="shared" si="26"/>
        <v>420.51116452406887</v>
      </c>
      <c r="BO26">
        <f t="shared" si="27"/>
        <v>-7.8688246069716209E-4</v>
      </c>
    </row>
    <row r="27" spans="1:67" x14ac:dyDescent="0.25">
      <c r="A27" s="1">
        <v>16</v>
      </c>
      <c r="B27" s="1" t="s">
        <v>101</v>
      </c>
      <c r="C27" s="1" t="s">
        <v>347</v>
      </c>
      <c r="D27" s="1" t="s">
        <v>80</v>
      </c>
      <c r="E27" s="1" t="s">
        <v>81</v>
      </c>
      <c r="F27" s="1" t="s">
        <v>82</v>
      </c>
      <c r="G27" s="1" t="s">
        <v>83</v>
      </c>
      <c r="H27" s="1" t="s">
        <v>84</v>
      </c>
      <c r="I27" s="1">
        <v>255.99999830126762</v>
      </c>
      <c r="J27" s="1">
        <v>1</v>
      </c>
      <c r="K27">
        <f t="shared" si="0"/>
        <v>-0.49273352078449623</v>
      </c>
      <c r="L27">
        <f t="shared" si="1"/>
        <v>2.4987315483478243E-2</v>
      </c>
      <c r="M27">
        <f t="shared" si="2"/>
        <v>438.93147328375511</v>
      </c>
      <c r="N27">
        <f t="shared" si="3"/>
        <v>0.47620355501316924</v>
      </c>
      <c r="O27">
        <f t="shared" si="4"/>
        <v>1.8403494822962578</v>
      </c>
      <c r="P27">
        <f t="shared" si="5"/>
        <v>32.362102412345855</v>
      </c>
      <c r="Q27" s="1">
        <v>6</v>
      </c>
      <c r="R27">
        <f t="shared" si="6"/>
        <v>1.4200000166893005</v>
      </c>
      <c r="S27" s="1">
        <v>1</v>
      </c>
      <c r="T27">
        <f t="shared" si="7"/>
        <v>2.8400000333786011</v>
      </c>
      <c r="U27" s="1">
        <v>33.292842864990234</v>
      </c>
      <c r="V27" s="1">
        <v>32.448986053466797</v>
      </c>
      <c r="W27" s="1">
        <v>32.819168090820313</v>
      </c>
      <c r="X27" s="1">
        <v>419.99072265625</v>
      </c>
      <c r="Y27" s="1">
        <v>420.34222412109375</v>
      </c>
      <c r="Z27" s="1">
        <v>29.878013610839844</v>
      </c>
      <c r="AA27" s="1">
        <v>30.432735443115234</v>
      </c>
      <c r="AB27" s="1">
        <v>57.988327026367188</v>
      </c>
      <c r="AC27" s="1">
        <v>59.064952850341797</v>
      </c>
      <c r="AD27" s="1">
        <v>499.39773559570313</v>
      </c>
      <c r="AE27" s="1">
        <v>17.871332168579102</v>
      </c>
      <c r="AF27" s="1">
        <v>0.15853427350521088</v>
      </c>
      <c r="AG27" s="1">
        <v>99.678108215332031</v>
      </c>
      <c r="AH27" s="1">
        <v>-5.1393427848815918</v>
      </c>
      <c r="AI27" s="1">
        <v>-0.45711269974708557</v>
      </c>
      <c r="AJ27" s="1">
        <v>9.8946459591388702E-2</v>
      </c>
      <c r="AK27" s="1">
        <v>4.8306342214345932E-3</v>
      </c>
      <c r="AL27" s="1">
        <v>0.10421048849821091</v>
      </c>
      <c r="AM27" s="1">
        <v>7.54519272595644E-3</v>
      </c>
      <c r="AN27" s="1">
        <v>1</v>
      </c>
      <c r="AO27" s="1">
        <v>-0.21956524252891541</v>
      </c>
      <c r="AP27" s="1">
        <v>2.737391471862793</v>
      </c>
      <c r="AQ27" s="1">
        <v>1</v>
      </c>
      <c r="AR27" s="1">
        <v>0</v>
      </c>
      <c r="AS27" s="1">
        <v>0.15999999642372131</v>
      </c>
      <c r="AT27" s="1">
        <v>111115</v>
      </c>
      <c r="AU27" s="1" t="s">
        <v>85</v>
      </c>
      <c r="AV27">
        <f t="shared" si="8"/>
        <v>0.83232955932617181</v>
      </c>
      <c r="AW27">
        <f t="shared" si="9"/>
        <v>4.7620355501316923E-4</v>
      </c>
      <c r="AX27">
        <f t="shared" si="10"/>
        <v>305.59898605346677</v>
      </c>
      <c r="AY27">
        <f t="shared" si="11"/>
        <v>306.44284286499021</v>
      </c>
      <c r="AZ27">
        <f t="shared" si="12"/>
        <v>2.8594130830597919</v>
      </c>
      <c r="BA27">
        <f t="shared" si="13"/>
        <v>-8.6883641120944238E-2</v>
      </c>
      <c r="BB27">
        <f t="shared" si="14"/>
        <v>4.8738269790836686</v>
      </c>
      <c r="BC27">
        <f t="shared" si="15"/>
        <v>48.895660906353342</v>
      </c>
      <c r="BD27">
        <f t="shared" si="16"/>
        <v>18.462925463238108</v>
      </c>
      <c r="BE27">
        <f t="shared" si="17"/>
        <v>32.448986053466797</v>
      </c>
      <c r="BF27">
        <f t="shared" si="18"/>
        <v>4.897782443446129</v>
      </c>
      <c r="BG27">
        <f t="shared" si="19"/>
        <v>2.4769385748005288E-2</v>
      </c>
      <c r="BH27">
        <f t="shared" si="20"/>
        <v>3.0334774967874107</v>
      </c>
      <c r="BI27">
        <f t="shared" si="21"/>
        <v>1.8643049466587183</v>
      </c>
      <c r="BJ27">
        <f t="shared" si="22"/>
        <v>1.5500299315289536E-2</v>
      </c>
      <c r="BK27">
        <f t="shared" si="23"/>
        <v>43.751858893093264</v>
      </c>
      <c r="BL27">
        <f t="shared" si="24"/>
        <v>1.0442240824164886</v>
      </c>
      <c r="BM27">
        <f t="shared" si="25"/>
        <v>61.023511263800387</v>
      </c>
      <c r="BN27">
        <f t="shared" si="26"/>
        <v>420.57644603843215</v>
      </c>
      <c r="BO27">
        <f t="shared" si="27"/>
        <v>-7.1493137190324478E-4</v>
      </c>
    </row>
    <row r="28" spans="1:67" x14ac:dyDescent="0.25">
      <c r="A28" s="1">
        <v>17</v>
      </c>
      <c r="B28" s="1" t="s">
        <v>102</v>
      </c>
      <c r="C28" s="1" t="s">
        <v>347</v>
      </c>
      <c r="D28" s="1" t="s">
        <v>80</v>
      </c>
      <c r="E28" s="1" t="s">
        <v>81</v>
      </c>
      <c r="F28" s="1" t="s">
        <v>82</v>
      </c>
      <c r="G28" s="1" t="s">
        <v>83</v>
      </c>
      <c r="H28" s="1" t="s">
        <v>84</v>
      </c>
      <c r="I28" s="1">
        <v>261.49999817833304</v>
      </c>
      <c r="J28" s="1">
        <v>1</v>
      </c>
      <c r="K28">
        <f t="shared" si="0"/>
        <v>-0.75477079588569962</v>
      </c>
      <c r="L28">
        <f t="shared" si="1"/>
        <v>2.5721126880872285E-2</v>
      </c>
      <c r="M28">
        <f t="shared" si="2"/>
        <v>454.37006813536203</v>
      </c>
      <c r="N28">
        <f t="shared" si="3"/>
        <v>0.48912230118923744</v>
      </c>
      <c r="O28">
        <f t="shared" si="4"/>
        <v>1.8368384499762707</v>
      </c>
      <c r="P28">
        <f t="shared" si="5"/>
        <v>32.351050228795877</v>
      </c>
      <c r="Q28" s="1">
        <v>6</v>
      </c>
      <c r="R28">
        <f t="shared" si="6"/>
        <v>1.4200000166893005</v>
      </c>
      <c r="S28" s="1">
        <v>1</v>
      </c>
      <c r="T28">
        <f t="shared" si="7"/>
        <v>2.8400000333786011</v>
      </c>
      <c r="U28" s="1">
        <v>33.289871215820313</v>
      </c>
      <c r="V28" s="1">
        <v>32.443943023681641</v>
      </c>
      <c r="W28" s="1">
        <v>32.818939208984375</v>
      </c>
      <c r="X28" s="1">
        <v>419.80740356445313</v>
      </c>
      <c r="Y28" s="1">
        <v>420.46713256835938</v>
      </c>
      <c r="Z28" s="1">
        <v>29.867748260498047</v>
      </c>
      <c r="AA28" s="1">
        <v>30.437517166137695</v>
      </c>
      <c r="AB28" s="1">
        <v>57.977954864501953</v>
      </c>
      <c r="AC28" s="1">
        <v>59.083969116210938</v>
      </c>
      <c r="AD28" s="1">
        <v>499.39682006835938</v>
      </c>
      <c r="AE28" s="1">
        <v>17.938009262084961</v>
      </c>
      <c r="AF28" s="1">
        <v>0.14028763771057129</v>
      </c>
      <c r="AG28" s="1">
        <v>99.677925109863281</v>
      </c>
      <c r="AH28" s="1">
        <v>-5.1393427848815918</v>
      </c>
      <c r="AI28" s="1">
        <v>-0.45711269974708557</v>
      </c>
      <c r="AJ28" s="1">
        <v>9.8946459591388702E-2</v>
      </c>
      <c r="AK28" s="1">
        <v>4.8306342214345932E-3</v>
      </c>
      <c r="AL28" s="1">
        <v>0.10421048849821091</v>
      </c>
      <c r="AM28" s="1">
        <v>7.54519272595644E-3</v>
      </c>
      <c r="AN28" s="1">
        <v>1</v>
      </c>
      <c r="AO28" s="1">
        <v>-0.21956524252891541</v>
      </c>
      <c r="AP28" s="1">
        <v>2.737391471862793</v>
      </c>
      <c r="AQ28" s="1">
        <v>1</v>
      </c>
      <c r="AR28" s="1">
        <v>0</v>
      </c>
      <c r="AS28" s="1">
        <v>0.15999999642372131</v>
      </c>
      <c r="AT28" s="1">
        <v>111115</v>
      </c>
      <c r="AU28" s="1" t="s">
        <v>85</v>
      </c>
      <c r="AV28">
        <f t="shared" si="8"/>
        <v>0.83232803344726558</v>
      </c>
      <c r="AW28">
        <f t="shared" si="9"/>
        <v>4.8912230118923743E-4</v>
      </c>
      <c r="AX28">
        <f t="shared" si="10"/>
        <v>305.59394302368162</v>
      </c>
      <c r="AY28">
        <f t="shared" si="11"/>
        <v>306.43987121582029</v>
      </c>
      <c r="AZ28">
        <f t="shared" si="12"/>
        <v>2.8700814177822735</v>
      </c>
      <c r="BA28">
        <f t="shared" si="13"/>
        <v>-9.2892794885761021E-2</v>
      </c>
      <c r="BB28">
        <f t="shared" si="14"/>
        <v>4.8707870065927219</v>
      </c>
      <c r="BC28">
        <f t="shared" si="15"/>
        <v>48.86525277511771</v>
      </c>
      <c r="BD28">
        <f t="shared" si="16"/>
        <v>18.427735608980015</v>
      </c>
      <c r="BE28">
        <f t="shared" si="17"/>
        <v>32.443943023681641</v>
      </c>
      <c r="BF28">
        <f t="shared" si="18"/>
        <v>4.8963891885576656</v>
      </c>
      <c r="BG28">
        <f t="shared" si="19"/>
        <v>2.5490268283324007E-2</v>
      </c>
      <c r="BH28">
        <f t="shared" si="20"/>
        <v>3.0339485566164512</v>
      </c>
      <c r="BI28">
        <f t="shared" si="21"/>
        <v>1.8624406319412143</v>
      </c>
      <c r="BJ28">
        <f t="shared" si="22"/>
        <v>1.5951999272446372E-2</v>
      </c>
      <c r="BK28">
        <f t="shared" si="23"/>
        <v>45.290665623760091</v>
      </c>
      <c r="BL28">
        <f t="shared" si="24"/>
        <v>1.0806315950545569</v>
      </c>
      <c r="BM28">
        <f t="shared" si="25"/>
        <v>61.084078095122507</v>
      </c>
      <c r="BN28">
        <f t="shared" si="26"/>
        <v>420.82591445655305</v>
      </c>
      <c r="BO28">
        <f t="shared" si="27"/>
        <v>-1.0955712720148978E-3</v>
      </c>
    </row>
    <row r="29" spans="1:67" x14ac:dyDescent="0.25">
      <c r="A29" s="1">
        <v>18</v>
      </c>
      <c r="B29" s="1" t="s">
        <v>103</v>
      </c>
      <c r="C29" s="1" t="s">
        <v>347</v>
      </c>
      <c r="D29" s="1" t="s">
        <v>80</v>
      </c>
      <c r="E29" s="1" t="s">
        <v>81</v>
      </c>
      <c r="F29" s="1" t="s">
        <v>82</v>
      </c>
      <c r="G29" s="1" t="s">
        <v>83</v>
      </c>
      <c r="H29" s="1" t="s">
        <v>84</v>
      </c>
      <c r="I29" s="1">
        <v>266.49999806657434</v>
      </c>
      <c r="J29" s="1">
        <v>1</v>
      </c>
      <c r="K29">
        <f t="shared" si="0"/>
        <v>-0.81978170451376864</v>
      </c>
      <c r="L29">
        <f t="shared" si="1"/>
        <v>2.5852871109181542E-2</v>
      </c>
      <c r="M29">
        <f t="shared" si="2"/>
        <v>458.07971748819102</v>
      </c>
      <c r="N29">
        <f t="shared" si="3"/>
        <v>0.49115331211699581</v>
      </c>
      <c r="O29">
        <f t="shared" si="4"/>
        <v>1.8351820222648847</v>
      </c>
      <c r="P29">
        <f t="shared" si="5"/>
        <v>32.34618780542808</v>
      </c>
      <c r="Q29" s="1">
        <v>6</v>
      </c>
      <c r="R29">
        <f t="shared" si="6"/>
        <v>1.4200000166893005</v>
      </c>
      <c r="S29" s="1">
        <v>1</v>
      </c>
      <c r="T29">
        <f t="shared" si="7"/>
        <v>2.8400000333786011</v>
      </c>
      <c r="U29" s="1">
        <v>33.287227630615234</v>
      </c>
      <c r="V29" s="1">
        <v>32.440048217773438</v>
      </c>
      <c r="W29" s="1">
        <v>32.819454193115234</v>
      </c>
      <c r="X29" s="1">
        <v>419.66787719726563</v>
      </c>
      <c r="Y29" s="1">
        <v>420.40469360351563</v>
      </c>
      <c r="Z29" s="1">
        <v>29.868270874023438</v>
      </c>
      <c r="AA29" s="1">
        <v>30.440380096435547</v>
      </c>
      <c r="AB29" s="1">
        <v>57.988216400146484</v>
      </c>
      <c r="AC29" s="1">
        <v>59.098949432373047</v>
      </c>
      <c r="AD29" s="1">
        <v>499.41766357421875</v>
      </c>
      <c r="AE29" s="1">
        <v>17.86625862121582</v>
      </c>
      <c r="AF29" s="1">
        <v>0.29881620407104492</v>
      </c>
      <c r="AG29" s="1">
        <v>99.679046630859375</v>
      </c>
      <c r="AH29" s="1">
        <v>-5.1393427848815918</v>
      </c>
      <c r="AI29" s="1">
        <v>-0.45711269974708557</v>
      </c>
      <c r="AJ29" s="1">
        <v>9.8946459591388702E-2</v>
      </c>
      <c r="AK29" s="1">
        <v>4.8306342214345932E-3</v>
      </c>
      <c r="AL29" s="1">
        <v>0.10421048849821091</v>
      </c>
      <c r="AM29" s="1">
        <v>7.54519272595644E-3</v>
      </c>
      <c r="AN29" s="1">
        <v>1</v>
      </c>
      <c r="AO29" s="1">
        <v>-0.21956524252891541</v>
      </c>
      <c r="AP29" s="1">
        <v>2.737391471862793</v>
      </c>
      <c r="AQ29" s="1">
        <v>1</v>
      </c>
      <c r="AR29" s="1">
        <v>0</v>
      </c>
      <c r="AS29" s="1">
        <v>0.15999999642372131</v>
      </c>
      <c r="AT29" s="1">
        <v>111115</v>
      </c>
      <c r="AU29" s="1" t="s">
        <v>85</v>
      </c>
      <c r="AV29">
        <f t="shared" si="8"/>
        <v>0.83236277262369784</v>
      </c>
      <c r="AW29">
        <f t="shared" si="9"/>
        <v>4.911533121169958E-4</v>
      </c>
      <c r="AX29">
        <f t="shared" si="10"/>
        <v>305.59004821777341</v>
      </c>
      <c r="AY29">
        <f t="shared" si="11"/>
        <v>306.43722763061521</v>
      </c>
      <c r="AZ29">
        <f t="shared" si="12"/>
        <v>2.8586013154998113</v>
      </c>
      <c r="BA29">
        <f t="shared" si="13"/>
        <v>-9.386041234535604E-2</v>
      </c>
      <c r="BB29">
        <f t="shared" si="14"/>
        <v>4.8694500893585673</v>
      </c>
      <c r="BC29">
        <f t="shared" si="15"/>
        <v>48.851290757139395</v>
      </c>
      <c r="BD29">
        <f t="shared" si="16"/>
        <v>18.410910660703848</v>
      </c>
      <c r="BE29">
        <f t="shared" si="17"/>
        <v>32.440048217773438</v>
      </c>
      <c r="BF29">
        <f t="shared" si="18"/>
        <v>4.8953133934526978</v>
      </c>
      <c r="BG29">
        <f t="shared" si="19"/>
        <v>2.5619652250132175E-2</v>
      </c>
      <c r="BH29">
        <f t="shared" si="20"/>
        <v>3.0342680670936826</v>
      </c>
      <c r="BI29">
        <f t="shared" si="21"/>
        <v>1.8610453263590152</v>
      </c>
      <c r="BJ29">
        <f t="shared" si="22"/>
        <v>1.6033073855171467E-2</v>
      </c>
      <c r="BK29">
        <f t="shared" si="23"/>
        <v>45.660949520156286</v>
      </c>
      <c r="BL29">
        <f t="shared" si="24"/>
        <v>1.0896160876838514</v>
      </c>
      <c r="BM29">
        <f t="shared" si="25"/>
        <v>61.110509546452761</v>
      </c>
      <c r="BN29">
        <f t="shared" si="26"/>
        <v>420.79437856410942</v>
      </c>
      <c r="BO29">
        <f t="shared" si="27"/>
        <v>-1.1905405640314059E-3</v>
      </c>
    </row>
    <row r="30" spans="1:67" x14ac:dyDescent="0.25">
      <c r="A30" s="1">
        <v>19</v>
      </c>
      <c r="B30" s="1" t="s">
        <v>104</v>
      </c>
      <c r="C30" s="1" t="s">
        <v>347</v>
      </c>
      <c r="D30" s="1" t="s">
        <v>80</v>
      </c>
      <c r="E30" s="1" t="s">
        <v>81</v>
      </c>
      <c r="F30" s="1" t="s">
        <v>82</v>
      </c>
      <c r="G30" s="1" t="s">
        <v>83</v>
      </c>
      <c r="H30" s="1" t="s">
        <v>84</v>
      </c>
      <c r="I30" s="1">
        <v>271.49999795481563</v>
      </c>
      <c r="J30" s="1">
        <v>1</v>
      </c>
      <c r="K30">
        <f t="shared" si="0"/>
        <v>-0.83195032504173783</v>
      </c>
      <c r="L30">
        <f t="shared" si="1"/>
        <v>2.5730164247140037E-2</v>
      </c>
      <c r="M30">
        <f t="shared" si="2"/>
        <v>459.10635800690744</v>
      </c>
      <c r="N30">
        <f t="shared" si="3"/>
        <v>0.48834447013206311</v>
      </c>
      <c r="O30">
        <f t="shared" si="4"/>
        <v>1.8333261558652678</v>
      </c>
      <c r="P30">
        <f t="shared" si="5"/>
        <v>32.339376989850663</v>
      </c>
      <c r="Q30" s="1">
        <v>6</v>
      </c>
      <c r="R30">
        <f t="shared" si="6"/>
        <v>1.4200000166893005</v>
      </c>
      <c r="S30" s="1">
        <v>1</v>
      </c>
      <c r="T30">
        <f t="shared" si="7"/>
        <v>2.8400000333786011</v>
      </c>
      <c r="U30" s="1">
        <v>33.284439086914063</v>
      </c>
      <c r="V30" s="1">
        <v>32.431072235107422</v>
      </c>
      <c r="W30" s="1">
        <v>32.817432403564453</v>
      </c>
      <c r="X30" s="1">
        <v>419.6763916015625</v>
      </c>
      <c r="Y30" s="1">
        <v>420.42926025390625</v>
      </c>
      <c r="Z30" s="1">
        <v>29.871393203735352</v>
      </c>
      <c r="AA30" s="1">
        <v>30.440252304077148</v>
      </c>
      <c r="AB30" s="1">
        <v>58.003284454345703</v>
      </c>
      <c r="AC30" s="1">
        <v>59.107875823974609</v>
      </c>
      <c r="AD30" s="1">
        <v>499.398681640625</v>
      </c>
      <c r="AE30" s="1">
        <v>17.821325302124023</v>
      </c>
      <c r="AF30" s="1">
        <v>8.6680062115192413E-2</v>
      </c>
      <c r="AG30" s="1">
        <v>99.678932189941406</v>
      </c>
      <c r="AH30" s="1">
        <v>-5.1393427848815918</v>
      </c>
      <c r="AI30" s="1">
        <v>-0.45711269974708557</v>
      </c>
      <c r="AJ30" s="1">
        <v>9.8946459591388702E-2</v>
      </c>
      <c r="AK30" s="1">
        <v>4.8306342214345932E-3</v>
      </c>
      <c r="AL30" s="1">
        <v>0.10421048849821091</v>
      </c>
      <c r="AM30" s="1">
        <v>7.54519272595644E-3</v>
      </c>
      <c r="AN30" s="1">
        <v>1</v>
      </c>
      <c r="AO30" s="1">
        <v>-0.21956524252891541</v>
      </c>
      <c r="AP30" s="1">
        <v>2.737391471862793</v>
      </c>
      <c r="AQ30" s="1">
        <v>1</v>
      </c>
      <c r="AR30" s="1">
        <v>0</v>
      </c>
      <c r="AS30" s="1">
        <v>0.15999999642372131</v>
      </c>
      <c r="AT30" s="1">
        <v>111115</v>
      </c>
      <c r="AU30" s="1" t="s">
        <v>85</v>
      </c>
      <c r="AV30">
        <f t="shared" si="8"/>
        <v>0.83233113606770825</v>
      </c>
      <c r="AW30">
        <f t="shared" si="9"/>
        <v>4.8834447013206309E-4</v>
      </c>
      <c r="AX30">
        <f t="shared" si="10"/>
        <v>305.5810722351074</v>
      </c>
      <c r="AY30">
        <f t="shared" si="11"/>
        <v>306.43443908691404</v>
      </c>
      <c r="AZ30">
        <f t="shared" si="12"/>
        <v>2.8514119846058179</v>
      </c>
      <c r="BA30">
        <f t="shared" si="13"/>
        <v>-9.169524525675829E-2</v>
      </c>
      <c r="BB30">
        <f t="shared" si="14"/>
        <v>4.8675780011280816</v>
      </c>
      <c r="BC30">
        <f t="shared" si="15"/>
        <v>48.832565660442221</v>
      </c>
      <c r="BD30">
        <f t="shared" si="16"/>
        <v>18.392313356365072</v>
      </c>
      <c r="BE30">
        <f t="shared" si="17"/>
        <v>32.431072235107422</v>
      </c>
      <c r="BF30">
        <f t="shared" si="18"/>
        <v>4.8928348957954713</v>
      </c>
      <c r="BG30">
        <f t="shared" si="19"/>
        <v>2.5499144120844367E-2</v>
      </c>
      <c r="BH30">
        <f t="shared" si="20"/>
        <v>3.0342518452628138</v>
      </c>
      <c r="BI30">
        <f t="shared" si="21"/>
        <v>1.8585830505326575</v>
      </c>
      <c r="BJ30">
        <f t="shared" si="22"/>
        <v>1.5957561015883616E-2</v>
      </c>
      <c r="BK30">
        <f t="shared" si="23"/>
        <v>45.763231527741489</v>
      </c>
      <c r="BL30">
        <f t="shared" si="24"/>
        <v>1.0919943053669559</v>
      </c>
      <c r="BM30">
        <f t="shared" si="25"/>
        <v>61.133612790210854</v>
      </c>
      <c r="BN30">
        <f t="shared" si="26"/>
        <v>420.82472959390839</v>
      </c>
      <c r="BO30">
        <f t="shared" si="27"/>
        <v>-1.2085822304423784E-3</v>
      </c>
    </row>
    <row r="31" spans="1:67" x14ac:dyDescent="0.25">
      <c r="A31" s="1">
        <v>20</v>
      </c>
      <c r="B31" s="1" t="s">
        <v>105</v>
      </c>
      <c r="C31" s="1" t="s">
        <v>347</v>
      </c>
      <c r="D31" s="1" t="s">
        <v>80</v>
      </c>
      <c r="E31" s="1" t="s">
        <v>81</v>
      </c>
      <c r="F31" s="1" t="s">
        <v>82</v>
      </c>
      <c r="G31" s="1" t="s">
        <v>83</v>
      </c>
      <c r="H31" s="1" t="s">
        <v>84</v>
      </c>
      <c r="I31" s="1">
        <v>276.99999783188105</v>
      </c>
      <c r="J31" s="1">
        <v>1</v>
      </c>
      <c r="K31">
        <f t="shared" si="0"/>
        <v>-1.0967179924150838</v>
      </c>
      <c r="L31">
        <f t="shared" si="1"/>
        <v>2.6816309544891968E-2</v>
      </c>
      <c r="M31">
        <f t="shared" si="2"/>
        <v>472.70831226190865</v>
      </c>
      <c r="N31">
        <f t="shared" si="3"/>
        <v>0.50752418364528407</v>
      </c>
      <c r="O31">
        <f t="shared" si="4"/>
        <v>1.8288851469315985</v>
      </c>
      <c r="P31">
        <f t="shared" si="5"/>
        <v>32.323341591865443</v>
      </c>
      <c r="Q31" s="1">
        <v>6</v>
      </c>
      <c r="R31">
        <f t="shared" si="6"/>
        <v>1.4200000166893005</v>
      </c>
      <c r="S31" s="1">
        <v>1</v>
      </c>
      <c r="T31">
        <f t="shared" si="7"/>
        <v>2.8400000333786011</v>
      </c>
      <c r="U31" s="1">
        <v>33.281578063964844</v>
      </c>
      <c r="V31" s="1">
        <v>32.423942565917969</v>
      </c>
      <c r="W31" s="1">
        <v>32.817096710205078</v>
      </c>
      <c r="X31" s="1">
        <v>419.31329345703125</v>
      </c>
      <c r="Y31" s="1">
        <v>420.37466430664063</v>
      </c>
      <c r="Z31" s="1">
        <v>29.849502563476563</v>
      </c>
      <c r="AA31" s="1">
        <v>30.440732955932617</v>
      </c>
      <c r="AB31" s="1">
        <v>57.9698486328125</v>
      </c>
      <c r="AC31" s="1">
        <v>59.118057250976563</v>
      </c>
      <c r="AD31" s="1">
        <v>499.37362670898438</v>
      </c>
      <c r="AE31" s="1">
        <v>17.836544036865234</v>
      </c>
      <c r="AF31" s="1">
        <v>0.25433790683746338</v>
      </c>
      <c r="AG31" s="1">
        <v>99.678535461425781</v>
      </c>
      <c r="AH31" s="1">
        <v>-5.1393427848815918</v>
      </c>
      <c r="AI31" s="1">
        <v>-0.45711269974708557</v>
      </c>
      <c r="AJ31" s="1">
        <v>9.8946459591388702E-2</v>
      </c>
      <c r="AK31" s="1">
        <v>4.8306342214345932E-3</v>
      </c>
      <c r="AL31" s="1">
        <v>0.10421048849821091</v>
      </c>
      <c r="AM31" s="1">
        <v>7.54519272595644E-3</v>
      </c>
      <c r="AN31" s="1">
        <v>1</v>
      </c>
      <c r="AO31" s="1">
        <v>-0.21956524252891541</v>
      </c>
      <c r="AP31" s="1">
        <v>2.737391471862793</v>
      </c>
      <c r="AQ31" s="1">
        <v>1</v>
      </c>
      <c r="AR31" s="1">
        <v>0</v>
      </c>
      <c r="AS31" s="1">
        <v>0.15999999642372131</v>
      </c>
      <c r="AT31" s="1">
        <v>111115</v>
      </c>
      <c r="AU31" s="1" t="s">
        <v>85</v>
      </c>
      <c r="AV31">
        <f t="shared" si="8"/>
        <v>0.83228937784830714</v>
      </c>
      <c r="AW31">
        <f t="shared" si="9"/>
        <v>5.0752418364528407E-4</v>
      </c>
      <c r="AX31">
        <f t="shared" si="10"/>
        <v>305.57394256591795</v>
      </c>
      <c r="AY31">
        <f t="shared" si="11"/>
        <v>306.43157806396482</v>
      </c>
      <c r="AZ31">
        <f t="shared" si="12"/>
        <v>2.8538469821099852</v>
      </c>
      <c r="BA31">
        <f t="shared" si="13"/>
        <v>-0.10060097405252309</v>
      </c>
      <c r="BB31">
        <f t="shared" si="14"/>
        <v>4.8631728263513203</v>
      </c>
      <c r="BC31">
        <f t="shared" si="15"/>
        <v>48.788566202733797</v>
      </c>
      <c r="BD31">
        <f t="shared" si="16"/>
        <v>18.34783324680118</v>
      </c>
      <c r="BE31">
        <f t="shared" si="17"/>
        <v>32.423942565917969</v>
      </c>
      <c r="BF31">
        <f t="shared" si="18"/>
        <v>4.890866990724775</v>
      </c>
      <c r="BG31">
        <f t="shared" si="19"/>
        <v>2.656546876139269E-2</v>
      </c>
      <c r="BH31">
        <f t="shared" si="20"/>
        <v>3.0342876794197218</v>
      </c>
      <c r="BI31">
        <f t="shared" si="21"/>
        <v>1.8565793113050533</v>
      </c>
      <c r="BJ31">
        <f t="shared" si="22"/>
        <v>1.6625773705925533E-2</v>
      </c>
      <c r="BK31">
        <f t="shared" si="23"/>
        <v>47.118872266709388</v>
      </c>
      <c r="BL31">
        <f t="shared" si="24"/>
        <v>1.1244928688592266</v>
      </c>
      <c r="BM31">
        <f t="shared" si="25"/>
        <v>61.208222872506553</v>
      </c>
      <c r="BN31">
        <f t="shared" si="26"/>
        <v>420.89599151521782</v>
      </c>
      <c r="BO31">
        <f t="shared" si="27"/>
        <v>-1.5948871137111632E-3</v>
      </c>
    </row>
    <row r="32" spans="1:67" x14ac:dyDescent="0.25">
      <c r="A32" s="1">
        <v>21</v>
      </c>
      <c r="B32" s="1" t="s">
        <v>106</v>
      </c>
      <c r="C32" s="1" t="s">
        <v>347</v>
      </c>
      <c r="D32" s="1" t="s">
        <v>80</v>
      </c>
      <c r="E32" s="1" t="s">
        <v>81</v>
      </c>
      <c r="F32" s="1" t="s">
        <v>82</v>
      </c>
      <c r="G32" s="1" t="s">
        <v>83</v>
      </c>
      <c r="H32" s="1" t="s">
        <v>84</v>
      </c>
      <c r="I32" s="1">
        <v>281.99999772012234</v>
      </c>
      <c r="J32" s="1">
        <v>1</v>
      </c>
      <c r="K32">
        <f t="shared" si="0"/>
        <v>-1.1268127545371611</v>
      </c>
      <c r="L32">
        <f t="shared" si="1"/>
        <v>2.6140257516991325E-2</v>
      </c>
      <c r="M32">
        <f t="shared" si="2"/>
        <v>476.01276847817445</v>
      </c>
      <c r="N32">
        <f t="shared" si="3"/>
        <v>0.49514541791894784</v>
      </c>
      <c r="O32">
        <f t="shared" si="4"/>
        <v>1.8299933557362102</v>
      </c>
      <c r="P32">
        <f t="shared" si="5"/>
        <v>32.327256553095637</v>
      </c>
      <c r="Q32" s="1">
        <v>6</v>
      </c>
      <c r="R32">
        <f t="shared" si="6"/>
        <v>1.4200000166893005</v>
      </c>
      <c r="S32" s="1">
        <v>1</v>
      </c>
      <c r="T32">
        <f t="shared" si="7"/>
        <v>2.8400000333786011</v>
      </c>
      <c r="U32" s="1">
        <v>33.278793334960938</v>
      </c>
      <c r="V32" s="1">
        <v>32.421867370605469</v>
      </c>
      <c r="W32" s="1">
        <v>32.819862365722656</v>
      </c>
      <c r="X32" s="1">
        <v>419.08267211914063</v>
      </c>
      <c r="Y32" s="1">
        <v>420.1865234375</v>
      </c>
      <c r="Z32" s="1">
        <v>29.863431930541992</v>
      </c>
      <c r="AA32" s="1">
        <v>30.440219879150391</v>
      </c>
      <c r="AB32" s="1">
        <v>58.006298065185547</v>
      </c>
      <c r="AC32" s="1">
        <v>59.126640319824219</v>
      </c>
      <c r="AD32" s="1">
        <v>499.39297485351563</v>
      </c>
      <c r="AE32" s="1">
        <v>17.807554244995117</v>
      </c>
      <c r="AF32" s="1">
        <v>0.22240324318408966</v>
      </c>
      <c r="AG32" s="1">
        <v>99.679130554199219</v>
      </c>
      <c r="AH32" s="1">
        <v>-5.1393427848815918</v>
      </c>
      <c r="AI32" s="1">
        <v>-0.45711269974708557</v>
      </c>
      <c r="AJ32" s="1">
        <v>9.8946459591388702E-2</v>
      </c>
      <c r="AK32" s="1">
        <v>4.8306342214345932E-3</v>
      </c>
      <c r="AL32" s="1">
        <v>0.10421048849821091</v>
      </c>
      <c r="AM32" s="1">
        <v>7.54519272595644E-3</v>
      </c>
      <c r="AN32" s="1">
        <v>1</v>
      </c>
      <c r="AO32" s="1">
        <v>-0.21956524252891541</v>
      </c>
      <c r="AP32" s="1">
        <v>2.737391471862793</v>
      </c>
      <c r="AQ32" s="1">
        <v>1</v>
      </c>
      <c r="AR32" s="1">
        <v>0</v>
      </c>
      <c r="AS32" s="1">
        <v>0.15999999642372131</v>
      </c>
      <c r="AT32" s="1">
        <v>111115</v>
      </c>
      <c r="AU32" s="1" t="s">
        <v>85</v>
      </c>
      <c r="AV32">
        <f t="shared" si="8"/>
        <v>0.83232162475585925</v>
      </c>
      <c r="AW32">
        <f t="shared" si="9"/>
        <v>4.9514541791894782E-4</v>
      </c>
      <c r="AX32">
        <f t="shared" si="10"/>
        <v>305.57186737060545</v>
      </c>
      <c r="AY32">
        <f t="shared" si="11"/>
        <v>306.42879333496091</v>
      </c>
      <c r="AZ32">
        <f t="shared" si="12"/>
        <v>2.849208615514442</v>
      </c>
      <c r="BA32">
        <f t="shared" si="13"/>
        <v>-9.4610817509834327E-2</v>
      </c>
      <c r="BB32">
        <f t="shared" si="14"/>
        <v>4.8642480071685723</v>
      </c>
      <c r="BC32">
        <f t="shared" si="15"/>
        <v>48.799061349393504</v>
      </c>
      <c r="BD32">
        <f t="shared" si="16"/>
        <v>18.358841470243114</v>
      </c>
      <c r="BE32">
        <f t="shared" si="17"/>
        <v>32.421867370605469</v>
      </c>
      <c r="BF32">
        <f t="shared" si="18"/>
        <v>4.8902943323962464</v>
      </c>
      <c r="BG32">
        <f t="shared" si="19"/>
        <v>2.5901848718501871E-2</v>
      </c>
      <c r="BH32">
        <f t="shared" si="20"/>
        <v>3.0342546514323621</v>
      </c>
      <c r="BI32">
        <f t="shared" si="21"/>
        <v>1.8560396809638844</v>
      </c>
      <c r="BJ32">
        <f t="shared" si="22"/>
        <v>1.6209907498000393E-2</v>
      </c>
      <c r="BK32">
        <f t="shared" si="23"/>
        <v>47.448538894601754</v>
      </c>
      <c r="BL32">
        <f t="shared" si="24"/>
        <v>1.1328606271899586</v>
      </c>
      <c r="BM32">
        <f t="shared" si="25"/>
        <v>61.183941442359483</v>
      </c>
      <c r="BN32">
        <f t="shared" si="26"/>
        <v>420.72215625466424</v>
      </c>
      <c r="BO32">
        <f t="shared" si="27"/>
        <v>-1.6386787471295941E-3</v>
      </c>
    </row>
    <row r="33" spans="1:67" x14ac:dyDescent="0.25">
      <c r="A33" s="1">
        <v>22</v>
      </c>
      <c r="B33" s="1" t="s">
        <v>107</v>
      </c>
      <c r="C33" s="1" t="s">
        <v>347</v>
      </c>
      <c r="D33" s="1" t="s">
        <v>80</v>
      </c>
      <c r="E33" s="1" t="s">
        <v>81</v>
      </c>
      <c r="F33" s="1" t="s">
        <v>82</v>
      </c>
      <c r="G33" s="1" t="s">
        <v>83</v>
      </c>
      <c r="H33" s="1" t="s">
        <v>84</v>
      </c>
      <c r="I33" s="1">
        <v>286.99999760836363</v>
      </c>
      <c r="J33" s="1">
        <v>1</v>
      </c>
      <c r="K33">
        <f t="shared" si="0"/>
        <v>-0.96649114453926521</v>
      </c>
      <c r="L33">
        <f t="shared" si="1"/>
        <v>2.6301571050370232E-2</v>
      </c>
      <c r="M33">
        <f t="shared" si="2"/>
        <v>465.77917283177618</v>
      </c>
      <c r="N33">
        <f t="shared" si="3"/>
        <v>0.497508076488066</v>
      </c>
      <c r="O33">
        <f t="shared" si="4"/>
        <v>1.8275730971732811</v>
      </c>
      <c r="P33">
        <f t="shared" si="5"/>
        <v>32.320351113543623</v>
      </c>
      <c r="Q33" s="1">
        <v>6</v>
      </c>
      <c r="R33">
        <f t="shared" si="6"/>
        <v>1.4200000166893005</v>
      </c>
      <c r="S33" s="1">
        <v>1</v>
      </c>
      <c r="T33">
        <f t="shared" si="7"/>
        <v>2.8400000333786011</v>
      </c>
      <c r="U33" s="1">
        <v>33.277828216552734</v>
      </c>
      <c r="V33" s="1">
        <v>32.415306091308594</v>
      </c>
      <c r="W33" s="1">
        <v>32.821678161621094</v>
      </c>
      <c r="X33" s="1">
        <v>419.11911010742188</v>
      </c>
      <c r="Y33" s="1">
        <v>420.02923583984375</v>
      </c>
      <c r="Z33" s="1">
        <v>29.865798950195313</v>
      </c>
      <c r="AA33" s="1">
        <v>30.445331573486328</v>
      </c>
      <c r="AB33" s="1">
        <v>58.014312744140625</v>
      </c>
      <c r="AC33" s="1">
        <v>59.140056610107422</v>
      </c>
      <c r="AD33" s="1">
        <v>499.3968505859375</v>
      </c>
      <c r="AE33" s="1">
        <v>17.838718414306641</v>
      </c>
      <c r="AF33" s="1">
        <v>8.6679317057132721E-2</v>
      </c>
      <c r="AG33" s="1">
        <v>99.679603576660156</v>
      </c>
      <c r="AH33" s="1">
        <v>-5.1393427848815918</v>
      </c>
      <c r="AI33" s="1">
        <v>-0.45711269974708557</v>
      </c>
      <c r="AJ33" s="1">
        <v>9.8946459591388702E-2</v>
      </c>
      <c r="AK33" s="1">
        <v>4.8306342214345932E-3</v>
      </c>
      <c r="AL33" s="1">
        <v>0.10421048849821091</v>
      </c>
      <c r="AM33" s="1">
        <v>7.54519272595644E-3</v>
      </c>
      <c r="AN33" s="1">
        <v>1</v>
      </c>
      <c r="AO33" s="1">
        <v>-0.21956524252891541</v>
      </c>
      <c r="AP33" s="1">
        <v>2.737391471862793</v>
      </c>
      <c r="AQ33" s="1">
        <v>1</v>
      </c>
      <c r="AR33" s="1">
        <v>0</v>
      </c>
      <c r="AS33" s="1">
        <v>0.15999999642372131</v>
      </c>
      <c r="AT33" s="1">
        <v>111115</v>
      </c>
      <c r="AU33" s="1" t="s">
        <v>85</v>
      </c>
      <c r="AV33">
        <f t="shared" si="8"/>
        <v>0.83232808430989569</v>
      </c>
      <c r="AW33">
        <f t="shared" si="9"/>
        <v>4.9750807648806601E-4</v>
      </c>
      <c r="AX33">
        <f t="shared" si="10"/>
        <v>305.56530609130857</v>
      </c>
      <c r="AY33">
        <f t="shared" si="11"/>
        <v>306.42782821655271</v>
      </c>
      <c r="AZ33">
        <f t="shared" si="12"/>
        <v>2.854194882492834</v>
      </c>
      <c r="BA33">
        <f t="shared" si="13"/>
        <v>-9.4954977764971166E-2</v>
      </c>
      <c r="BB33">
        <f t="shared" si="14"/>
        <v>4.8623516791783734</v>
      </c>
      <c r="BC33">
        <f t="shared" si="15"/>
        <v>48.77980554405903</v>
      </c>
      <c r="BD33">
        <f t="shared" si="16"/>
        <v>18.334473970572702</v>
      </c>
      <c r="BE33">
        <f t="shared" si="17"/>
        <v>32.415306091308594</v>
      </c>
      <c r="BF33">
        <f t="shared" si="18"/>
        <v>4.8884841054391783</v>
      </c>
      <c r="BG33">
        <f t="shared" si="19"/>
        <v>2.6060224278401517E-2</v>
      </c>
      <c r="BH33">
        <f t="shared" si="20"/>
        <v>3.0347785820050923</v>
      </c>
      <c r="BI33">
        <f t="shared" si="21"/>
        <v>1.853705523434086</v>
      </c>
      <c r="BJ33">
        <f t="shared" si="22"/>
        <v>1.6309153079342043E-2</v>
      </c>
      <c r="BK33">
        <f t="shared" si="23"/>
        <v>46.428683302136122</v>
      </c>
      <c r="BL33">
        <f t="shared" si="24"/>
        <v>1.1089208395231249</v>
      </c>
      <c r="BM33">
        <f t="shared" si="25"/>
        <v>61.222627363064234</v>
      </c>
      <c r="BN33">
        <f t="shared" si="26"/>
        <v>420.48865944188356</v>
      </c>
      <c r="BO33">
        <f t="shared" si="27"/>
        <v>-1.4071991209077311E-3</v>
      </c>
    </row>
    <row r="34" spans="1:67" x14ac:dyDescent="0.25">
      <c r="A34" s="1">
        <v>23</v>
      </c>
      <c r="B34" s="1" t="s">
        <v>108</v>
      </c>
      <c r="C34" s="1" t="s">
        <v>347</v>
      </c>
      <c r="D34" s="1" t="s">
        <v>80</v>
      </c>
      <c r="E34" s="1" t="s">
        <v>81</v>
      </c>
      <c r="F34" s="1" t="s">
        <v>82</v>
      </c>
      <c r="G34" s="1" t="s">
        <v>83</v>
      </c>
      <c r="H34" s="1" t="s">
        <v>84</v>
      </c>
      <c r="I34" s="1">
        <v>292.49999748542905</v>
      </c>
      <c r="J34" s="1">
        <v>1</v>
      </c>
      <c r="K34">
        <f t="shared" si="0"/>
        <v>-0.95106295670703311</v>
      </c>
      <c r="L34">
        <f t="shared" si="1"/>
        <v>2.599247039657553E-2</v>
      </c>
      <c r="M34">
        <f t="shared" si="2"/>
        <v>465.59467784093857</v>
      </c>
      <c r="N34">
        <f t="shared" si="3"/>
        <v>0.49144298332116704</v>
      </c>
      <c r="O34">
        <f t="shared" si="4"/>
        <v>1.8265881842260101</v>
      </c>
      <c r="P34">
        <f t="shared" si="5"/>
        <v>32.317071804979562</v>
      </c>
      <c r="Q34" s="1">
        <v>6</v>
      </c>
      <c r="R34">
        <f t="shared" si="6"/>
        <v>1.4200000166893005</v>
      </c>
      <c r="S34" s="1">
        <v>1</v>
      </c>
      <c r="T34">
        <f t="shared" si="7"/>
        <v>2.8400000333786011</v>
      </c>
      <c r="U34" s="1">
        <v>33.275199890136719</v>
      </c>
      <c r="V34" s="1">
        <v>32.408363342285156</v>
      </c>
      <c r="W34" s="1">
        <v>32.822437286376953</v>
      </c>
      <c r="X34" s="1">
        <v>419.19903564453125</v>
      </c>
      <c r="Y34" s="1">
        <v>420.0936279296875</v>
      </c>
      <c r="Z34" s="1">
        <v>29.87347412109375</v>
      </c>
      <c r="AA34" s="1">
        <v>30.445928573608398</v>
      </c>
      <c r="AB34" s="1">
        <v>58.038257598876953</v>
      </c>
      <c r="AC34" s="1">
        <v>59.150421142578125</v>
      </c>
      <c r="AD34" s="1">
        <v>499.40798950195313</v>
      </c>
      <c r="AE34" s="1">
        <v>17.87205696105957</v>
      </c>
      <c r="AF34" s="1">
        <v>0.10264791548252106</v>
      </c>
      <c r="AG34" s="1">
        <v>99.680427551269531</v>
      </c>
      <c r="AH34" s="1">
        <v>-5.1393427848815918</v>
      </c>
      <c r="AI34" s="1">
        <v>-0.45711269974708557</v>
      </c>
      <c r="AJ34" s="1">
        <v>9.8946459591388702E-2</v>
      </c>
      <c r="AK34" s="1">
        <v>4.8306342214345932E-3</v>
      </c>
      <c r="AL34" s="1">
        <v>0.10421048849821091</v>
      </c>
      <c r="AM34" s="1">
        <v>7.54519272595644E-3</v>
      </c>
      <c r="AN34" s="1">
        <v>1</v>
      </c>
      <c r="AO34" s="1">
        <v>-0.21956524252891541</v>
      </c>
      <c r="AP34" s="1">
        <v>2.737391471862793</v>
      </c>
      <c r="AQ34" s="1">
        <v>1</v>
      </c>
      <c r="AR34" s="1">
        <v>0</v>
      </c>
      <c r="AS34" s="1">
        <v>0.15999999642372131</v>
      </c>
      <c r="AT34" s="1">
        <v>111115</v>
      </c>
      <c r="AU34" s="1" t="s">
        <v>85</v>
      </c>
      <c r="AV34">
        <f t="shared" si="8"/>
        <v>0.83234664916992185</v>
      </c>
      <c r="AW34">
        <f t="shared" si="9"/>
        <v>4.9144298332116703E-4</v>
      </c>
      <c r="AX34">
        <f t="shared" si="10"/>
        <v>305.55836334228513</v>
      </c>
      <c r="AY34">
        <f t="shared" si="11"/>
        <v>306.4251998901367</v>
      </c>
      <c r="AZ34">
        <f t="shared" si="12"/>
        <v>2.8595290498540749</v>
      </c>
      <c r="BA34">
        <f t="shared" si="13"/>
        <v>-9.1291537305591627E-2</v>
      </c>
      <c r="BB34">
        <f t="shared" si="14"/>
        <v>4.8614513616387089</v>
      </c>
      <c r="BC34">
        <f t="shared" si="15"/>
        <v>48.770370282955248</v>
      </c>
      <c r="BD34">
        <f t="shared" si="16"/>
        <v>18.32444170934685</v>
      </c>
      <c r="BE34">
        <f t="shared" si="17"/>
        <v>32.408363342285156</v>
      </c>
      <c r="BF34">
        <f t="shared" si="18"/>
        <v>4.8865692678169266</v>
      </c>
      <c r="BG34">
        <f t="shared" si="19"/>
        <v>2.5756737568793556E-2</v>
      </c>
      <c r="BH34">
        <f t="shared" si="20"/>
        <v>3.0348631774126988</v>
      </c>
      <c r="BI34">
        <f t="shared" si="21"/>
        <v>1.8517060904042277</v>
      </c>
      <c r="BJ34">
        <f t="shared" si="22"/>
        <v>1.6118975419188795E-2</v>
      </c>
      <c r="BK34">
        <f t="shared" si="23"/>
        <v>46.410676552780359</v>
      </c>
      <c r="BL34">
        <f t="shared" si="24"/>
        <v>1.1083116878860795</v>
      </c>
      <c r="BM34">
        <f t="shared" si="25"/>
        <v>61.232345372958399</v>
      </c>
      <c r="BN34">
        <f t="shared" si="26"/>
        <v>420.54571771013269</v>
      </c>
      <c r="BO34">
        <f t="shared" si="27"/>
        <v>-1.3847677668341384E-3</v>
      </c>
    </row>
    <row r="35" spans="1:67" x14ac:dyDescent="0.25">
      <c r="A35" s="1">
        <v>24</v>
      </c>
      <c r="B35" s="1" t="s">
        <v>109</v>
      </c>
      <c r="C35" s="1" t="s">
        <v>347</v>
      </c>
      <c r="D35" s="1" t="s">
        <v>80</v>
      </c>
      <c r="E35" s="1" t="s">
        <v>81</v>
      </c>
      <c r="F35" s="1" t="s">
        <v>82</v>
      </c>
      <c r="G35" s="1" t="s">
        <v>83</v>
      </c>
      <c r="H35" s="1" t="s">
        <v>84</v>
      </c>
      <c r="I35" s="1">
        <v>297.49999737367034</v>
      </c>
      <c r="J35" s="1">
        <v>1</v>
      </c>
      <c r="K35">
        <f t="shared" si="0"/>
        <v>-1.1931995289235966</v>
      </c>
      <c r="L35">
        <f t="shared" si="1"/>
        <v>2.5834216674615221E-2</v>
      </c>
      <c r="M35">
        <f t="shared" si="2"/>
        <v>480.8812496838342</v>
      </c>
      <c r="N35">
        <f t="shared" si="3"/>
        <v>0.48797816334190414</v>
      </c>
      <c r="O35">
        <f t="shared" si="4"/>
        <v>1.8247322883488097</v>
      </c>
      <c r="P35">
        <f t="shared" si="5"/>
        <v>32.308680834221605</v>
      </c>
      <c r="Q35" s="1">
        <v>6</v>
      </c>
      <c r="R35">
        <f t="shared" si="6"/>
        <v>1.4200000166893005</v>
      </c>
      <c r="S35" s="1">
        <v>1</v>
      </c>
      <c r="T35">
        <f t="shared" si="7"/>
        <v>2.8400000333786011</v>
      </c>
      <c r="U35" s="1">
        <v>33.271968841552734</v>
      </c>
      <c r="V35" s="1">
        <v>32.397212982177734</v>
      </c>
      <c r="W35" s="1">
        <v>32.819522857666016</v>
      </c>
      <c r="X35" s="1">
        <v>418.9407958984375</v>
      </c>
      <c r="Y35" s="1">
        <v>420.1280517578125</v>
      </c>
      <c r="Z35" s="1">
        <v>29.873228073120117</v>
      </c>
      <c r="AA35" s="1">
        <v>30.441661834716797</v>
      </c>
      <c r="AB35" s="1">
        <v>58.047870635986328</v>
      </c>
      <c r="AC35" s="1">
        <v>59.152420043945313</v>
      </c>
      <c r="AD35" s="1">
        <v>499.39675903320313</v>
      </c>
      <c r="AE35" s="1">
        <v>17.843791961669922</v>
      </c>
      <c r="AF35" s="1">
        <v>5.1323369145393372E-2</v>
      </c>
      <c r="AG35" s="1">
        <v>99.679710388183594</v>
      </c>
      <c r="AH35" s="1">
        <v>-5.1393427848815918</v>
      </c>
      <c r="AI35" s="1">
        <v>-0.45711269974708557</v>
      </c>
      <c r="AJ35" s="1">
        <v>9.8946459591388702E-2</v>
      </c>
      <c r="AK35" s="1">
        <v>4.8306342214345932E-3</v>
      </c>
      <c r="AL35" s="1">
        <v>0.10421048849821091</v>
      </c>
      <c r="AM35" s="1">
        <v>7.54519272595644E-3</v>
      </c>
      <c r="AN35" s="1">
        <v>1</v>
      </c>
      <c r="AO35" s="1">
        <v>-0.21956524252891541</v>
      </c>
      <c r="AP35" s="1">
        <v>2.737391471862793</v>
      </c>
      <c r="AQ35" s="1">
        <v>1</v>
      </c>
      <c r="AR35" s="1">
        <v>0</v>
      </c>
      <c r="AS35" s="1">
        <v>0.15999999642372131</v>
      </c>
      <c r="AT35" s="1">
        <v>111115</v>
      </c>
      <c r="AU35" s="1" t="s">
        <v>85</v>
      </c>
      <c r="AV35">
        <f t="shared" si="8"/>
        <v>0.83232793172200503</v>
      </c>
      <c r="AW35">
        <f t="shared" si="9"/>
        <v>4.8797816334190415E-4</v>
      </c>
      <c r="AX35">
        <f t="shared" si="10"/>
        <v>305.54721298217771</v>
      </c>
      <c r="AY35">
        <f t="shared" si="11"/>
        <v>306.42196884155271</v>
      </c>
      <c r="AZ35">
        <f t="shared" si="12"/>
        <v>2.8550066500528146</v>
      </c>
      <c r="BA35">
        <f t="shared" si="13"/>
        <v>-8.8532147956128876E-2</v>
      </c>
      <c r="BB35">
        <f t="shared" si="14"/>
        <v>4.8591483237684017</v>
      </c>
      <c r="BC35">
        <f t="shared" si="15"/>
        <v>48.747616790271323</v>
      </c>
      <c r="BD35">
        <f t="shared" si="16"/>
        <v>18.305954955554526</v>
      </c>
      <c r="BE35">
        <f t="shared" si="17"/>
        <v>32.397212982177734</v>
      </c>
      <c r="BF35">
        <f t="shared" si="18"/>
        <v>4.8834953205632745</v>
      </c>
      <c r="BG35">
        <f t="shared" si="19"/>
        <v>2.5601332741715551E-2</v>
      </c>
      <c r="BH35">
        <f t="shared" si="20"/>
        <v>3.0344160354195919</v>
      </c>
      <c r="BI35">
        <f t="shared" si="21"/>
        <v>1.8490792851436826</v>
      </c>
      <c r="BJ35">
        <f t="shared" si="22"/>
        <v>1.6021594419986164E-2</v>
      </c>
      <c r="BK35">
        <f t="shared" si="23"/>
        <v>47.934103699592391</v>
      </c>
      <c r="BL35">
        <f t="shared" si="24"/>
        <v>1.1446063829154725</v>
      </c>
      <c r="BM35">
        <f t="shared" si="25"/>
        <v>61.25178490276172</v>
      </c>
      <c r="BN35">
        <f t="shared" si="26"/>
        <v>420.69524166806423</v>
      </c>
      <c r="BO35">
        <f t="shared" si="27"/>
        <v>-1.7372576072388895E-3</v>
      </c>
    </row>
    <row r="36" spans="1:67" x14ac:dyDescent="0.25">
      <c r="A36" s="1">
        <v>25</v>
      </c>
      <c r="B36" s="1" t="s">
        <v>110</v>
      </c>
      <c r="C36" s="1" t="s">
        <v>347</v>
      </c>
      <c r="D36" s="1" t="s">
        <v>80</v>
      </c>
      <c r="E36" s="1" t="s">
        <v>81</v>
      </c>
      <c r="F36" s="1" t="s">
        <v>82</v>
      </c>
      <c r="G36" s="1" t="s">
        <v>83</v>
      </c>
      <c r="H36" s="1" t="s">
        <v>84</v>
      </c>
      <c r="I36" s="1">
        <v>302.49999726191163</v>
      </c>
      <c r="J36" s="1">
        <v>1</v>
      </c>
      <c r="K36">
        <f t="shared" si="0"/>
        <v>-1.172494250386978</v>
      </c>
      <c r="L36">
        <f t="shared" si="1"/>
        <v>2.6719166729482952E-2</v>
      </c>
      <c r="M36">
        <f t="shared" si="2"/>
        <v>477.28559691068102</v>
      </c>
      <c r="N36">
        <f t="shared" si="3"/>
        <v>0.50361781940606465</v>
      </c>
      <c r="O36">
        <f t="shared" si="4"/>
        <v>1.8214436698188847</v>
      </c>
      <c r="P36">
        <f t="shared" si="5"/>
        <v>32.296123772300767</v>
      </c>
      <c r="Q36" s="1">
        <v>6</v>
      </c>
      <c r="R36">
        <f t="shared" si="6"/>
        <v>1.4200000166893005</v>
      </c>
      <c r="S36" s="1">
        <v>1</v>
      </c>
      <c r="T36">
        <f t="shared" si="7"/>
        <v>2.8400000333786011</v>
      </c>
      <c r="U36" s="1">
        <v>33.271240234375</v>
      </c>
      <c r="V36" s="1">
        <v>32.391658782958984</v>
      </c>
      <c r="W36" s="1">
        <v>32.818817138671875</v>
      </c>
      <c r="X36" s="1">
        <v>418.99545288085938</v>
      </c>
      <c r="Y36" s="1">
        <v>420.14987182617188</v>
      </c>
      <c r="Z36" s="1">
        <v>29.853385925292969</v>
      </c>
      <c r="AA36" s="1">
        <v>30.440011978149414</v>
      </c>
      <c r="AB36" s="1">
        <v>58.011848449707031</v>
      </c>
      <c r="AC36" s="1">
        <v>59.15179443359375</v>
      </c>
      <c r="AD36" s="1">
        <v>499.41970825195313</v>
      </c>
      <c r="AE36" s="1">
        <v>17.895973205566406</v>
      </c>
      <c r="AF36" s="1">
        <v>0.11975666135549545</v>
      </c>
      <c r="AG36" s="1">
        <v>99.679985046386719</v>
      </c>
      <c r="AH36" s="1">
        <v>-5.1393427848815918</v>
      </c>
      <c r="AI36" s="1">
        <v>-0.45711269974708557</v>
      </c>
      <c r="AJ36" s="1">
        <v>9.8946459591388702E-2</v>
      </c>
      <c r="AK36" s="1">
        <v>4.8306342214345932E-3</v>
      </c>
      <c r="AL36" s="1">
        <v>0.10421048849821091</v>
      </c>
      <c r="AM36" s="1">
        <v>7.54519272595644E-3</v>
      </c>
      <c r="AN36" s="1">
        <v>1</v>
      </c>
      <c r="AO36" s="1">
        <v>-0.21956524252891541</v>
      </c>
      <c r="AP36" s="1">
        <v>2.737391471862793</v>
      </c>
      <c r="AQ36" s="1">
        <v>1</v>
      </c>
      <c r="AR36" s="1">
        <v>0</v>
      </c>
      <c r="AS36" s="1">
        <v>0.15999999642372131</v>
      </c>
      <c r="AT36" s="1">
        <v>111115</v>
      </c>
      <c r="AU36" s="1" t="s">
        <v>85</v>
      </c>
      <c r="AV36">
        <f t="shared" si="8"/>
        <v>0.83236618041992183</v>
      </c>
      <c r="AW36">
        <f t="shared" si="9"/>
        <v>5.0361781940606463E-4</v>
      </c>
      <c r="AX36">
        <f t="shared" si="10"/>
        <v>305.54165878295896</v>
      </c>
      <c r="AY36">
        <f t="shared" si="11"/>
        <v>306.42124023437498</v>
      </c>
      <c r="AZ36">
        <f t="shared" si="12"/>
        <v>2.8633556488896375</v>
      </c>
      <c r="BA36">
        <f t="shared" si="13"/>
        <v>-9.5535010658218247E-2</v>
      </c>
      <c r="BB36">
        <f t="shared" si="14"/>
        <v>4.855703608612651</v>
      </c>
      <c r="BC36">
        <f t="shared" si="15"/>
        <v>48.712924729603621</v>
      </c>
      <c r="BD36">
        <f t="shared" si="16"/>
        <v>18.272912751454207</v>
      </c>
      <c r="BE36">
        <f t="shared" si="17"/>
        <v>32.391658782958984</v>
      </c>
      <c r="BF36">
        <f t="shared" si="18"/>
        <v>4.8819647590318622</v>
      </c>
      <c r="BG36">
        <f t="shared" si="19"/>
        <v>2.6470131570862952E-2</v>
      </c>
      <c r="BH36">
        <f t="shared" si="20"/>
        <v>3.0342599387937663</v>
      </c>
      <c r="BI36">
        <f t="shared" si="21"/>
        <v>1.8477048202380959</v>
      </c>
      <c r="BJ36">
        <f t="shared" si="22"/>
        <v>1.656602768365224E-2</v>
      </c>
      <c r="BK36">
        <f t="shared" si="23"/>
        <v>47.57582116291244</v>
      </c>
      <c r="BL36">
        <f t="shared" si="24"/>
        <v>1.1359889147083873</v>
      </c>
      <c r="BM36">
        <f t="shared" si="25"/>
        <v>61.306860170491539</v>
      </c>
      <c r="BN36">
        <f t="shared" si="26"/>
        <v>420.70721943864334</v>
      </c>
      <c r="BO36">
        <f t="shared" si="27"/>
        <v>-1.708597754873164E-3</v>
      </c>
    </row>
    <row r="37" spans="1:67" x14ac:dyDescent="0.25">
      <c r="A37" s="1">
        <v>26</v>
      </c>
      <c r="B37" s="1" t="s">
        <v>111</v>
      </c>
      <c r="C37" s="1" t="s">
        <v>347</v>
      </c>
      <c r="D37" s="1" t="s">
        <v>80</v>
      </c>
      <c r="E37" s="1" t="s">
        <v>81</v>
      </c>
      <c r="F37" s="1" t="s">
        <v>82</v>
      </c>
      <c r="G37" s="1" t="s">
        <v>83</v>
      </c>
      <c r="H37" s="1" t="s">
        <v>84</v>
      </c>
      <c r="I37" s="1">
        <v>307.99999713897705</v>
      </c>
      <c r="J37" s="1">
        <v>1</v>
      </c>
      <c r="K37">
        <f t="shared" si="0"/>
        <v>-1.2477965168330125</v>
      </c>
      <c r="L37">
        <f t="shared" si="1"/>
        <v>2.5893593499463574E-2</v>
      </c>
      <c r="M37">
        <f t="shared" si="2"/>
        <v>484.02901023836648</v>
      </c>
      <c r="N37">
        <f t="shared" si="3"/>
        <v>0.48823492661208728</v>
      </c>
      <c r="O37">
        <f t="shared" si="4"/>
        <v>1.821589507149465</v>
      </c>
      <c r="P37">
        <f t="shared" si="5"/>
        <v>32.296225321713152</v>
      </c>
      <c r="Q37" s="1">
        <v>6</v>
      </c>
      <c r="R37">
        <f t="shared" si="6"/>
        <v>1.4200000166893005</v>
      </c>
      <c r="S37" s="1">
        <v>1</v>
      </c>
      <c r="T37">
        <f t="shared" si="7"/>
        <v>2.8400000333786011</v>
      </c>
      <c r="U37" s="1">
        <v>33.266883850097656</v>
      </c>
      <c r="V37" s="1">
        <v>32.383609771728516</v>
      </c>
      <c r="W37" s="1">
        <v>32.817546844482422</v>
      </c>
      <c r="X37" s="1">
        <v>418.81552124023438</v>
      </c>
      <c r="Y37" s="1">
        <v>420.0682373046875</v>
      </c>
      <c r="Z37" s="1">
        <v>29.870023727416992</v>
      </c>
      <c r="AA37" s="1">
        <v>30.438739776611328</v>
      </c>
      <c r="AB37" s="1">
        <v>58.058528900146484</v>
      </c>
      <c r="AC37" s="1">
        <v>59.163948059082031</v>
      </c>
      <c r="AD37" s="1">
        <v>499.41302490234375</v>
      </c>
      <c r="AE37" s="1">
        <v>17.901769638061523</v>
      </c>
      <c r="AF37" s="1">
        <v>9.2382229864597321E-2</v>
      </c>
      <c r="AG37" s="1">
        <v>99.680274963378906</v>
      </c>
      <c r="AH37" s="1">
        <v>-5.1393427848815918</v>
      </c>
      <c r="AI37" s="1">
        <v>-0.45711269974708557</v>
      </c>
      <c r="AJ37" s="1">
        <v>9.8946459591388702E-2</v>
      </c>
      <c r="AK37" s="1">
        <v>4.8306342214345932E-3</v>
      </c>
      <c r="AL37" s="1">
        <v>0.10421048849821091</v>
      </c>
      <c r="AM37" s="1">
        <v>7.54519272595644E-3</v>
      </c>
      <c r="AN37" s="1">
        <v>1</v>
      </c>
      <c r="AO37" s="1">
        <v>-0.21956524252891541</v>
      </c>
      <c r="AP37" s="1">
        <v>2.737391471862793</v>
      </c>
      <c r="AQ37" s="1">
        <v>1</v>
      </c>
      <c r="AR37" s="1">
        <v>0</v>
      </c>
      <c r="AS37" s="1">
        <v>0.15999999642372131</v>
      </c>
      <c r="AT37" s="1">
        <v>111115</v>
      </c>
      <c r="AU37" s="1" t="s">
        <v>85</v>
      </c>
      <c r="AV37">
        <f t="shared" si="8"/>
        <v>0.83235504150390616</v>
      </c>
      <c r="AW37">
        <f t="shared" si="9"/>
        <v>4.8823492661208729E-4</v>
      </c>
      <c r="AX37">
        <f t="shared" si="10"/>
        <v>305.53360977172849</v>
      </c>
      <c r="AY37">
        <f t="shared" si="11"/>
        <v>306.41688385009763</v>
      </c>
      <c r="AZ37">
        <f t="shared" si="12"/>
        <v>2.8642830780681265</v>
      </c>
      <c r="BA37">
        <f t="shared" si="13"/>
        <v>-8.7384450015360438E-2</v>
      </c>
      <c r="BB37">
        <f t="shared" si="14"/>
        <v>4.8557314576208208</v>
      </c>
      <c r="BC37">
        <f t="shared" si="15"/>
        <v>48.713062432911087</v>
      </c>
      <c r="BD37">
        <f t="shared" si="16"/>
        <v>18.274322656299759</v>
      </c>
      <c r="BE37">
        <f t="shared" si="17"/>
        <v>32.383609771728516</v>
      </c>
      <c r="BF37">
        <f t="shared" si="18"/>
        <v>4.8797474472095699</v>
      </c>
      <c r="BG37">
        <f t="shared" si="19"/>
        <v>2.5659642672389141E-2</v>
      </c>
      <c r="BH37">
        <f t="shared" si="20"/>
        <v>3.0341419504713558</v>
      </c>
      <c r="BI37">
        <f t="shared" si="21"/>
        <v>1.8456054967382141</v>
      </c>
      <c r="BJ37">
        <f t="shared" si="22"/>
        <v>1.6058132869123026E-2</v>
      </c>
      <c r="BK37">
        <f t="shared" si="23"/>
        <v>48.248144830812521</v>
      </c>
      <c r="BL37">
        <f t="shared" si="24"/>
        <v>1.1522628164987547</v>
      </c>
      <c r="BM37">
        <f t="shared" si="25"/>
        <v>61.292859829244087</v>
      </c>
      <c r="BN37">
        <f t="shared" si="26"/>
        <v>420.66138000818268</v>
      </c>
      <c r="BO37">
        <f t="shared" si="27"/>
        <v>-1.8181135858056933E-3</v>
      </c>
    </row>
    <row r="38" spans="1:67" x14ac:dyDescent="0.25">
      <c r="A38" s="1">
        <v>27</v>
      </c>
      <c r="B38" s="1" t="s">
        <v>112</v>
      </c>
      <c r="C38" s="1" t="s">
        <v>347</v>
      </c>
      <c r="D38" s="1" t="s">
        <v>80</v>
      </c>
      <c r="E38" s="1" t="s">
        <v>81</v>
      </c>
      <c r="F38" s="1" t="s">
        <v>82</v>
      </c>
      <c r="G38" s="1" t="s">
        <v>83</v>
      </c>
      <c r="H38" s="1" t="s">
        <v>84</v>
      </c>
      <c r="I38" s="1">
        <v>312.99999702721834</v>
      </c>
      <c r="J38" s="1">
        <v>1</v>
      </c>
      <c r="K38">
        <f t="shared" si="0"/>
        <v>-1.1543906064474969</v>
      </c>
      <c r="L38">
        <f t="shared" si="1"/>
        <v>2.4782403762387981E-2</v>
      </c>
      <c r="M38">
        <f t="shared" si="2"/>
        <v>481.47199063716749</v>
      </c>
      <c r="N38">
        <f t="shared" si="3"/>
        <v>0.46833659078484718</v>
      </c>
      <c r="O38">
        <f t="shared" si="4"/>
        <v>1.8249722832225284</v>
      </c>
      <c r="P38">
        <f t="shared" si="5"/>
        <v>32.304187646508637</v>
      </c>
      <c r="Q38" s="1">
        <v>6</v>
      </c>
      <c r="R38">
        <f t="shared" si="6"/>
        <v>1.4200000166893005</v>
      </c>
      <c r="S38" s="1">
        <v>1</v>
      </c>
      <c r="T38">
        <f t="shared" si="7"/>
        <v>2.8400000333786011</v>
      </c>
      <c r="U38" s="1">
        <v>33.264591217041016</v>
      </c>
      <c r="V38" s="1">
        <v>32.381721496582031</v>
      </c>
      <c r="W38" s="1">
        <v>32.818344116210938</v>
      </c>
      <c r="X38" s="1">
        <v>418.96719360351563</v>
      </c>
      <c r="Y38" s="1">
        <v>420.11782836914063</v>
      </c>
      <c r="Z38" s="1">
        <v>29.881227493286133</v>
      </c>
      <c r="AA38" s="1">
        <v>30.426830291748047</v>
      </c>
      <c r="AB38" s="1">
        <v>58.087554931640625</v>
      </c>
      <c r="AC38" s="1">
        <v>59.148178100585938</v>
      </c>
      <c r="AD38" s="1">
        <v>499.35952758789063</v>
      </c>
      <c r="AE38" s="1">
        <v>17.919887542724609</v>
      </c>
      <c r="AF38" s="1">
        <v>5.0182327628135681E-2</v>
      </c>
      <c r="AG38" s="1">
        <v>99.679893493652344</v>
      </c>
      <c r="AH38" s="1">
        <v>-5.1393427848815918</v>
      </c>
      <c r="AI38" s="1">
        <v>-0.45711269974708557</v>
      </c>
      <c r="AJ38" s="1">
        <v>9.8946459591388702E-2</v>
      </c>
      <c r="AK38" s="1">
        <v>4.8306342214345932E-3</v>
      </c>
      <c r="AL38" s="1">
        <v>0.10421048849821091</v>
      </c>
      <c r="AM38" s="1">
        <v>7.54519272595644E-3</v>
      </c>
      <c r="AN38" s="1">
        <v>1</v>
      </c>
      <c r="AO38" s="1">
        <v>-0.21956524252891541</v>
      </c>
      <c r="AP38" s="1">
        <v>2.737391471862793</v>
      </c>
      <c r="AQ38" s="1">
        <v>1</v>
      </c>
      <c r="AR38" s="1">
        <v>0</v>
      </c>
      <c r="AS38" s="1">
        <v>0.15999999642372131</v>
      </c>
      <c r="AT38" s="1">
        <v>111115</v>
      </c>
      <c r="AU38" s="1" t="s">
        <v>85</v>
      </c>
      <c r="AV38">
        <f t="shared" si="8"/>
        <v>0.83226587931315088</v>
      </c>
      <c r="AW38">
        <f t="shared" si="9"/>
        <v>4.6833659078484717E-4</v>
      </c>
      <c r="AX38">
        <f t="shared" si="10"/>
        <v>305.53172149658201</v>
      </c>
      <c r="AY38">
        <f t="shared" si="11"/>
        <v>306.41459121704099</v>
      </c>
      <c r="AZ38">
        <f t="shared" si="12"/>
        <v>2.8671819427494256</v>
      </c>
      <c r="BA38">
        <f t="shared" si="13"/>
        <v>-7.7533850073391197E-2</v>
      </c>
      <c r="BB38">
        <f t="shared" si="14"/>
        <v>4.8579154860534084</v>
      </c>
      <c r="BC38">
        <f t="shared" si="15"/>
        <v>48.735159276256269</v>
      </c>
      <c r="BD38">
        <f t="shared" si="16"/>
        <v>18.308328984508222</v>
      </c>
      <c r="BE38">
        <f t="shared" si="17"/>
        <v>32.381721496582031</v>
      </c>
      <c r="BF38">
        <f t="shared" si="18"/>
        <v>4.8792273991143409</v>
      </c>
      <c r="BG38">
        <f t="shared" si="19"/>
        <v>2.4568018359755119E-2</v>
      </c>
      <c r="BH38">
        <f t="shared" si="20"/>
        <v>3.03294320283088</v>
      </c>
      <c r="BI38">
        <f t="shared" si="21"/>
        <v>1.8462841962834609</v>
      </c>
      <c r="BJ38">
        <f t="shared" si="22"/>
        <v>1.5374129814811019E-2</v>
      </c>
      <c r="BK38">
        <f t="shared" si="23"/>
        <v>47.993076746889642</v>
      </c>
      <c r="BL38">
        <f t="shared" si="24"/>
        <v>1.1460403680229381</v>
      </c>
      <c r="BM38">
        <f t="shared" si="25"/>
        <v>61.2231727319679</v>
      </c>
      <c r="BN38">
        <f t="shared" si="26"/>
        <v>420.66657037631944</v>
      </c>
      <c r="BO38">
        <f t="shared" si="27"/>
        <v>-1.6800825279620272E-3</v>
      </c>
    </row>
    <row r="39" spans="1:67" x14ac:dyDescent="0.25">
      <c r="A39" s="1">
        <v>28</v>
      </c>
      <c r="B39" s="1" t="s">
        <v>113</v>
      </c>
      <c r="C39" s="1" t="s">
        <v>347</v>
      </c>
      <c r="D39" s="1" t="s">
        <v>80</v>
      </c>
      <c r="E39" s="1" t="s">
        <v>81</v>
      </c>
      <c r="F39" s="1" t="s">
        <v>82</v>
      </c>
      <c r="G39" s="1" t="s">
        <v>83</v>
      </c>
      <c r="H39" s="1" t="s">
        <v>84</v>
      </c>
      <c r="I39" s="1">
        <v>317.99999691545963</v>
      </c>
      <c r="J39" s="1">
        <v>1</v>
      </c>
      <c r="K39">
        <f t="shared" si="0"/>
        <v>-1.2160088985199442</v>
      </c>
      <c r="L39">
        <f t="shared" si="1"/>
        <v>2.5467385039951915E-2</v>
      </c>
      <c r="M39">
        <f t="shared" si="2"/>
        <v>483.43876417488826</v>
      </c>
      <c r="N39">
        <f t="shared" si="3"/>
        <v>0.48025237116306346</v>
      </c>
      <c r="O39">
        <f t="shared" si="4"/>
        <v>1.8215453655115179</v>
      </c>
      <c r="P39">
        <f t="shared" si="5"/>
        <v>32.292286307965163</v>
      </c>
      <c r="Q39" s="1">
        <v>6</v>
      </c>
      <c r="R39">
        <f t="shared" si="6"/>
        <v>1.4200000166893005</v>
      </c>
      <c r="S39" s="1">
        <v>1</v>
      </c>
      <c r="T39">
        <f t="shared" si="7"/>
        <v>2.8400000333786011</v>
      </c>
      <c r="U39" s="1">
        <v>33.262523651123047</v>
      </c>
      <c r="V39" s="1">
        <v>32.375244140625</v>
      </c>
      <c r="W39" s="1">
        <v>32.819419860839844</v>
      </c>
      <c r="X39" s="1">
        <v>418.97421264648438</v>
      </c>
      <c r="Y39" s="1">
        <v>420.1927490234375</v>
      </c>
      <c r="Z39" s="1">
        <v>29.868856430053711</v>
      </c>
      <c r="AA39" s="1">
        <v>30.428304672241211</v>
      </c>
      <c r="AB39" s="1">
        <v>58.070537567138672</v>
      </c>
      <c r="AC39" s="1">
        <v>59.158206939697266</v>
      </c>
      <c r="AD39" s="1">
        <v>499.39108276367188</v>
      </c>
      <c r="AE39" s="1">
        <v>17.855386734008789</v>
      </c>
      <c r="AF39" s="1">
        <v>0.18362338840961456</v>
      </c>
      <c r="AG39" s="1">
        <v>99.680412292480469</v>
      </c>
      <c r="AH39" s="1">
        <v>-5.1393427848815918</v>
      </c>
      <c r="AI39" s="1">
        <v>-0.45711269974708557</v>
      </c>
      <c r="AJ39" s="1">
        <v>9.8946459591388702E-2</v>
      </c>
      <c r="AK39" s="1">
        <v>4.8306342214345932E-3</v>
      </c>
      <c r="AL39" s="1">
        <v>0.10421048849821091</v>
      </c>
      <c r="AM39" s="1">
        <v>7.54519272595644E-3</v>
      </c>
      <c r="AN39" s="1">
        <v>1</v>
      </c>
      <c r="AO39" s="1">
        <v>-0.21956524252891541</v>
      </c>
      <c r="AP39" s="1">
        <v>2.737391471862793</v>
      </c>
      <c r="AQ39" s="1">
        <v>1</v>
      </c>
      <c r="AR39" s="1">
        <v>0</v>
      </c>
      <c r="AS39" s="1">
        <v>0.15999999642372131</v>
      </c>
      <c r="AT39" s="1">
        <v>111115</v>
      </c>
      <c r="AU39" s="1" t="s">
        <v>85</v>
      </c>
      <c r="AV39">
        <f t="shared" si="8"/>
        <v>0.83231847127278635</v>
      </c>
      <c r="AW39">
        <f t="shared" si="9"/>
        <v>4.8025237116306347E-4</v>
      </c>
      <c r="AX39">
        <f t="shared" si="10"/>
        <v>305.52524414062498</v>
      </c>
      <c r="AY39">
        <f t="shared" si="11"/>
        <v>306.41252365112302</v>
      </c>
      <c r="AZ39">
        <f t="shared" si="12"/>
        <v>2.8568618135855672</v>
      </c>
      <c r="BA39">
        <f t="shared" si="13"/>
        <v>-8.2957832659836139E-2</v>
      </c>
      <c r="BB39">
        <f t="shared" si="14"/>
        <v>4.8546513206017314</v>
      </c>
      <c r="BC39">
        <f t="shared" si="15"/>
        <v>48.702159320502219</v>
      </c>
      <c r="BD39">
        <f t="shared" si="16"/>
        <v>18.273854648261008</v>
      </c>
      <c r="BE39">
        <f t="shared" si="17"/>
        <v>32.375244140625</v>
      </c>
      <c r="BF39">
        <f t="shared" si="18"/>
        <v>4.8774438430867235</v>
      </c>
      <c r="BG39">
        <f t="shared" si="19"/>
        <v>2.5241038826205354E-2</v>
      </c>
      <c r="BH39">
        <f t="shared" si="20"/>
        <v>3.0331059550902135</v>
      </c>
      <c r="BI39">
        <f t="shared" si="21"/>
        <v>1.84433788799651</v>
      </c>
      <c r="BJ39">
        <f t="shared" si="22"/>
        <v>1.5795830103953131E-2</v>
      </c>
      <c r="BK39">
        <f t="shared" si="23"/>
        <v>48.189375331120104</v>
      </c>
      <c r="BL39">
        <f t="shared" si="24"/>
        <v>1.1505166743082542</v>
      </c>
      <c r="BM39">
        <f t="shared" si="25"/>
        <v>61.279857558518714</v>
      </c>
      <c r="BN39">
        <f t="shared" si="26"/>
        <v>420.7707814155882</v>
      </c>
      <c r="BO39">
        <f t="shared" si="27"/>
        <v>-1.7709607078822893E-3</v>
      </c>
    </row>
    <row r="40" spans="1:67" x14ac:dyDescent="0.25">
      <c r="A40" s="1">
        <v>29</v>
      </c>
      <c r="B40" s="1" t="s">
        <v>114</v>
      </c>
      <c r="C40" s="1" t="s">
        <v>347</v>
      </c>
      <c r="D40" s="1" t="s">
        <v>80</v>
      </c>
      <c r="E40" s="1" t="s">
        <v>81</v>
      </c>
      <c r="F40" s="1" t="s">
        <v>82</v>
      </c>
      <c r="G40" s="1" t="s">
        <v>83</v>
      </c>
      <c r="H40" s="1" t="s">
        <v>84</v>
      </c>
      <c r="I40" s="1">
        <v>323.49999679252505</v>
      </c>
      <c r="J40" s="1">
        <v>1</v>
      </c>
      <c r="K40">
        <f t="shared" si="0"/>
        <v>-1.4580775506569335</v>
      </c>
      <c r="L40">
        <f t="shared" si="1"/>
        <v>2.562293384255529E-2</v>
      </c>
      <c r="M40">
        <f t="shared" si="2"/>
        <v>498.01809361627727</v>
      </c>
      <c r="N40">
        <f t="shared" si="3"/>
        <v>0.48289472380192366</v>
      </c>
      <c r="O40">
        <f t="shared" si="4"/>
        <v>1.8205686677566217</v>
      </c>
      <c r="P40">
        <f t="shared" si="5"/>
        <v>32.286467130831113</v>
      </c>
      <c r="Q40" s="1">
        <v>6</v>
      </c>
      <c r="R40">
        <f t="shared" si="6"/>
        <v>1.4200000166893005</v>
      </c>
      <c r="S40" s="1">
        <v>1</v>
      </c>
      <c r="T40">
        <f t="shared" si="7"/>
        <v>2.8400000333786011</v>
      </c>
      <c r="U40" s="1">
        <v>33.261211395263672</v>
      </c>
      <c r="V40" s="1">
        <v>32.370101928710938</v>
      </c>
      <c r="W40" s="1">
        <v>32.818958282470703</v>
      </c>
      <c r="X40" s="1">
        <v>418.70956420898438</v>
      </c>
      <c r="Y40" s="1">
        <v>420.21759033203125</v>
      </c>
      <c r="Z40" s="1">
        <v>29.859565734863281</v>
      </c>
      <c r="AA40" s="1">
        <v>30.422096252441406</v>
      </c>
      <c r="AB40" s="1">
        <v>58.056751251220703</v>
      </c>
      <c r="AC40" s="1">
        <v>59.150493621826172</v>
      </c>
      <c r="AD40" s="1">
        <v>499.39056396484375</v>
      </c>
      <c r="AE40" s="1">
        <v>17.914815902709961</v>
      </c>
      <c r="AF40" s="1">
        <v>6.2729932367801666E-2</v>
      </c>
      <c r="AG40" s="1">
        <v>99.680419921875</v>
      </c>
      <c r="AH40" s="1">
        <v>-5.1393427848815918</v>
      </c>
      <c r="AI40" s="1">
        <v>-0.45711269974708557</v>
      </c>
      <c r="AJ40" s="1">
        <v>9.8946459591388702E-2</v>
      </c>
      <c r="AK40" s="1">
        <v>4.8306342214345932E-3</v>
      </c>
      <c r="AL40" s="1">
        <v>0.10421048849821091</v>
      </c>
      <c r="AM40" s="1">
        <v>7.54519272595644E-3</v>
      </c>
      <c r="AN40" s="1">
        <v>1</v>
      </c>
      <c r="AO40" s="1">
        <v>-0.21956524252891541</v>
      </c>
      <c r="AP40" s="1">
        <v>2.737391471862793</v>
      </c>
      <c r="AQ40" s="1">
        <v>1</v>
      </c>
      <c r="AR40" s="1">
        <v>0</v>
      </c>
      <c r="AS40" s="1">
        <v>0.15999999642372131</v>
      </c>
      <c r="AT40" s="1">
        <v>111115</v>
      </c>
      <c r="AU40" s="1" t="s">
        <v>85</v>
      </c>
      <c r="AV40">
        <f t="shared" si="8"/>
        <v>0.83231760660807286</v>
      </c>
      <c r="AW40">
        <f t="shared" si="9"/>
        <v>4.8289472380192366E-4</v>
      </c>
      <c r="AX40">
        <f t="shared" si="10"/>
        <v>305.52010192871091</v>
      </c>
      <c r="AY40">
        <f t="shared" si="11"/>
        <v>306.41121139526365</v>
      </c>
      <c r="AZ40">
        <f t="shared" si="12"/>
        <v>2.8663704803652195</v>
      </c>
      <c r="BA40">
        <f t="shared" si="13"/>
        <v>-8.3634797879827902E-2</v>
      </c>
      <c r="BB40">
        <f t="shared" si="14"/>
        <v>4.8530559971036809</v>
      </c>
      <c r="BC40">
        <f t="shared" si="15"/>
        <v>48.686151211113341</v>
      </c>
      <c r="BD40">
        <f t="shared" si="16"/>
        <v>18.264054958671935</v>
      </c>
      <c r="BE40">
        <f t="shared" si="17"/>
        <v>32.370101928710938</v>
      </c>
      <c r="BF40">
        <f t="shared" si="18"/>
        <v>4.8760283263665851</v>
      </c>
      <c r="BG40">
        <f t="shared" si="19"/>
        <v>2.5393826682887102E-2</v>
      </c>
      <c r="BH40">
        <f t="shared" si="20"/>
        <v>3.0324873293470591</v>
      </c>
      <c r="BI40">
        <f t="shared" si="21"/>
        <v>1.843540997019526</v>
      </c>
      <c r="BJ40">
        <f t="shared" si="22"/>
        <v>1.5891567727359973E-2</v>
      </c>
      <c r="BK40">
        <f t="shared" si="23"/>
        <v>49.642652700362177</v>
      </c>
      <c r="BL40">
        <f t="shared" si="24"/>
        <v>1.1851433758943137</v>
      </c>
      <c r="BM40">
        <f t="shared" si="25"/>
        <v>61.29044654781277</v>
      </c>
      <c r="BN40">
        <f t="shared" si="26"/>
        <v>420.91069056803553</v>
      </c>
      <c r="BO40">
        <f t="shared" si="27"/>
        <v>-2.1231635637598396E-3</v>
      </c>
    </row>
    <row r="41" spans="1:67" x14ac:dyDescent="0.25">
      <c r="A41" s="1">
        <v>30</v>
      </c>
      <c r="B41" s="1" t="s">
        <v>115</v>
      </c>
      <c r="C41" s="1" t="s">
        <v>347</v>
      </c>
      <c r="D41" s="1" t="s">
        <v>80</v>
      </c>
      <c r="E41" s="1" t="s">
        <v>81</v>
      </c>
      <c r="F41" s="1" t="s">
        <v>82</v>
      </c>
      <c r="G41" s="1" t="s">
        <v>83</v>
      </c>
      <c r="H41" s="1" t="s">
        <v>84</v>
      </c>
      <c r="I41" s="1">
        <v>328.49999668076634</v>
      </c>
      <c r="J41" s="1">
        <v>1</v>
      </c>
      <c r="K41">
        <f t="shared" si="0"/>
        <v>-1.6976212934844275</v>
      </c>
      <c r="L41">
        <f t="shared" si="1"/>
        <v>2.5546136496320666E-2</v>
      </c>
      <c r="M41">
        <f t="shared" si="2"/>
        <v>512.92060302472453</v>
      </c>
      <c r="N41">
        <f t="shared" si="3"/>
        <v>0.48129288487665306</v>
      </c>
      <c r="O41">
        <f t="shared" si="4"/>
        <v>1.8199591583681216</v>
      </c>
      <c r="P41">
        <f t="shared" si="5"/>
        <v>32.284017388258874</v>
      </c>
      <c r="Q41" s="1">
        <v>6</v>
      </c>
      <c r="R41">
        <f t="shared" si="6"/>
        <v>1.4200000166893005</v>
      </c>
      <c r="S41" s="1">
        <v>1</v>
      </c>
      <c r="T41">
        <f t="shared" si="7"/>
        <v>2.8400000333786011</v>
      </c>
      <c r="U41" s="1">
        <v>33.258785247802734</v>
      </c>
      <c r="V41" s="1">
        <v>32.36669921875</v>
      </c>
      <c r="W41" s="1">
        <v>32.819778442382813</v>
      </c>
      <c r="X41" s="1">
        <v>418.14862060546875</v>
      </c>
      <c r="Y41" s="1">
        <v>419.9451904296875</v>
      </c>
      <c r="Z41" s="1">
        <v>29.860614776611328</v>
      </c>
      <c r="AA41" s="1">
        <v>30.421209335327148</v>
      </c>
      <c r="AB41" s="1">
        <v>58.06719970703125</v>
      </c>
      <c r="AC41" s="1">
        <v>59.157337188720703</v>
      </c>
      <c r="AD41" s="1">
        <v>499.45333862304688</v>
      </c>
      <c r="AE41" s="1">
        <v>17.929311752319336</v>
      </c>
      <c r="AF41" s="1">
        <v>3.4215927589684725E-3</v>
      </c>
      <c r="AG41" s="1">
        <v>99.681289672851563</v>
      </c>
      <c r="AH41" s="1">
        <v>-5.1393427848815918</v>
      </c>
      <c r="AI41" s="1">
        <v>-0.45711269974708557</v>
      </c>
      <c r="AJ41" s="1">
        <v>9.8946459591388702E-2</v>
      </c>
      <c r="AK41" s="1">
        <v>4.8306342214345932E-3</v>
      </c>
      <c r="AL41" s="1">
        <v>0.10421048849821091</v>
      </c>
      <c r="AM41" s="1">
        <v>7.54519272595644E-3</v>
      </c>
      <c r="AN41" s="1">
        <v>1</v>
      </c>
      <c r="AO41" s="1">
        <v>-0.21956524252891541</v>
      </c>
      <c r="AP41" s="1">
        <v>2.737391471862793</v>
      </c>
      <c r="AQ41" s="1">
        <v>1</v>
      </c>
      <c r="AR41" s="1">
        <v>0</v>
      </c>
      <c r="AS41" s="1">
        <v>0.15999999642372131</v>
      </c>
      <c r="AT41" s="1">
        <v>111115</v>
      </c>
      <c r="AU41" s="1" t="s">
        <v>85</v>
      </c>
      <c r="AV41">
        <f t="shared" si="8"/>
        <v>0.8324222310384114</v>
      </c>
      <c r="AW41">
        <f t="shared" si="9"/>
        <v>4.8129288487665304E-4</v>
      </c>
      <c r="AX41">
        <f t="shared" si="10"/>
        <v>305.51669921874998</v>
      </c>
      <c r="AY41">
        <f t="shared" si="11"/>
        <v>306.40878524780271</v>
      </c>
      <c r="AZ41">
        <f t="shared" si="12"/>
        <v>2.8686898162508783</v>
      </c>
      <c r="BA41">
        <f t="shared" si="13"/>
        <v>-8.2681830491124236E-2</v>
      </c>
      <c r="BB41">
        <f t="shared" si="14"/>
        <v>4.8523845383213233</v>
      </c>
      <c r="BC41">
        <f t="shared" si="15"/>
        <v>48.678990352618619</v>
      </c>
      <c r="BD41">
        <f t="shared" si="16"/>
        <v>18.257781017291471</v>
      </c>
      <c r="BE41">
        <f t="shared" si="17"/>
        <v>32.36669921875</v>
      </c>
      <c r="BF41">
        <f t="shared" si="18"/>
        <v>4.8750918457264962</v>
      </c>
      <c r="BG41">
        <f t="shared" si="19"/>
        <v>2.5318394540267262E-2</v>
      </c>
      <c r="BH41">
        <f t="shared" si="20"/>
        <v>3.0324253799532017</v>
      </c>
      <c r="BI41">
        <f t="shared" si="21"/>
        <v>1.8426664657732945</v>
      </c>
      <c r="BJ41">
        <f t="shared" si="22"/>
        <v>1.5844301390019883E-2</v>
      </c>
      <c r="BK41">
        <f t="shared" si="23"/>
        <v>51.128587209281271</v>
      </c>
      <c r="BL41">
        <f t="shared" si="24"/>
        <v>1.2213989223210406</v>
      </c>
      <c r="BM41">
        <f t="shared" si="25"/>
        <v>61.297176351027737</v>
      </c>
      <c r="BN41">
        <f t="shared" si="26"/>
        <v>420.75215828858484</v>
      </c>
      <c r="BO41">
        <f t="shared" si="27"/>
        <v>-2.4731754728778521E-3</v>
      </c>
    </row>
    <row r="42" spans="1:67" x14ac:dyDescent="0.25">
      <c r="A42" s="1">
        <v>31</v>
      </c>
      <c r="B42" s="1" t="s">
        <v>116</v>
      </c>
      <c r="C42" s="1" t="s">
        <v>347</v>
      </c>
      <c r="D42" s="1" t="s">
        <v>80</v>
      </c>
      <c r="E42" s="1" t="s">
        <v>81</v>
      </c>
      <c r="F42" s="1" t="s">
        <v>82</v>
      </c>
      <c r="G42" s="1" t="s">
        <v>83</v>
      </c>
      <c r="H42" s="1" t="s">
        <v>84</v>
      </c>
      <c r="I42" s="1">
        <v>333.49999656900764</v>
      </c>
      <c r="J42" s="1">
        <v>1</v>
      </c>
      <c r="K42">
        <f t="shared" si="0"/>
        <v>-1.5369919643866794</v>
      </c>
      <c r="L42">
        <f t="shared" si="1"/>
        <v>2.5376088746597872E-2</v>
      </c>
      <c r="M42">
        <f t="shared" si="2"/>
        <v>503.57580742921522</v>
      </c>
      <c r="N42">
        <f t="shared" si="3"/>
        <v>0.47789761710943723</v>
      </c>
      <c r="O42">
        <f t="shared" si="4"/>
        <v>1.8191309301702336</v>
      </c>
      <c r="P42">
        <f t="shared" si="5"/>
        <v>32.278266335358929</v>
      </c>
      <c r="Q42" s="1">
        <v>6</v>
      </c>
      <c r="R42">
        <f t="shared" si="6"/>
        <v>1.4200000166893005</v>
      </c>
      <c r="S42" s="1">
        <v>1</v>
      </c>
      <c r="T42">
        <f t="shared" si="7"/>
        <v>2.8400000333786011</v>
      </c>
      <c r="U42" s="1">
        <v>33.256946563720703</v>
      </c>
      <c r="V42" s="1">
        <v>32.358478546142578</v>
      </c>
      <c r="W42" s="1">
        <v>32.819633483886719</v>
      </c>
      <c r="X42" s="1">
        <v>418.33953857421875</v>
      </c>
      <c r="Y42" s="1">
        <v>419.94503784179688</v>
      </c>
      <c r="Z42" s="1">
        <v>29.857212066650391</v>
      </c>
      <c r="AA42" s="1">
        <v>30.413919448852539</v>
      </c>
      <c r="AB42" s="1">
        <v>58.066162109375</v>
      </c>
      <c r="AC42" s="1">
        <v>59.148841857910156</v>
      </c>
      <c r="AD42" s="1">
        <v>499.39651489257813</v>
      </c>
      <c r="AE42" s="1">
        <v>17.876405715942383</v>
      </c>
      <c r="AF42" s="1">
        <v>0.19617334008216858</v>
      </c>
      <c r="AG42" s="1">
        <v>99.680595397949219</v>
      </c>
      <c r="AH42" s="1">
        <v>-5.1393427848815918</v>
      </c>
      <c r="AI42" s="1">
        <v>-0.45711269974708557</v>
      </c>
      <c r="AJ42" s="1">
        <v>9.8946459591388702E-2</v>
      </c>
      <c r="AK42" s="1">
        <v>4.8306342214345932E-3</v>
      </c>
      <c r="AL42" s="1">
        <v>0.10421048849821091</v>
      </c>
      <c r="AM42" s="1">
        <v>7.54519272595644E-3</v>
      </c>
      <c r="AN42" s="1">
        <v>1</v>
      </c>
      <c r="AO42" s="1">
        <v>-0.21956524252891541</v>
      </c>
      <c r="AP42" s="1">
        <v>2.737391471862793</v>
      </c>
      <c r="AQ42" s="1">
        <v>1</v>
      </c>
      <c r="AR42" s="1">
        <v>0</v>
      </c>
      <c r="AS42" s="1">
        <v>0.15999999642372131</v>
      </c>
      <c r="AT42" s="1">
        <v>111115</v>
      </c>
      <c r="AU42" s="1" t="s">
        <v>85</v>
      </c>
      <c r="AV42">
        <f t="shared" si="8"/>
        <v>0.83232752482096339</v>
      </c>
      <c r="AW42">
        <f t="shared" si="9"/>
        <v>4.7789761710943725E-4</v>
      </c>
      <c r="AX42">
        <f t="shared" si="10"/>
        <v>305.50847854614256</v>
      </c>
      <c r="AY42">
        <f t="shared" si="11"/>
        <v>306.40694656372068</v>
      </c>
      <c r="AZ42">
        <f t="shared" si="12"/>
        <v>2.8602248506197725</v>
      </c>
      <c r="BA42">
        <f t="shared" si="13"/>
        <v>-8.0212210783646792E-2</v>
      </c>
      <c r="BB42">
        <f t="shared" si="14"/>
        <v>4.8508085292171224</v>
      </c>
      <c r="BC42">
        <f t="shared" si="15"/>
        <v>48.663518810772679</v>
      </c>
      <c r="BD42">
        <f t="shared" si="16"/>
        <v>18.24959936192014</v>
      </c>
      <c r="BE42">
        <f t="shared" si="17"/>
        <v>32.358478546142578</v>
      </c>
      <c r="BF42">
        <f t="shared" si="18"/>
        <v>4.8728300300146108</v>
      </c>
      <c r="BG42">
        <f t="shared" si="19"/>
        <v>2.5151355290105742E-2</v>
      </c>
      <c r="BH42">
        <f t="shared" si="20"/>
        <v>3.0316775990468887</v>
      </c>
      <c r="BI42">
        <f t="shared" si="21"/>
        <v>1.8411524309677221</v>
      </c>
      <c r="BJ42">
        <f t="shared" si="22"/>
        <v>1.5739634649156158E-2</v>
      </c>
      <c r="BK42">
        <f t="shared" si="23"/>
        <v>50.196736312547188</v>
      </c>
      <c r="BL42">
        <f t="shared" si="24"/>
        <v>1.1991469407930568</v>
      </c>
      <c r="BM42">
        <f t="shared" si="25"/>
        <v>61.30038259927322</v>
      </c>
      <c r="BN42">
        <f t="shared" si="26"/>
        <v>420.67565021064729</v>
      </c>
      <c r="BO42">
        <f t="shared" si="27"/>
        <v>-2.2396874033886573E-3</v>
      </c>
    </row>
    <row r="43" spans="1:67" x14ac:dyDescent="0.25">
      <c r="A43" s="1">
        <v>32</v>
      </c>
      <c r="B43" s="1" t="s">
        <v>117</v>
      </c>
      <c r="C43" s="1" t="s">
        <v>347</v>
      </c>
      <c r="D43" s="1" t="s">
        <v>80</v>
      </c>
      <c r="E43" s="1" t="s">
        <v>81</v>
      </c>
      <c r="F43" s="1" t="s">
        <v>82</v>
      </c>
      <c r="G43" s="1" t="s">
        <v>83</v>
      </c>
      <c r="H43" s="1" t="s">
        <v>84</v>
      </c>
      <c r="I43" s="1">
        <v>338.99999644607306</v>
      </c>
      <c r="J43" s="1">
        <v>1</v>
      </c>
      <c r="K43">
        <f t="shared" si="0"/>
        <v>-1.4445470007484902</v>
      </c>
      <c r="L43">
        <f t="shared" si="1"/>
        <v>2.5502714149060753E-2</v>
      </c>
      <c r="M43">
        <f t="shared" si="2"/>
        <v>497.20192222626923</v>
      </c>
      <c r="N43">
        <f t="shared" si="3"/>
        <v>0.48006566995624872</v>
      </c>
      <c r="O43">
        <f t="shared" si="4"/>
        <v>1.8184215932315668</v>
      </c>
      <c r="P43">
        <f t="shared" si="5"/>
        <v>32.274221404968152</v>
      </c>
      <c r="Q43" s="1">
        <v>6</v>
      </c>
      <c r="R43">
        <f t="shared" si="6"/>
        <v>1.4200000166893005</v>
      </c>
      <c r="S43" s="1">
        <v>1</v>
      </c>
      <c r="T43">
        <f t="shared" si="7"/>
        <v>2.8400000333786011</v>
      </c>
      <c r="U43" s="1">
        <v>33.253139495849609</v>
      </c>
      <c r="V43" s="1">
        <v>32.355724334716797</v>
      </c>
      <c r="W43" s="1">
        <v>32.818798065185547</v>
      </c>
      <c r="X43" s="1">
        <v>418.29855346679688</v>
      </c>
      <c r="Y43" s="1">
        <v>419.79193115234375</v>
      </c>
      <c r="Z43" s="1">
        <v>29.850435256958008</v>
      </c>
      <c r="AA43" s="1">
        <v>30.409652709960938</v>
      </c>
      <c r="AB43" s="1">
        <v>58.065887451171875</v>
      </c>
      <c r="AC43" s="1">
        <v>59.153694152832031</v>
      </c>
      <c r="AD43" s="1">
        <v>499.41256713867188</v>
      </c>
      <c r="AE43" s="1">
        <v>17.840892791748047</v>
      </c>
      <c r="AF43" s="1">
        <v>0.1380012184381485</v>
      </c>
      <c r="AG43" s="1">
        <v>99.681465148925781</v>
      </c>
      <c r="AH43" s="1">
        <v>-5.1393427848815918</v>
      </c>
      <c r="AI43" s="1">
        <v>-0.45711269974708557</v>
      </c>
      <c r="AJ43" s="1">
        <v>9.8946459591388702E-2</v>
      </c>
      <c r="AK43" s="1">
        <v>4.8306342214345932E-3</v>
      </c>
      <c r="AL43" s="1">
        <v>0.10421048849821091</v>
      </c>
      <c r="AM43" s="1">
        <v>7.54519272595644E-3</v>
      </c>
      <c r="AN43" s="1">
        <v>1</v>
      </c>
      <c r="AO43" s="1">
        <v>-0.21956524252891541</v>
      </c>
      <c r="AP43" s="1">
        <v>2.737391471862793</v>
      </c>
      <c r="AQ43" s="1">
        <v>1</v>
      </c>
      <c r="AR43" s="1">
        <v>0</v>
      </c>
      <c r="AS43" s="1">
        <v>0.15999999642372131</v>
      </c>
      <c r="AT43" s="1">
        <v>111115</v>
      </c>
      <c r="AU43" s="1" t="s">
        <v>85</v>
      </c>
      <c r="AV43">
        <f t="shared" si="8"/>
        <v>0.83235427856445299</v>
      </c>
      <c r="AW43">
        <f t="shared" si="9"/>
        <v>4.8006566995624874E-4</v>
      </c>
      <c r="AX43">
        <f t="shared" si="10"/>
        <v>305.50572433471677</v>
      </c>
      <c r="AY43">
        <f t="shared" si="11"/>
        <v>306.40313949584959</v>
      </c>
      <c r="AZ43">
        <f t="shared" si="12"/>
        <v>2.8545427828756829</v>
      </c>
      <c r="BA43">
        <f t="shared" si="13"/>
        <v>-8.1502929748644135E-2</v>
      </c>
      <c r="BB43">
        <f t="shared" si="14"/>
        <v>4.8497003300304744</v>
      </c>
      <c r="BC43">
        <f t="shared" si="15"/>
        <v>48.651976802156156</v>
      </c>
      <c r="BD43">
        <f t="shared" si="16"/>
        <v>18.242324092195219</v>
      </c>
      <c r="BE43">
        <f t="shared" si="17"/>
        <v>32.355724334716797</v>
      </c>
      <c r="BF43">
        <f t="shared" si="18"/>
        <v>4.8720724473264099</v>
      </c>
      <c r="BG43">
        <f t="shared" si="19"/>
        <v>2.527574230981549E-2</v>
      </c>
      <c r="BH43">
        <f t="shared" si="20"/>
        <v>3.0312787367989076</v>
      </c>
      <c r="BI43">
        <f t="shared" si="21"/>
        <v>1.8407937105275023</v>
      </c>
      <c r="BJ43">
        <f t="shared" si="22"/>
        <v>1.5817575347543772E-2</v>
      </c>
      <c r="BK43">
        <f t="shared" si="23"/>
        <v>49.561816082376765</v>
      </c>
      <c r="BL43">
        <f t="shared" si="24"/>
        <v>1.1844008551127514</v>
      </c>
      <c r="BM43">
        <f t="shared" si="25"/>
        <v>61.308661319643235</v>
      </c>
      <c r="BN43">
        <f t="shared" si="26"/>
        <v>420.47859961293898</v>
      </c>
      <c r="BO43">
        <f t="shared" si="27"/>
        <v>-2.106248520393672E-3</v>
      </c>
    </row>
    <row r="44" spans="1:67" x14ac:dyDescent="0.25">
      <c r="A44" s="1">
        <v>33</v>
      </c>
      <c r="B44" s="1" t="s">
        <v>118</v>
      </c>
      <c r="C44" s="1" t="s">
        <v>347</v>
      </c>
      <c r="D44" s="1" t="s">
        <v>80</v>
      </c>
      <c r="E44" s="1" t="s">
        <v>81</v>
      </c>
      <c r="F44" s="1" t="s">
        <v>82</v>
      </c>
      <c r="G44" s="1" t="s">
        <v>83</v>
      </c>
      <c r="H44" s="1" t="s">
        <v>84</v>
      </c>
      <c r="I44" s="1">
        <v>343.99999633431435</v>
      </c>
      <c r="J44" s="1">
        <v>1</v>
      </c>
      <c r="K44">
        <f t="shared" si="0"/>
        <v>-1.4581004110991453</v>
      </c>
      <c r="L44">
        <f t="shared" si="1"/>
        <v>2.5571224299178595E-2</v>
      </c>
      <c r="M44">
        <f t="shared" si="2"/>
        <v>497.80199420185579</v>
      </c>
      <c r="N44">
        <f t="shared" si="3"/>
        <v>0.48103914893291766</v>
      </c>
      <c r="O44">
        <f t="shared" si="4"/>
        <v>1.8172895048293314</v>
      </c>
      <c r="P44">
        <f t="shared" si="5"/>
        <v>32.269283844711815</v>
      </c>
      <c r="Q44" s="1">
        <v>6</v>
      </c>
      <c r="R44">
        <f t="shared" si="6"/>
        <v>1.4200000166893005</v>
      </c>
      <c r="S44" s="1">
        <v>1</v>
      </c>
      <c r="T44">
        <f t="shared" si="7"/>
        <v>2.8400000333786011</v>
      </c>
      <c r="U44" s="1">
        <v>33.252616882324219</v>
      </c>
      <c r="V44" s="1">
        <v>32.350673675537109</v>
      </c>
      <c r="W44" s="1">
        <v>32.818119049072266</v>
      </c>
      <c r="X44" s="1">
        <v>418.2711181640625</v>
      </c>
      <c r="Y44" s="1">
        <v>419.78030395507813</v>
      </c>
      <c r="Z44" s="1">
        <v>29.847023010253906</v>
      </c>
      <c r="AA44" s="1">
        <v>30.407379150390625</v>
      </c>
      <c r="AB44" s="1">
        <v>58.061073303222656</v>
      </c>
      <c r="AC44" s="1">
        <v>59.151126861572266</v>
      </c>
      <c r="AD44" s="1">
        <v>499.4095458984375</v>
      </c>
      <c r="AE44" s="1">
        <v>17.824949264526367</v>
      </c>
      <c r="AF44" s="1">
        <v>4.4480539858341217E-2</v>
      </c>
      <c r="AG44" s="1">
        <v>99.681671142578125</v>
      </c>
      <c r="AH44" s="1">
        <v>-5.1393427848815918</v>
      </c>
      <c r="AI44" s="1">
        <v>-0.45711269974708557</v>
      </c>
      <c r="AJ44" s="1">
        <v>9.8946459591388702E-2</v>
      </c>
      <c r="AK44" s="1">
        <v>4.8306342214345932E-3</v>
      </c>
      <c r="AL44" s="1">
        <v>0.10421048849821091</v>
      </c>
      <c r="AM44" s="1">
        <v>7.54519272595644E-3</v>
      </c>
      <c r="AN44" s="1">
        <v>1</v>
      </c>
      <c r="AO44" s="1">
        <v>-0.21956524252891541</v>
      </c>
      <c r="AP44" s="1">
        <v>2.737391471862793</v>
      </c>
      <c r="AQ44" s="1">
        <v>1</v>
      </c>
      <c r="AR44" s="1">
        <v>0</v>
      </c>
      <c r="AS44" s="1">
        <v>0.15999999642372131</v>
      </c>
      <c r="AT44" s="1">
        <v>111115</v>
      </c>
      <c r="AU44" s="1" t="s">
        <v>85</v>
      </c>
      <c r="AV44">
        <f t="shared" si="8"/>
        <v>0.83234924316406245</v>
      </c>
      <c r="AW44">
        <f t="shared" si="9"/>
        <v>4.8103914893291765E-4</v>
      </c>
      <c r="AX44">
        <f t="shared" si="10"/>
        <v>305.50067367553709</v>
      </c>
      <c r="AY44">
        <f t="shared" si="11"/>
        <v>306.4026168823242</v>
      </c>
      <c r="AZ44">
        <f t="shared" si="12"/>
        <v>2.8519918185772326</v>
      </c>
      <c r="BA44">
        <f t="shared" si="13"/>
        <v>-8.1389830825291207E-2</v>
      </c>
      <c r="BB44">
        <f t="shared" si="14"/>
        <v>4.8483478736062562</v>
      </c>
      <c r="BC44">
        <f t="shared" si="15"/>
        <v>48.63830850780478</v>
      </c>
      <c r="BD44">
        <f t="shared" si="16"/>
        <v>18.230929357414155</v>
      </c>
      <c r="BE44">
        <f t="shared" si="17"/>
        <v>32.350673675537109</v>
      </c>
      <c r="BF44">
        <f t="shared" si="18"/>
        <v>4.8706834623331439</v>
      </c>
      <c r="BG44">
        <f t="shared" si="19"/>
        <v>2.5343036809369387E-2</v>
      </c>
      <c r="BH44">
        <f t="shared" si="20"/>
        <v>3.0310583687769248</v>
      </c>
      <c r="BI44">
        <f t="shared" si="21"/>
        <v>1.8396250935562191</v>
      </c>
      <c r="BJ44">
        <f t="shared" si="22"/>
        <v>1.5859742377980452E-2</v>
      </c>
      <c r="BK44">
        <f t="shared" si="23"/>
        <v>49.621734680148968</v>
      </c>
      <c r="BL44">
        <f t="shared" si="24"/>
        <v>1.1858631515382556</v>
      </c>
      <c r="BM44">
        <f t="shared" si="25"/>
        <v>61.323208637971028</v>
      </c>
      <c r="BN44">
        <f t="shared" si="26"/>
        <v>420.47341505784175</v>
      </c>
      <c r="BO44">
        <f t="shared" si="27"/>
        <v>-2.1265410017097973E-3</v>
      </c>
    </row>
    <row r="45" spans="1:67" x14ac:dyDescent="0.25">
      <c r="A45" s="1">
        <v>34</v>
      </c>
      <c r="B45" s="1" t="s">
        <v>119</v>
      </c>
      <c r="C45" s="1" t="s">
        <v>347</v>
      </c>
      <c r="D45" s="1" t="s">
        <v>80</v>
      </c>
      <c r="E45" s="1" t="s">
        <v>81</v>
      </c>
      <c r="F45" s="1" t="s">
        <v>82</v>
      </c>
      <c r="G45" s="1" t="s">
        <v>83</v>
      </c>
      <c r="H45" s="1" t="s">
        <v>84</v>
      </c>
      <c r="I45" s="1">
        <v>348.99999622255564</v>
      </c>
      <c r="J45" s="1">
        <v>1</v>
      </c>
      <c r="K45">
        <f t="shared" si="0"/>
        <v>-1.289246034570841</v>
      </c>
      <c r="L45">
        <f t="shared" si="1"/>
        <v>2.6221200857624392E-2</v>
      </c>
      <c r="M45">
        <f t="shared" si="2"/>
        <v>485.35918978745502</v>
      </c>
      <c r="N45">
        <f t="shared" si="3"/>
        <v>0.4923052978058845</v>
      </c>
      <c r="O45">
        <f t="shared" si="4"/>
        <v>1.8141897706822814</v>
      </c>
      <c r="P45">
        <f t="shared" si="5"/>
        <v>32.257904978714386</v>
      </c>
      <c r="Q45" s="1">
        <v>6</v>
      </c>
      <c r="R45">
        <f t="shared" si="6"/>
        <v>1.4200000166893005</v>
      </c>
      <c r="S45" s="1">
        <v>1</v>
      </c>
      <c r="T45">
        <f t="shared" si="7"/>
        <v>2.8400000333786011</v>
      </c>
      <c r="U45" s="1">
        <v>33.249507904052734</v>
      </c>
      <c r="V45" s="1">
        <v>32.344387054443359</v>
      </c>
      <c r="W45" s="1">
        <v>32.815048217773438</v>
      </c>
      <c r="X45" s="1">
        <v>418.47030639648438</v>
      </c>
      <c r="Y45" s="1">
        <v>419.77093505859375</v>
      </c>
      <c r="Z45" s="1">
        <v>29.833749771118164</v>
      </c>
      <c r="AA45" s="1">
        <v>30.407222747802734</v>
      </c>
      <c r="AB45" s="1">
        <v>58.045368194580078</v>
      </c>
      <c r="AC45" s="1">
        <v>59.1611328125</v>
      </c>
      <c r="AD45" s="1">
        <v>499.41567993164063</v>
      </c>
      <c r="AE45" s="1">
        <v>17.861185073852539</v>
      </c>
      <c r="AF45" s="1">
        <v>0.22467993199825287</v>
      </c>
      <c r="AG45" s="1">
        <v>99.681663513183594</v>
      </c>
      <c r="AH45" s="1">
        <v>-5.1393427848815918</v>
      </c>
      <c r="AI45" s="1">
        <v>-0.45711269974708557</v>
      </c>
      <c r="AJ45" s="1">
        <v>9.8946459591388702E-2</v>
      </c>
      <c r="AK45" s="1">
        <v>4.8306342214345932E-3</v>
      </c>
      <c r="AL45" s="1">
        <v>0.10421048849821091</v>
      </c>
      <c r="AM45" s="1">
        <v>7.54519272595644E-3</v>
      </c>
      <c r="AN45" s="1">
        <v>1</v>
      </c>
      <c r="AO45" s="1">
        <v>-0.21956524252891541</v>
      </c>
      <c r="AP45" s="1">
        <v>2.737391471862793</v>
      </c>
      <c r="AQ45" s="1">
        <v>1</v>
      </c>
      <c r="AR45" s="1">
        <v>0</v>
      </c>
      <c r="AS45" s="1">
        <v>0.15999999642372131</v>
      </c>
      <c r="AT45" s="1">
        <v>111115</v>
      </c>
      <c r="AU45" s="1" t="s">
        <v>85</v>
      </c>
      <c r="AV45">
        <f t="shared" si="8"/>
        <v>0.8323594665527343</v>
      </c>
      <c r="AW45">
        <f t="shared" si="9"/>
        <v>4.9230529780588451E-4</v>
      </c>
      <c r="AX45">
        <f t="shared" si="10"/>
        <v>305.49438705444334</v>
      </c>
      <c r="AY45">
        <f t="shared" si="11"/>
        <v>306.39950790405271</v>
      </c>
      <c r="AZ45">
        <f t="shared" si="12"/>
        <v>2.8577895479398308</v>
      </c>
      <c r="BA45">
        <f t="shared" si="13"/>
        <v>-8.6482075728972346E-2</v>
      </c>
      <c r="BB45">
        <f t="shared" si="14"/>
        <v>4.8452323169991756</v>
      </c>
      <c r="BC45">
        <f t="shared" si="15"/>
        <v>48.607057168125614</v>
      </c>
      <c r="BD45">
        <f t="shared" si="16"/>
        <v>18.19983442032288</v>
      </c>
      <c r="BE45">
        <f t="shared" si="17"/>
        <v>32.344387054443359</v>
      </c>
      <c r="BF45">
        <f t="shared" si="18"/>
        <v>4.868955056174129</v>
      </c>
      <c r="BG45">
        <f t="shared" si="19"/>
        <v>2.5981320081429143E-2</v>
      </c>
      <c r="BH45">
        <f t="shared" si="20"/>
        <v>3.0310425463168942</v>
      </c>
      <c r="BI45">
        <f t="shared" si="21"/>
        <v>1.8379125098572349</v>
      </c>
      <c r="BJ45">
        <f t="shared" si="22"/>
        <v>1.6259707795957878E-2</v>
      </c>
      <c r="BK45">
        <f t="shared" si="23"/>
        <v>48.381411439424504</v>
      </c>
      <c r="BL45">
        <f t="shared" si="24"/>
        <v>1.1562477276319909</v>
      </c>
      <c r="BM45">
        <f t="shared" si="25"/>
        <v>61.373744951331943</v>
      </c>
      <c r="BN45">
        <f t="shared" si="26"/>
        <v>420.38378087768342</v>
      </c>
      <c r="BO45">
        <f t="shared" si="27"/>
        <v>-1.8822290703049188E-3</v>
      </c>
    </row>
    <row r="46" spans="1:67" x14ac:dyDescent="0.25">
      <c r="A46" s="1">
        <v>35</v>
      </c>
      <c r="B46" s="1" t="s">
        <v>120</v>
      </c>
      <c r="C46" s="1" t="s">
        <v>347</v>
      </c>
      <c r="D46" s="1" t="s">
        <v>80</v>
      </c>
      <c r="E46" s="1" t="s">
        <v>81</v>
      </c>
      <c r="F46" s="1" t="s">
        <v>82</v>
      </c>
      <c r="G46" s="1" t="s">
        <v>83</v>
      </c>
      <c r="H46" s="1" t="s">
        <v>84</v>
      </c>
      <c r="I46" s="1">
        <v>354.49999609962106</v>
      </c>
      <c r="J46" s="1">
        <v>1</v>
      </c>
      <c r="K46">
        <f t="shared" si="0"/>
        <v>-1.4550447191507525</v>
      </c>
      <c r="L46">
        <f t="shared" si="1"/>
        <v>2.4676981247926801E-2</v>
      </c>
      <c r="M46">
        <f t="shared" si="2"/>
        <v>500.99398861620148</v>
      </c>
      <c r="N46">
        <f t="shared" si="3"/>
        <v>0.46467552102859544</v>
      </c>
      <c r="O46">
        <f t="shared" si="4"/>
        <v>1.8185602696969925</v>
      </c>
      <c r="P46">
        <f t="shared" si="5"/>
        <v>32.267824632185445</v>
      </c>
      <c r="Q46" s="1">
        <v>6</v>
      </c>
      <c r="R46">
        <f t="shared" si="6"/>
        <v>1.4200000166893005</v>
      </c>
      <c r="S46" s="1">
        <v>1</v>
      </c>
      <c r="T46">
        <f t="shared" si="7"/>
        <v>2.8400000333786011</v>
      </c>
      <c r="U46" s="1">
        <v>33.246482849121094</v>
      </c>
      <c r="V46" s="1">
        <v>32.340396881103516</v>
      </c>
      <c r="W46" s="1">
        <v>32.815616607666016</v>
      </c>
      <c r="X46" s="1">
        <v>418.4127197265625</v>
      </c>
      <c r="Y46" s="1">
        <v>419.92645263671875</v>
      </c>
      <c r="Z46" s="1">
        <v>29.848926544189453</v>
      </c>
      <c r="AA46" s="1">
        <v>30.390247344970703</v>
      </c>
      <c r="AB46" s="1">
        <v>58.085472106933594</v>
      </c>
      <c r="AC46" s="1">
        <v>59.138874053955078</v>
      </c>
      <c r="AD46" s="1">
        <v>499.39398193359375</v>
      </c>
      <c r="AE46" s="1">
        <v>17.897422790527344</v>
      </c>
      <c r="AF46" s="1">
        <v>7.1853309869766235E-2</v>
      </c>
      <c r="AG46" s="1">
        <v>99.682899475097656</v>
      </c>
      <c r="AH46" s="1">
        <v>-5.1393427848815918</v>
      </c>
      <c r="AI46" s="1">
        <v>-0.45711269974708557</v>
      </c>
      <c r="AJ46" s="1">
        <v>9.8946459591388702E-2</v>
      </c>
      <c r="AK46" s="1">
        <v>4.8306342214345932E-3</v>
      </c>
      <c r="AL46" s="1">
        <v>0.10421048849821091</v>
      </c>
      <c r="AM46" s="1">
        <v>7.54519272595644E-3</v>
      </c>
      <c r="AN46" s="1">
        <v>1</v>
      </c>
      <c r="AO46" s="1">
        <v>-0.21956524252891541</v>
      </c>
      <c r="AP46" s="1">
        <v>2.737391471862793</v>
      </c>
      <c r="AQ46" s="1">
        <v>1</v>
      </c>
      <c r="AR46" s="1">
        <v>0</v>
      </c>
      <c r="AS46" s="1">
        <v>0.15999999642372131</v>
      </c>
      <c r="AT46" s="1">
        <v>111115</v>
      </c>
      <c r="AU46" s="1" t="s">
        <v>85</v>
      </c>
      <c r="AV46">
        <f t="shared" si="8"/>
        <v>0.83232330322265602</v>
      </c>
      <c r="AW46">
        <f t="shared" si="9"/>
        <v>4.6467552102859544E-4</v>
      </c>
      <c r="AX46">
        <f t="shared" si="10"/>
        <v>305.49039688110349</v>
      </c>
      <c r="AY46">
        <f t="shared" si="11"/>
        <v>306.39648284912107</v>
      </c>
      <c r="AZ46">
        <f t="shared" si="12"/>
        <v>2.8635875824782033</v>
      </c>
      <c r="BA46">
        <f t="shared" si="13"/>
        <v>-7.2572248918074428E-2</v>
      </c>
      <c r="BB46">
        <f t="shared" si="14"/>
        <v>4.8479482408090604</v>
      </c>
      <c r="BC46">
        <f t="shared" si="15"/>
        <v>48.633700126471076</v>
      </c>
      <c r="BD46">
        <f t="shared" si="16"/>
        <v>18.243452781500373</v>
      </c>
      <c r="BE46">
        <f t="shared" si="17"/>
        <v>32.340396881103516</v>
      </c>
      <c r="BF46">
        <f t="shared" si="18"/>
        <v>4.8678582986530179</v>
      </c>
      <c r="BG46">
        <f t="shared" si="19"/>
        <v>2.4464408102542058E-2</v>
      </c>
      <c r="BH46">
        <f t="shared" si="20"/>
        <v>3.0293879711120679</v>
      </c>
      <c r="BI46">
        <f t="shared" si="21"/>
        <v>1.83847032754095</v>
      </c>
      <c r="BJ46">
        <f t="shared" si="22"/>
        <v>1.5309212389683505E-2</v>
      </c>
      <c r="BK46">
        <f t="shared" si="23"/>
        <v>49.940533404857028</v>
      </c>
      <c r="BL46">
        <f t="shared" si="24"/>
        <v>1.1930517486346943</v>
      </c>
      <c r="BM46">
        <f t="shared" si="25"/>
        <v>61.281328202011956</v>
      </c>
      <c r="BN46">
        <f t="shared" si="26"/>
        <v>420.61811120987613</v>
      </c>
      <c r="BO46">
        <f t="shared" si="27"/>
        <v>-2.1199056960813992E-3</v>
      </c>
    </row>
    <row r="47" spans="1:67" x14ac:dyDescent="0.25">
      <c r="A47" s="1">
        <v>36</v>
      </c>
      <c r="B47" s="1" t="s">
        <v>121</v>
      </c>
      <c r="C47" s="1" t="s">
        <v>347</v>
      </c>
      <c r="D47" s="1" t="s">
        <v>80</v>
      </c>
      <c r="E47" s="1" t="s">
        <v>81</v>
      </c>
      <c r="F47" s="1" t="s">
        <v>82</v>
      </c>
      <c r="G47" s="1" t="s">
        <v>83</v>
      </c>
      <c r="H47" s="1" t="s">
        <v>84</v>
      </c>
      <c r="I47" s="1">
        <v>359.49999598786235</v>
      </c>
      <c r="J47" s="1">
        <v>1</v>
      </c>
      <c r="K47">
        <f t="shared" si="0"/>
        <v>-1.554482200550577</v>
      </c>
      <c r="L47">
        <f t="shared" si="1"/>
        <v>2.6070270679442287E-2</v>
      </c>
      <c r="M47">
        <f t="shared" si="2"/>
        <v>502.19737115308868</v>
      </c>
      <c r="N47">
        <f t="shared" si="3"/>
        <v>0.48934465970425362</v>
      </c>
      <c r="O47">
        <f t="shared" si="4"/>
        <v>1.8136652478065964</v>
      </c>
      <c r="P47">
        <f t="shared" si="5"/>
        <v>32.250276590983191</v>
      </c>
      <c r="Q47" s="1">
        <v>6</v>
      </c>
      <c r="R47">
        <f t="shared" si="6"/>
        <v>1.4200000166893005</v>
      </c>
      <c r="S47" s="1">
        <v>1</v>
      </c>
      <c r="T47">
        <f t="shared" si="7"/>
        <v>2.8400000333786011</v>
      </c>
      <c r="U47" s="1">
        <v>33.246604919433594</v>
      </c>
      <c r="V47" s="1">
        <v>32.334320068359375</v>
      </c>
      <c r="W47" s="1">
        <v>32.820430755615234</v>
      </c>
      <c r="X47" s="1">
        <v>418.38104248046875</v>
      </c>
      <c r="Y47" s="1">
        <v>420.00164794921875</v>
      </c>
      <c r="Z47" s="1">
        <v>29.8214111328125</v>
      </c>
      <c r="AA47" s="1">
        <v>30.39143180847168</v>
      </c>
      <c r="AB47" s="1">
        <v>58.031021118164063</v>
      </c>
      <c r="AC47" s="1">
        <v>59.140254974365234</v>
      </c>
      <c r="AD47" s="1">
        <v>499.42691040039063</v>
      </c>
      <c r="AE47" s="1">
        <v>17.851764678955078</v>
      </c>
      <c r="AF47" s="1">
        <v>0.19845055043697357</v>
      </c>
      <c r="AG47" s="1">
        <v>99.682022094726563</v>
      </c>
      <c r="AH47" s="1">
        <v>-5.1393427848815918</v>
      </c>
      <c r="AI47" s="1">
        <v>-0.45711269974708557</v>
      </c>
      <c r="AJ47" s="1">
        <v>9.8946459591388702E-2</v>
      </c>
      <c r="AK47" s="1">
        <v>4.8306342214345932E-3</v>
      </c>
      <c r="AL47" s="1">
        <v>0.10421048849821091</v>
      </c>
      <c r="AM47" s="1">
        <v>7.54519272595644E-3</v>
      </c>
      <c r="AN47" s="1">
        <v>1</v>
      </c>
      <c r="AO47" s="1">
        <v>-0.21956524252891541</v>
      </c>
      <c r="AP47" s="1">
        <v>2.737391471862793</v>
      </c>
      <c r="AQ47" s="1">
        <v>1</v>
      </c>
      <c r="AR47" s="1">
        <v>0</v>
      </c>
      <c r="AS47" s="1">
        <v>0.15999999642372131</v>
      </c>
      <c r="AT47" s="1">
        <v>111115</v>
      </c>
      <c r="AU47" s="1" t="s">
        <v>85</v>
      </c>
      <c r="AV47">
        <f t="shared" si="8"/>
        <v>0.83237818400065089</v>
      </c>
      <c r="AW47">
        <f t="shared" si="9"/>
        <v>4.8934465970425364E-4</v>
      </c>
      <c r="AX47">
        <f t="shared" si="10"/>
        <v>305.48432006835935</v>
      </c>
      <c r="AY47">
        <f t="shared" si="11"/>
        <v>306.39660491943357</v>
      </c>
      <c r="AZ47">
        <f t="shared" si="12"/>
        <v>2.856282284789927</v>
      </c>
      <c r="BA47">
        <f t="shared" si="13"/>
        <v>-8.404347737618767E-2</v>
      </c>
      <c r="BB47">
        <f t="shared" si="14"/>
        <v>4.843144624829046</v>
      </c>
      <c r="BC47">
        <f t="shared" si="15"/>
        <v>48.585938798740123</v>
      </c>
      <c r="BD47">
        <f t="shared" si="16"/>
        <v>18.194506990268444</v>
      </c>
      <c r="BE47">
        <f t="shared" si="17"/>
        <v>32.334320068359375</v>
      </c>
      <c r="BF47">
        <f t="shared" si="18"/>
        <v>4.8661884108691513</v>
      </c>
      <c r="BG47">
        <f t="shared" si="19"/>
        <v>2.5833130992974351E-2</v>
      </c>
      <c r="BH47">
        <f t="shared" si="20"/>
        <v>3.0294793770224495</v>
      </c>
      <c r="BI47">
        <f t="shared" si="21"/>
        <v>1.8367090338467018</v>
      </c>
      <c r="BJ47">
        <f t="shared" si="22"/>
        <v>1.6166846231932732E-2</v>
      </c>
      <c r="BK47">
        <f t="shared" si="23"/>
        <v>50.06004944719578</v>
      </c>
      <c r="BL47">
        <f t="shared" si="24"/>
        <v>1.1957033349874093</v>
      </c>
      <c r="BM47">
        <f t="shared" si="25"/>
        <v>61.366975095313556</v>
      </c>
      <c r="BN47">
        <f t="shared" si="26"/>
        <v>420.74057433868319</v>
      </c>
      <c r="BO47">
        <f t="shared" si="27"/>
        <v>-2.2672847903303555E-3</v>
      </c>
    </row>
    <row r="48" spans="1:67" x14ac:dyDescent="0.25">
      <c r="A48" s="1">
        <v>37</v>
      </c>
      <c r="B48" s="1" t="s">
        <v>122</v>
      </c>
      <c r="C48" s="1" t="s">
        <v>347</v>
      </c>
      <c r="D48" s="1" t="s">
        <v>80</v>
      </c>
      <c r="E48" s="1" t="s">
        <v>81</v>
      </c>
      <c r="F48" s="1" t="s">
        <v>82</v>
      </c>
      <c r="G48" s="1" t="s">
        <v>83</v>
      </c>
      <c r="H48" s="1" t="s">
        <v>84</v>
      </c>
      <c r="I48" s="1">
        <v>364.49999587610364</v>
      </c>
      <c r="J48" s="1">
        <v>1</v>
      </c>
      <c r="K48">
        <f t="shared" si="0"/>
        <v>-1.4535886704908529</v>
      </c>
      <c r="L48">
        <f t="shared" si="1"/>
        <v>2.4996451873431809E-2</v>
      </c>
      <c r="M48">
        <f t="shared" si="2"/>
        <v>499.93252021059072</v>
      </c>
      <c r="N48">
        <f t="shared" si="3"/>
        <v>0.46996848821393217</v>
      </c>
      <c r="O48">
        <f t="shared" si="4"/>
        <v>1.8159796533676094</v>
      </c>
      <c r="P48">
        <f t="shared" si="5"/>
        <v>32.254981134040506</v>
      </c>
      <c r="Q48" s="1">
        <v>6</v>
      </c>
      <c r="R48">
        <f t="shared" si="6"/>
        <v>1.4200000166893005</v>
      </c>
      <c r="S48" s="1">
        <v>1</v>
      </c>
      <c r="T48">
        <f t="shared" si="7"/>
        <v>2.8400000333786011</v>
      </c>
      <c r="U48" s="1">
        <v>33.244029998779297</v>
      </c>
      <c r="V48" s="1">
        <v>32.329154968261719</v>
      </c>
      <c r="W48" s="1">
        <v>32.824306488037109</v>
      </c>
      <c r="X48" s="1">
        <v>418.622314453125</v>
      </c>
      <c r="Y48" s="1">
        <v>420.13153076171875</v>
      </c>
      <c r="Z48" s="1">
        <v>29.833890914916992</v>
      </c>
      <c r="AA48" s="1">
        <v>30.381389617919922</v>
      </c>
      <c r="AB48" s="1">
        <v>58.063190460205078</v>
      </c>
      <c r="AC48" s="1">
        <v>59.128738403320313</v>
      </c>
      <c r="AD48" s="1">
        <v>499.3876953125</v>
      </c>
      <c r="AE48" s="1">
        <v>17.794509887695313</v>
      </c>
      <c r="AF48" s="1">
        <v>0.13800206780433655</v>
      </c>
      <c r="AG48" s="1">
        <v>99.681167602539063</v>
      </c>
      <c r="AH48" s="1">
        <v>-5.1393427848815918</v>
      </c>
      <c r="AI48" s="1">
        <v>-0.45711269974708557</v>
      </c>
      <c r="AJ48" s="1">
        <v>9.8946459591388702E-2</v>
      </c>
      <c r="AK48" s="1">
        <v>4.8306342214345932E-3</v>
      </c>
      <c r="AL48" s="1">
        <v>0.10421048849821091</v>
      </c>
      <c r="AM48" s="1">
        <v>7.54519272595644E-3</v>
      </c>
      <c r="AN48" s="1">
        <v>1</v>
      </c>
      <c r="AO48" s="1">
        <v>-0.21956524252891541</v>
      </c>
      <c r="AP48" s="1">
        <v>2.737391471862793</v>
      </c>
      <c r="AQ48" s="1">
        <v>1</v>
      </c>
      <c r="AR48" s="1">
        <v>0</v>
      </c>
      <c r="AS48" s="1">
        <v>0.15999999642372131</v>
      </c>
      <c r="AT48" s="1">
        <v>111115</v>
      </c>
      <c r="AU48" s="1" t="s">
        <v>85</v>
      </c>
      <c r="AV48">
        <f t="shared" si="8"/>
        <v>0.83231282552083319</v>
      </c>
      <c r="AW48">
        <f t="shared" si="9"/>
        <v>4.6996848821393214E-4</v>
      </c>
      <c r="AX48">
        <f t="shared" si="10"/>
        <v>305.4791549682617</v>
      </c>
      <c r="AY48">
        <f t="shared" si="11"/>
        <v>306.39402999877927</v>
      </c>
      <c r="AZ48">
        <f t="shared" si="12"/>
        <v>2.8471215183931236</v>
      </c>
      <c r="BA48">
        <f t="shared" si="13"/>
        <v>-7.4173834221210266E-2</v>
      </c>
      <c r="BB48">
        <f t="shared" si="14"/>
        <v>4.8444320438695252</v>
      </c>
      <c r="BC48">
        <f t="shared" si="15"/>
        <v>48.599270658484222</v>
      </c>
      <c r="BD48">
        <f t="shared" si="16"/>
        <v>18.217881040564301</v>
      </c>
      <c r="BE48">
        <f t="shared" si="17"/>
        <v>32.329154968261719</v>
      </c>
      <c r="BF48">
        <f t="shared" si="18"/>
        <v>4.8647694506917754</v>
      </c>
      <c r="BG48">
        <f t="shared" si="19"/>
        <v>2.4778363436158971E-2</v>
      </c>
      <c r="BH48">
        <f t="shared" si="20"/>
        <v>3.0284523905019158</v>
      </c>
      <c r="BI48">
        <f t="shared" si="21"/>
        <v>1.8363170601898595</v>
      </c>
      <c r="BJ48">
        <f t="shared" si="22"/>
        <v>1.5505924468968131E-2</v>
      </c>
      <c r="BK48">
        <f t="shared" si="23"/>
        <v>49.833857337071642</v>
      </c>
      <c r="BL48">
        <f t="shared" si="24"/>
        <v>1.1899428717101734</v>
      </c>
      <c r="BM48">
        <f t="shared" si="25"/>
        <v>61.313394903235285</v>
      </c>
      <c r="BN48">
        <f t="shared" si="26"/>
        <v>420.82249719907759</v>
      </c>
      <c r="BO48">
        <f t="shared" si="27"/>
        <v>-2.1178633930902346E-3</v>
      </c>
    </row>
    <row r="49" spans="1:67" x14ac:dyDescent="0.25">
      <c r="A49" s="1">
        <v>38</v>
      </c>
      <c r="B49" s="1" t="s">
        <v>123</v>
      </c>
      <c r="C49" s="1" t="s">
        <v>347</v>
      </c>
      <c r="D49" s="1" t="s">
        <v>80</v>
      </c>
      <c r="E49" s="1" t="s">
        <v>81</v>
      </c>
      <c r="F49" s="1" t="s">
        <v>82</v>
      </c>
      <c r="G49" s="1" t="s">
        <v>83</v>
      </c>
      <c r="H49" s="1" t="s">
        <v>84</v>
      </c>
      <c r="I49" s="1">
        <v>369.99999575316906</v>
      </c>
      <c r="J49" s="1">
        <v>1</v>
      </c>
      <c r="K49">
        <f t="shared" si="0"/>
        <v>-1.6539834994542606</v>
      </c>
      <c r="L49">
        <f t="shared" si="1"/>
        <v>2.5271929789264565E-2</v>
      </c>
      <c r="M49">
        <f t="shared" si="2"/>
        <v>511.57863982810409</v>
      </c>
      <c r="N49">
        <f t="shared" si="3"/>
        <v>0.47459815099230901</v>
      </c>
      <c r="O49">
        <f t="shared" si="4"/>
        <v>1.8140957747743518</v>
      </c>
      <c r="P49">
        <f t="shared" si="5"/>
        <v>32.247687574018478</v>
      </c>
      <c r="Q49" s="1">
        <v>6</v>
      </c>
      <c r="R49">
        <f t="shared" si="6"/>
        <v>1.4200000166893005</v>
      </c>
      <c r="S49" s="1">
        <v>1</v>
      </c>
      <c r="T49">
        <f t="shared" si="7"/>
        <v>2.8400000333786011</v>
      </c>
      <c r="U49" s="1">
        <v>33.243640899658203</v>
      </c>
      <c r="V49" s="1">
        <v>32.323150634765625</v>
      </c>
      <c r="W49" s="1">
        <v>32.824806213378906</v>
      </c>
      <c r="X49" s="1">
        <v>418.4222412109375</v>
      </c>
      <c r="Y49" s="1">
        <v>420.16983032226563</v>
      </c>
      <c r="Z49" s="1">
        <v>29.827020645141602</v>
      </c>
      <c r="AA49" s="1">
        <v>30.379901885986328</v>
      </c>
      <c r="AB49" s="1">
        <v>58.051784515380859</v>
      </c>
      <c r="AC49" s="1">
        <v>59.127849578857422</v>
      </c>
      <c r="AD49" s="1">
        <v>499.39828491210938</v>
      </c>
      <c r="AE49" s="1">
        <v>17.924238204956055</v>
      </c>
      <c r="AF49" s="1">
        <v>2.0529445260763168E-2</v>
      </c>
      <c r="AG49" s="1">
        <v>99.682365417480469</v>
      </c>
      <c r="AH49" s="1">
        <v>-5.1393427848815918</v>
      </c>
      <c r="AI49" s="1">
        <v>-0.45711269974708557</v>
      </c>
      <c r="AJ49" s="1">
        <v>9.8946459591388702E-2</v>
      </c>
      <c r="AK49" s="1">
        <v>4.8306342214345932E-3</v>
      </c>
      <c r="AL49" s="1">
        <v>0.10421048849821091</v>
      </c>
      <c r="AM49" s="1">
        <v>7.54519272595644E-3</v>
      </c>
      <c r="AN49" s="1">
        <v>1</v>
      </c>
      <c r="AO49" s="1">
        <v>-0.21956524252891541</v>
      </c>
      <c r="AP49" s="1">
        <v>2.737391471862793</v>
      </c>
      <c r="AQ49" s="1">
        <v>1</v>
      </c>
      <c r="AR49" s="1">
        <v>0</v>
      </c>
      <c r="AS49" s="1">
        <v>0.15999999642372131</v>
      </c>
      <c r="AT49" s="1">
        <v>111115</v>
      </c>
      <c r="AU49" s="1" t="s">
        <v>85</v>
      </c>
      <c r="AV49">
        <f t="shared" si="8"/>
        <v>0.83233047485351552</v>
      </c>
      <c r="AW49">
        <f t="shared" si="9"/>
        <v>4.74598150992309E-4</v>
      </c>
      <c r="AX49">
        <f t="shared" si="10"/>
        <v>305.4731506347656</v>
      </c>
      <c r="AY49">
        <f t="shared" si="11"/>
        <v>306.39364089965818</v>
      </c>
      <c r="AZ49">
        <f t="shared" si="12"/>
        <v>2.8678780486908977</v>
      </c>
      <c r="BA49">
        <f t="shared" si="13"/>
        <v>-7.5463060747146926E-2</v>
      </c>
      <c r="BB49">
        <f t="shared" si="14"/>
        <v>4.842436255920445</v>
      </c>
      <c r="BC49">
        <f t="shared" si="15"/>
        <v>48.578665199604771</v>
      </c>
      <c r="BD49">
        <f t="shared" si="16"/>
        <v>18.198763313618443</v>
      </c>
      <c r="BE49">
        <f t="shared" si="17"/>
        <v>32.323150634765625</v>
      </c>
      <c r="BF49">
        <f t="shared" si="18"/>
        <v>4.8631203883619305</v>
      </c>
      <c r="BG49">
        <f t="shared" si="19"/>
        <v>2.5049029330430843E-2</v>
      </c>
      <c r="BH49">
        <f t="shared" si="20"/>
        <v>3.0283404811460932</v>
      </c>
      <c r="BI49">
        <f t="shared" si="21"/>
        <v>1.8347799072158373</v>
      </c>
      <c r="BJ49">
        <f t="shared" si="22"/>
        <v>1.5675518110769195E-2</v>
      </c>
      <c r="BK49">
        <f t="shared" si="23"/>
        <v>50.995368915122704</v>
      </c>
      <c r="BL49">
        <f t="shared" si="24"/>
        <v>1.2175520537391487</v>
      </c>
      <c r="BM49">
        <f t="shared" si="25"/>
        <v>61.341761768761138</v>
      </c>
      <c r="BN49">
        <f t="shared" si="26"/>
        <v>420.95605486382203</v>
      </c>
      <c r="BO49">
        <f t="shared" si="27"/>
        <v>-2.4101865413435268E-3</v>
      </c>
    </row>
    <row r="50" spans="1:67" x14ac:dyDescent="0.25">
      <c r="A50" s="1">
        <v>39</v>
      </c>
      <c r="B50" s="1" t="s">
        <v>124</v>
      </c>
      <c r="C50" s="1" t="s">
        <v>347</v>
      </c>
      <c r="D50" s="1" t="s">
        <v>80</v>
      </c>
      <c r="E50" s="1" t="s">
        <v>81</v>
      </c>
      <c r="F50" s="1" t="s">
        <v>82</v>
      </c>
      <c r="G50" s="1" t="s">
        <v>83</v>
      </c>
      <c r="H50" s="1" t="s">
        <v>84</v>
      </c>
      <c r="I50" s="1">
        <v>374.99999564141035</v>
      </c>
      <c r="J50" s="1">
        <v>1</v>
      </c>
      <c r="K50">
        <f t="shared" si="0"/>
        <v>-1.533882252969744</v>
      </c>
      <c r="L50">
        <f t="shared" si="1"/>
        <v>2.4808481382081551E-2</v>
      </c>
      <c r="M50">
        <f t="shared" si="2"/>
        <v>505.86578565810817</v>
      </c>
      <c r="N50">
        <f t="shared" si="3"/>
        <v>0.46632079036920754</v>
      </c>
      <c r="O50">
        <f t="shared" si="4"/>
        <v>1.8154548645466098</v>
      </c>
      <c r="P50">
        <f t="shared" si="5"/>
        <v>32.249150365643779</v>
      </c>
      <c r="Q50" s="1">
        <v>6</v>
      </c>
      <c r="R50">
        <f t="shared" si="6"/>
        <v>1.4200000166893005</v>
      </c>
      <c r="S50" s="1">
        <v>1</v>
      </c>
      <c r="T50">
        <f t="shared" si="7"/>
        <v>2.8400000333786011</v>
      </c>
      <c r="U50" s="1">
        <v>33.242630004882813</v>
      </c>
      <c r="V50" s="1">
        <v>32.320457458496094</v>
      </c>
      <c r="W50" s="1">
        <v>32.821945190429688</v>
      </c>
      <c r="X50" s="1">
        <v>418.62249755859375</v>
      </c>
      <c r="Y50" s="1">
        <v>420.22982788085938</v>
      </c>
      <c r="Z50" s="1">
        <v>29.827259063720703</v>
      </c>
      <c r="AA50" s="1">
        <v>30.370466232299805</v>
      </c>
      <c r="AB50" s="1">
        <v>58.055194854736328</v>
      </c>
      <c r="AC50" s="1">
        <v>59.112480163574219</v>
      </c>
      <c r="AD50" s="1">
        <v>499.4320068359375</v>
      </c>
      <c r="AE50" s="1">
        <v>17.822050094604492</v>
      </c>
      <c r="AF50" s="1">
        <v>0.19046585261821747</v>
      </c>
      <c r="AG50" s="1">
        <v>99.6817626953125</v>
      </c>
      <c r="AH50" s="1">
        <v>-5.1393427848815918</v>
      </c>
      <c r="AI50" s="1">
        <v>-0.45711269974708557</v>
      </c>
      <c r="AJ50" s="1">
        <v>9.8946459591388702E-2</v>
      </c>
      <c r="AK50" s="1">
        <v>4.8306342214345932E-3</v>
      </c>
      <c r="AL50" s="1">
        <v>0.10421048849821091</v>
      </c>
      <c r="AM50" s="1">
        <v>7.54519272595644E-3</v>
      </c>
      <c r="AN50" s="1">
        <v>1</v>
      </c>
      <c r="AO50" s="1">
        <v>-0.21956524252891541</v>
      </c>
      <c r="AP50" s="1">
        <v>2.737391471862793</v>
      </c>
      <c r="AQ50" s="1">
        <v>1</v>
      </c>
      <c r="AR50" s="1">
        <v>0</v>
      </c>
      <c r="AS50" s="1">
        <v>0.15999999642372131</v>
      </c>
      <c r="AT50" s="1">
        <v>111115</v>
      </c>
      <c r="AU50" s="1" t="s">
        <v>85</v>
      </c>
      <c r="AV50">
        <f t="shared" si="8"/>
        <v>0.83238667805989575</v>
      </c>
      <c r="AW50">
        <f t="shared" si="9"/>
        <v>4.6632079036920752E-4</v>
      </c>
      <c r="AX50">
        <f t="shared" si="10"/>
        <v>305.47045745849607</v>
      </c>
      <c r="AY50">
        <f t="shared" si="11"/>
        <v>306.39263000488279</v>
      </c>
      <c r="AZ50">
        <f t="shared" si="12"/>
        <v>2.8515279514001008</v>
      </c>
      <c r="BA50">
        <f t="shared" si="13"/>
        <v>-7.1307092852313125E-2</v>
      </c>
      <c r="BB50">
        <f t="shared" si="14"/>
        <v>4.8428364724607205</v>
      </c>
      <c r="BC50">
        <f t="shared" si="15"/>
        <v>48.582973871191925</v>
      </c>
      <c r="BD50">
        <f t="shared" si="16"/>
        <v>18.21250763889212</v>
      </c>
      <c r="BE50">
        <f t="shared" si="17"/>
        <v>32.320457458496094</v>
      </c>
      <c r="BF50">
        <f t="shared" si="18"/>
        <v>4.862380878075184</v>
      </c>
      <c r="BG50">
        <f t="shared" si="19"/>
        <v>2.4593646517791674E-2</v>
      </c>
      <c r="BH50">
        <f t="shared" si="20"/>
        <v>3.0273816079141107</v>
      </c>
      <c r="BI50">
        <f t="shared" si="21"/>
        <v>1.8349992701610733</v>
      </c>
      <c r="BJ50">
        <f t="shared" si="22"/>
        <v>1.5390187345909684E-2</v>
      </c>
      <c r="BK50">
        <f t="shared" si="23"/>
        <v>50.425593201649356</v>
      </c>
      <c r="BL50">
        <f t="shared" si="24"/>
        <v>1.2037836252821341</v>
      </c>
      <c r="BM50">
        <f t="shared" si="25"/>
        <v>61.309842053817533</v>
      </c>
      <c r="BN50">
        <f t="shared" si="26"/>
        <v>420.95896204183532</v>
      </c>
      <c r="BO50">
        <f t="shared" si="27"/>
        <v>-2.2339963544803403E-3</v>
      </c>
    </row>
    <row r="51" spans="1:67" x14ac:dyDescent="0.25">
      <c r="A51" s="1">
        <v>40</v>
      </c>
      <c r="B51" s="1" t="s">
        <v>125</v>
      </c>
      <c r="C51" s="1" t="s">
        <v>347</v>
      </c>
      <c r="D51" s="1" t="s">
        <v>80</v>
      </c>
      <c r="E51" s="1" t="s">
        <v>81</v>
      </c>
      <c r="F51" s="1" t="s">
        <v>82</v>
      </c>
      <c r="G51" s="1" t="s">
        <v>83</v>
      </c>
      <c r="H51" s="1" t="s">
        <v>84</v>
      </c>
      <c r="I51" s="1">
        <v>379.99999552965164</v>
      </c>
      <c r="J51" s="1">
        <v>1</v>
      </c>
      <c r="K51">
        <f t="shared" si="0"/>
        <v>-1.6447972108305606</v>
      </c>
      <c r="L51">
        <f t="shared" si="1"/>
        <v>2.4249518967724568E-2</v>
      </c>
      <c r="M51">
        <f t="shared" si="2"/>
        <v>515.34985521270823</v>
      </c>
      <c r="N51">
        <f t="shared" si="3"/>
        <v>0.45627054530028166</v>
      </c>
      <c r="O51">
        <f t="shared" si="4"/>
        <v>1.8169320892550416</v>
      </c>
      <c r="P51">
        <f t="shared" si="5"/>
        <v>32.250408792213641</v>
      </c>
      <c r="Q51" s="1">
        <v>6</v>
      </c>
      <c r="R51">
        <f t="shared" si="6"/>
        <v>1.4200000166893005</v>
      </c>
      <c r="S51" s="1">
        <v>1</v>
      </c>
      <c r="T51">
        <f t="shared" si="7"/>
        <v>2.8400000333786011</v>
      </c>
      <c r="U51" s="1">
        <v>33.240997314453125</v>
      </c>
      <c r="V51" s="1">
        <v>32.316364288330078</v>
      </c>
      <c r="W51" s="1">
        <v>32.819820404052734</v>
      </c>
      <c r="X51" s="1">
        <v>418.471435546875</v>
      </c>
      <c r="Y51" s="1">
        <v>420.2171630859375</v>
      </c>
      <c r="Z51" s="1">
        <v>29.827474594116211</v>
      </c>
      <c r="AA51" s="1">
        <v>30.359001159667969</v>
      </c>
      <c r="AB51" s="1">
        <v>58.061119079589844</v>
      </c>
      <c r="AC51" s="1">
        <v>59.09576416015625</v>
      </c>
      <c r="AD51" s="1">
        <v>499.41281127929688</v>
      </c>
      <c r="AE51" s="1">
        <v>17.835819244384766</v>
      </c>
      <c r="AF51" s="1">
        <v>0.15967223048210144</v>
      </c>
      <c r="AG51" s="1">
        <v>99.682090759277344</v>
      </c>
      <c r="AH51" s="1">
        <v>-5.1393427848815918</v>
      </c>
      <c r="AI51" s="1">
        <v>-0.45711269974708557</v>
      </c>
      <c r="AJ51" s="1">
        <v>9.8946459591388702E-2</v>
      </c>
      <c r="AK51" s="1">
        <v>4.8306342214345932E-3</v>
      </c>
      <c r="AL51" s="1">
        <v>0.10421048849821091</v>
      </c>
      <c r="AM51" s="1">
        <v>7.54519272595644E-3</v>
      </c>
      <c r="AN51" s="1">
        <v>1</v>
      </c>
      <c r="AO51" s="1">
        <v>-0.21956524252891541</v>
      </c>
      <c r="AP51" s="1">
        <v>2.737391471862793</v>
      </c>
      <c r="AQ51" s="1">
        <v>1</v>
      </c>
      <c r="AR51" s="1">
        <v>0</v>
      </c>
      <c r="AS51" s="1">
        <v>0.15999999642372131</v>
      </c>
      <c r="AT51" s="1">
        <v>111115</v>
      </c>
      <c r="AU51" s="1" t="s">
        <v>85</v>
      </c>
      <c r="AV51">
        <f t="shared" si="8"/>
        <v>0.83235468546549474</v>
      </c>
      <c r="AW51">
        <f t="shared" si="9"/>
        <v>4.5627054530028165E-4</v>
      </c>
      <c r="AX51">
        <f t="shared" si="10"/>
        <v>305.46636428833006</v>
      </c>
      <c r="AY51">
        <f t="shared" si="11"/>
        <v>306.3909973144531</v>
      </c>
      <c r="AZ51">
        <f t="shared" si="12"/>
        <v>2.8537310153157023</v>
      </c>
      <c r="BA51">
        <f t="shared" si="13"/>
        <v>-6.5955496116439596E-2</v>
      </c>
      <c r="BB51">
        <f t="shared" si="14"/>
        <v>4.8431807982140702</v>
      </c>
      <c r="BC51">
        <f t="shared" si="15"/>
        <v>48.586268218529703</v>
      </c>
      <c r="BD51">
        <f t="shared" si="16"/>
        <v>18.227267058861734</v>
      </c>
      <c r="BE51">
        <f t="shared" si="17"/>
        <v>32.316364288330078</v>
      </c>
      <c r="BF51">
        <f t="shared" si="18"/>
        <v>4.8612571355607415</v>
      </c>
      <c r="BG51">
        <f t="shared" si="19"/>
        <v>2.4044215917337658E-2</v>
      </c>
      <c r="BH51">
        <f t="shared" si="20"/>
        <v>3.0262487089590286</v>
      </c>
      <c r="BI51">
        <f t="shared" si="21"/>
        <v>1.8350084266017128</v>
      </c>
      <c r="BJ51">
        <f t="shared" si="22"/>
        <v>1.5045946267568394E-2</v>
      </c>
      <c r="BK51">
        <f t="shared" si="23"/>
        <v>51.371151040093622</v>
      </c>
      <c r="BL51">
        <f t="shared" si="24"/>
        <v>1.2263893540857478</v>
      </c>
      <c r="BM51">
        <f t="shared" si="25"/>
        <v>61.273721685232907</v>
      </c>
      <c r="BN51">
        <f t="shared" si="26"/>
        <v>420.99902090584027</v>
      </c>
      <c r="BO51">
        <f t="shared" si="27"/>
        <v>-2.3938974087927864E-3</v>
      </c>
    </row>
    <row r="52" spans="1:67" x14ac:dyDescent="0.25">
      <c r="A52" s="1">
        <v>41</v>
      </c>
      <c r="B52" s="1" t="s">
        <v>126</v>
      </c>
      <c r="C52" s="1" t="s">
        <v>347</v>
      </c>
      <c r="D52" s="1" t="s">
        <v>80</v>
      </c>
      <c r="E52" s="1" t="s">
        <v>81</v>
      </c>
      <c r="F52" s="1" t="s">
        <v>82</v>
      </c>
      <c r="G52" s="1" t="s">
        <v>83</v>
      </c>
      <c r="H52" s="1" t="s">
        <v>84</v>
      </c>
      <c r="I52" s="1">
        <v>385.49999540671706</v>
      </c>
      <c r="J52" s="1">
        <v>1</v>
      </c>
      <c r="K52">
        <f t="shared" si="0"/>
        <v>-1.7433497334092252</v>
      </c>
      <c r="L52">
        <f t="shared" si="1"/>
        <v>2.518921176712037E-2</v>
      </c>
      <c r="M52">
        <f t="shared" si="2"/>
        <v>517.66982918768122</v>
      </c>
      <c r="N52">
        <f t="shared" si="3"/>
        <v>0.47282755538813204</v>
      </c>
      <c r="O52">
        <f t="shared" si="4"/>
        <v>1.8132624211003834</v>
      </c>
      <c r="P52">
        <f t="shared" si="5"/>
        <v>32.236876596843999</v>
      </c>
      <c r="Q52" s="1">
        <v>6</v>
      </c>
      <c r="R52">
        <f t="shared" si="6"/>
        <v>1.4200000166893005</v>
      </c>
      <c r="S52" s="1">
        <v>1</v>
      </c>
      <c r="T52">
        <f t="shared" si="7"/>
        <v>2.8400000333786011</v>
      </c>
      <c r="U52" s="1">
        <v>33.238384246826172</v>
      </c>
      <c r="V52" s="1">
        <v>32.310634613037109</v>
      </c>
      <c r="W52" s="1">
        <v>32.819118499755859</v>
      </c>
      <c r="X52" s="1">
        <v>418.42886352539063</v>
      </c>
      <c r="Y52" s="1">
        <v>420.28463745117188</v>
      </c>
      <c r="Z52" s="1">
        <v>29.807710647583008</v>
      </c>
      <c r="AA52" s="1">
        <v>30.358537673950195</v>
      </c>
      <c r="AB52" s="1">
        <v>58.031421661376953</v>
      </c>
      <c r="AC52" s="1">
        <v>59.103805541992188</v>
      </c>
      <c r="AD52" s="1">
        <v>499.40164184570313</v>
      </c>
      <c r="AE52" s="1">
        <v>17.830022811889648</v>
      </c>
      <c r="AF52" s="1">
        <v>0.10948987305164337</v>
      </c>
      <c r="AG52" s="1">
        <v>99.682563781738281</v>
      </c>
      <c r="AH52" s="1">
        <v>-5.1393427848815918</v>
      </c>
      <c r="AI52" s="1">
        <v>-0.45711269974708557</v>
      </c>
      <c r="AJ52" s="1">
        <v>9.8946459591388702E-2</v>
      </c>
      <c r="AK52" s="1">
        <v>4.8306342214345932E-3</v>
      </c>
      <c r="AL52" s="1">
        <v>0.10421048849821091</v>
      </c>
      <c r="AM52" s="1">
        <v>7.54519272595644E-3</v>
      </c>
      <c r="AN52" s="1">
        <v>1</v>
      </c>
      <c r="AO52" s="1">
        <v>-0.21956524252891541</v>
      </c>
      <c r="AP52" s="1">
        <v>2.737391471862793</v>
      </c>
      <c r="AQ52" s="1">
        <v>1</v>
      </c>
      <c r="AR52" s="1">
        <v>0</v>
      </c>
      <c r="AS52" s="1">
        <v>0.15999999642372131</v>
      </c>
      <c r="AT52" s="1">
        <v>111115</v>
      </c>
      <c r="AU52" s="1" t="s">
        <v>85</v>
      </c>
      <c r="AV52">
        <f t="shared" si="8"/>
        <v>0.83233606974283847</v>
      </c>
      <c r="AW52">
        <f t="shared" si="9"/>
        <v>4.7282755538813201E-4</v>
      </c>
      <c r="AX52">
        <f t="shared" si="10"/>
        <v>305.46063461303709</v>
      </c>
      <c r="AY52">
        <f t="shared" si="11"/>
        <v>306.38838424682615</v>
      </c>
      <c r="AZ52">
        <f t="shared" si="12"/>
        <v>2.8528035861372132</v>
      </c>
      <c r="BA52">
        <f t="shared" si="13"/>
        <v>-7.3758016193112438E-2</v>
      </c>
      <c r="BB52">
        <f t="shared" si="14"/>
        <v>4.8394792891042284</v>
      </c>
      <c r="BC52">
        <f t="shared" si="15"/>
        <v>48.548904698123486</v>
      </c>
      <c r="BD52">
        <f t="shared" si="16"/>
        <v>18.190367024173291</v>
      </c>
      <c r="BE52">
        <f t="shared" si="17"/>
        <v>32.310634613037109</v>
      </c>
      <c r="BF52">
        <f t="shared" si="18"/>
        <v>4.859684485185503</v>
      </c>
      <c r="BG52">
        <f t="shared" si="19"/>
        <v>2.4967761686458569E-2</v>
      </c>
      <c r="BH52">
        <f t="shared" si="20"/>
        <v>3.026216868003845</v>
      </c>
      <c r="BI52">
        <f t="shared" si="21"/>
        <v>1.833467617181658</v>
      </c>
      <c r="BJ52">
        <f t="shared" si="22"/>
        <v>1.5624596999952993E-2</v>
      </c>
      <c r="BK52">
        <f t="shared" si="23"/>
        <v>51.602655765882595</v>
      </c>
      <c r="BL52">
        <f t="shared" si="24"/>
        <v>1.2317124706891611</v>
      </c>
      <c r="BM52">
        <f t="shared" si="25"/>
        <v>61.335823516048151</v>
      </c>
      <c r="BN52">
        <f t="shared" si="26"/>
        <v>421.11334242034138</v>
      </c>
      <c r="BO52">
        <f t="shared" si="27"/>
        <v>-2.539216424741158E-3</v>
      </c>
    </row>
    <row r="53" spans="1:67" x14ac:dyDescent="0.25">
      <c r="A53" s="1">
        <v>42</v>
      </c>
      <c r="B53" s="1" t="s">
        <v>127</v>
      </c>
      <c r="C53" s="1" t="s">
        <v>347</v>
      </c>
      <c r="D53" s="1" t="s">
        <v>80</v>
      </c>
      <c r="E53" s="1" t="s">
        <v>81</v>
      </c>
      <c r="F53" s="1" t="s">
        <v>82</v>
      </c>
      <c r="G53" s="1" t="s">
        <v>83</v>
      </c>
      <c r="H53" s="1" t="s">
        <v>84</v>
      </c>
      <c r="I53" s="1">
        <v>390.49999529495835</v>
      </c>
      <c r="J53" s="1">
        <v>1</v>
      </c>
      <c r="K53">
        <f t="shared" si="0"/>
        <v>-1.7532453140944859</v>
      </c>
      <c r="L53">
        <f t="shared" si="1"/>
        <v>2.3665552764763668E-2</v>
      </c>
      <c r="M53">
        <f t="shared" si="2"/>
        <v>525.2136925233583</v>
      </c>
      <c r="N53">
        <f t="shared" si="3"/>
        <v>0.44524586955551881</v>
      </c>
      <c r="O53">
        <f t="shared" si="4"/>
        <v>1.8164156231123734</v>
      </c>
      <c r="P53">
        <f t="shared" si="5"/>
        <v>32.244888179905608</v>
      </c>
      <c r="Q53" s="1">
        <v>6</v>
      </c>
      <c r="R53">
        <f t="shared" si="6"/>
        <v>1.4200000166893005</v>
      </c>
      <c r="S53" s="1">
        <v>1</v>
      </c>
      <c r="T53">
        <f t="shared" si="7"/>
        <v>2.8400000333786011</v>
      </c>
      <c r="U53" s="1">
        <v>33.237579345703125</v>
      </c>
      <c r="V53" s="1">
        <v>32.304046630859375</v>
      </c>
      <c r="W53" s="1">
        <v>32.820003509521484</v>
      </c>
      <c r="X53" s="1">
        <v>418.28225708007813</v>
      </c>
      <c r="Y53" s="1">
        <v>420.16375732421875</v>
      </c>
      <c r="Z53" s="1">
        <v>29.830677032470703</v>
      </c>
      <c r="AA53" s="1">
        <v>30.349334716796875</v>
      </c>
      <c r="AB53" s="1">
        <v>58.077903747558594</v>
      </c>
      <c r="AC53" s="1">
        <v>59.087688446044922</v>
      </c>
      <c r="AD53" s="1">
        <v>499.44265747070313</v>
      </c>
      <c r="AE53" s="1">
        <v>17.890899658203125</v>
      </c>
      <c r="AF53" s="1">
        <v>3.1935136765241623E-2</v>
      </c>
      <c r="AG53" s="1">
        <v>99.68109130859375</v>
      </c>
      <c r="AH53" s="1">
        <v>-5.1393427848815918</v>
      </c>
      <c r="AI53" s="1">
        <v>-0.45711269974708557</v>
      </c>
      <c r="AJ53" s="1">
        <v>9.8946459591388702E-2</v>
      </c>
      <c r="AK53" s="1">
        <v>4.8306342214345932E-3</v>
      </c>
      <c r="AL53" s="1">
        <v>0.10421048849821091</v>
      </c>
      <c r="AM53" s="1">
        <v>7.54519272595644E-3</v>
      </c>
      <c r="AN53" s="1">
        <v>1</v>
      </c>
      <c r="AO53" s="1">
        <v>-0.21956524252891541</v>
      </c>
      <c r="AP53" s="1">
        <v>2.737391471862793</v>
      </c>
      <c r="AQ53" s="1">
        <v>1</v>
      </c>
      <c r="AR53" s="1">
        <v>0</v>
      </c>
      <c r="AS53" s="1">
        <v>0.15999999642372131</v>
      </c>
      <c r="AT53" s="1">
        <v>111115</v>
      </c>
      <c r="AU53" s="1" t="s">
        <v>85</v>
      </c>
      <c r="AV53">
        <f t="shared" si="8"/>
        <v>0.83240442911783841</v>
      </c>
      <c r="AW53">
        <f t="shared" si="9"/>
        <v>4.4524586955551883E-4</v>
      </c>
      <c r="AX53">
        <f t="shared" si="10"/>
        <v>305.45404663085935</v>
      </c>
      <c r="AY53">
        <f t="shared" si="11"/>
        <v>306.3875793457031</v>
      </c>
      <c r="AZ53">
        <f t="shared" si="12"/>
        <v>2.8625438813296569</v>
      </c>
      <c r="BA53">
        <f t="shared" si="13"/>
        <v>-5.9158450953767719E-2</v>
      </c>
      <c r="BB53">
        <f t="shared" si="14"/>
        <v>4.8416704281724767</v>
      </c>
      <c r="BC53">
        <f t="shared" si="15"/>
        <v>48.571603346351651</v>
      </c>
      <c r="BD53">
        <f t="shared" si="16"/>
        <v>18.222268629554776</v>
      </c>
      <c r="BE53">
        <f t="shared" si="17"/>
        <v>32.304046630859375</v>
      </c>
      <c r="BF53">
        <f t="shared" si="18"/>
        <v>4.8578767986845284</v>
      </c>
      <c r="BG53">
        <f t="shared" si="19"/>
        <v>2.3469978815636432E-2</v>
      </c>
      <c r="BH53">
        <f t="shared" si="20"/>
        <v>3.0252548050601034</v>
      </c>
      <c r="BI53">
        <f t="shared" si="21"/>
        <v>1.832621993624425</v>
      </c>
      <c r="BJ53">
        <f t="shared" si="22"/>
        <v>1.4686183373765104E-2</v>
      </c>
      <c r="BK53">
        <f t="shared" si="23"/>
        <v>52.353874040944561</v>
      </c>
      <c r="BL53">
        <f t="shared" si="24"/>
        <v>1.2500214103856604</v>
      </c>
      <c r="BM53">
        <f t="shared" si="25"/>
        <v>61.265245598440224</v>
      </c>
      <c r="BN53">
        <f t="shared" si="26"/>
        <v>420.99716617851789</v>
      </c>
      <c r="BO53">
        <f t="shared" si="27"/>
        <v>-2.5513949591947178E-3</v>
      </c>
    </row>
    <row r="54" spans="1:67" x14ac:dyDescent="0.25">
      <c r="A54" s="1">
        <v>43</v>
      </c>
      <c r="B54" s="1" t="s">
        <v>128</v>
      </c>
      <c r="C54" s="1" t="s">
        <v>347</v>
      </c>
      <c r="D54" s="1" t="s">
        <v>80</v>
      </c>
      <c r="E54" s="1" t="s">
        <v>81</v>
      </c>
      <c r="F54" s="1" t="s">
        <v>82</v>
      </c>
      <c r="G54" s="1" t="s">
        <v>83</v>
      </c>
      <c r="H54" s="1" t="s">
        <v>84</v>
      </c>
      <c r="I54" s="1">
        <v>395.49999518319964</v>
      </c>
      <c r="J54" s="1">
        <v>1</v>
      </c>
      <c r="K54">
        <f t="shared" si="0"/>
        <v>-1.9189038502047864</v>
      </c>
      <c r="L54">
        <f t="shared" si="1"/>
        <v>2.4131122272612729E-2</v>
      </c>
      <c r="M54">
        <f t="shared" si="2"/>
        <v>533.68122644071536</v>
      </c>
      <c r="N54">
        <f t="shared" si="3"/>
        <v>0.45341502739587219</v>
      </c>
      <c r="O54">
        <f t="shared" si="4"/>
        <v>1.8143873074933752</v>
      </c>
      <c r="P54">
        <f t="shared" si="5"/>
        <v>32.237083953523168</v>
      </c>
      <c r="Q54" s="1">
        <v>6</v>
      </c>
      <c r="R54">
        <f t="shared" si="6"/>
        <v>1.4200000166893005</v>
      </c>
      <c r="S54" s="1">
        <v>1</v>
      </c>
      <c r="T54">
        <f t="shared" si="7"/>
        <v>2.8400000333786011</v>
      </c>
      <c r="U54" s="1">
        <v>33.235923767089844</v>
      </c>
      <c r="V54" s="1">
        <v>32.299846649169922</v>
      </c>
      <c r="W54" s="1">
        <v>32.821460723876953</v>
      </c>
      <c r="X54" s="1">
        <v>417.8863525390625</v>
      </c>
      <c r="Y54" s="1">
        <v>419.96295166015625</v>
      </c>
      <c r="Z54" s="1">
        <v>29.819805145263672</v>
      </c>
      <c r="AA54" s="1">
        <v>30.348005294799805</v>
      </c>
      <c r="AB54" s="1">
        <v>58.062629699707031</v>
      </c>
      <c r="AC54" s="1">
        <v>59.091098785400391</v>
      </c>
      <c r="AD54" s="1">
        <v>499.41839599609375</v>
      </c>
      <c r="AE54" s="1">
        <v>17.947429656982422</v>
      </c>
      <c r="AF54" s="1">
        <v>0.22126397490501404</v>
      </c>
      <c r="AG54" s="1">
        <v>99.681961059570313</v>
      </c>
      <c r="AH54" s="1">
        <v>-5.1393427848815918</v>
      </c>
      <c r="AI54" s="1">
        <v>-0.45711269974708557</v>
      </c>
      <c r="AJ54" s="1">
        <v>9.8946459591388702E-2</v>
      </c>
      <c r="AK54" s="1">
        <v>4.8306342214345932E-3</v>
      </c>
      <c r="AL54" s="1">
        <v>0.10421048849821091</v>
      </c>
      <c r="AM54" s="1">
        <v>7.54519272595644E-3</v>
      </c>
      <c r="AN54" s="1">
        <v>1</v>
      </c>
      <c r="AO54" s="1">
        <v>-0.21956524252891541</v>
      </c>
      <c r="AP54" s="1">
        <v>2.737391471862793</v>
      </c>
      <c r="AQ54" s="1">
        <v>1</v>
      </c>
      <c r="AR54" s="1">
        <v>0</v>
      </c>
      <c r="AS54" s="1">
        <v>0.15999999642372131</v>
      </c>
      <c r="AT54" s="1">
        <v>111115</v>
      </c>
      <c r="AU54" s="1" t="s">
        <v>85</v>
      </c>
      <c r="AV54">
        <f t="shared" si="8"/>
        <v>0.83236399332682276</v>
      </c>
      <c r="AW54">
        <f t="shared" si="9"/>
        <v>4.5341502739587217E-4</v>
      </c>
      <c r="AX54">
        <f t="shared" si="10"/>
        <v>305.4498466491699</v>
      </c>
      <c r="AY54">
        <f t="shared" si="11"/>
        <v>306.38592376708982</v>
      </c>
      <c r="AZ54">
        <f t="shared" si="12"/>
        <v>2.8715886809321773</v>
      </c>
      <c r="BA54">
        <f t="shared" si="13"/>
        <v>-6.2762695646752659E-2</v>
      </c>
      <c r="BB54">
        <f t="shared" si="14"/>
        <v>4.8395359895252428</v>
      </c>
      <c r="BC54">
        <f t="shared" si="15"/>
        <v>48.549767059991112</v>
      </c>
      <c r="BD54">
        <f t="shared" si="16"/>
        <v>18.201761765191307</v>
      </c>
      <c r="BE54">
        <f t="shared" si="17"/>
        <v>32.299846649169922</v>
      </c>
      <c r="BF54">
        <f t="shared" si="18"/>
        <v>4.856724664814271</v>
      </c>
      <c r="BG54">
        <f t="shared" si="19"/>
        <v>2.3927810681596082E-2</v>
      </c>
      <c r="BH54">
        <f t="shared" si="20"/>
        <v>3.0251486820318676</v>
      </c>
      <c r="BI54">
        <f t="shared" si="21"/>
        <v>1.8315759827824034</v>
      </c>
      <c r="BJ54">
        <f t="shared" si="22"/>
        <v>1.4973016016297448E-2</v>
      </c>
      <c r="BK54">
        <f t="shared" si="23"/>
        <v>53.198391232287122</v>
      </c>
      <c r="BL54">
        <f t="shared" si="24"/>
        <v>1.2707816828389724</v>
      </c>
      <c r="BM54">
        <f t="shared" si="25"/>
        <v>61.298193345225272</v>
      </c>
      <c r="BN54">
        <f t="shared" si="26"/>
        <v>420.87510664865272</v>
      </c>
      <c r="BO54">
        <f t="shared" si="27"/>
        <v>-2.7947801464757106E-3</v>
      </c>
    </row>
    <row r="55" spans="1:67" x14ac:dyDescent="0.25">
      <c r="A55" s="1">
        <v>44</v>
      </c>
      <c r="B55" s="1" t="s">
        <v>129</v>
      </c>
      <c r="C55" s="1" t="s">
        <v>347</v>
      </c>
      <c r="D55" s="1" t="s">
        <v>80</v>
      </c>
      <c r="E55" s="1" t="s">
        <v>81</v>
      </c>
      <c r="F55" s="1" t="s">
        <v>82</v>
      </c>
      <c r="G55" s="1" t="s">
        <v>83</v>
      </c>
      <c r="H55" s="1" t="s">
        <v>84</v>
      </c>
      <c r="I55" s="1">
        <v>400.99999506026506</v>
      </c>
      <c r="J55" s="1">
        <v>1</v>
      </c>
      <c r="K55">
        <f t="shared" si="0"/>
        <v>-1.6911752813481622</v>
      </c>
      <c r="L55">
        <f t="shared" si="1"/>
        <v>2.4622781228532536E-2</v>
      </c>
      <c r="M55">
        <f t="shared" si="2"/>
        <v>516.29590115584847</v>
      </c>
      <c r="N55">
        <f t="shared" si="3"/>
        <v>0.46238633289803732</v>
      </c>
      <c r="O55">
        <f t="shared" si="4"/>
        <v>1.8137180813497009</v>
      </c>
      <c r="P55">
        <f t="shared" si="5"/>
        <v>32.230027163508005</v>
      </c>
      <c r="Q55" s="1">
        <v>6</v>
      </c>
      <c r="R55">
        <f t="shared" si="6"/>
        <v>1.4200000166893005</v>
      </c>
      <c r="S55" s="1">
        <v>1</v>
      </c>
      <c r="T55">
        <f t="shared" si="7"/>
        <v>2.8400000333786011</v>
      </c>
      <c r="U55" s="1">
        <v>33.235275268554688</v>
      </c>
      <c r="V55" s="1">
        <v>32.297294616699219</v>
      </c>
      <c r="W55" s="1">
        <v>32.819797515869141</v>
      </c>
      <c r="X55" s="1">
        <v>417.95480346679688</v>
      </c>
      <c r="Y55" s="1">
        <v>419.75341796875</v>
      </c>
      <c r="Z55" s="1">
        <v>29.79612922668457</v>
      </c>
      <c r="AA55" s="1">
        <v>30.334793090820313</v>
      </c>
      <c r="AB55" s="1">
        <v>58.019737243652344</v>
      </c>
      <c r="AC55" s="1">
        <v>59.068637847900391</v>
      </c>
      <c r="AD55" s="1">
        <v>499.41342163085938</v>
      </c>
      <c r="AE55" s="1">
        <v>17.773492813110352</v>
      </c>
      <c r="AF55" s="1">
        <v>9.8085358738899231E-2</v>
      </c>
      <c r="AG55" s="1">
        <v>99.683837890625</v>
      </c>
      <c r="AH55" s="1">
        <v>-5.1393427848815918</v>
      </c>
      <c r="AI55" s="1">
        <v>-0.45711269974708557</v>
      </c>
      <c r="AJ55" s="1">
        <v>9.8946459591388702E-2</v>
      </c>
      <c r="AK55" s="1">
        <v>4.8306342214345932E-3</v>
      </c>
      <c r="AL55" s="1">
        <v>0.10421048849821091</v>
      </c>
      <c r="AM55" s="1">
        <v>7.54519272595644E-3</v>
      </c>
      <c r="AN55" s="1">
        <v>1</v>
      </c>
      <c r="AO55" s="1">
        <v>-0.21956524252891541</v>
      </c>
      <c r="AP55" s="1">
        <v>2.737391471862793</v>
      </c>
      <c r="AQ55" s="1">
        <v>1</v>
      </c>
      <c r="AR55" s="1">
        <v>0</v>
      </c>
      <c r="AS55" s="1">
        <v>0.15999999642372131</v>
      </c>
      <c r="AT55" s="1">
        <v>111115</v>
      </c>
      <c r="AU55" s="1" t="s">
        <v>85</v>
      </c>
      <c r="AV55">
        <f t="shared" si="8"/>
        <v>0.83235570271809878</v>
      </c>
      <c r="AW55">
        <f t="shared" si="9"/>
        <v>4.6238633289803733E-4</v>
      </c>
      <c r="AX55">
        <f t="shared" si="10"/>
        <v>305.4472946166992</v>
      </c>
      <c r="AY55">
        <f t="shared" si="11"/>
        <v>306.38527526855466</v>
      </c>
      <c r="AZ55">
        <f t="shared" si="12"/>
        <v>2.8437587865346927</v>
      </c>
      <c r="BA55">
        <f t="shared" si="13"/>
        <v>-6.7267453191214965E-2</v>
      </c>
      <c r="BB55">
        <f t="shared" si="14"/>
        <v>4.8376066782606841</v>
      </c>
      <c r="BC55">
        <f t="shared" si="15"/>
        <v>48.529498669268712</v>
      </c>
      <c r="BD55">
        <f t="shared" si="16"/>
        <v>18.194705578448399</v>
      </c>
      <c r="BE55">
        <f t="shared" si="17"/>
        <v>32.297294616699219</v>
      </c>
      <c r="BF55">
        <f t="shared" si="18"/>
        <v>4.8560247105418934</v>
      </c>
      <c r="BG55">
        <f t="shared" si="19"/>
        <v>2.4411136836001466E-2</v>
      </c>
      <c r="BH55">
        <f t="shared" si="20"/>
        <v>3.0238885969109832</v>
      </c>
      <c r="BI55">
        <f t="shared" si="21"/>
        <v>1.8321361136309102</v>
      </c>
      <c r="BJ55">
        <f t="shared" si="22"/>
        <v>1.5275835327844354E-2</v>
      </c>
      <c r="BK55">
        <f t="shared" si="23"/>
        <v>51.466356914413751</v>
      </c>
      <c r="BL55">
        <f t="shared" si="24"/>
        <v>1.2299980871014276</v>
      </c>
      <c r="BM55">
        <f t="shared" si="25"/>
        <v>61.304356122844752</v>
      </c>
      <c r="BN55">
        <f t="shared" si="26"/>
        <v>420.55732170219608</v>
      </c>
      <c r="BO55">
        <f t="shared" si="27"/>
        <v>-2.4652147606012901E-3</v>
      </c>
    </row>
    <row r="56" spans="1:67" x14ac:dyDescent="0.25">
      <c r="A56" s="1">
        <v>45</v>
      </c>
      <c r="B56" s="1" t="s">
        <v>130</v>
      </c>
      <c r="C56" s="1" t="s">
        <v>347</v>
      </c>
      <c r="D56" s="1" t="s">
        <v>80</v>
      </c>
      <c r="E56" s="1" t="s">
        <v>81</v>
      </c>
      <c r="F56" s="1" t="s">
        <v>82</v>
      </c>
      <c r="G56" s="1" t="s">
        <v>83</v>
      </c>
      <c r="H56" s="1" t="s">
        <v>84</v>
      </c>
      <c r="I56" s="1">
        <v>405.99999494850636</v>
      </c>
      <c r="J56" s="1">
        <v>1</v>
      </c>
      <c r="K56">
        <f t="shared" si="0"/>
        <v>-1.6090729854119961</v>
      </c>
      <c r="L56">
        <f t="shared" si="1"/>
        <v>2.382185291369002E-2</v>
      </c>
      <c r="M56">
        <f t="shared" si="2"/>
        <v>514.48790330489942</v>
      </c>
      <c r="N56">
        <f t="shared" si="3"/>
        <v>0.44800537078360975</v>
      </c>
      <c r="O56">
        <f t="shared" si="4"/>
        <v>1.8158357024750207</v>
      </c>
      <c r="P56">
        <f t="shared" si="5"/>
        <v>32.237077987400546</v>
      </c>
      <c r="Q56" s="1">
        <v>6</v>
      </c>
      <c r="R56">
        <f t="shared" si="6"/>
        <v>1.4200000166893005</v>
      </c>
      <c r="S56" s="1">
        <v>1</v>
      </c>
      <c r="T56">
        <f t="shared" si="7"/>
        <v>2.8400000333786011</v>
      </c>
      <c r="U56" s="1">
        <v>33.234420776367188</v>
      </c>
      <c r="V56" s="1">
        <v>32.297035217285156</v>
      </c>
      <c r="W56" s="1">
        <v>32.819686889648438</v>
      </c>
      <c r="X56" s="1">
        <v>418.08810424804688</v>
      </c>
      <c r="Y56" s="1">
        <v>419.79537963867188</v>
      </c>
      <c r="Z56" s="1">
        <v>29.811468124389648</v>
      </c>
      <c r="AA56" s="1">
        <v>30.333400726318359</v>
      </c>
      <c r="AB56" s="1">
        <v>58.051406860351563</v>
      </c>
      <c r="AC56" s="1">
        <v>59.067752838134766</v>
      </c>
      <c r="AD56" s="1">
        <v>499.39303588867188</v>
      </c>
      <c r="AE56" s="1">
        <v>17.914815902709961</v>
      </c>
      <c r="AF56" s="1">
        <v>4.9042649567127228E-2</v>
      </c>
      <c r="AG56" s="1">
        <v>99.682151794433594</v>
      </c>
      <c r="AH56" s="1">
        <v>-5.1393427848815918</v>
      </c>
      <c r="AI56" s="1">
        <v>-0.45711269974708557</v>
      </c>
      <c r="AJ56" s="1">
        <v>9.8946459591388702E-2</v>
      </c>
      <c r="AK56" s="1">
        <v>4.8306342214345932E-3</v>
      </c>
      <c r="AL56" s="1">
        <v>0.10421048849821091</v>
      </c>
      <c r="AM56" s="1">
        <v>7.54519272595644E-3</v>
      </c>
      <c r="AN56" s="1">
        <v>1</v>
      </c>
      <c r="AO56" s="1">
        <v>-0.21956524252891541</v>
      </c>
      <c r="AP56" s="1">
        <v>2.737391471862793</v>
      </c>
      <c r="AQ56" s="1">
        <v>1</v>
      </c>
      <c r="AR56" s="1">
        <v>0</v>
      </c>
      <c r="AS56" s="1">
        <v>0.15999999642372131</v>
      </c>
      <c r="AT56" s="1">
        <v>111115</v>
      </c>
      <c r="AU56" s="1" t="s">
        <v>85</v>
      </c>
      <c r="AV56">
        <f t="shared" si="8"/>
        <v>0.83232172648111957</v>
      </c>
      <c r="AW56">
        <f t="shared" si="9"/>
        <v>4.4800537078360973E-4</v>
      </c>
      <c r="AX56">
        <f t="shared" si="10"/>
        <v>305.44703521728513</v>
      </c>
      <c r="AY56">
        <f t="shared" si="11"/>
        <v>306.38442077636716</v>
      </c>
      <c r="AZ56">
        <f t="shared" si="12"/>
        <v>2.8663704803652195</v>
      </c>
      <c r="BA56">
        <f t="shared" si="13"/>
        <v>-5.9957229884611628E-2</v>
      </c>
      <c r="BB56">
        <f t="shared" si="14"/>
        <v>4.8395343581172696</v>
      </c>
      <c r="BC56">
        <f t="shared" si="15"/>
        <v>48.54965779729001</v>
      </c>
      <c r="BD56">
        <f t="shared" si="16"/>
        <v>18.21625707097165</v>
      </c>
      <c r="BE56">
        <f t="shared" si="17"/>
        <v>32.297035217285156</v>
      </c>
      <c r="BF56">
        <f t="shared" si="18"/>
        <v>4.8559535691345204</v>
      </c>
      <c r="BG56">
        <f t="shared" si="19"/>
        <v>2.3623697896103999E-2</v>
      </c>
      <c r="BH56">
        <f t="shared" si="20"/>
        <v>3.0236986556422489</v>
      </c>
      <c r="BI56">
        <f t="shared" si="21"/>
        <v>1.8322549134922714</v>
      </c>
      <c r="BJ56">
        <f t="shared" si="22"/>
        <v>1.4782487222010801E-2</v>
      </c>
      <c r="BK56">
        <f t="shared" si="23"/>
        <v>51.285261273638852</v>
      </c>
      <c r="BL56">
        <f t="shared" si="24"/>
        <v>1.2255682845955373</v>
      </c>
      <c r="BM56">
        <f t="shared" si="25"/>
        <v>61.263399153930351</v>
      </c>
      <c r="BN56">
        <f t="shared" si="26"/>
        <v>420.5602558727478</v>
      </c>
      <c r="BO56">
        <f t="shared" si="27"/>
        <v>-2.3439514123495485E-3</v>
      </c>
    </row>
    <row r="57" spans="1:67" x14ac:dyDescent="0.25">
      <c r="A57" s="1">
        <v>46</v>
      </c>
      <c r="B57" s="1" t="s">
        <v>131</v>
      </c>
      <c r="C57" s="1" t="s">
        <v>347</v>
      </c>
      <c r="D57" s="1" t="s">
        <v>80</v>
      </c>
      <c r="E57" s="1" t="s">
        <v>81</v>
      </c>
      <c r="F57" s="1" t="s">
        <v>82</v>
      </c>
      <c r="G57" s="1" t="s">
        <v>83</v>
      </c>
      <c r="H57" s="1" t="s">
        <v>84</v>
      </c>
      <c r="I57" s="1">
        <v>410.99999483674765</v>
      </c>
      <c r="J57" s="1">
        <v>1</v>
      </c>
      <c r="K57">
        <f t="shared" si="0"/>
        <v>-1.6860590680919489</v>
      </c>
      <c r="L57">
        <f t="shared" si="1"/>
        <v>2.3354440914811574E-2</v>
      </c>
      <c r="M57">
        <f t="shared" si="2"/>
        <v>521.85703745672959</v>
      </c>
      <c r="N57">
        <f t="shared" si="3"/>
        <v>0.43965067692633975</v>
      </c>
      <c r="O57">
        <f t="shared" si="4"/>
        <v>1.8173705421617514</v>
      </c>
      <c r="P57">
        <f t="shared" si="5"/>
        <v>32.239103233942593</v>
      </c>
      <c r="Q57" s="1">
        <v>6</v>
      </c>
      <c r="R57">
        <f t="shared" si="6"/>
        <v>1.4200000166893005</v>
      </c>
      <c r="S57" s="1">
        <v>1</v>
      </c>
      <c r="T57">
        <f t="shared" si="7"/>
        <v>2.8400000333786011</v>
      </c>
      <c r="U57" s="1">
        <v>33.232444763183594</v>
      </c>
      <c r="V57" s="1">
        <v>32.29486083984375</v>
      </c>
      <c r="W57" s="1">
        <v>32.820514678955078</v>
      </c>
      <c r="X57" s="1">
        <v>418.01016235351563</v>
      </c>
      <c r="Y57" s="1">
        <v>419.81423950195313</v>
      </c>
      <c r="Z57" s="1">
        <v>29.810905456542969</v>
      </c>
      <c r="AA57" s="1">
        <v>30.323139190673828</v>
      </c>
      <c r="AB57" s="1">
        <v>58.057548522949219</v>
      </c>
      <c r="AC57" s="1">
        <v>59.055133819580078</v>
      </c>
      <c r="AD57" s="1">
        <v>499.36471557617188</v>
      </c>
      <c r="AE57" s="1">
        <v>17.930036544799805</v>
      </c>
      <c r="AF57" s="1">
        <v>8.4399618208408356E-2</v>
      </c>
      <c r="AG57" s="1">
        <v>99.68353271484375</v>
      </c>
      <c r="AH57" s="1">
        <v>-5.1393427848815918</v>
      </c>
      <c r="AI57" s="1">
        <v>-0.45711269974708557</v>
      </c>
      <c r="AJ57" s="1">
        <v>9.8946459591388702E-2</v>
      </c>
      <c r="AK57" s="1">
        <v>4.8306342214345932E-3</v>
      </c>
      <c r="AL57" s="1">
        <v>0.10421048849821091</v>
      </c>
      <c r="AM57" s="1">
        <v>7.54519272595644E-3</v>
      </c>
      <c r="AN57" s="1">
        <v>1</v>
      </c>
      <c r="AO57" s="1">
        <v>-0.21956524252891541</v>
      </c>
      <c r="AP57" s="1">
        <v>2.737391471862793</v>
      </c>
      <c r="AQ57" s="1">
        <v>1</v>
      </c>
      <c r="AR57" s="1">
        <v>0</v>
      </c>
      <c r="AS57" s="1">
        <v>0.15999999642372131</v>
      </c>
      <c r="AT57" s="1">
        <v>111115</v>
      </c>
      <c r="AU57" s="1" t="s">
        <v>85</v>
      </c>
      <c r="AV57">
        <f t="shared" si="8"/>
        <v>0.83227452596028639</v>
      </c>
      <c r="AW57">
        <f t="shared" si="9"/>
        <v>4.3965067692633972E-4</v>
      </c>
      <c r="AX57">
        <f t="shared" si="10"/>
        <v>305.44486083984373</v>
      </c>
      <c r="AY57">
        <f t="shared" si="11"/>
        <v>306.38244476318357</v>
      </c>
      <c r="AZ57">
        <f t="shared" si="12"/>
        <v>2.8688057830451612</v>
      </c>
      <c r="BA57">
        <f t="shared" si="13"/>
        <v>-5.5757605901160009E-2</v>
      </c>
      <c r="BB57">
        <f t="shared" si="14"/>
        <v>4.8400881796920467</v>
      </c>
      <c r="BC57">
        <f t="shared" si="15"/>
        <v>48.554541034753228</v>
      </c>
      <c r="BD57">
        <f t="shared" si="16"/>
        <v>18.2314018440794</v>
      </c>
      <c r="BE57">
        <f t="shared" si="17"/>
        <v>32.29486083984375</v>
      </c>
      <c r="BF57">
        <f t="shared" si="18"/>
        <v>4.8553572724210499</v>
      </c>
      <c r="BG57">
        <f t="shared" si="19"/>
        <v>2.3163954576029495E-2</v>
      </c>
      <c r="BH57">
        <f t="shared" si="20"/>
        <v>3.0227176375302953</v>
      </c>
      <c r="BI57">
        <f t="shared" si="21"/>
        <v>1.8326396348907545</v>
      </c>
      <c r="BJ57">
        <f t="shared" si="22"/>
        <v>1.4494465955049095E-2</v>
      </c>
      <c r="BK57">
        <f t="shared" si="23"/>
        <v>52.02055306578935</v>
      </c>
      <c r="BL57">
        <f t="shared" si="24"/>
        <v>1.2430665478994591</v>
      </c>
      <c r="BM57">
        <f t="shared" si="25"/>
        <v>61.2288736686005</v>
      </c>
      <c r="BN57">
        <f t="shared" si="26"/>
        <v>420.61571123264753</v>
      </c>
      <c r="BO57">
        <f t="shared" si="27"/>
        <v>-2.4543899555121338E-3</v>
      </c>
    </row>
    <row r="58" spans="1:67" x14ac:dyDescent="0.25">
      <c r="A58" s="1">
        <v>47</v>
      </c>
      <c r="B58" s="1" t="s">
        <v>132</v>
      </c>
      <c r="C58" s="1" t="s">
        <v>347</v>
      </c>
      <c r="D58" s="1" t="s">
        <v>80</v>
      </c>
      <c r="E58" s="1" t="s">
        <v>81</v>
      </c>
      <c r="F58" s="1" t="s">
        <v>82</v>
      </c>
      <c r="G58" s="1" t="s">
        <v>83</v>
      </c>
      <c r="H58" s="1" t="s">
        <v>84</v>
      </c>
      <c r="I58" s="1">
        <v>416.49999471381307</v>
      </c>
      <c r="J58" s="1">
        <v>1</v>
      </c>
      <c r="K58">
        <f t="shared" si="0"/>
        <v>-1.6055950054401582</v>
      </c>
      <c r="L58">
        <f t="shared" si="1"/>
        <v>2.395615620622701E-2</v>
      </c>
      <c r="M58">
        <f t="shared" si="2"/>
        <v>513.77386743794</v>
      </c>
      <c r="N58">
        <f t="shared" si="3"/>
        <v>0.45033678137827277</v>
      </c>
      <c r="O58">
        <f t="shared" si="4"/>
        <v>1.8151781744841129</v>
      </c>
      <c r="P58">
        <f t="shared" si="5"/>
        <v>32.228353663289127</v>
      </c>
      <c r="Q58" s="1">
        <v>6</v>
      </c>
      <c r="R58">
        <f t="shared" si="6"/>
        <v>1.4200000166893005</v>
      </c>
      <c r="S58" s="1">
        <v>1</v>
      </c>
      <c r="T58">
        <f t="shared" si="7"/>
        <v>2.8400000333786011</v>
      </c>
      <c r="U58" s="1">
        <v>33.232093811035156</v>
      </c>
      <c r="V58" s="1">
        <v>32.288810729980469</v>
      </c>
      <c r="W58" s="1">
        <v>32.820693969726563</v>
      </c>
      <c r="X58" s="1">
        <v>418.20462036132813</v>
      </c>
      <c r="Y58" s="1">
        <v>419.90652465820313</v>
      </c>
      <c r="Z58" s="1">
        <v>29.791370391845703</v>
      </c>
      <c r="AA58" s="1">
        <v>30.316041946411133</v>
      </c>
      <c r="AB58" s="1">
        <v>58.019889831542969</v>
      </c>
      <c r="AC58" s="1">
        <v>59.041709899902344</v>
      </c>
      <c r="AD58" s="1">
        <v>499.3802490234375</v>
      </c>
      <c r="AE58" s="1">
        <v>17.82929801940918</v>
      </c>
      <c r="AF58" s="1">
        <v>1.710779033601284E-2</v>
      </c>
      <c r="AG58" s="1">
        <v>99.682243347167969</v>
      </c>
      <c r="AH58" s="1">
        <v>-5.1393427848815918</v>
      </c>
      <c r="AI58" s="1">
        <v>-0.45711269974708557</v>
      </c>
      <c r="AJ58" s="1">
        <v>9.8946459591388702E-2</v>
      </c>
      <c r="AK58" s="1">
        <v>4.8306342214345932E-3</v>
      </c>
      <c r="AL58" s="1">
        <v>0.10421048849821091</v>
      </c>
      <c r="AM58" s="1">
        <v>7.54519272595644E-3</v>
      </c>
      <c r="AN58" s="1">
        <v>1</v>
      </c>
      <c r="AO58" s="1">
        <v>-0.21956524252891541</v>
      </c>
      <c r="AP58" s="1">
        <v>2.737391471862793</v>
      </c>
      <c r="AQ58" s="1">
        <v>1</v>
      </c>
      <c r="AR58" s="1">
        <v>0</v>
      </c>
      <c r="AS58" s="1">
        <v>0.15999999642372131</v>
      </c>
      <c r="AT58" s="1">
        <v>111115</v>
      </c>
      <c r="AU58" s="1" t="s">
        <v>85</v>
      </c>
      <c r="AV58">
        <f t="shared" si="8"/>
        <v>0.83230041503906249</v>
      </c>
      <c r="AW58">
        <f t="shared" si="9"/>
        <v>4.5033678137827276E-4</v>
      </c>
      <c r="AX58">
        <f t="shared" si="10"/>
        <v>305.43881072998045</v>
      </c>
      <c r="AY58">
        <f t="shared" si="11"/>
        <v>306.38209381103513</v>
      </c>
      <c r="AZ58">
        <f t="shared" si="12"/>
        <v>2.8526876193429302</v>
      </c>
      <c r="BA58">
        <f t="shared" si="13"/>
        <v>-6.0457066691338976E-2</v>
      </c>
      <c r="BB58">
        <f t="shared" si="14"/>
        <v>4.8371492451092193</v>
      </c>
      <c r="BC58">
        <f t="shared" si="15"/>
        <v>48.525686046838402</v>
      </c>
      <c r="BD58">
        <f t="shared" si="16"/>
        <v>18.209644100427269</v>
      </c>
      <c r="BE58">
        <f t="shared" si="17"/>
        <v>32.288810729980469</v>
      </c>
      <c r="BF58">
        <f t="shared" si="18"/>
        <v>4.8536984383447344</v>
      </c>
      <c r="BG58">
        <f t="shared" si="19"/>
        <v>2.3755769963495991E-2</v>
      </c>
      <c r="BH58">
        <f t="shared" si="20"/>
        <v>3.0219710706251064</v>
      </c>
      <c r="BI58">
        <f t="shared" si="21"/>
        <v>1.831727367719628</v>
      </c>
      <c r="BJ58">
        <f t="shared" si="22"/>
        <v>1.4865230577668843E-2</v>
      </c>
      <c r="BK58">
        <f t="shared" si="23"/>
        <v>51.21413167936435</v>
      </c>
      <c r="BL58">
        <f t="shared" si="24"/>
        <v>1.2235434251852679</v>
      </c>
      <c r="BM58">
        <f t="shared" si="25"/>
        <v>61.260982742642675</v>
      </c>
      <c r="BN58">
        <f t="shared" si="26"/>
        <v>420.66974762717103</v>
      </c>
      <c r="BO58">
        <f t="shared" si="27"/>
        <v>-2.3381840142951537E-3</v>
      </c>
    </row>
    <row r="59" spans="1:67" x14ac:dyDescent="0.25">
      <c r="A59" s="1">
        <v>48</v>
      </c>
      <c r="B59" s="1" t="s">
        <v>133</v>
      </c>
      <c r="C59" s="1" t="s">
        <v>347</v>
      </c>
      <c r="D59" s="1" t="s">
        <v>80</v>
      </c>
      <c r="E59" s="1" t="s">
        <v>81</v>
      </c>
      <c r="F59" s="1" t="s">
        <v>82</v>
      </c>
      <c r="G59" s="1" t="s">
        <v>83</v>
      </c>
      <c r="H59" s="1" t="s">
        <v>84</v>
      </c>
      <c r="I59" s="1">
        <v>421.49999460205436</v>
      </c>
      <c r="J59" s="1">
        <v>1</v>
      </c>
      <c r="K59">
        <f t="shared" si="0"/>
        <v>-1.8721630097038846</v>
      </c>
      <c r="L59">
        <f t="shared" si="1"/>
        <v>2.3710497309466432E-2</v>
      </c>
      <c r="M59">
        <f t="shared" si="2"/>
        <v>532.76969462331249</v>
      </c>
      <c r="N59">
        <f t="shared" si="3"/>
        <v>0.44589106290356589</v>
      </c>
      <c r="O59">
        <f t="shared" si="4"/>
        <v>1.8157378599197003</v>
      </c>
      <c r="P59">
        <f t="shared" si="5"/>
        <v>32.228178494167452</v>
      </c>
      <c r="Q59" s="1">
        <v>6</v>
      </c>
      <c r="R59">
        <f t="shared" si="6"/>
        <v>1.4200000166893005</v>
      </c>
      <c r="S59" s="1">
        <v>1</v>
      </c>
      <c r="T59">
        <f t="shared" si="7"/>
        <v>2.8400000333786011</v>
      </c>
      <c r="U59" s="1">
        <v>33.229904174804688</v>
      </c>
      <c r="V59" s="1">
        <v>32.286273956298828</v>
      </c>
      <c r="W59" s="1">
        <v>32.817638397216797</v>
      </c>
      <c r="X59" s="1">
        <v>417.94329833984375</v>
      </c>
      <c r="Y59" s="1">
        <v>419.96771240234375</v>
      </c>
      <c r="Z59" s="1">
        <v>29.790323257446289</v>
      </c>
      <c r="AA59" s="1">
        <v>30.309823989868164</v>
      </c>
      <c r="AB59" s="1">
        <v>58.025218963623047</v>
      </c>
      <c r="AC59" s="1">
        <v>59.037097930908203</v>
      </c>
      <c r="AD59" s="1">
        <v>499.37506103515625</v>
      </c>
      <c r="AE59" s="1">
        <v>17.890174865722656</v>
      </c>
      <c r="AF59" s="1">
        <v>4.6761639416217804E-2</v>
      </c>
      <c r="AG59" s="1">
        <v>99.682647705078125</v>
      </c>
      <c r="AH59" s="1">
        <v>-5.1393427848815918</v>
      </c>
      <c r="AI59" s="1">
        <v>-0.45711269974708557</v>
      </c>
      <c r="AJ59" s="1">
        <v>9.8946459591388702E-2</v>
      </c>
      <c r="AK59" s="1">
        <v>4.8306342214345932E-3</v>
      </c>
      <c r="AL59" s="1">
        <v>0.10421048849821091</v>
      </c>
      <c r="AM59" s="1">
        <v>7.54519272595644E-3</v>
      </c>
      <c r="AN59" s="1">
        <v>1</v>
      </c>
      <c r="AO59" s="1">
        <v>-0.21956524252891541</v>
      </c>
      <c r="AP59" s="1">
        <v>2.737391471862793</v>
      </c>
      <c r="AQ59" s="1">
        <v>1</v>
      </c>
      <c r="AR59" s="1">
        <v>0</v>
      </c>
      <c r="AS59" s="1">
        <v>0.15999999642372131</v>
      </c>
      <c r="AT59" s="1">
        <v>111115</v>
      </c>
      <c r="AU59" s="1" t="s">
        <v>85</v>
      </c>
      <c r="AV59">
        <f t="shared" si="8"/>
        <v>0.83229176839192698</v>
      </c>
      <c r="AW59">
        <f t="shared" si="9"/>
        <v>4.4589106290356589E-4</v>
      </c>
      <c r="AX59">
        <f t="shared" si="10"/>
        <v>305.43627395629881</v>
      </c>
      <c r="AY59">
        <f t="shared" si="11"/>
        <v>306.37990417480466</v>
      </c>
      <c r="AZ59">
        <f t="shared" si="12"/>
        <v>2.8624279145353739</v>
      </c>
      <c r="BA59">
        <f t="shared" si="13"/>
        <v>-5.8095462131379158E-2</v>
      </c>
      <c r="BB59">
        <f t="shared" si="14"/>
        <v>4.8371013667046538</v>
      </c>
      <c r="BC59">
        <f t="shared" si="15"/>
        <v>48.525008896390275</v>
      </c>
      <c r="BD59">
        <f t="shared" si="16"/>
        <v>18.215184906522111</v>
      </c>
      <c r="BE59">
        <f t="shared" si="17"/>
        <v>32.286273956298828</v>
      </c>
      <c r="BF59">
        <f t="shared" si="18"/>
        <v>4.8530030462619189</v>
      </c>
      <c r="BG59">
        <f t="shared" si="19"/>
        <v>2.3514182885701281E-2</v>
      </c>
      <c r="BH59">
        <f t="shared" si="20"/>
        <v>3.0213635067849536</v>
      </c>
      <c r="BI59">
        <f t="shared" si="21"/>
        <v>1.8316395394769653</v>
      </c>
      <c r="BJ59">
        <f t="shared" si="22"/>
        <v>1.471387673763791E-2</v>
      </c>
      <c r="BK59">
        <f t="shared" si="23"/>
        <v>53.107893777077713</v>
      </c>
      <c r="BL59">
        <f t="shared" si="24"/>
        <v>1.268596796586354</v>
      </c>
      <c r="BM59">
        <f t="shared" si="25"/>
        <v>61.245469400037933</v>
      </c>
      <c r="BN59">
        <f t="shared" si="26"/>
        <v>420.85764903382102</v>
      </c>
      <c r="BO59">
        <f t="shared" si="27"/>
        <v>-2.7244723384720454E-3</v>
      </c>
    </row>
    <row r="60" spans="1:67" x14ac:dyDescent="0.25">
      <c r="A60" s="1">
        <v>49</v>
      </c>
      <c r="B60" s="1" t="s">
        <v>134</v>
      </c>
      <c r="C60" s="1" t="s">
        <v>347</v>
      </c>
      <c r="D60" s="1" t="s">
        <v>80</v>
      </c>
      <c r="E60" s="1" t="s">
        <v>81</v>
      </c>
      <c r="F60" s="1" t="s">
        <v>82</v>
      </c>
      <c r="G60" s="1" t="s">
        <v>83</v>
      </c>
      <c r="H60" s="1" t="s">
        <v>84</v>
      </c>
      <c r="I60" s="1">
        <v>426.49999449029565</v>
      </c>
      <c r="J60" s="1">
        <v>1</v>
      </c>
      <c r="K60">
        <f t="shared" si="0"/>
        <v>-1.8380448383002843</v>
      </c>
      <c r="L60">
        <f t="shared" si="1"/>
        <v>2.4314794947774512E-2</v>
      </c>
      <c r="M60">
        <f t="shared" si="2"/>
        <v>527.42254159427171</v>
      </c>
      <c r="N60">
        <f t="shared" si="3"/>
        <v>0.45653502562043602</v>
      </c>
      <c r="O60">
        <f t="shared" si="4"/>
        <v>1.813314903276436</v>
      </c>
      <c r="P60">
        <f t="shared" si="5"/>
        <v>32.217617990282648</v>
      </c>
      <c r="Q60" s="1">
        <v>6</v>
      </c>
      <c r="R60">
        <f t="shared" si="6"/>
        <v>1.4200000166893005</v>
      </c>
      <c r="S60" s="1">
        <v>1</v>
      </c>
      <c r="T60">
        <f t="shared" si="7"/>
        <v>2.8400000333786011</v>
      </c>
      <c r="U60" s="1">
        <v>33.227825164794922</v>
      </c>
      <c r="V60" s="1">
        <v>32.280551910400391</v>
      </c>
      <c r="W60" s="1">
        <v>32.814884185791016</v>
      </c>
      <c r="X60" s="1">
        <v>417.94216918945313</v>
      </c>
      <c r="Y60" s="1">
        <v>419.920166015625</v>
      </c>
      <c r="Z60" s="1">
        <v>29.772932052612305</v>
      </c>
      <c r="AA60" s="1">
        <v>30.304815292358398</v>
      </c>
      <c r="AB60" s="1">
        <v>57.998805999755859</v>
      </c>
      <c r="AC60" s="1">
        <v>59.034934997558594</v>
      </c>
      <c r="AD60" s="1">
        <v>499.39511108398438</v>
      </c>
      <c r="AE60" s="1">
        <v>17.859735488891602</v>
      </c>
      <c r="AF60" s="1">
        <v>0.17677967250347137</v>
      </c>
      <c r="AG60" s="1">
        <v>99.683853149414063</v>
      </c>
      <c r="AH60" s="1">
        <v>-5.1393427848815918</v>
      </c>
      <c r="AI60" s="1">
        <v>-0.45711269974708557</v>
      </c>
      <c r="AJ60" s="1">
        <v>9.8946459591388702E-2</v>
      </c>
      <c r="AK60" s="1">
        <v>4.8306342214345932E-3</v>
      </c>
      <c r="AL60" s="1">
        <v>0.10421048849821091</v>
      </c>
      <c r="AM60" s="1">
        <v>7.54519272595644E-3</v>
      </c>
      <c r="AN60" s="1">
        <v>1</v>
      </c>
      <c r="AO60" s="1">
        <v>-0.21956524252891541</v>
      </c>
      <c r="AP60" s="1">
        <v>2.737391471862793</v>
      </c>
      <c r="AQ60" s="1">
        <v>1</v>
      </c>
      <c r="AR60" s="1">
        <v>0</v>
      </c>
      <c r="AS60" s="1">
        <v>0.15999999642372131</v>
      </c>
      <c r="AT60" s="1">
        <v>111115</v>
      </c>
      <c r="AU60" s="1" t="s">
        <v>85</v>
      </c>
      <c r="AV60">
        <f t="shared" si="8"/>
        <v>0.83232518513997389</v>
      </c>
      <c r="AW60">
        <f t="shared" si="9"/>
        <v>4.5653502562043599E-4</v>
      </c>
      <c r="AX60">
        <f t="shared" si="10"/>
        <v>305.43055191040037</v>
      </c>
      <c r="AY60">
        <f t="shared" si="11"/>
        <v>306.3778251647949</v>
      </c>
      <c r="AZ60">
        <f t="shared" si="12"/>
        <v>2.8575576143512649</v>
      </c>
      <c r="BA60">
        <f t="shared" si="13"/>
        <v>-6.293392011774282E-2</v>
      </c>
      <c r="BB60">
        <f t="shared" si="14"/>
        <v>4.834215660600008</v>
      </c>
      <c r="BC60">
        <f t="shared" si="15"/>
        <v>48.495473518204619</v>
      </c>
      <c r="BD60">
        <f t="shared" si="16"/>
        <v>18.190658225846221</v>
      </c>
      <c r="BE60">
        <f t="shared" si="17"/>
        <v>32.280551910400391</v>
      </c>
      <c r="BF60">
        <f t="shared" si="18"/>
        <v>4.8514348110958219</v>
      </c>
      <c r="BG60">
        <f t="shared" si="19"/>
        <v>2.4108389825158234E-2</v>
      </c>
      <c r="BH60">
        <f t="shared" si="20"/>
        <v>3.020900757323572</v>
      </c>
      <c r="BI60">
        <f t="shared" si="21"/>
        <v>1.8305340537722499</v>
      </c>
      <c r="BJ60">
        <f t="shared" si="22"/>
        <v>1.5086152895931106E-2</v>
      </c>
      <c r="BK60">
        <f t="shared" si="23"/>
        <v>52.575511183974108</v>
      </c>
      <c r="BL60">
        <f t="shared" si="24"/>
        <v>1.2560066990796688</v>
      </c>
      <c r="BM60">
        <f t="shared" si="25"/>
        <v>61.282947549110212</v>
      </c>
      <c r="BN60">
        <f t="shared" si="26"/>
        <v>420.7938845024355</v>
      </c>
      <c r="BO60">
        <f t="shared" si="27"/>
        <v>-2.6768641267603103E-3</v>
      </c>
    </row>
    <row r="61" spans="1:67" x14ac:dyDescent="0.25">
      <c r="A61" s="1">
        <v>50</v>
      </c>
      <c r="B61" s="1" t="s">
        <v>135</v>
      </c>
      <c r="C61" s="1" t="s">
        <v>347</v>
      </c>
      <c r="D61" s="1" t="s">
        <v>80</v>
      </c>
      <c r="E61" s="1" t="s">
        <v>81</v>
      </c>
      <c r="F61" s="1" t="s">
        <v>82</v>
      </c>
      <c r="G61" s="1" t="s">
        <v>83</v>
      </c>
      <c r="H61" s="1" t="s">
        <v>84</v>
      </c>
      <c r="I61" s="1">
        <v>431.99999436736107</v>
      </c>
      <c r="J61" s="1">
        <v>1</v>
      </c>
      <c r="K61">
        <f t="shared" si="0"/>
        <v>-1.7503692711439824</v>
      </c>
      <c r="L61">
        <f t="shared" si="1"/>
        <v>2.3835742976270152E-2</v>
      </c>
      <c r="M61">
        <f t="shared" si="2"/>
        <v>523.90843687353299</v>
      </c>
      <c r="N61">
        <f t="shared" si="3"/>
        <v>0.44778857067587996</v>
      </c>
      <c r="O61">
        <f t="shared" si="4"/>
        <v>1.8139959540770549</v>
      </c>
      <c r="P61">
        <f t="shared" si="5"/>
        <v>32.2185644269831</v>
      </c>
      <c r="Q61" s="1">
        <v>6</v>
      </c>
      <c r="R61">
        <f t="shared" si="6"/>
        <v>1.4200000166893005</v>
      </c>
      <c r="S61" s="1">
        <v>1</v>
      </c>
      <c r="T61">
        <f t="shared" si="7"/>
        <v>2.8400000333786011</v>
      </c>
      <c r="U61" s="1">
        <v>33.225593566894531</v>
      </c>
      <c r="V61" s="1">
        <v>32.277015686035156</v>
      </c>
      <c r="W61" s="1">
        <v>32.814128875732422</v>
      </c>
      <c r="X61" s="1">
        <v>417.97744750976563</v>
      </c>
      <c r="Y61" s="1">
        <v>419.85452270507813</v>
      </c>
      <c r="Z61" s="1">
        <v>29.779256820678711</v>
      </c>
      <c r="AA61" s="1">
        <v>30.300943374633789</v>
      </c>
      <c r="AB61" s="1">
        <v>58.017692565917969</v>
      </c>
      <c r="AC61" s="1">
        <v>59.034072875976563</v>
      </c>
      <c r="AD61" s="1">
        <v>499.40350341796875</v>
      </c>
      <c r="AE61" s="1">
        <v>17.839443206787109</v>
      </c>
      <c r="AF61" s="1">
        <v>2.1670021116733551E-2</v>
      </c>
      <c r="AG61" s="1">
        <v>99.682647705078125</v>
      </c>
      <c r="AH61" s="1">
        <v>-5.1393427848815918</v>
      </c>
      <c r="AI61" s="1">
        <v>-0.45711269974708557</v>
      </c>
      <c r="AJ61" s="1">
        <v>9.8946459591388702E-2</v>
      </c>
      <c r="AK61" s="1">
        <v>4.8306342214345932E-3</v>
      </c>
      <c r="AL61" s="1">
        <v>0.10421048849821091</v>
      </c>
      <c r="AM61" s="1">
        <v>7.54519272595644E-3</v>
      </c>
      <c r="AN61" s="1">
        <v>1</v>
      </c>
      <c r="AO61" s="1">
        <v>-0.21956524252891541</v>
      </c>
      <c r="AP61" s="1">
        <v>2.737391471862793</v>
      </c>
      <c r="AQ61" s="1">
        <v>1</v>
      </c>
      <c r="AR61" s="1">
        <v>0</v>
      </c>
      <c r="AS61" s="1">
        <v>0.15999999642372131</v>
      </c>
      <c r="AT61" s="1">
        <v>111115</v>
      </c>
      <c r="AU61" s="1" t="s">
        <v>85</v>
      </c>
      <c r="AV61">
        <f t="shared" si="8"/>
        <v>0.83233917236328114</v>
      </c>
      <c r="AW61">
        <f t="shared" si="9"/>
        <v>4.4778857067587994E-4</v>
      </c>
      <c r="AX61">
        <f t="shared" si="10"/>
        <v>305.42701568603513</v>
      </c>
      <c r="AY61">
        <f t="shared" si="11"/>
        <v>306.37559356689451</v>
      </c>
      <c r="AZ61">
        <f t="shared" si="12"/>
        <v>2.854310849287117</v>
      </c>
      <c r="BA61">
        <f t="shared" si="13"/>
        <v>-5.845125905205531E-2</v>
      </c>
      <c r="BB61">
        <f t="shared" si="14"/>
        <v>4.834474217622196</v>
      </c>
      <c r="BC61">
        <f t="shared" si="15"/>
        <v>48.498653766957617</v>
      </c>
      <c r="BD61">
        <f t="shared" si="16"/>
        <v>18.197710392323827</v>
      </c>
      <c r="BE61">
        <f t="shared" si="17"/>
        <v>32.277015686035156</v>
      </c>
      <c r="BF61">
        <f t="shared" si="18"/>
        <v>4.8504658623139374</v>
      </c>
      <c r="BG61">
        <f t="shared" si="19"/>
        <v>2.3637357772788282E-2</v>
      </c>
      <c r="BH61">
        <f t="shared" si="20"/>
        <v>3.020478263545141</v>
      </c>
      <c r="BI61">
        <f t="shared" si="21"/>
        <v>1.8299875987687964</v>
      </c>
      <c r="BJ61">
        <f t="shared" si="22"/>
        <v>1.4791045104647267E-2</v>
      </c>
      <c r="BK61">
        <f t="shared" si="23"/>
        <v>52.224580142582546</v>
      </c>
      <c r="BL61">
        <f t="shared" si="24"/>
        <v>1.2478332578104592</v>
      </c>
      <c r="BM61">
        <f t="shared" si="25"/>
        <v>61.264012924020982</v>
      </c>
      <c r="BN61">
        <f t="shared" si="26"/>
        <v>420.68656442630066</v>
      </c>
      <c r="BO61">
        <f t="shared" si="27"/>
        <v>-2.5490389928523706E-3</v>
      </c>
    </row>
    <row r="62" spans="1:67" x14ac:dyDescent="0.25">
      <c r="A62" s="1">
        <v>51</v>
      </c>
      <c r="B62" s="1" t="s">
        <v>136</v>
      </c>
      <c r="C62" s="1" t="s">
        <v>347</v>
      </c>
      <c r="D62" s="1" t="s">
        <v>80</v>
      </c>
      <c r="E62" s="1" t="s">
        <v>81</v>
      </c>
      <c r="F62" s="1" t="s">
        <v>82</v>
      </c>
      <c r="G62" s="1" t="s">
        <v>83</v>
      </c>
      <c r="H62" s="1" t="s">
        <v>84</v>
      </c>
      <c r="I62" s="1">
        <v>436.99999425560236</v>
      </c>
      <c r="J62" s="1">
        <v>1</v>
      </c>
      <c r="K62">
        <f t="shared" si="0"/>
        <v>-1.6797965059184032</v>
      </c>
      <c r="L62">
        <f t="shared" si="1"/>
        <v>2.4001011470178964E-2</v>
      </c>
      <c r="M62">
        <f t="shared" si="2"/>
        <v>518.56070929367297</v>
      </c>
      <c r="N62">
        <f t="shared" si="3"/>
        <v>0.45107135589949343</v>
      </c>
      <c r="O62">
        <f t="shared" si="4"/>
        <v>1.8148318458196444</v>
      </c>
      <c r="P62">
        <f t="shared" si="5"/>
        <v>32.217199388278232</v>
      </c>
      <c r="Q62" s="1">
        <v>6</v>
      </c>
      <c r="R62">
        <f t="shared" si="6"/>
        <v>1.4200000166893005</v>
      </c>
      <c r="S62" s="1">
        <v>1</v>
      </c>
      <c r="T62">
        <f t="shared" si="7"/>
        <v>2.8400000333786011</v>
      </c>
      <c r="U62" s="1">
        <v>33.225074768066406</v>
      </c>
      <c r="V62" s="1">
        <v>32.277259826660156</v>
      </c>
      <c r="W62" s="1">
        <v>32.821937561035156</v>
      </c>
      <c r="X62" s="1">
        <v>418.1912841796875</v>
      </c>
      <c r="Y62" s="1">
        <v>419.98184204101563</v>
      </c>
      <c r="Z62" s="1">
        <v>29.763298034667969</v>
      </c>
      <c r="AA62" s="1">
        <v>30.288814544677734</v>
      </c>
      <c r="AB62" s="1">
        <v>57.988292694091797</v>
      </c>
      <c r="AC62" s="1">
        <v>59.012161254882813</v>
      </c>
      <c r="AD62" s="1">
        <v>499.40460205078125</v>
      </c>
      <c r="AE62" s="1">
        <v>17.90974235534668</v>
      </c>
      <c r="AF62" s="1">
        <v>7.0712536573410034E-2</v>
      </c>
      <c r="AG62" s="1">
        <v>99.682655334472656</v>
      </c>
      <c r="AH62" s="1">
        <v>-5.1393427848815918</v>
      </c>
      <c r="AI62" s="1">
        <v>-0.45711269974708557</v>
      </c>
      <c r="AJ62" s="1">
        <v>9.8946459591388702E-2</v>
      </c>
      <c r="AK62" s="1">
        <v>4.8306342214345932E-3</v>
      </c>
      <c r="AL62" s="1">
        <v>0.10421048849821091</v>
      </c>
      <c r="AM62" s="1">
        <v>7.54519272595644E-3</v>
      </c>
      <c r="AN62" s="1">
        <v>1</v>
      </c>
      <c r="AO62" s="1">
        <v>-0.21956524252891541</v>
      </c>
      <c r="AP62" s="1">
        <v>2.737391471862793</v>
      </c>
      <c r="AQ62" s="1">
        <v>1</v>
      </c>
      <c r="AR62" s="1">
        <v>0</v>
      </c>
      <c r="AS62" s="1">
        <v>0.15999999642372131</v>
      </c>
      <c r="AT62" s="1">
        <v>111115</v>
      </c>
      <c r="AU62" s="1" t="s">
        <v>85</v>
      </c>
      <c r="AV62">
        <f t="shared" si="8"/>
        <v>0.83234100341796868</v>
      </c>
      <c r="AW62">
        <f t="shared" si="9"/>
        <v>4.5107135589949341E-4</v>
      </c>
      <c r="AX62">
        <f t="shared" si="10"/>
        <v>305.42725982666013</v>
      </c>
      <c r="AY62">
        <f t="shared" si="11"/>
        <v>306.37507476806638</v>
      </c>
      <c r="AZ62">
        <f t="shared" si="12"/>
        <v>2.8655587128052389</v>
      </c>
      <c r="BA62">
        <f t="shared" si="13"/>
        <v>-6.006043838192715E-2</v>
      </c>
      <c r="BB62">
        <f t="shared" si="14"/>
        <v>4.8341013065665175</v>
      </c>
      <c r="BC62">
        <f t="shared" si="15"/>
        <v>48.494909072659595</v>
      </c>
      <c r="BD62">
        <f t="shared" si="16"/>
        <v>18.206094527981861</v>
      </c>
      <c r="BE62">
        <f t="shared" si="17"/>
        <v>32.277259826660156</v>
      </c>
      <c r="BF62">
        <f t="shared" si="18"/>
        <v>4.850532753040496</v>
      </c>
      <c r="BG62">
        <f t="shared" si="19"/>
        <v>2.3799877272749896E-2</v>
      </c>
      <c r="BH62">
        <f t="shared" si="20"/>
        <v>3.0192694607468731</v>
      </c>
      <c r="BI62">
        <f t="shared" si="21"/>
        <v>1.8312632922936229</v>
      </c>
      <c r="BJ62">
        <f t="shared" si="22"/>
        <v>1.4892864122242926E-2</v>
      </c>
      <c r="BK62">
        <f t="shared" si="23"/>
        <v>51.691508454520871</v>
      </c>
      <c r="BL62">
        <f t="shared" si="24"/>
        <v>1.2347217364769549</v>
      </c>
      <c r="BM62">
        <f t="shared" si="25"/>
        <v>61.24573047046399</v>
      </c>
      <c r="BN62">
        <f t="shared" si="26"/>
        <v>420.78033684958507</v>
      </c>
      <c r="BO62">
        <f t="shared" si="27"/>
        <v>-2.4449898209830557E-3</v>
      </c>
    </row>
    <row r="63" spans="1:67" x14ac:dyDescent="0.25">
      <c r="A63" s="1">
        <v>52</v>
      </c>
      <c r="B63" s="1" t="s">
        <v>137</v>
      </c>
      <c r="C63" s="1" t="s">
        <v>347</v>
      </c>
      <c r="D63" s="1" t="s">
        <v>80</v>
      </c>
      <c r="E63" s="1" t="s">
        <v>81</v>
      </c>
      <c r="F63" s="1" t="s">
        <v>82</v>
      </c>
      <c r="G63" s="1" t="s">
        <v>83</v>
      </c>
      <c r="H63" s="1" t="s">
        <v>84</v>
      </c>
      <c r="I63" s="1">
        <v>441.99999414384365</v>
      </c>
      <c r="J63" s="1">
        <v>1</v>
      </c>
      <c r="K63">
        <f t="shared" si="0"/>
        <v>-1.5263871459986307</v>
      </c>
      <c r="L63">
        <f t="shared" si="1"/>
        <v>2.3555455933516555E-2</v>
      </c>
      <c r="M63">
        <f t="shared" si="2"/>
        <v>510.31625528866829</v>
      </c>
      <c r="N63">
        <f t="shared" si="3"/>
        <v>0.44292315945515204</v>
      </c>
      <c r="O63">
        <f t="shared" si="4"/>
        <v>1.8155093672316651</v>
      </c>
      <c r="P63">
        <f t="shared" si="5"/>
        <v>32.217917166411468</v>
      </c>
      <c r="Q63" s="1">
        <v>6</v>
      </c>
      <c r="R63">
        <f t="shared" si="6"/>
        <v>1.4200000166893005</v>
      </c>
      <c r="S63" s="1">
        <v>1</v>
      </c>
      <c r="T63">
        <f t="shared" si="7"/>
        <v>2.8400000333786011</v>
      </c>
      <c r="U63" s="1">
        <v>33.225719451904297</v>
      </c>
      <c r="V63" s="1">
        <v>32.273303985595703</v>
      </c>
      <c r="W63" s="1">
        <v>32.828739166259766</v>
      </c>
      <c r="X63" s="1">
        <v>418.3836669921875</v>
      </c>
      <c r="Y63" s="1">
        <v>419.99417114257813</v>
      </c>
      <c r="Z63" s="1">
        <v>29.767383575439453</v>
      </c>
      <c r="AA63" s="1">
        <v>30.283458709716797</v>
      </c>
      <c r="AB63" s="1">
        <v>57.995159149169922</v>
      </c>
      <c r="AC63" s="1">
        <v>59.000621795654297</v>
      </c>
      <c r="AD63" s="1">
        <v>499.357421875</v>
      </c>
      <c r="AE63" s="1">
        <v>17.9053955078125</v>
      </c>
      <c r="AF63" s="1">
        <v>0.13686554133892059</v>
      </c>
      <c r="AG63" s="1">
        <v>99.68438720703125</v>
      </c>
      <c r="AH63" s="1">
        <v>-5.1393427848815918</v>
      </c>
      <c r="AI63" s="1">
        <v>-0.45711269974708557</v>
      </c>
      <c r="AJ63" s="1">
        <v>9.8946459591388702E-2</v>
      </c>
      <c r="AK63" s="1">
        <v>4.8306342214345932E-3</v>
      </c>
      <c r="AL63" s="1">
        <v>0.10421048849821091</v>
      </c>
      <c r="AM63" s="1">
        <v>7.54519272595644E-3</v>
      </c>
      <c r="AN63" s="1">
        <v>1</v>
      </c>
      <c r="AO63" s="1">
        <v>-0.21956524252891541</v>
      </c>
      <c r="AP63" s="1">
        <v>2.737391471862793</v>
      </c>
      <c r="AQ63" s="1">
        <v>1</v>
      </c>
      <c r="AR63" s="1">
        <v>0</v>
      </c>
      <c r="AS63" s="1">
        <v>0.15999999642372131</v>
      </c>
      <c r="AT63" s="1">
        <v>111115</v>
      </c>
      <c r="AU63" s="1" t="s">
        <v>85</v>
      </c>
      <c r="AV63">
        <f t="shared" si="8"/>
        <v>0.83226236979166657</v>
      </c>
      <c r="AW63">
        <f t="shared" si="9"/>
        <v>4.4292315945515206E-4</v>
      </c>
      <c r="AX63">
        <f t="shared" si="10"/>
        <v>305.42330398559568</v>
      </c>
      <c r="AY63">
        <f t="shared" si="11"/>
        <v>306.37571945190427</v>
      </c>
      <c r="AZ63">
        <f t="shared" si="12"/>
        <v>2.8648632172153157</v>
      </c>
      <c r="BA63">
        <f t="shared" si="13"/>
        <v>-5.5386819184238059E-2</v>
      </c>
      <c r="BB63">
        <f t="shared" si="14"/>
        <v>4.8342973912192173</v>
      </c>
      <c r="BC63">
        <f t="shared" si="15"/>
        <v>48.496033598310866</v>
      </c>
      <c r="BD63">
        <f t="shared" si="16"/>
        <v>18.212574888594069</v>
      </c>
      <c r="BE63">
        <f t="shared" si="17"/>
        <v>32.273303985595703</v>
      </c>
      <c r="BF63">
        <f t="shared" si="18"/>
        <v>4.8494490131269528</v>
      </c>
      <c r="BG63">
        <f t="shared" si="19"/>
        <v>2.3361689999415822E-2</v>
      </c>
      <c r="BH63">
        <f t="shared" si="20"/>
        <v>3.0187880239875522</v>
      </c>
      <c r="BI63">
        <f t="shared" si="21"/>
        <v>1.8306609891394006</v>
      </c>
      <c r="BJ63">
        <f t="shared" si="22"/>
        <v>1.4618342145300101E-2</v>
      </c>
      <c r="BK63">
        <f t="shared" si="23"/>
        <v>50.870563190237817</v>
      </c>
      <c r="BL63">
        <f t="shared" si="24"/>
        <v>1.2150555658912416</v>
      </c>
      <c r="BM63">
        <f t="shared" si="25"/>
        <v>61.226888460890635</v>
      </c>
      <c r="BN63">
        <f t="shared" si="26"/>
        <v>420.71974248866246</v>
      </c>
      <c r="BO63">
        <f t="shared" si="27"/>
        <v>-2.2213346819281673E-3</v>
      </c>
    </row>
    <row r="64" spans="1:67" x14ac:dyDescent="0.25">
      <c r="A64" s="1">
        <v>53</v>
      </c>
      <c r="B64" s="1" t="s">
        <v>138</v>
      </c>
      <c r="C64" s="1" t="s">
        <v>347</v>
      </c>
      <c r="D64" s="1" t="s">
        <v>80</v>
      </c>
      <c r="E64" s="1" t="s">
        <v>81</v>
      </c>
      <c r="F64" s="1" t="s">
        <v>82</v>
      </c>
      <c r="G64" s="1" t="s">
        <v>83</v>
      </c>
      <c r="H64" s="1" t="s">
        <v>84</v>
      </c>
      <c r="I64" s="1">
        <v>447.49999402090907</v>
      </c>
      <c r="J64" s="1">
        <v>1</v>
      </c>
      <c r="K64">
        <f t="shared" si="0"/>
        <v>-1.7949819481919171</v>
      </c>
      <c r="L64">
        <f t="shared" si="1"/>
        <v>2.3267871066067206E-2</v>
      </c>
      <c r="M64">
        <f t="shared" si="2"/>
        <v>529.93046847544599</v>
      </c>
      <c r="N64">
        <f t="shared" si="3"/>
        <v>0.43785583636249809</v>
      </c>
      <c r="O64">
        <f t="shared" si="4"/>
        <v>1.8167046821913786</v>
      </c>
      <c r="P64">
        <f t="shared" si="5"/>
        <v>32.220658646067285</v>
      </c>
      <c r="Q64" s="1">
        <v>6</v>
      </c>
      <c r="R64">
        <f t="shared" si="6"/>
        <v>1.4200000166893005</v>
      </c>
      <c r="S64" s="1">
        <v>1</v>
      </c>
      <c r="T64">
        <f t="shared" si="7"/>
        <v>2.8400000333786011</v>
      </c>
      <c r="U64" s="1">
        <v>33.226490020751953</v>
      </c>
      <c r="V64" s="1">
        <v>32.273441314697266</v>
      </c>
      <c r="W64" s="1">
        <v>32.829669952392578</v>
      </c>
      <c r="X64" s="1">
        <v>418.09979248046875</v>
      </c>
      <c r="Y64" s="1">
        <v>420.03533935546875</v>
      </c>
      <c r="Z64" s="1">
        <v>29.769367218017578</v>
      </c>
      <c r="AA64" s="1">
        <v>30.279481887817383</v>
      </c>
      <c r="AB64" s="1">
        <v>57.995559692382813</v>
      </c>
      <c r="AC64" s="1">
        <v>58.989345550537109</v>
      </c>
      <c r="AD64" s="1">
        <v>499.41452026367188</v>
      </c>
      <c r="AE64" s="1">
        <v>17.905393600463867</v>
      </c>
      <c r="AF64" s="1">
        <v>6.8431884050369263E-2</v>
      </c>
      <c r="AG64" s="1">
        <v>99.6827392578125</v>
      </c>
      <c r="AH64" s="1">
        <v>-5.1393427848815918</v>
      </c>
      <c r="AI64" s="1">
        <v>-0.45711269974708557</v>
      </c>
      <c r="AJ64" s="1">
        <v>9.8946459591388702E-2</v>
      </c>
      <c r="AK64" s="1">
        <v>4.8306342214345932E-3</v>
      </c>
      <c r="AL64" s="1">
        <v>0.10421048849821091</v>
      </c>
      <c r="AM64" s="1">
        <v>7.54519272595644E-3</v>
      </c>
      <c r="AN64" s="1">
        <v>1</v>
      </c>
      <c r="AO64" s="1">
        <v>-0.21956524252891541</v>
      </c>
      <c r="AP64" s="1">
        <v>2.737391471862793</v>
      </c>
      <c r="AQ64" s="1">
        <v>1</v>
      </c>
      <c r="AR64" s="1">
        <v>0</v>
      </c>
      <c r="AS64" s="1">
        <v>0.15999999642372131</v>
      </c>
      <c r="AT64" s="1">
        <v>111115</v>
      </c>
      <c r="AU64" s="1" t="s">
        <v>85</v>
      </c>
      <c r="AV64">
        <f t="shared" si="8"/>
        <v>0.83235753377278643</v>
      </c>
      <c r="AW64">
        <f t="shared" si="9"/>
        <v>4.378558363624981E-4</v>
      </c>
      <c r="AX64">
        <f t="shared" si="10"/>
        <v>305.42344131469724</v>
      </c>
      <c r="AY64">
        <f t="shared" si="11"/>
        <v>306.37649002075193</v>
      </c>
      <c r="AZ64">
        <f t="shared" si="12"/>
        <v>2.8648629120395412</v>
      </c>
      <c r="BA64">
        <f t="shared" si="13"/>
        <v>-5.2782668629982057E-2</v>
      </c>
      <c r="BB64">
        <f t="shared" si="14"/>
        <v>4.835046380076335</v>
      </c>
      <c r="BC64">
        <f t="shared" si="15"/>
        <v>48.50434905857982</v>
      </c>
      <c r="BD64">
        <f t="shared" si="16"/>
        <v>18.224867170762437</v>
      </c>
      <c r="BE64">
        <f t="shared" si="17"/>
        <v>32.273441314697266</v>
      </c>
      <c r="BF64">
        <f t="shared" si="18"/>
        <v>4.8494866321959718</v>
      </c>
      <c r="BG64">
        <f t="shared" si="19"/>
        <v>2.307878857640331E-2</v>
      </c>
      <c r="BH64">
        <f t="shared" si="20"/>
        <v>3.0183416978849564</v>
      </c>
      <c r="BI64">
        <f t="shared" si="21"/>
        <v>1.8311449343110153</v>
      </c>
      <c r="BJ64">
        <f t="shared" si="22"/>
        <v>1.4441112397324918E-2</v>
      </c>
      <c r="BK64">
        <f t="shared" si="23"/>
        <v>52.824920713808311</v>
      </c>
      <c r="BL64">
        <f t="shared" si="24"/>
        <v>1.2616330551819948</v>
      </c>
      <c r="BM64">
        <f t="shared" si="25"/>
        <v>61.203386905154609</v>
      </c>
      <c r="BN64">
        <f t="shared" si="26"/>
        <v>420.88858780672894</v>
      </c>
      <c r="BO64">
        <f t="shared" si="27"/>
        <v>-2.6101675798680737E-3</v>
      </c>
    </row>
    <row r="65" spans="1:67" x14ac:dyDescent="0.25">
      <c r="A65" s="1">
        <v>54</v>
      </c>
      <c r="B65" s="1" t="s">
        <v>139</v>
      </c>
      <c r="C65" s="1" t="s">
        <v>347</v>
      </c>
      <c r="D65" s="1" t="s">
        <v>80</v>
      </c>
      <c r="E65" s="1" t="s">
        <v>81</v>
      </c>
      <c r="F65" s="1" t="s">
        <v>82</v>
      </c>
      <c r="G65" s="1" t="s">
        <v>83</v>
      </c>
      <c r="H65" s="1" t="s">
        <v>84</v>
      </c>
      <c r="I65" s="1">
        <v>452.49999390915036</v>
      </c>
      <c r="J65" s="1">
        <v>1</v>
      </c>
      <c r="K65">
        <f t="shared" si="0"/>
        <v>-1.8628552439163999</v>
      </c>
      <c r="L65">
        <f t="shared" si="1"/>
        <v>2.3873911654353746E-2</v>
      </c>
      <c r="M65">
        <f t="shared" si="2"/>
        <v>531.41190046050269</v>
      </c>
      <c r="N65">
        <f t="shared" si="3"/>
        <v>0.44864443811637456</v>
      </c>
      <c r="O65">
        <f t="shared" si="4"/>
        <v>1.8146396911160774</v>
      </c>
      <c r="P65">
        <f t="shared" si="5"/>
        <v>32.20999565227622</v>
      </c>
      <c r="Q65" s="1">
        <v>6</v>
      </c>
      <c r="R65">
        <f t="shared" si="6"/>
        <v>1.4200000166893005</v>
      </c>
      <c r="S65" s="1">
        <v>1</v>
      </c>
      <c r="T65">
        <f t="shared" si="7"/>
        <v>2.8400000333786011</v>
      </c>
      <c r="U65" s="1">
        <v>33.225059509277344</v>
      </c>
      <c r="V65" s="1">
        <v>32.267574310302734</v>
      </c>
      <c r="W65" s="1">
        <v>32.823219299316406</v>
      </c>
      <c r="X65" s="1">
        <v>418.06271362304688</v>
      </c>
      <c r="Y65" s="1">
        <v>420.07443237304688</v>
      </c>
      <c r="Z65" s="1">
        <v>29.748170852661133</v>
      </c>
      <c r="AA65" s="1">
        <v>30.270883560180664</v>
      </c>
      <c r="AB65" s="1">
        <v>57.959098815917969</v>
      </c>
      <c r="AC65" s="1">
        <v>58.977516174316406</v>
      </c>
      <c r="AD65" s="1">
        <v>499.3912353515625</v>
      </c>
      <c r="AE65" s="1">
        <v>17.877128601074219</v>
      </c>
      <c r="AF65" s="1">
        <v>0.12203560769557953</v>
      </c>
      <c r="AG65" s="1">
        <v>99.683052062988281</v>
      </c>
      <c r="AH65" s="1">
        <v>-5.1393427848815918</v>
      </c>
      <c r="AI65" s="1">
        <v>-0.45711269974708557</v>
      </c>
      <c r="AJ65" s="1">
        <v>9.8946459591388702E-2</v>
      </c>
      <c r="AK65" s="1">
        <v>4.8306342214345932E-3</v>
      </c>
      <c r="AL65" s="1">
        <v>0.10421048849821091</v>
      </c>
      <c r="AM65" s="1">
        <v>7.54519272595644E-3</v>
      </c>
      <c r="AN65" s="1">
        <v>1</v>
      </c>
      <c r="AO65" s="1">
        <v>-0.21956524252891541</v>
      </c>
      <c r="AP65" s="1">
        <v>2.737391471862793</v>
      </c>
      <c r="AQ65" s="1">
        <v>1</v>
      </c>
      <c r="AR65" s="1">
        <v>0</v>
      </c>
      <c r="AS65" s="1">
        <v>0.15999999642372131</v>
      </c>
      <c r="AT65" s="1">
        <v>111115</v>
      </c>
      <c r="AU65" s="1" t="s">
        <v>85</v>
      </c>
      <c r="AV65">
        <f t="shared" si="8"/>
        <v>0.83231872558593745</v>
      </c>
      <c r="AW65">
        <f t="shared" si="9"/>
        <v>4.4864443811637456E-4</v>
      </c>
      <c r="AX65">
        <f t="shared" si="10"/>
        <v>305.41757431030271</v>
      </c>
      <c r="AY65">
        <f t="shared" si="11"/>
        <v>306.37505950927732</v>
      </c>
      <c r="AZ65">
        <f t="shared" si="12"/>
        <v>2.860340512238281</v>
      </c>
      <c r="BA65">
        <f t="shared" si="13"/>
        <v>-5.7578658026512089E-2</v>
      </c>
      <c r="BB65">
        <f t="shared" si="14"/>
        <v>4.8321337530382227</v>
      </c>
      <c r="BC65">
        <f t="shared" si="15"/>
        <v>48.47497797303464</v>
      </c>
      <c r="BD65">
        <f t="shared" si="16"/>
        <v>18.204094412853976</v>
      </c>
      <c r="BE65">
        <f t="shared" si="17"/>
        <v>32.267574310302734</v>
      </c>
      <c r="BF65">
        <f t="shared" si="18"/>
        <v>4.8478796883343396</v>
      </c>
      <c r="BG65">
        <f t="shared" si="19"/>
        <v>2.3674893237824478E-2</v>
      </c>
      <c r="BH65">
        <f t="shared" si="20"/>
        <v>3.0174940619221453</v>
      </c>
      <c r="BI65">
        <f t="shared" si="21"/>
        <v>1.8303856264121943</v>
      </c>
      <c r="BJ65">
        <f t="shared" si="22"/>
        <v>1.4814561051774778E-2</v>
      </c>
      <c r="BK65">
        <f t="shared" si="23"/>
        <v>52.972760140495836</v>
      </c>
      <c r="BL65">
        <f t="shared" si="24"/>
        <v>1.2650422389634575</v>
      </c>
      <c r="BM65">
        <f t="shared" si="25"/>
        <v>61.233098989417243</v>
      </c>
      <c r="BN65">
        <f t="shared" si="26"/>
        <v>420.95994453844474</v>
      </c>
      <c r="BO65">
        <f t="shared" si="27"/>
        <v>-2.709720984944459E-3</v>
      </c>
    </row>
    <row r="66" spans="1:67" x14ac:dyDescent="0.25">
      <c r="A66" s="1">
        <v>55</v>
      </c>
      <c r="B66" s="1" t="s">
        <v>140</v>
      </c>
      <c r="C66" s="1" t="s">
        <v>347</v>
      </c>
      <c r="D66" s="1" t="s">
        <v>80</v>
      </c>
      <c r="E66" s="1" t="s">
        <v>81</v>
      </c>
      <c r="F66" s="1" t="s">
        <v>82</v>
      </c>
      <c r="G66" s="1" t="s">
        <v>83</v>
      </c>
      <c r="H66" s="1" t="s">
        <v>84</v>
      </c>
      <c r="I66" s="1">
        <v>457.49999379739165</v>
      </c>
      <c r="J66" s="1">
        <v>1</v>
      </c>
      <c r="K66">
        <f t="shared" si="0"/>
        <v>-1.7849184554642841</v>
      </c>
      <c r="L66">
        <f t="shared" si="1"/>
        <v>2.1942686079314346E-2</v>
      </c>
      <c r="M66">
        <f t="shared" si="2"/>
        <v>536.55464868825698</v>
      </c>
      <c r="N66">
        <f t="shared" si="3"/>
        <v>0.41360005691679869</v>
      </c>
      <c r="O66">
        <f t="shared" si="4"/>
        <v>1.8189032723538103</v>
      </c>
      <c r="P66">
        <f t="shared" si="5"/>
        <v>32.222550837056367</v>
      </c>
      <c r="Q66" s="1">
        <v>6</v>
      </c>
      <c r="R66">
        <f t="shared" si="6"/>
        <v>1.4200000166893005</v>
      </c>
      <c r="S66" s="1">
        <v>1</v>
      </c>
      <c r="T66">
        <f t="shared" si="7"/>
        <v>2.8400000333786011</v>
      </c>
      <c r="U66" s="1">
        <v>33.22412109375</v>
      </c>
      <c r="V66" s="1">
        <v>32.262077331542969</v>
      </c>
      <c r="W66" s="1">
        <v>32.819835662841797</v>
      </c>
      <c r="X66" s="1">
        <v>418.127197265625</v>
      </c>
      <c r="Y66" s="1">
        <v>420.06283569335938</v>
      </c>
      <c r="Z66" s="1">
        <v>29.780265808105469</v>
      </c>
      <c r="AA66" s="1">
        <v>30.262119293212891</v>
      </c>
      <c r="AB66" s="1">
        <v>58.02545166015625</v>
      </c>
      <c r="AC66" s="1">
        <v>58.964317321777344</v>
      </c>
      <c r="AD66" s="1">
        <v>499.42605590820313</v>
      </c>
      <c r="AE66" s="1">
        <v>17.891624450683594</v>
      </c>
      <c r="AF66" s="1">
        <v>0.15853643417358398</v>
      </c>
      <c r="AG66" s="1">
        <v>99.684364318847656</v>
      </c>
      <c r="AH66" s="1">
        <v>-5.1393427848815918</v>
      </c>
      <c r="AI66" s="1">
        <v>-0.45711269974708557</v>
      </c>
      <c r="AJ66" s="1">
        <v>9.8946459591388702E-2</v>
      </c>
      <c r="AK66" s="1">
        <v>4.8306342214345932E-3</v>
      </c>
      <c r="AL66" s="1">
        <v>0.10421048849821091</v>
      </c>
      <c r="AM66" s="1">
        <v>7.54519272595644E-3</v>
      </c>
      <c r="AN66" s="1">
        <v>1</v>
      </c>
      <c r="AO66" s="1">
        <v>-0.21956524252891541</v>
      </c>
      <c r="AP66" s="1">
        <v>2.737391471862793</v>
      </c>
      <c r="AQ66" s="1">
        <v>1</v>
      </c>
      <c r="AR66" s="1">
        <v>0</v>
      </c>
      <c r="AS66" s="1">
        <v>0.15999999642372131</v>
      </c>
      <c r="AT66" s="1">
        <v>111115</v>
      </c>
      <c r="AU66" s="1" t="s">
        <v>85</v>
      </c>
      <c r="AV66">
        <f t="shared" si="8"/>
        <v>0.83237675984700499</v>
      </c>
      <c r="AW66">
        <f t="shared" si="9"/>
        <v>4.1360005691679866E-4</v>
      </c>
      <c r="AX66">
        <f t="shared" si="10"/>
        <v>305.41207733154295</v>
      </c>
      <c r="AY66">
        <f t="shared" si="11"/>
        <v>306.37412109374998</v>
      </c>
      <c r="AZ66">
        <f t="shared" si="12"/>
        <v>2.8626598481239398</v>
      </c>
      <c r="BA66">
        <f t="shared" si="13"/>
        <v>-3.95264944866048E-2</v>
      </c>
      <c r="BB66">
        <f t="shared" si="14"/>
        <v>4.8355633970388725</v>
      </c>
      <c r="BC66">
        <f t="shared" si="15"/>
        <v>48.508744877701915</v>
      </c>
      <c r="BD66">
        <f t="shared" si="16"/>
        <v>18.246625584489024</v>
      </c>
      <c r="BE66">
        <f t="shared" si="17"/>
        <v>32.262077331542969</v>
      </c>
      <c r="BF66">
        <f t="shared" si="18"/>
        <v>4.846374513268886</v>
      </c>
      <c r="BG66">
        <f t="shared" si="19"/>
        <v>2.1774450192166145E-2</v>
      </c>
      <c r="BH66">
        <f t="shared" si="20"/>
        <v>3.0166601246850622</v>
      </c>
      <c r="BI66">
        <f t="shared" si="21"/>
        <v>1.8297143885838238</v>
      </c>
      <c r="BJ66">
        <f t="shared" si="22"/>
        <v>1.3624046975214297E-2</v>
      </c>
      <c r="BK66">
        <f t="shared" si="23"/>
        <v>53.486109076811523</v>
      </c>
      <c r="BL66">
        <f t="shared" si="24"/>
        <v>1.277319970005476</v>
      </c>
      <c r="BM66">
        <f t="shared" si="25"/>
        <v>61.142866260894145</v>
      </c>
      <c r="BN66">
        <f t="shared" si="26"/>
        <v>420.9113004421468</v>
      </c>
      <c r="BO66">
        <f t="shared" si="27"/>
        <v>-2.5928272843806625E-3</v>
      </c>
    </row>
    <row r="67" spans="1:67" x14ac:dyDescent="0.25">
      <c r="A67" s="1">
        <v>56</v>
      </c>
      <c r="B67" s="1" t="s">
        <v>141</v>
      </c>
      <c r="C67" s="1" t="s">
        <v>347</v>
      </c>
      <c r="D67" s="1" t="s">
        <v>80</v>
      </c>
      <c r="E67" s="1" t="s">
        <v>81</v>
      </c>
      <c r="F67" s="1" t="s">
        <v>82</v>
      </c>
      <c r="G67" s="1" t="s">
        <v>83</v>
      </c>
      <c r="H67" s="1" t="s">
        <v>84</v>
      </c>
      <c r="I67" s="1">
        <v>462.99999367445707</v>
      </c>
      <c r="J67" s="1">
        <v>1</v>
      </c>
      <c r="K67">
        <f t="shared" si="0"/>
        <v>-1.7557199100834417</v>
      </c>
      <c r="L67">
        <f t="shared" si="1"/>
        <v>2.2581389644758129E-2</v>
      </c>
      <c r="M67">
        <f t="shared" si="2"/>
        <v>530.80936035454022</v>
      </c>
      <c r="N67">
        <f t="shared" si="3"/>
        <v>0.42513325987825346</v>
      </c>
      <c r="O67">
        <f t="shared" si="4"/>
        <v>1.8171813351813189</v>
      </c>
      <c r="P67">
        <f t="shared" si="5"/>
        <v>32.214119471055817</v>
      </c>
      <c r="Q67" s="1">
        <v>6</v>
      </c>
      <c r="R67">
        <f t="shared" si="6"/>
        <v>1.4200000166893005</v>
      </c>
      <c r="S67" s="1">
        <v>1</v>
      </c>
      <c r="T67">
        <f t="shared" si="7"/>
        <v>2.8400000333786011</v>
      </c>
      <c r="U67" s="1">
        <v>33.222492218017578</v>
      </c>
      <c r="V67" s="1">
        <v>32.259174346923828</v>
      </c>
      <c r="W67" s="1">
        <v>32.818485260009766</v>
      </c>
      <c r="X67" s="1">
        <v>418.08413696289063</v>
      </c>
      <c r="Y67" s="1">
        <v>419.9788818359375</v>
      </c>
      <c r="Z67" s="1">
        <v>29.760896682739258</v>
      </c>
      <c r="AA67" s="1">
        <v>30.256179809570313</v>
      </c>
      <c r="AB67" s="1">
        <v>57.993209838867188</v>
      </c>
      <c r="AC67" s="1">
        <v>58.958339691162109</v>
      </c>
      <c r="AD67" s="1">
        <v>499.43597412109375</v>
      </c>
      <c r="AE67" s="1">
        <v>17.904670715332031</v>
      </c>
      <c r="AF67" s="1">
        <v>0.24749696254730225</v>
      </c>
      <c r="AG67" s="1">
        <v>99.684715270996094</v>
      </c>
      <c r="AH67" s="1">
        <v>-5.1393427848815918</v>
      </c>
      <c r="AI67" s="1">
        <v>-0.45711269974708557</v>
      </c>
      <c r="AJ67" s="1">
        <v>9.8946459591388702E-2</v>
      </c>
      <c r="AK67" s="1">
        <v>4.8306342214345932E-3</v>
      </c>
      <c r="AL67" s="1">
        <v>0.10421048849821091</v>
      </c>
      <c r="AM67" s="1">
        <v>7.54519272595644E-3</v>
      </c>
      <c r="AN67" s="1">
        <v>1</v>
      </c>
      <c r="AO67" s="1">
        <v>-0.21956524252891541</v>
      </c>
      <c r="AP67" s="1">
        <v>2.737391471862793</v>
      </c>
      <c r="AQ67" s="1">
        <v>1</v>
      </c>
      <c r="AR67" s="1">
        <v>0</v>
      </c>
      <c r="AS67" s="1">
        <v>0.15999999642372131</v>
      </c>
      <c r="AT67" s="1">
        <v>111115</v>
      </c>
      <c r="AU67" s="1" t="s">
        <v>85</v>
      </c>
      <c r="AV67">
        <f t="shared" si="8"/>
        <v>0.83239329020182273</v>
      </c>
      <c r="AW67">
        <f t="shared" si="9"/>
        <v>4.2513325987825348E-4</v>
      </c>
      <c r="AX67">
        <f t="shared" si="10"/>
        <v>305.40917434692381</v>
      </c>
      <c r="AY67">
        <f t="shared" si="11"/>
        <v>306.37249221801756</v>
      </c>
      <c r="AZ67">
        <f t="shared" si="12"/>
        <v>2.8647472504210327</v>
      </c>
      <c r="BA67">
        <f t="shared" si="13"/>
        <v>-4.5054875868012149E-2</v>
      </c>
      <c r="BB67">
        <f t="shared" si="14"/>
        <v>4.8332600046863963</v>
      </c>
      <c r="BC67">
        <f t="shared" si="15"/>
        <v>48.48546732111361</v>
      </c>
      <c r="BD67">
        <f t="shared" si="16"/>
        <v>18.229287511543298</v>
      </c>
      <c r="BE67">
        <f t="shared" si="17"/>
        <v>32.259174346923828</v>
      </c>
      <c r="BF67">
        <f t="shared" si="18"/>
        <v>4.8455797862116574</v>
      </c>
      <c r="BG67">
        <f t="shared" si="19"/>
        <v>2.2403257014473037E-2</v>
      </c>
      <c r="BH67">
        <f t="shared" si="20"/>
        <v>3.0160786695050774</v>
      </c>
      <c r="BI67">
        <f t="shared" si="21"/>
        <v>1.82950111670658</v>
      </c>
      <c r="BJ67">
        <f t="shared" si="22"/>
        <v>1.4017931515061493E-2</v>
      </c>
      <c r="BK67">
        <f t="shared" si="23"/>
        <v>52.9135799501219</v>
      </c>
      <c r="BL67">
        <f t="shared" si="24"/>
        <v>1.263895360724109</v>
      </c>
      <c r="BM67">
        <f t="shared" si="25"/>
        <v>61.170407538069185</v>
      </c>
      <c r="BN67">
        <f t="shared" si="26"/>
        <v>420.81346699465416</v>
      </c>
      <c r="BO67">
        <f t="shared" si="27"/>
        <v>-2.5521545968934176E-3</v>
      </c>
    </row>
    <row r="68" spans="1:67" x14ac:dyDescent="0.25">
      <c r="A68" s="1">
        <v>57</v>
      </c>
      <c r="B68" s="1" t="s">
        <v>142</v>
      </c>
      <c r="C68" s="1" t="s">
        <v>347</v>
      </c>
      <c r="D68" s="1" t="s">
        <v>80</v>
      </c>
      <c r="E68" s="1" t="s">
        <v>81</v>
      </c>
      <c r="F68" s="1" t="s">
        <v>82</v>
      </c>
      <c r="G68" s="1" t="s">
        <v>83</v>
      </c>
      <c r="H68" s="1" t="s">
        <v>84</v>
      </c>
      <c r="I68" s="1">
        <v>467.99999356269836</v>
      </c>
      <c r="J68" s="1">
        <v>1</v>
      </c>
      <c r="K68">
        <f t="shared" si="0"/>
        <v>-1.6521590789996836</v>
      </c>
      <c r="L68">
        <f t="shared" si="1"/>
        <v>2.3344201679576179E-2</v>
      </c>
      <c r="M68">
        <f t="shared" si="2"/>
        <v>519.75891046554932</v>
      </c>
      <c r="N68">
        <f t="shared" si="3"/>
        <v>0.43889307168786296</v>
      </c>
      <c r="O68">
        <f t="shared" si="4"/>
        <v>1.815228417825629</v>
      </c>
      <c r="P68">
        <f t="shared" si="5"/>
        <v>32.202066280097071</v>
      </c>
      <c r="Q68" s="1">
        <v>6</v>
      </c>
      <c r="R68">
        <f t="shared" si="6"/>
        <v>1.4200000166893005</v>
      </c>
      <c r="S68" s="1">
        <v>1</v>
      </c>
      <c r="T68">
        <f t="shared" si="7"/>
        <v>2.8400000333786011</v>
      </c>
      <c r="U68" s="1">
        <v>33.219985961914063</v>
      </c>
      <c r="V68" s="1">
        <v>32.253528594970703</v>
      </c>
      <c r="W68" s="1">
        <v>32.819587707519531</v>
      </c>
      <c r="X68" s="1">
        <v>418.19381713867188</v>
      </c>
      <c r="Y68" s="1">
        <v>419.957275390625</v>
      </c>
      <c r="Z68" s="1">
        <v>29.731315612792969</v>
      </c>
      <c r="AA68" s="1">
        <v>30.242652893066406</v>
      </c>
      <c r="AB68" s="1">
        <v>57.94390869140625</v>
      </c>
      <c r="AC68" s="1">
        <v>58.940464019775391</v>
      </c>
      <c r="AD68" s="1">
        <v>499.41961669921875</v>
      </c>
      <c r="AE68" s="1">
        <v>17.901046752929688</v>
      </c>
      <c r="AF68" s="1">
        <v>0.20301640033721924</v>
      </c>
      <c r="AG68" s="1">
        <v>99.685050964355469</v>
      </c>
      <c r="AH68" s="1">
        <v>-5.1393427848815918</v>
      </c>
      <c r="AI68" s="1">
        <v>-0.45711269974708557</v>
      </c>
      <c r="AJ68" s="1">
        <v>9.8946459591388702E-2</v>
      </c>
      <c r="AK68" s="1">
        <v>4.8306342214345932E-3</v>
      </c>
      <c r="AL68" s="1">
        <v>0.10421048849821091</v>
      </c>
      <c r="AM68" s="1">
        <v>7.54519272595644E-3</v>
      </c>
      <c r="AN68" s="1">
        <v>1</v>
      </c>
      <c r="AO68" s="1">
        <v>-0.21956524252891541</v>
      </c>
      <c r="AP68" s="1">
        <v>2.737391471862793</v>
      </c>
      <c r="AQ68" s="1">
        <v>1</v>
      </c>
      <c r="AR68" s="1">
        <v>0</v>
      </c>
      <c r="AS68" s="1">
        <v>0.15999999642372131</v>
      </c>
      <c r="AT68" s="1">
        <v>111115</v>
      </c>
      <c r="AU68" s="1" t="s">
        <v>85</v>
      </c>
      <c r="AV68">
        <f t="shared" si="8"/>
        <v>0.83236602783203106</v>
      </c>
      <c r="AW68">
        <f t="shared" si="9"/>
        <v>4.3889307168786294E-4</v>
      </c>
      <c r="AX68">
        <f t="shared" si="10"/>
        <v>305.40352859497068</v>
      </c>
      <c r="AY68">
        <f t="shared" si="11"/>
        <v>306.36998596191404</v>
      </c>
      <c r="AZ68">
        <f t="shared" si="12"/>
        <v>2.864167416449618</v>
      </c>
      <c r="BA68">
        <f t="shared" si="13"/>
        <v>-5.1462314873630205E-2</v>
      </c>
      <c r="BB68">
        <f t="shared" si="14"/>
        <v>4.8299688127682661</v>
      </c>
      <c r="BC68">
        <f t="shared" si="15"/>
        <v>48.452288141933387</v>
      </c>
      <c r="BD68">
        <f t="shared" si="16"/>
        <v>18.209635248866981</v>
      </c>
      <c r="BE68">
        <f t="shared" si="17"/>
        <v>32.253528594970703</v>
      </c>
      <c r="BF68">
        <f t="shared" si="18"/>
        <v>4.8440345183368345</v>
      </c>
      <c r="BG68">
        <f t="shared" si="19"/>
        <v>2.3153881652600568E-2</v>
      </c>
      <c r="BH68">
        <f t="shared" si="20"/>
        <v>3.014740394942637</v>
      </c>
      <c r="BI68">
        <f t="shared" si="21"/>
        <v>1.8292941233941975</v>
      </c>
      <c r="BJ68">
        <f t="shared" si="22"/>
        <v>1.4488155592356354E-2</v>
      </c>
      <c r="BK68">
        <f t="shared" si="23"/>
        <v>51.812193478936159</v>
      </c>
      <c r="BL68">
        <f t="shared" si="24"/>
        <v>1.2376471153692798</v>
      </c>
      <c r="BM68">
        <f t="shared" si="25"/>
        <v>61.196990749190846</v>
      </c>
      <c r="BN68">
        <f t="shared" si="26"/>
        <v>420.74263269007412</v>
      </c>
      <c r="BO68">
        <f t="shared" si="27"/>
        <v>-2.4030643918181807E-3</v>
      </c>
    </row>
    <row r="69" spans="1:67" x14ac:dyDescent="0.25">
      <c r="A69" s="1">
        <v>58</v>
      </c>
      <c r="B69" s="1" t="s">
        <v>143</v>
      </c>
      <c r="C69" s="1" t="s">
        <v>347</v>
      </c>
      <c r="D69" s="1" t="s">
        <v>80</v>
      </c>
      <c r="E69" s="1" t="s">
        <v>81</v>
      </c>
      <c r="F69" s="1" t="s">
        <v>82</v>
      </c>
      <c r="G69" s="1" t="s">
        <v>83</v>
      </c>
      <c r="H69" s="1" t="s">
        <v>84</v>
      </c>
      <c r="I69" s="1">
        <v>472.99999345093966</v>
      </c>
      <c r="J69" s="1">
        <v>1</v>
      </c>
      <c r="K69">
        <f t="shared" si="0"/>
        <v>-1.6521778396774041</v>
      </c>
      <c r="L69">
        <f t="shared" si="1"/>
        <v>2.3299158598681896E-2</v>
      </c>
      <c r="M69">
        <f t="shared" si="2"/>
        <v>519.98156816454241</v>
      </c>
      <c r="N69">
        <f t="shared" si="3"/>
        <v>0.43814600407304688</v>
      </c>
      <c r="O69">
        <f t="shared" si="4"/>
        <v>1.8155998973560394</v>
      </c>
      <c r="P69">
        <f t="shared" si="5"/>
        <v>32.200456169217588</v>
      </c>
      <c r="Q69" s="1">
        <v>6</v>
      </c>
      <c r="R69">
        <f t="shared" si="6"/>
        <v>1.4200000166893005</v>
      </c>
      <c r="S69" s="1">
        <v>1</v>
      </c>
      <c r="T69">
        <f t="shared" si="7"/>
        <v>2.8400000333786011</v>
      </c>
      <c r="U69" s="1">
        <v>33.218414306640625</v>
      </c>
      <c r="V69" s="1">
        <v>32.25146484375</v>
      </c>
      <c r="W69" s="1">
        <v>32.819095611572266</v>
      </c>
      <c r="X69" s="1">
        <v>418.20233154296875</v>
      </c>
      <c r="Y69" s="1">
        <v>419.96627807617188</v>
      </c>
      <c r="Z69" s="1">
        <v>29.724424362182617</v>
      </c>
      <c r="AA69" s="1">
        <v>30.234922409057617</v>
      </c>
      <c r="AB69" s="1">
        <v>57.934810638427734</v>
      </c>
      <c r="AC69" s="1">
        <v>58.929801940917969</v>
      </c>
      <c r="AD69" s="1">
        <v>499.39312744140625</v>
      </c>
      <c r="AE69" s="1">
        <v>17.910467147827148</v>
      </c>
      <c r="AF69" s="1">
        <v>0.2109982818365097</v>
      </c>
      <c r="AG69" s="1">
        <v>99.6837158203125</v>
      </c>
      <c r="AH69" s="1">
        <v>-5.1393427848815918</v>
      </c>
      <c r="AI69" s="1">
        <v>-0.45711269974708557</v>
      </c>
      <c r="AJ69" s="1">
        <v>9.8946459591388702E-2</v>
      </c>
      <c r="AK69" s="1">
        <v>4.8306342214345932E-3</v>
      </c>
      <c r="AL69" s="1">
        <v>0.10421048849821091</v>
      </c>
      <c r="AM69" s="1">
        <v>7.54519272595644E-3</v>
      </c>
      <c r="AN69" s="1">
        <v>1</v>
      </c>
      <c r="AO69" s="1">
        <v>-0.21956524252891541</v>
      </c>
      <c r="AP69" s="1">
        <v>2.737391471862793</v>
      </c>
      <c r="AQ69" s="1">
        <v>1</v>
      </c>
      <c r="AR69" s="1">
        <v>0</v>
      </c>
      <c r="AS69" s="1">
        <v>0.15999999642372131</v>
      </c>
      <c r="AT69" s="1">
        <v>111115</v>
      </c>
      <c r="AU69" s="1" t="s">
        <v>85</v>
      </c>
      <c r="AV69">
        <f t="shared" si="8"/>
        <v>0.83232187906901034</v>
      </c>
      <c r="AW69">
        <f t="shared" si="9"/>
        <v>4.381460040730469E-4</v>
      </c>
      <c r="AX69">
        <f t="shared" si="10"/>
        <v>305.40146484374998</v>
      </c>
      <c r="AY69">
        <f t="shared" si="11"/>
        <v>306.3684143066406</v>
      </c>
      <c r="AZ69">
        <f t="shared" si="12"/>
        <v>2.8656746795995218</v>
      </c>
      <c r="BA69">
        <f t="shared" si="13"/>
        <v>-5.1008674532415199E-2</v>
      </c>
      <c r="BB69">
        <f t="shared" si="14"/>
        <v>4.829529310629737</v>
      </c>
      <c r="BC69">
        <f t="shared" si="15"/>
        <v>48.448528136083247</v>
      </c>
      <c r="BD69">
        <f t="shared" si="16"/>
        <v>18.21360572702563</v>
      </c>
      <c r="BE69">
        <f t="shared" si="17"/>
        <v>32.25146484375</v>
      </c>
      <c r="BF69">
        <f t="shared" si="18"/>
        <v>4.8434697673472709</v>
      </c>
      <c r="BG69">
        <f t="shared" si="19"/>
        <v>2.3109569332939929E-2</v>
      </c>
      <c r="BH69">
        <f t="shared" si="20"/>
        <v>3.0139294132736976</v>
      </c>
      <c r="BI69">
        <f t="shared" si="21"/>
        <v>1.8295403540735733</v>
      </c>
      <c r="BJ69">
        <f t="shared" si="22"/>
        <v>1.4460395425197611E-2</v>
      </c>
      <c r="BK69">
        <f t="shared" si="23"/>
        <v>51.833694872714695</v>
      </c>
      <c r="BL69">
        <f t="shared" si="24"/>
        <v>1.2381507642626253</v>
      </c>
      <c r="BM69">
        <f t="shared" si="25"/>
        <v>61.185139482580006</v>
      </c>
      <c r="BN69">
        <f t="shared" si="26"/>
        <v>420.75164429354868</v>
      </c>
      <c r="BO69">
        <f t="shared" si="27"/>
        <v>-2.4025748429437489E-3</v>
      </c>
    </row>
    <row r="70" spans="1:67" x14ac:dyDescent="0.25">
      <c r="A70" s="1">
        <v>59</v>
      </c>
      <c r="B70" s="1" t="s">
        <v>144</v>
      </c>
      <c r="C70" s="1" t="s">
        <v>347</v>
      </c>
      <c r="D70" s="1" t="s">
        <v>80</v>
      </c>
      <c r="E70" s="1" t="s">
        <v>81</v>
      </c>
      <c r="F70" s="1" t="s">
        <v>82</v>
      </c>
      <c r="G70" s="1" t="s">
        <v>83</v>
      </c>
      <c r="H70" s="1" t="s">
        <v>84</v>
      </c>
      <c r="I70" s="1">
        <v>478.49999332800508</v>
      </c>
      <c r="J70" s="1">
        <v>1</v>
      </c>
      <c r="K70">
        <f t="shared" si="0"/>
        <v>-1.702645928590899</v>
      </c>
      <c r="L70">
        <f t="shared" si="1"/>
        <v>2.2635641005407787E-2</v>
      </c>
      <c r="M70">
        <f t="shared" si="2"/>
        <v>526.83148708985414</v>
      </c>
      <c r="N70">
        <f t="shared" si="3"/>
        <v>0.42624017127228209</v>
      </c>
      <c r="O70">
        <f t="shared" si="4"/>
        <v>1.8176133459036028</v>
      </c>
      <c r="P70">
        <f t="shared" si="5"/>
        <v>32.204833742136358</v>
      </c>
      <c r="Q70" s="1">
        <v>6</v>
      </c>
      <c r="R70">
        <f t="shared" si="6"/>
        <v>1.4200000166893005</v>
      </c>
      <c r="S70" s="1">
        <v>1</v>
      </c>
      <c r="T70">
        <f t="shared" si="7"/>
        <v>2.8400000333786011</v>
      </c>
      <c r="U70" s="1">
        <v>33.216346740722656</v>
      </c>
      <c r="V70" s="1">
        <v>32.250129699707031</v>
      </c>
      <c r="W70" s="1">
        <v>32.819107055664063</v>
      </c>
      <c r="X70" s="1">
        <v>418.18914794921875</v>
      </c>
      <c r="Y70" s="1">
        <v>420.01971435546875</v>
      </c>
      <c r="Z70" s="1">
        <v>29.730087280273438</v>
      </c>
      <c r="AA70" s="1">
        <v>30.226718902587891</v>
      </c>
      <c r="AB70" s="1">
        <v>57.952556610107422</v>
      </c>
      <c r="AC70" s="1">
        <v>58.920639038085938</v>
      </c>
      <c r="AD70" s="1">
        <v>499.39187622070313</v>
      </c>
      <c r="AE70" s="1">
        <v>17.858285903930664</v>
      </c>
      <c r="AF70" s="1">
        <v>2.1669650450348854E-2</v>
      </c>
      <c r="AG70" s="1">
        <v>99.683692932128906</v>
      </c>
      <c r="AH70" s="1">
        <v>-5.1393427848815918</v>
      </c>
      <c r="AI70" s="1">
        <v>-0.45711269974708557</v>
      </c>
      <c r="AJ70" s="1">
        <v>9.8946459591388702E-2</v>
      </c>
      <c r="AK70" s="1">
        <v>4.8306342214345932E-3</v>
      </c>
      <c r="AL70" s="1">
        <v>0.10421048849821091</v>
      </c>
      <c r="AM70" s="1">
        <v>7.54519272595644E-3</v>
      </c>
      <c r="AN70" s="1">
        <v>1</v>
      </c>
      <c r="AO70" s="1">
        <v>-0.21956524252891541</v>
      </c>
      <c r="AP70" s="1">
        <v>2.737391471862793</v>
      </c>
      <c r="AQ70" s="1">
        <v>1</v>
      </c>
      <c r="AR70" s="1">
        <v>0</v>
      </c>
      <c r="AS70" s="1">
        <v>0.15999999642372131</v>
      </c>
      <c r="AT70" s="1">
        <v>111115</v>
      </c>
      <c r="AU70" s="1" t="s">
        <v>85</v>
      </c>
      <c r="AV70">
        <f t="shared" si="8"/>
        <v>0.83231979370117171</v>
      </c>
      <c r="AW70">
        <f t="shared" si="9"/>
        <v>4.2624017127228209E-4</v>
      </c>
      <c r="AX70">
        <f t="shared" si="10"/>
        <v>305.40012969970701</v>
      </c>
      <c r="AY70">
        <f t="shared" si="11"/>
        <v>306.36634674072263</v>
      </c>
      <c r="AZ70">
        <f t="shared" si="12"/>
        <v>2.857325680762699</v>
      </c>
      <c r="BA70">
        <f t="shared" si="13"/>
        <v>-4.5295957570672209E-2</v>
      </c>
      <c r="BB70">
        <f t="shared" si="14"/>
        <v>4.8307243113349507</v>
      </c>
      <c r="BC70">
        <f t="shared" si="15"/>
        <v>48.460527185966306</v>
      </c>
      <c r="BD70">
        <f t="shared" si="16"/>
        <v>18.233808283378416</v>
      </c>
      <c r="BE70">
        <f t="shared" si="17"/>
        <v>32.250129699707031</v>
      </c>
      <c r="BF70">
        <f t="shared" si="18"/>
        <v>4.843104432175716</v>
      </c>
      <c r="BG70">
        <f t="shared" si="19"/>
        <v>2.2456654818548381E-2</v>
      </c>
      <c r="BH70">
        <f t="shared" si="20"/>
        <v>3.0131109654313479</v>
      </c>
      <c r="BI70">
        <f t="shared" si="21"/>
        <v>1.829993466744368</v>
      </c>
      <c r="BJ70">
        <f t="shared" si="22"/>
        <v>1.4051381051285809E-2</v>
      </c>
      <c r="BK70">
        <f t="shared" si="23"/>
        <v>52.516508186041854</v>
      </c>
      <c r="BL70">
        <f t="shared" si="24"/>
        <v>1.2543018079479693</v>
      </c>
      <c r="BM70">
        <f t="shared" si="25"/>
        <v>61.142626149492926</v>
      </c>
      <c r="BN70">
        <f t="shared" si="26"/>
        <v>420.82907068525134</v>
      </c>
      <c r="BO70">
        <f t="shared" si="27"/>
        <v>-2.4737892586002394E-3</v>
      </c>
    </row>
    <row r="71" spans="1:67" x14ac:dyDescent="0.25">
      <c r="A71" s="1">
        <v>60</v>
      </c>
      <c r="B71" s="1" t="s">
        <v>145</v>
      </c>
      <c r="C71" s="1" t="s">
        <v>347</v>
      </c>
      <c r="D71" s="1" t="s">
        <v>80</v>
      </c>
      <c r="E71" s="1" t="s">
        <v>81</v>
      </c>
      <c r="F71" s="1" t="s">
        <v>82</v>
      </c>
      <c r="G71" s="1" t="s">
        <v>83</v>
      </c>
      <c r="H71" s="1" t="s">
        <v>84</v>
      </c>
      <c r="I71" s="1">
        <v>483.49999321624637</v>
      </c>
      <c r="J71" s="1">
        <v>1</v>
      </c>
      <c r="K71">
        <f t="shared" si="0"/>
        <v>-1.8782105495339585</v>
      </c>
      <c r="L71">
        <f t="shared" si="1"/>
        <v>2.1524418779216254E-2</v>
      </c>
      <c r="M71">
        <f t="shared" si="2"/>
        <v>545.81249900737646</v>
      </c>
      <c r="N71">
        <f t="shared" si="3"/>
        <v>0.40593603861748012</v>
      </c>
      <c r="O71">
        <f t="shared" si="4"/>
        <v>1.8197032892480109</v>
      </c>
      <c r="P71">
        <f t="shared" si="5"/>
        <v>32.210712618396464</v>
      </c>
      <c r="Q71" s="1">
        <v>6</v>
      </c>
      <c r="R71">
        <f t="shared" si="6"/>
        <v>1.4200000166893005</v>
      </c>
      <c r="S71" s="1">
        <v>1</v>
      </c>
      <c r="T71">
        <f t="shared" si="7"/>
        <v>2.8400000333786011</v>
      </c>
      <c r="U71" s="1">
        <v>33.216361999511719</v>
      </c>
      <c r="V71" s="1">
        <v>32.245105743408203</v>
      </c>
      <c r="W71" s="1">
        <v>32.819786071777344</v>
      </c>
      <c r="X71" s="1">
        <v>417.9051513671875</v>
      </c>
      <c r="Y71" s="1">
        <v>419.956787109375</v>
      </c>
      <c r="Z71" s="1">
        <v>29.74853515625</v>
      </c>
      <c r="AA71" s="1">
        <v>30.221479415893555</v>
      </c>
      <c r="AB71" s="1">
        <v>57.989189147949219</v>
      </c>
      <c r="AC71" s="1">
        <v>58.911109924316406</v>
      </c>
      <c r="AD71" s="1">
        <v>499.42636108398438</v>
      </c>
      <c r="AE71" s="1">
        <v>17.928586959838867</v>
      </c>
      <c r="AF71" s="1">
        <v>1.3686561957001686E-2</v>
      </c>
      <c r="AG71" s="1">
        <v>99.6849365234375</v>
      </c>
      <c r="AH71" s="1">
        <v>-5.1393427848815918</v>
      </c>
      <c r="AI71" s="1">
        <v>-0.45711269974708557</v>
      </c>
      <c r="AJ71" s="1">
        <v>9.8946459591388702E-2</v>
      </c>
      <c r="AK71" s="1">
        <v>4.8306342214345932E-3</v>
      </c>
      <c r="AL71" s="1">
        <v>0.10421048849821091</v>
      </c>
      <c r="AM71" s="1">
        <v>7.54519272595644E-3</v>
      </c>
      <c r="AN71" s="1">
        <v>1</v>
      </c>
      <c r="AO71" s="1">
        <v>-0.21956524252891541</v>
      </c>
      <c r="AP71" s="1">
        <v>2.737391471862793</v>
      </c>
      <c r="AQ71" s="1">
        <v>1</v>
      </c>
      <c r="AR71" s="1">
        <v>0</v>
      </c>
      <c r="AS71" s="1">
        <v>0.15999999642372131</v>
      </c>
      <c r="AT71" s="1">
        <v>111115</v>
      </c>
      <c r="AU71" s="1" t="s">
        <v>85</v>
      </c>
      <c r="AV71">
        <f t="shared" si="8"/>
        <v>0.83237726847330706</v>
      </c>
      <c r="AW71">
        <f t="shared" si="9"/>
        <v>4.0593603861748012E-4</v>
      </c>
      <c r="AX71">
        <f t="shared" si="10"/>
        <v>305.39510574340818</v>
      </c>
      <c r="AY71">
        <f t="shared" si="11"/>
        <v>306.3663619995117</v>
      </c>
      <c r="AZ71">
        <f t="shared" si="12"/>
        <v>2.8685738494565953</v>
      </c>
      <c r="BA71">
        <f t="shared" si="13"/>
        <v>-3.4393125011738544E-2</v>
      </c>
      <c r="BB71">
        <f t="shared" si="14"/>
        <v>4.8323295464657328</v>
      </c>
      <c r="BC71">
        <f t="shared" si="15"/>
        <v>48.476025716579315</v>
      </c>
      <c r="BD71">
        <f t="shared" si="16"/>
        <v>18.25454630068576</v>
      </c>
      <c r="BE71">
        <f t="shared" si="17"/>
        <v>32.245105743408203</v>
      </c>
      <c r="BF71">
        <f t="shared" si="18"/>
        <v>4.841729943047139</v>
      </c>
      <c r="BG71">
        <f t="shared" si="19"/>
        <v>2.1362511861582292E-2</v>
      </c>
      <c r="BH71">
        <f t="shared" si="20"/>
        <v>3.0126262572177218</v>
      </c>
      <c r="BI71">
        <f t="shared" si="21"/>
        <v>1.8291036858294172</v>
      </c>
      <c r="BJ71">
        <f t="shared" si="22"/>
        <v>1.3366022447872222E-2</v>
      </c>
      <c r="BK71">
        <f t="shared" si="23"/>
        <v>54.409284317249117</v>
      </c>
      <c r="BL71">
        <f t="shared" si="24"/>
        <v>1.2996872910765058</v>
      </c>
      <c r="BM71">
        <f t="shared" si="25"/>
        <v>61.095559942815505</v>
      </c>
      <c r="BN71">
        <f t="shared" si="26"/>
        <v>420.84959845165321</v>
      </c>
      <c r="BO71">
        <f t="shared" si="27"/>
        <v>-2.7266350172712073E-3</v>
      </c>
    </row>
    <row r="72" spans="1:67" x14ac:dyDescent="0.25">
      <c r="A72" s="1">
        <v>61</v>
      </c>
      <c r="B72" s="1" t="s">
        <v>146</v>
      </c>
      <c r="C72" s="1" t="s">
        <v>347</v>
      </c>
      <c r="D72" s="1" t="s">
        <v>80</v>
      </c>
      <c r="E72" s="1" t="s">
        <v>81</v>
      </c>
      <c r="F72" s="1" t="s">
        <v>82</v>
      </c>
      <c r="G72" s="1" t="s">
        <v>83</v>
      </c>
      <c r="H72" s="1" t="s">
        <v>84</v>
      </c>
      <c r="I72" s="1">
        <v>488.49999310448766</v>
      </c>
      <c r="J72" s="1">
        <v>1</v>
      </c>
      <c r="K72">
        <f t="shared" si="0"/>
        <v>-1.8836607219892805</v>
      </c>
      <c r="L72">
        <f t="shared" si="1"/>
        <v>2.161831202499713E-2</v>
      </c>
      <c r="M72">
        <f t="shared" si="2"/>
        <v>545.55826182474584</v>
      </c>
      <c r="N72">
        <f t="shared" si="3"/>
        <v>0.40754034951756973</v>
      </c>
      <c r="O72">
        <f t="shared" si="4"/>
        <v>1.8190234744353018</v>
      </c>
      <c r="P72">
        <f t="shared" si="5"/>
        <v>32.203973970746105</v>
      </c>
      <c r="Q72" s="1">
        <v>6</v>
      </c>
      <c r="R72">
        <f t="shared" si="6"/>
        <v>1.4200000166893005</v>
      </c>
      <c r="S72" s="1">
        <v>1</v>
      </c>
      <c r="T72">
        <f t="shared" si="7"/>
        <v>2.8400000333786011</v>
      </c>
      <c r="U72" s="1">
        <v>33.214260101318359</v>
      </c>
      <c r="V72" s="1">
        <v>32.238777160644531</v>
      </c>
      <c r="W72" s="1">
        <v>32.818801879882813</v>
      </c>
      <c r="X72" s="1">
        <v>417.83505249023438</v>
      </c>
      <c r="Y72" s="1">
        <v>419.89251708984375</v>
      </c>
      <c r="Z72" s="1">
        <v>29.735408782958984</v>
      </c>
      <c r="AA72" s="1">
        <v>30.210241317749023</v>
      </c>
      <c r="AB72" s="1">
        <v>57.969673156738281</v>
      </c>
      <c r="AC72" s="1">
        <v>58.895362854003906</v>
      </c>
      <c r="AD72" s="1">
        <v>499.41201782226563</v>
      </c>
      <c r="AE72" s="1">
        <v>17.820600509643555</v>
      </c>
      <c r="AF72" s="1">
        <v>0.16081361472606659</v>
      </c>
      <c r="AG72" s="1">
        <v>99.683616638183594</v>
      </c>
      <c r="AH72" s="1">
        <v>-5.1393427848815918</v>
      </c>
      <c r="AI72" s="1">
        <v>-0.45711269974708557</v>
      </c>
      <c r="AJ72" s="1">
        <v>9.8946459591388702E-2</v>
      </c>
      <c r="AK72" s="1">
        <v>4.8306342214345932E-3</v>
      </c>
      <c r="AL72" s="1">
        <v>0.10421048849821091</v>
      </c>
      <c r="AM72" s="1">
        <v>7.54519272595644E-3</v>
      </c>
      <c r="AN72" s="1">
        <v>1</v>
      </c>
      <c r="AO72" s="1">
        <v>-0.21956524252891541</v>
      </c>
      <c r="AP72" s="1">
        <v>2.737391471862793</v>
      </c>
      <c r="AQ72" s="1">
        <v>1</v>
      </c>
      <c r="AR72" s="1">
        <v>0</v>
      </c>
      <c r="AS72" s="1">
        <v>0.15999999642372131</v>
      </c>
      <c r="AT72" s="1">
        <v>111115</v>
      </c>
      <c r="AU72" s="1" t="s">
        <v>85</v>
      </c>
      <c r="AV72">
        <f t="shared" si="8"/>
        <v>0.83235336303710916</v>
      </c>
      <c r="AW72">
        <f t="shared" si="9"/>
        <v>4.0754034951756974E-4</v>
      </c>
      <c r="AX72">
        <f t="shared" si="10"/>
        <v>305.38877716064451</v>
      </c>
      <c r="AY72">
        <f t="shared" si="11"/>
        <v>306.36426010131834</v>
      </c>
      <c r="AZ72">
        <f t="shared" si="12"/>
        <v>2.851296017811535</v>
      </c>
      <c r="BA72">
        <f t="shared" si="13"/>
        <v>-3.4803189898426727E-2</v>
      </c>
      <c r="BB72">
        <f t="shared" si="14"/>
        <v>4.8304895885008099</v>
      </c>
      <c r="BC72">
        <f t="shared" si="15"/>
        <v>48.458209597609056</v>
      </c>
      <c r="BD72">
        <f t="shared" si="16"/>
        <v>18.247968279860032</v>
      </c>
      <c r="BE72">
        <f t="shared" si="17"/>
        <v>32.238777160644531</v>
      </c>
      <c r="BF72">
        <f t="shared" si="18"/>
        <v>4.8399990083396363</v>
      </c>
      <c r="BG72">
        <f t="shared" si="19"/>
        <v>2.1454994853243318E-2</v>
      </c>
      <c r="BH72">
        <f t="shared" si="20"/>
        <v>3.0114661140655081</v>
      </c>
      <c r="BI72">
        <f t="shared" si="21"/>
        <v>1.8285328942741281</v>
      </c>
      <c r="BJ72">
        <f t="shared" si="22"/>
        <v>1.3423949793219394E-2</v>
      </c>
      <c r="BK72">
        <f t="shared" si="23"/>
        <v>54.383220625531756</v>
      </c>
      <c r="BL72">
        <f t="shared" si="24"/>
        <v>1.299280743571845</v>
      </c>
      <c r="BM72">
        <f t="shared" si="25"/>
        <v>61.097145523033312</v>
      </c>
      <c r="BN72">
        <f t="shared" si="26"/>
        <v>420.78791918308258</v>
      </c>
      <c r="BO72">
        <f t="shared" si="27"/>
        <v>-2.7350189489952449E-3</v>
      </c>
    </row>
    <row r="73" spans="1:67" x14ac:dyDescent="0.25">
      <c r="A73" s="1">
        <v>62</v>
      </c>
      <c r="B73" s="1" t="s">
        <v>147</v>
      </c>
      <c r="C73" s="1" t="s">
        <v>347</v>
      </c>
      <c r="D73" s="1" t="s">
        <v>80</v>
      </c>
      <c r="E73" s="1" t="s">
        <v>81</v>
      </c>
      <c r="F73" s="1" t="s">
        <v>82</v>
      </c>
      <c r="G73" s="1" t="s">
        <v>83</v>
      </c>
      <c r="H73" s="1" t="s">
        <v>84</v>
      </c>
      <c r="I73" s="1">
        <v>493.99999298155308</v>
      </c>
      <c r="J73" s="1">
        <v>1</v>
      </c>
      <c r="K73">
        <f t="shared" si="0"/>
        <v>-1.8757412034603065</v>
      </c>
      <c r="L73">
        <f t="shared" si="1"/>
        <v>2.2068524540181683E-2</v>
      </c>
      <c r="M73">
        <f t="shared" si="2"/>
        <v>542.09656501643519</v>
      </c>
      <c r="N73">
        <f t="shared" si="3"/>
        <v>0.41563409841416088</v>
      </c>
      <c r="O73">
        <f t="shared" si="4"/>
        <v>1.817618972091859</v>
      </c>
      <c r="P73">
        <f t="shared" si="5"/>
        <v>32.196492551363605</v>
      </c>
      <c r="Q73" s="1">
        <v>6</v>
      </c>
      <c r="R73">
        <f t="shared" si="6"/>
        <v>1.4200000166893005</v>
      </c>
      <c r="S73" s="1">
        <v>1</v>
      </c>
      <c r="T73">
        <f t="shared" si="7"/>
        <v>2.8400000333786011</v>
      </c>
      <c r="U73" s="1">
        <v>33.212257385253906</v>
      </c>
      <c r="V73" s="1">
        <v>32.234901428222656</v>
      </c>
      <c r="W73" s="1">
        <v>32.819332122802734</v>
      </c>
      <c r="X73" s="1">
        <v>417.74298095703125</v>
      </c>
      <c r="Y73" s="1">
        <v>419.78692626953125</v>
      </c>
      <c r="Z73" s="1">
        <v>29.719499588012695</v>
      </c>
      <c r="AA73" s="1">
        <v>30.203771591186523</v>
      </c>
      <c r="AB73" s="1">
        <v>57.945304870605469</v>
      </c>
      <c r="AC73" s="1">
        <v>58.889511108398438</v>
      </c>
      <c r="AD73" s="1">
        <v>499.40576171875</v>
      </c>
      <c r="AE73" s="1">
        <v>17.907567977905273</v>
      </c>
      <c r="AF73" s="1">
        <v>0.10606776922941208</v>
      </c>
      <c r="AG73" s="1">
        <v>99.683860778808594</v>
      </c>
      <c r="AH73" s="1">
        <v>-5.1393427848815918</v>
      </c>
      <c r="AI73" s="1">
        <v>-0.45711269974708557</v>
      </c>
      <c r="AJ73" s="1">
        <v>9.8946459591388702E-2</v>
      </c>
      <c r="AK73" s="1">
        <v>4.8306342214345932E-3</v>
      </c>
      <c r="AL73" s="1">
        <v>0.10421048849821091</v>
      </c>
      <c r="AM73" s="1">
        <v>7.54519272595644E-3</v>
      </c>
      <c r="AN73" s="1">
        <v>1</v>
      </c>
      <c r="AO73" s="1">
        <v>-0.21956524252891541</v>
      </c>
      <c r="AP73" s="1">
        <v>2.737391471862793</v>
      </c>
      <c r="AQ73" s="1">
        <v>1</v>
      </c>
      <c r="AR73" s="1">
        <v>0</v>
      </c>
      <c r="AS73" s="1">
        <v>0.15999999642372131</v>
      </c>
      <c r="AT73" s="1">
        <v>111115</v>
      </c>
      <c r="AU73" s="1" t="s">
        <v>85</v>
      </c>
      <c r="AV73">
        <f t="shared" si="8"/>
        <v>0.83234293619791655</v>
      </c>
      <c r="AW73">
        <f t="shared" si="9"/>
        <v>4.1563409841416089E-4</v>
      </c>
      <c r="AX73">
        <f t="shared" si="10"/>
        <v>305.38490142822263</v>
      </c>
      <c r="AY73">
        <f t="shared" si="11"/>
        <v>306.36225738525388</v>
      </c>
      <c r="AZ73">
        <f t="shared" si="12"/>
        <v>2.8652108124223901</v>
      </c>
      <c r="BA73">
        <f t="shared" si="13"/>
        <v>-3.8408876859052886E-2</v>
      </c>
      <c r="BB73">
        <f t="shared" si="14"/>
        <v>4.8284475343826303</v>
      </c>
      <c r="BC73">
        <f t="shared" si="15"/>
        <v>48.437605612974927</v>
      </c>
      <c r="BD73">
        <f t="shared" si="16"/>
        <v>18.233834021788404</v>
      </c>
      <c r="BE73">
        <f t="shared" si="17"/>
        <v>32.234901428222656</v>
      </c>
      <c r="BF73">
        <f t="shared" si="18"/>
        <v>4.8389392202609161</v>
      </c>
      <c r="BG73">
        <f t="shared" si="19"/>
        <v>2.1898360979971668E-2</v>
      </c>
      <c r="BH73">
        <f t="shared" si="20"/>
        <v>3.0108285622907713</v>
      </c>
      <c r="BI73">
        <f t="shared" si="21"/>
        <v>1.8281106579701447</v>
      </c>
      <c r="BJ73">
        <f t="shared" si="22"/>
        <v>1.370166269633164E-2</v>
      </c>
      <c r="BK73">
        <f t="shared" si="23"/>
        <v>54.038278515768688</v>
      </c>
      <c r="BL73">
        <f t="shared" si="24"/>
        <v>1.2913612385069204</v>
      </c>
      <c r="BM73">
        <f t="shared" si="25"/>
        <v>61.117408305600186</v>
      </c>
      <c r="BN73">
        <f t="shared" si="26"/>
        <v>420.67856380295018</v>
      </c>
      <c r="BO73">
        <f t="shared" si="27"/>
        <v>-2.7251315106519209E-3</v>
      </c>
    </row>
    <row r="74" spans="1:67" x14ac:dyDescent="0.25">
      <c r="A74" s="1">
        <v>63</v>
      </c>
      <c r="B74" s="1" t="s">
        <v>148</v>
      </c>
      <c r="C74" s="1" t="s">
        <v>347</v>
      </c>
      <c r="D74" s="1" t="s">
        <v>80</v>
      </c>
      <c r="E74" s="1" t="s">
        <v>81</v>
      </c>
      <c r="F74" s="1" t="s">
        <v>82</v>
      </c>
      <c r="G74" s="1" t="s">
        <v>83</v>
      </c>
      <c r="H74" s="1" t="s">
        <v>84</v>
      </c>
      <c r="I74" s="1">
        <v>498.99999286979437</v>
      </c>
      <c r="J74" s="1">
        <v>1</v>
      </c>
      <c r="K74">
        <f t="shared" si="0"/>
        <v>-1.7659441985854141</v>
      </c>
      <c r="L74">
        <f t="shared" si="1"/>
        <v>2.2217741041934802E-2</v>
      </c>
      <c r="M74">
        <f t="shared" si="2"/>
        <v>533.35031588955712</v>
      </c>
      <c r="N74">
        <f t="shared" si="3"/>
        <v>0.41820368000734653</v>
      </c>
      <c r="O74">
        <f t="shared" si="4"/>
        <v>1.8167186194737202</v>
      </c>
      <c r="P74">
        <f t="shared" si="5"/>
        <v>32.191327204532477</v>
      </c>
      <c r="Q74" s="1">
        <v>6</v>
      </c>
      <c r="R74">
        <f t="shared" si="6"/>
        <v>1.4200000166893005</v>
      </c>
      <c r="S74" s="1">
        <v>1</v>
      </c>
      <c r="T74">
        <f t="shared" si="7"/>
        <v>2.8400000333786011</v>
      </c>
      <c r="U74" s="1">
        <v>33.210079193115234</v>
      </c>
      <c r="V74" s="1">
        <v>32.230937957763672</v>
      </c>
      <c r="W74" s="1">
        <v>32.816871643066406</v>
      </c>
      <c r="X74" s="1">
        <v>417.86279296875</v>
      </c>
      <c r="Y74" s="1">
        <v>419.7734375</v>
      </c>
      <c r="Z74" s="1">
        <v>29.710903167724609</v>
      </c>
      <c r="AA74" s="1">
        <v>30.198146820068359</v>
      </c>
      <c r="AB74" s="1">
        <v>57.936618804931641</v>
      </c>
      <c r="AC74" s="1">
        <v>58.886749267578125</v>
      </c>
      <c r="AD74" s="1">
        <v>499.43148803710938</v>
      </c>
      <c r="AE74" s="1">
        <v>17.813352584838867</v>
      </c>
      <c r="AF74" s="1">
        <v>0.1676575243473053</v>
      </c>
      <c r="AG74" s="1">
        <v>99.685569763183594</v>
      </c>
      <c r="AH74" s="1">
        <v>-5.1393427848815918</v>
      </c>
      <c r="AI74" s="1">
        <v>-0.45711269974708557</v>
      </c>
      <c r="AJ74" s="1">
        <v>9.8946459591388702E-2</v>
      </c>
      <c r="AK74" s="1">
        <v>4.8306342214345932E-3</v>
      </c>
      <c r="AL74" s="1">
        <v>0.10421048849821091</v>
      </c>
      <c r="AM74" s="1">
        <v>7.54519272595644E-3</v>
      </c>
      <c r="AN74" s="1">
        <v>1</v>
      </c>
      <c r="AO74" s="1">
        <v>-0.21956524252891541</v>
      </c>
      <c r="AP74" s="1">
        <v>2.737391471862793</v>
      </c>
      <c r="AQ74" s="1">
        <v>1</v>
      </c>
      <c r="AR74" s="1">
        <v>0</v>
      </c>
      <c r="AS74" s="1">
        <v>0.15999999642372131</v>
      </c>
      <c r="AT74" s="1">
        <v>111115</v>
      </c>
      <c r="AU74" s="1" t="s">
        <v>85</v>
      </c>
      <c r="AV74">
        <f t="shared" si="8"/>
        <v>0.83238581339518225</v>
      </c>
      <c r="AW74">
        <f t="shared" si="9"/>
        <v>4.1820368000734651E-4</v>
      </c>
      <c r="AX74">
        <f t="shared" si="10"/>
        <v>305.38093795776365</v>
      </c>
      <c r="AY74">
        <f t="shared" si="11"/>
        <v>306.36007919311521</v>
      </c>
      <c r="AZ74">
        <f t="shared" si="12"/>
        <v>2.8501363498687056</v>
      </c>
      <c r="BA74">
        <f t="shared" si="13"/>
        <v>-3.9610753231196963E-2</v>
      </c>
      <c r="BB74">
        <f t="shared" si="14"/>
        <v>4.8270380910245052</v>
      </c>
      <c r="BC74">
        <f t="shared" si="15"/>
        <v>48.422636320299716</v>
      </c>
      <c r="BD74">
        <f t="shared" si="16"/>
        <v>18.224489500231357</v>
      </c>
      <c r="BE74">
        <f t="shared" si="17"/>
        <v>32.230937957763672</v>
      </c>
      <c r="BF74">
        <f t="shared" si="18"/>
        <v>4.837855649824049</v>
      </c>
      <c r="BG74">
        <f t="shared" si="19"/>
        <v>2.2045277569232621E-2</v>
      </c>
      <c r="BH74">
        <f t="shared" si="20"/>
        <v>3.0103194715507851</v>
      </c>
      <c r="BI74">
        <f t="shared" si="21"/>
        <v>1.827536178273264</v>
      </c>
      <c r="BJ74">
        <f t="shared" si="22"/>
        <v>1.3793690143754606E-2</v>
      </c>
      <c r="BK74">
        <f t="shared" si="23"/>
        <v>53.167330122824453</v>
      </c>
      <c r="BL74">
        <f t="shared" si="24"/>
        <v>1.2705670922533232</v>
      </c>
      <c r="BM74">
        <f t="shared" si="25"/>
        <v>61.127764327895036</v>
      </c>
      <c r="BN74">
        <f t="shared" si="26"/>
        <v>420.61288279579958</v>
      </c>
      <c r="BO74">
        <f t="shared" si="27"/>
        <v>-2.5664506533849959E-3</v>
      </c>
    </row>
    <row r="75" spans="1:67" x14ac:dyDescent="0.25">
      <c r="A75" s="1">
        <v>64</v>
      </c>
      <c r="B75" s="1" t="s">
        <v>149</v>
      </c>
      <c r="C75" s="1" t="s">
        <v>347</v>
      </c>
      <c r="D75" s="1" t="s">
        <v>80</v>
      </c>
      <c r="E75" s="1" t="s">
        <v>81</v>
      </c>
      <c r="F75" s="1" t="s">
        <v>82</v>
      </c>
      <c r="G75" s="1" t="s">
        <v>83</v>
      </c>
      <c r="H75" s="1" t="s">
        <v>84</v>
      </c>
      <c r="I75" s="1">
        <v>503.99999275803566</v>
      </c>
      <c r="J75" s="1">
        <v>1</v>
      </c>
      <c r="K75">
        <f t="shared" si="0"/>
        <v>-1.6966313272937636</v>
      </c>
      <c r="L75">
        <f t="shared" si="1"/>
        <v>2.1521532513423685E-2</v>
      </c>
      <c r="M75">
        <f t="shared" si="2"/>
        <v>532.22813242985194</v>
      </c>
      <c r="N75">
        <f t="shared" si="3"/>
        <v>0.40592577779313599</v>
      </c>
      <c r="O75">
        <f t="shared" si="4"/>
        <v>1.8199463284790904</v>
      </c>
      <c r="P75">
        <f t="shared" si="5"/>
        <v>32.19849763199133</v>
      </c>
      <c r="Q75" s="1">
        <v>6</v>
      </c>
      <c r="R75">
        <f t="shared" si="6"/>
        <v>1.4200000166893005</v>
      </c>
      <c r="S75" s="1">
        <v>1</v>
      </c>
      <c r="T75">
        <f t="shared" si="7"/>
        <v>2.8400000333786011</v>
      </c>
      <c r="U75" s="1">
        <v>33.207164764404297</v>
      </c>
      <c r="V75" s="1">
        <v>32.232429504394531</v>
      </c>
      <c r="W75" s="1">
        <v>32.813560485839844</v>
      </c>
      <c r="X75" s="1">
        <v>417.8988037109375</v>
      </c>
      <c r="Y75" s="1">
        <v>419.73251342773438</v>
      </c>
      <c r="Z75" s="1">
        <v>29.712911605834961</v>
      </c>
      <c r="AA75" s="1">
        <v>30.185888290405273</v>
      </c>
      <c r="AB75" s="1">
        <v>57.949066162109375</v>
      </c>
      <c r="AC75" s="1">
        <v>58.871509552001953</v>
      </c>
      <c r="AD75" s="1">
        <v>499.3978271484375</v>
      </c>
      <c r="AE75" s="1">
        <v>17.922061920166016</v>
      </c>
      <c r="AF75" s="1">
        <v>0.13800241053104401</v>
      </c>
      <c r="AG75" s="1">
        <v>99.683944702148438</v>
      </c>
      <c r="AH75" s="1">
        <v>-5.1393427848815918</v>
      </c>
      <c r="AI75" s="1">
        <v>-0.45711269974708557</v>
      </c>
      <c r="AJ75" s="1">
        <v>9.8946459591388702E-2</v>
      </c>
      <c r="AK75" s="1">
        <v>4.8306342214345932E-3</v>
      </c>
      <c r="AL75" s="1">
        <v>0.10421048849821091</v>
      </c>
      <c r="AM75" s="1">
        <v>7.54519272595644E-3</v>
      </c>
      <c r="AN75" s="1">
        <v>1</v>
      </c>
      <c r="AO75" s="1">
        <v>-0.21956524252891541</v>
      </c>
      <c r="AP75" s="1">
        <v>2.737391471862793</v>
      </c>
      <c r="AQ75" s="1">
        <v>1</v>
      </c>
      <c r="AR75" s="1">
        <v>0</v>
      </c>
      <c r="AS75" s="1">
        <v>0.15999999642372131</v>
      </c>
      <c r="AT75" s="1">
        <v>111115</v>
      </c>
      <c r="AU75" s="1" t="s">
        <v>85</v>
      </c>
      <c r="AV75">
        <f t="shared" si="8"/>
        <v>0.83232971191406235</v>
      </c>
      <c r="AW75">
        <f t="shared" si="9"/>
        <v>4.0592577779313601E-4</v>
      </c>
      <c r="AX75">
        <f t="shared" si="10"/>
        <v>305.38242950439451</v>
      </c>
      <c r="AY75">
        <f t="shared" si="11"/>
        <v>306.35716476440427</v>
      </c>
      <c r="AZ75">
        <f t="shared" si="12"/>
        <v>2.8675298431322744</v>
      </c>
      <c r="BA75">
        <f t="shared" si="13"/>
        <v>-3.3931872403198643E-2</v>
      </c>
      <c r="BB75">
        <f t="shared" si="14"/>
        <v>4.8289947476050799</v>
      </c>
      <c r="BC75">
        <f t="shared" si="15"/>
        <v>48.443054315656546</v>
      </c>
      <c r="BD75">
        <f t="shared" si="16"/>
        <v>18.257166025251273</v>
      </c>
      <c r="BE75">
        <f t="shared" si="17"/>
        <v>32.232429504394531</v>
      </c>
      <c r="BF75">
        <f t="shared" si="18"/>
        <v>4.8382633979339209</v>
      </c>
      <c r="BG75">
        <f t="shared" si="19"/>
        <v>2.1359668850662167E-2</v>
      </c>
      <c r="BH75">
        <f t="shared" si="20"/>
        <v>3.0090484191259894</v>
      </c>
      <c r="BI75">
        <f t="shared" si="21"/>
        <v>1.8292149788079315</v>
      </c>
      <c r="BJ75">
        <f t="shared" si="22"/>
        <v>1.3364241717416259E-2</v>
      </c>
      <c r="BK75">
        <f t="shared" si="23"/>
        <v>53.054599722065099</v>
      </c>
      <c r="BL75">
        <f t="shared" si="24"/>
        <v>1.2680174049025297</v>
      </c>
      <c r="BM75">
        <f t="shared" si="25"/>
        <v>61.06484386870472</v>
      </c>
      <c r="BN75">
        <f t="shared" si="26"/>
        <v>420.53901070411706</v>
      </c>
      <c r="BO75">
        <f t="shared" si="27"/>
        <v>-2.4636127556984491E-3</v>
      </c>
    </row>
    <row r="76" spans="1:67" x14ac:dyDescent="0.25">
      <c r="A76" s="1">
        <v>65</v>
      </c>
      <c r="B76" s="1" t="s">
        <v>150</v>
      </c>
      <c r="C76" s="1" t="s">
        <v>347</v>
      </c>
      <c r="D76" s="1" t="s">
        <v>80</v>
      </c>
      <c r="E76" s="1" t="s">
        <v>81</v>
      </c>
      <c r="F76" s="1" t="s">
        <v>82</v>
      </c>
      <c r="G76" s="1" t="s">
        <v>83</v>
      </c>
      <c r="H76" s="1" t="s">
        <v>84</v>
      </c>
      <c r="I76" s="1">
        <v>509.49999263510108</v>
      </c>
      <c r="J76" s="1">
        <v>1</v>
      </c>
      <c r="K76">
        <f t="shared" si="0"/>
        <v>-1.5729385599610637</v>
      </c>
      <c r="L76">
        <f t="shared" si="1"/>
        <v>2.1760871926294969E-2</v>
      </c>
      <c r="M76">
        <f t="shared" si="2"/>
        <v>521.96117417083201</v>
      </c>
      <c r="N76">
        <f t="shared" si="3"/>
        <v>0.41045000664400516</v>
      </c>
      <c r="O76">
        <f t="shared" si="4"/>
        <v>1.8201701285888943</v>
      </c>
      <c r="P76">
        <f t="shared" si="5"/>
        <v>32.195997235199513</v>
      </c>
      <c r="Q76" s="1">
        <v>6</v>
      </c>
      <c r="R76">
        <f t="shared" si="6"/>
        <v>1.4200000166893005</v>
      </c>
      <c r="S76" s="1">
        <v>1</v>
      </c>
      <c r="T76">
        <f t="shared" si="7"/>
        <v>2.8400000333786011</v>
      </c>
      <c r="U76" s="1">
        <v>33.206527709960938</v>
      </c>
      <c r="V76" s="1">
        <v>32.232387542724609</v>
      </c>
      <c r="W76" s="1">
        <v>32.813995361328125</v>
      </c>
      <c r="X76" s="1">
        <v>418.1717529296875</v>
      </c>
      <c r="Y76" s="1">
        <v>419.85452270507813</v>
      </c>
      <c r="Z76" s="1">
        <v>29.698345184326172</v>
      </c>
      <c r="AA76" s="1">
        <v>30.176601409912109</v>
      </c>
      <c r="AB76" s="1">
        <v>57.923103332519531</v>
      </c>
      <c r="AC76" s="1">
        <v>58.855884552001953</v>
      </c>
      <c r="AD76" s="1">
        <v>499.39425659179688</v>
      </c>
      <c r="AE76" s="1">
        <v>17.850315093994141</v>
      </c>
      <c r="AF76" s="1">
        <v>0.13230098783969879</v>
      </c>
      <c r="AG76" s="1">
        <v>99.684593200683594</v>
      </c>
      <c r="AH76" s="1">
        <v>-5.1393427848815918</v>
      </c>
      <c r="AI76" s="1">
        <v>-0.45711269974708557</v>
      </c>
      <c r="AJ76" s="1">
        <v>9.8946459591388702E-2</v>
      </c>
      <c r="AK76" s="1">
        <v>4.8306342214345932E-3</v>
      </c>
      <c r="AL76" s="1">
        <v>0.10421048849821091</v>
      </c>
      <c r="AM76" s="1">
        <v>7.54519272595644E-3</v>
      </c>
      <c r="AN76" s="1">
        <v>1</v>
      </c>
      <c r="AO76" s="1">
        <v>-0.21956524252891541</v>
      </c>
      <c r="AP76" s="1">
        <v>2.737391471862793</v>
      </c>
      <c r="AQ76" s="1">
        <v>1</v>
      </c>
      <c r="AR76" s="1">
        <v>0</v>
      </c>
      <c r="AS76" s="1">
        <v>0.15999999642372131</v>
      </c>
      <c r="AT76" s="1">
        <v>111115</v>
      </c>
      <c r="AU76" s="1" t="s">
        <v>85</v>
      </c>
      <c r="AV76">
        <f t="shared" si="8"/>
        <v>0.83232376098632799</v>
      </c>
      <c r="AW76">
        <f t="shared" si="9"/>
        <v>4.1045000664400515E-4</v>
      </c>
      <c r="AX76">
        <f t="shared" si="10"/>
        <v>305.38238754272459</v>
      </c>
      <c r="AY76">
        <f t="shared" si="11"/>
        <v>306.35652770996091</v>
      </c>
      <c r="AZ76">
        <f t="shared" si="12"/>
        <v>2.8560503512013611</v>
      </c>
      <c r="BA76">
        <f t="shared" si="13"/>
        <v>-3.6390307525095103E-2</v>
      </c>
      <c r="BB76">
        <f t="shared" si="14"/>
        <v>4.828312364315158</v>
      </c>
      <c r="BC76">
        <f t="shared" si="15"/>
        <v>48.435893745334027</v>
      </c>
      <c r="BD76">
        <f t="shared" si="16"/>
        <v>18.259292335421918</v>
      </c>
      <c r="BE76">
        <f t="shared" si="17"/>
        <v>32.232387542724609</v>
      </c>
      <c r="BF76">
        <f t="shared" si="18"/>
        <v>4.8382519263505417</v>
      </c>
      <c r="BG76">
        <f t="shared" si="19"/>
        <v>2.1595401936780886E-2</v>
      </c>
      <c r="BH76">
        <f t="shared" si="20"/>
        <v>3.0081422357262637</v>
      </c>
      <c r="BI76">
        <f t="shared" si="21"/>
        <v>1.830109690624278</v>
      </c>
      <c r="BJ76">
        <f t="shared" si="22"/>
        <v>1.3511895754447695E-2</v>
      </c>
      <c r="BK76">
        <f t="shared" si="23"/>
        <v>52.031487313770548</v>
      </c>
      <c r="BL76">
        <f t="shared" si="24"/>
        <v>1.243195311575761</v>
      </c>
      <c r="BM76">
        <f t="shared" si="25"/>
        <v>61.058143120473119</v>
      </c>
      <c r="BN76">
        <f t="shared" si="26"/>
        <v>420.6022223638775</v>
      </c>
      <c r="BO76">
        <f t="shared" si="27"/>
        <v>-2.2834094212351875E-3</v>
      </c>
    </row>
    <row r="77" spans="1:67" x14ac:dyDescent="0.25">
      <c r="A77" s="1">
        <v>66</v>
      </c>
      <c r="B77" s="1" t="s">
        <v>151</v>
      </c>
      <c r="C77" s="1" t="s">
        <v>347</v>
      </c>
      <c r="D77" s="1" t="s">
        <v>80</v>
      </c>
      <c r="E77" s="1" t="s">
        <v>81</v>
      </c>
      <c r="F77" s="1" t="s">
        <v>82</v>
      </c>
      <c r="G77" s="1" t="s">
        <v>83</v>
      </c>
      <c r="H77" s="1" t="s">
        <v>84</v>
      </c>
      <c r="I77" s="1">
        <v>514.49999252334237</v>
      </c>
      <c r="J77" s="1">
        <v>1</v>
      </c>
      <c r="K77">
        <f t="shared" ref="K77:K140" si="28">(X77-Y77*(1000-Z77)/(1000-AA77))*AV77</f>
        <v>-1.6576411488855851</v>
      </c>
      <c r="L77">
        <f t="shared" ref="L77:L140" si="29">IF(BG77&lt;&gt;0,1/(1/BG77-1/T77),0)</f>
        <v>2.1987314798095469E-2</v>
      </c>
      <c r="M77">
        <f t="shared" ref="M77:M140" si="30">((BJ77-AW77/2)*Y77-K77)/(BJ77+AW77/2)</f>
        <v>527.04746918036835</v>
      </c>
      <c r="N77">
        <f t="shared" ref="N77:N140" si="31">AW77*1000</f>
        <v>0.41460987244648517</v>
      </c>
      <c r="O77">
        <f t="shared" ref="O77:O140" si="32">(BB77-BH77)</f>
        <v>1.8198352566574081</v>
      </c>
      <c r="P77">
        <f t="shared" ref="P77:P140" si="33">(V77+BA77*J77)</f>
        <v>32.193111433855613</v>
      </c>
      <c r="Q77" s="1">
        <v>6</v>
      </c>
      <c r="R77">
        <f t="shared" ref="R77:R140" si="34">(Q77*AO77+AP77)</f>
        <v>1.4200000166893005</v>
      </c>
      <c r="S77" s="1">
        <v>1</v>
      </c>
      <c r="T77">
        <f t="shared" ref="T77:T140" si="35">R77*(S77+1)*(S77+1)/(S77*S77+1)</f>
        <v>2.8400000333786011</v>
      </c>
      <c r="U77" s="1">
        <v>33.207386016845703</v>
      </c>
      <c r="V77" s="1">
        <v>32.230995178222656</v>
      </c>
      <c r="W77" s="1">
        <v>32.823753356933594</v>
      </c>
      <c r="X77" s="1">
        <v>418.22171020507813</v>
      </c>
      <c r="Y77" s="1">
        <v>420.00393676757813</v>
      </c>
      <c r="Z77" s="1">
        <v>29.689029693603516</v>
      </c>
      <c r="AA77" s="1">
        <v>30.172098159790039</v>
      </c>
      <c r="AB77" s="1">
        <v>57.902072906494141</v>
      </c>
      <c r="AC77" s="1">
        <v>58.844196319580078</v>
      </c>
      <c r="AD77" s="1">
        <v>499.43258666992188</v>
      </c>
      <c r="AE77" s="1">
        <v>17.994541168212891</v>
      </c>
      <c r="AF77" s="1">
        <v>1.2546292506158352E-2</v>
      </c>
      <c r="AG77" s="1">
        <v>99.684471130371094</v>
      </c>
      <c r="AH77" s="1">
        <v>-5.1393427848815918</v>
      </c>
      <c r="AI77" s="1">
        <v>-0.45711269974708557</v>
      </c>
      <c r="AJ77" s="1">
        <v>9.8946459591388702E-2</v>
      </c>
      <c r="AK77" s="1">
        <v>4.8306342214345932E-3</v>
      </c>
      <c r="AL77" s="1">
        <v>0.10421048849821091</v>
      </c>
      <c r="AM77" s="1">
        <v>7.54519272595644E-3</v>
      </c>
      <c r="AN77" s="1">
        <v>1</v>
      </c>
      <c r="AO77" s="1">
        <v>-0.21956524252891541</v>
      </c>
      <c r="AP77" s="1">
        <v>2.737391471862793</v>
      </c>
      <c r="AQ77" s="1">
        <v>1</v>
      </c>
      <c r="AR77" s="1">
        <v>0</v>
      </c>
      <c r="AS77" s="1">
        <v>0.15999999642372131</v>
      </c>
      <c r="AT77" s="1">
        <v>111115</v>
      </c>
      <c r="AU77" s="1" t="s">
        <v>85</v>
      </c>
      <c r="AV77">
        <f t="shared" ref="AV77:AV140" si="36">AD77*0.000001/(Q77*0.0001)</f>
        <v>0.83238764444986957</v>
      </c>
      <c r="AW77">
        <f t="shared" ref="AW77:AW140" si="37">(AA77-Z77)/(1000-AA77)*AV77</f>
        <v>4.1460987244648515E-4</v>
      </c>
      <c r="AX77">
        <f t="shared" ref="AX77:AX140" si="38">(V77+273.15)</f>
        <v>305.38099517822263</v>
      </c>
      <c r="AY77">
        <f t="shared" ref="AY77:AY140" si="39">(U77+273.15)</f>
        <v>306.35738601684568</v>
      </c>
      <c r="AZ77">
        <f t="shared" ref="AZ77:AZ140" si="40">(AE77*AQ77+AF77*AR77)*AS77</f>
        <v>2.8791265225605684</v>
      </c>
      <c r="BA77">
        <f t="shared" ref="BA77:BA140" si="41">((AZ77+0.00000010773*(AY77^4-AX77^4))-AW77*44100)/(R77*0.92*2*29.3+0.00000043092*AX77^3)</f>
        <v>-3.7883744367044912E-2</v>
      </c>
      <c r="BB77">
        <f t="shared" ref="BB77:BB140" si="42">0.61365*EXP(17.502*P77/(240.97+P77))</f>
        <v>4.8275249046097208</v>
      </c>
      <c r="BC77">
        <f t="shared" ref="BC77:BC140" si="43">BB77*1000/AG77</f>
        <v>48.428053536002636</v>
      </c>
      <c r="BD77">
        <f t="shared" ref="BD77:BD140" si="44">(BC77-AA77)</f>
        <v>18.255955376212597</v>
      </c>
      <c r="BE77">
        <f t="shared" ref="BE77:BE140" si="45">IF(J77,V77,(U77+V77)/2)</f>
        <v>32.230995178222656</v>
      </c>
      <c r="BF77">
        <f t="shared" ref="BF77:BF140" si="46">0.61365*EXP(17.502*BE77/(240.97+BE77))</f>
        <v>4.8378712917829061</v>
      </c>
      <c r="BG77">
        <f t="shared" ref="BG77:BG140" si="47">IF(BD77&lt;&gt;0,(1000-(BC77+AA77)/2)/BD77*AW77,0)</f>
        <v>2.1818396506986134E-2</v>
      </c>
      <c r="BH77">
        <f t="shared" ref="BH77:BH140" si="48">AA77*AG77/1000</f>
        <v>3.0076896479523128</v>
      </c>
      <c r="BI77">
        <f t="shared" ref="BI77:BI140" si="49">(BF77-BH77)</f>
        <v>1.8301816438305933</v>
      </c>
      <c r="BJ77">
        <f t="shared" ref="BJ77:BJ140" si="50">1/(1.6/L77+1.37/T77)</f>
        <v>1.3651574127245507E-2</v>
      </c>
      <c r="BK77">
        <f t="shared" ref="BK77:BK140" si="51">M77*AG77*0.001</f>
        <v>52.538448225845578</v>
      </c>
      <c r="BL77">
        <f t="shared" ref="BL77:BL140" si="52">M77/Y77</f>
        <v>1.2548631644660655</v>
      </c>
      <c r="BM77">
        <f t="shared" ref="BM77:BM140" si="53">(1-AW77*AG77/BB77/L77)*100</f>
        <v>61.062287796180129</v>
      </c>
      <c r="BN77">
        <f t="shared" ref="BN77:BN140" si="54">(Y77-K77/(T77/1.35))</f>
        <v>420.79189998049873</v>
      </c>
      <c r="BO77">
        <f t="shared" ref="BO77:BO140" si="55">K77*BM77/100/BN77</f>
        <v>-2.4054493658440955E-3</v>
      </c>
    </row>
    <row r="78" spans="1:67" x14ac:dyDescent="0.25">
      <c r="A78" s="1">
        <v>67</v>
      </c>
      <c r="B78" s="1" t="s">
        <v>152</v>
      </c>
      <c r="C78" s="1" t="s">
        <v>347</v>
      </c>
      <c r="D78" s="1" t="s">
        <v>80</v>
      </c>
      <c r="E78" s="1" t="s">
        <v>81</v>
      </c>
      <c r="F78" s="1" t="s">
        <v>82</v>
      </c>
      <c r="G78" s="1" t="s">
        <v>83</v>
      </c>
      <c r="H78" s="1" t="s">
        <v>84</v>
      </c>
      <c r="I78" s="1">
        <v>519.49999241158366</v>
      </c>
      <c r="J78" s="1">
        <v>1</v>
      </c>
      <c r="K78">
        <f t="shared" si="28"/>
        <v>-1.8363516649388949</v>
      </c>
      <c r="L78">
        <f t="shared" si="29"/>
        <v>2.1336326364386652E-2</v>
      </c>
      <c r="M78">
        <f t="shared" si="30"/>
        <v>543.99570920811652</v>
      </c>
      <c r="N78">
        <f t="shared" si="31"/>
        <v>0.40282373106526492</v>
      </c>
      <c r="O78">
        <f t="shared" si="32"/>
        <v>1.8216375744606514</v>
      </c>
      <c r="P78">
        <f t="shared" si="33"/>
        <v>32.198555647523136</v>
      </c>
      <c r="Q78" s="1">
        <v>6</v>
      </c>
      <c r="R78">
        <f t="shared" si="34"/>
        <v>1.4200000166893005</v>
      </c>
      <c r="S78" s="1">
        <v>1</v>
      </c>
      <c r="T78">
        <f t="shared" si="35"/>
        <v>2.8400000333786011</v>
      </c>
      <c r="U78" s="1">
        <v>33.207630157470703</v>
      </c>
      <c r="V78" s="1">
        <v>32.230781555175781</v>
      </c>
      <c r="W78" s="1">
        <v>32.829559326171875</v>
      </c>
      <c r="X78" s="1">
        <v>418.05429077148438</v>
      </c>
      <c r="Y78" s="1">
        <v>420.05731201171875</v>
      </c>
      <c r="Z78" s="1">
        <v>29.699316024780273</v>
      </c>
      <c r="AA78" s="1">
        <v>30.168695449829102</v>
      </c>
      <c r="AB78" s="1">
        <v>57.921779632568359</v>
      </c>
      <c r="AC78" s="1">
        <v>58.837196350097656</v>
      </c>
      <c r="AD78" s="1">
        <v>499.38839721679688</v>
      </c>
      <c r="AE78" s="1">
        <v>17.851762771606445</v>
      </c>
      <c r="AF78" s="1">
        <v>0.13914623856544495</v>
      </c>
      <c r="AG78" s="1">
        <v>99.685218811035156</v>
      </c>
      <c r="AH78" s="1">
        <v>-5.1393427848815918</v>
      </c>
      <c r="AI78" s="1">
        <v>-0.45711269974708557</v>
      </c>
      <c r="AJ78" s="1">
        <v>9.8946459591388702E-2</v>
      </c>
      <c r="AK78" s="1">
        <v>4.8306342214345932E-3</v>
      </c>
      <c r="AL78" s="1">
        <v>0.10421048849821091</v>
      </c>
      <c r="AM78" s="1">
        <v>7.54519272595644E-3</v>
      </c>
      <c r="AN78" s="1">
        <v>1</v>
      </c>
      <c r="AO78" s="1">
        <v>-0.21956524252891541</v>
      </c>
      <c r="AP78" s="1">
        <v>2.737391471862793</v>
      </c>
      <c r="AQ78" s="1">
        <v>1</v>
      </c>
      <c r="AR78" s="1">
        <v>0</v>
      </c>
      <c r="AS78" s="1">
        <v>0.15999999642372131</v>
      </c>
      <c r="AT78" s="1">
        <v>111115</v>
      </c>
      <c r="AU78" s="1" t="s">
        <v>85</v>
      </c>
      <c r="AV78">
        <f t="shared" si="36"/>
        <v>0.83231399536132789</v>
      </c>
      <c r="AW78">
        <f t="shared" si="37"/>
        <v>4.0282373106526493E-4</v>
      </c>
      <c r="AX78">
        <f t="shared" si="38"/>
        <v>305.38078155517576</v>
      </c>
      <c r="AY78">
        <f t="shared" si="39"/>
        <v>306.35763015747068</v>
      </c>
      <c r="AZ78">
        <f t="shared" si="40"/>
        <v>2.8562819796141525</v>
      </c>
      <c r="BA78">
        <f t="shared" si="41"/>
        <v>-3.2225907652646102E-2</v>
      </c>
      <c r="BB78">
        <f t="shared" si="42"/>
        <v>4.8290105816203459</v>
      </c>
      <c r="BC78">
        <f t="shared" si="43"/>
        <v>48.442593989529108</v>
      </c>
      <c r="BD78">
        <f t="shared" si="44"/>
        <v>18.273898539700006</v>
      </c>
      <c r="BE78">
        <f t="shared" si="45"/>
        <v>32.230781555175781</v>
      </c>
      <c r="BF78">
        <f t="shared" si="46"/>
        <v>4.8378128953611155</v>
      </c>
      <c r="BG78">
        <f t="shared" si="47"/>
        <v>2.1177226291730911E-2</v>
      </c>
      <c r="BH78">
        <f t="shared" si="48"/>
        <v>3.0073730071596945</v>
      </c>
      <c r="BI78">
        <f t="shared" si="49"/>
        <v>1.830439888201421</v>
      </c>
      <c r="BJ78">
        <f t="shared" si="50"/>
        <v>1.3249969215435087E-2</v>
      </c>
      <c r="BK78">
        <f t="shared" si="51"/>
        <v>54.228331304675351</v>
      </c>
      <c r="BL78">
        <f t="shared" si="52"/>
        <v>1.2950511600496557</v>
      </c>
      <c r="BM78">
        <f t="shared" si="53"/>
        <v>61.026625441519066</v>
      </c>
      <c r="BN78">
        <f t="shared" si="54"/>
        <v>420.93022564500427</v>
      </c>
      <c r="BO78">
        <f t="shared" si="55"/>
        <v>-2.6623496819078072E-3</v>
      </c>
    </row>
    <row r="79" spans="1:67" x14ac:dyDescent="0.25">
      <c r="A79" s="1">
        <v>68</v>
      </c>
      <c r="B79" s="1" t="s">
        <v>153</v>
      </c>
      <c r="C79" s="1" t="s">
        <v>347</v>
      </c>
      <c r="D79" s="1" t="s">
        <v>80</v>
      </c>
      <c r="E79" s="1" t="s">
        <v>81</v>
      </c>
      <c r="F79" s="1" t="s">
        <v>82</v>
      </c>
      <c r="G79" s="1" t="s">
        <v>83</v>
      </c>
      <c r="H79" s="1" t="s">
        <v>84</v>
      </c>
      <c r="I79" s="1">
        <v>524.99999228864908</v>
      </c>
      <c r="J79" s="1">
        <v>1</v>
      </c>
      <c r="K79">
        <f t="shared" si="28"/>
        <v>-1.7305686583886537</v>
      </c>
      <c r="L79">
        <f t="shared" si="29"/>
        <v>2.1101700279486133E-2</v>
      </c>
      <c r="M79">
        <f t="shared" si="30"/>
        <v>537.57194484815614</v>
      </c>
      <c r="N79">
        <f t="shared" si="31"/>
        <v>0.39892308268921084</v>
      </c>
      <c r="O79">
        <f t="shared" si="32"/>
        <v>1.8239094741669746</v>
      </c>
      <c r="P79">
        <f t="shared" si="33"/>
        <v>32.2012525851543</v>
      </c>
      <c r="Q79" s="1">
        <v>6</v>
      </c>
      <c r="R79">
        <f t="shared" si="34"/>
        <v>1.4200000166893005</v>
      </c>
      <c r="S79" s="1">
        <v>1</v>
      </c>
      <c r="T79">
        <f t="shared" si="35"/>
        <v>2.8400000333786011</v>
      </c>
      <c r="U79" s="1">
        <v>33.209487915039063</v>
      </c>
      <c r="V79" s="1">
        <v>32.231288909912109</v>
      </c>
      <c r="W79" s="1">
        <v>32.830928802490234</v>
      </c>
      <c r="X79" s="1">
        <v>418.21771240234375</v>
      </c>
      <c r="Y79" s="1">
        <v>420.09548950195313</v>
      </c>
      <c r="Z79" s="1">
        <v>29.688552856445313</v>
      </c>
      <c r="AA79" s="1">
        <v>30.153369903564453</v>
      </c>
      <c r="AB79" s="1">
        <v>57.894596099853516</v>
      </c>
      <c r="AC79" s="1">
        <v>58.801021575927734</v>
      </c>
      <c r="AD79" s="1">
        <v>499.41482543945313</v>
      </c>
      <c r="AE79" s="1">
        <v>17.887275695800781</v>
      </c>
      <c r="AF79" s="1">
        <v>0.12887939810752869</v>
      </c>
      <c r="AG79" s="1">
        <v>99.684951782226563</v>
      </c>
      <c r="AH79" s="1">
        <v>-5.1393427848815918</v>
      </c>
      <c r="AI79" s="1">
        <v>-0.45711269974708557</v>
      </c>
      <c r="AJ79" s="1">
        <v>9.8946459591388702E-2</v>
      </c>
      <c r="AK79" s="1">
        <v>4.8306342214345932E-3</v>
      </c>
      <c r="AL79" s="1">
        <v>0.10421048849821091</v>
      </c>
      <c r="AM79" s="1">
        <v>7.54519272595644E-3</v>
      </c>
      <c r="AN79" s="1">
        <v>1</v>
      </c>
      <c r="AO79" s="1">
        <v>-0.21956524252891541</v>
      </c>
      <c r="AP79" s="1">
        <v>2.737391471862793</v>
      </c>
      <c r="AQ79" s="1">
        <v>1</v>
      </c>
      <c r="AR79" s="1">
        <v>0</v>
      </c>
      <c r="AS79" s="1">
        <v>0.15999999642372131</v>
      </c>
      <c r="AT79" s="1">
        <v>111115</v>
      </c>
      <c r="AU79" s="1" t="s">
        <v>85</v>
      </c>
      <c r="AV79">
        <f t="shared" si="36"/>
        <v>0.8323580423990885</v>
      </c>
      <c r="AW79">
        <f t="shared" si="37"/>
        <v>3.9892308268921081E-4</v>
      </c>
      <c r="AX79">
        <f t="shared" si="38"/>
        <v>305.38128890991209</v>
      </c>
      <c r="AY79">
        <f t="shared" si="39"/>
        <v>306.35948791503904</v>
      </c>
      <c r="AZ79">
        <f t="shared" si="40"/>
        <v>2.8619640473582422</v>
      </c>
      <c r="BA79">
        <f t="shared" si="41"/>
        <v>-3.0036324757809048E-2</v>
      </c>
      <c r="BB79">
        <f t="shared" si="42"/>
        <v>4.8297466990754385</v>
      </c>
      <c r="BC79">
        <f t="shared" si="43"/>
        <v>48.450108193126127</v>
      </c>
      <c r="BD79">
        <f t="shared" si="44"/>
        <v>18.296738289561674</v>
      </c>
      <c r="BE79">
        <f t="shared" si="45"/>
        <v>32.231288909912109</v>
      </c>
      <c r="BF79">
        <f t="shared" si="46"/>
        <v>4.8379515878647066</v>
      </c>
      <c r="BG79">
        <f t="shared" si="47"/>
        <v>2.0946067311442055E-2</v>
      </c>
      <c r="BH79">
        <f t="shared" si="48"/>
        <v>3.0058372249084639</v>
      </c>
      <c r="BI79">
        <f t="shared" si="49"/>
        <v>1.8321143629562426</v>
      </c>
      <c r="BJ79">
        <f t="shared" si="50"/>
        <v>1.3105186322660075E-2</v>
      </c>
      <c r="BK79">
        <f t="shared" si="51"/>
        <v>53.587833401666202</v>
      </c>
      <c r="BL79">
        <f t="shared" si="52"/>
        <v>1.2796422677269828</v>
      </c>
      <c r="BM79">
        <f t="shared" si="53"/>
        <v>60.980925416210198</v>
      </c>
      <c r="BN79">
        <f t="shared" si="54"/>
        <v>420.91811896018078</v>
      </c>
      <c r="BO79">
        <f t="shared" si="55"/>
        <v>-2.5071783211787282E-3</v>
      </c>
    </row>
    <row r="80" spans="1:67" x14ac:dyDescent="0.25">
      <c r="A80" s="1">
        <v>69</v>
      </c>
      <c r="B80" s="1" t="s">
        <v>154</v>
      </c>
      <c r="C80" s="1" t="s">
        <v>347</v>
      </c>
      <c r="D80" s="1" t="s">
        <v>80</v>
      </c>
      <c r="E80" s="1" t="s">
        <v>81</v>
      </c>
      <c r="F80" s="1" t="s">
        <v>82</v>
      </c>
      <c r="G80" s="1" t="s">
        <v>83</v>
      </c>
      <c r="H80" s="1" t="s">
        <v>84</v>
      </c>
      <c r="I80" s="1">
        <v>529.99999217689037</v>
      </c>
      <c r="J80" s="1">
        <v>1</v>
      </c>
      <c r="K80">
        <f t="shared" si="28"/>
        <v>-1.6891553060666422</v>
      </c>
      <c r="L80">
        <f t="shared" si="29"/>
        <v>2.1048238945729152E-2</v>
      </c>
      <c r="M80">
        <f t="shared" si="30"/>
        <v>534.86074326717085</v>
      </c>
      <c r="N80">
        <f t="shared" si="31"/>
        <v>0.39779090734602929</v>
      </c>
      <c r="O80">
        <f t="shared" si="32"/>
        <v>1.8233179665519628</v>
      </c>
      <c r="P80">
        <f t="shared" si="33"/>
        <v>32.198647182287992</v>
      </c>
      <c r="Q80" s="1">
        <v>6</v>
      </c>
      <c r="R80">
        <f t="shared" si="34"/>
        <v>1.4200000166893005</v>
      </c>
      <c r="S80" s="1">
        <v>1</v>
      </c>
      <c r="T80">
        <f t="shared" si="35"/>
        <v>2.8400000333786011</v>
      </c>
      <c r="U80" s="1">
        <v>33.209964752197266</v>
      </c>
      <c r="V80" s="1">
        <v>32.227622985839844</v>
      </c>
      <c r="W80" s="1">
        <v>32.825817108154297</v>
      </c>
      <c r="X80" s="1">
        <v>418.34579467773438</v>
      </c>
      <c r="Y80" s="1">
        <v>420.17431640625</v>
      </c>
      <c r="Z80" s="1">
        <v>29.688814163208008</v>
      </c>
      <c r="AA80" s="1">
        <v>30.152303695678711</v>
      </c>
      <c r="AB80" s="1">
        <v>57.893299102783203</v>
      </c>
      <c r="AC80" s="1">
        <v>58.797103881835938</v>
      </c>
      <c r="AD80" s="1">
        <v>499.42434692382813</v>
      </c>
      <c r="AE80" s="1">
        <v>17.845966339111328</v>
      </c>
      <c r="AF80" s="1">
        <v>0.2258276641368866</v>
      </c>
      <c r="AG80" s="1">
        <v>99.68450927734375</v>
      </c>
      <c r="AH80" s="1">
        <v>-5.1393427848815918</v>
      </c>
      <c r="AI80" s="1">
        <v>-0.45711269974708557</v>
      </c>
      <c r="AJ80" s="1">
        <v>9.8946459591388702E-2</v>
      </c>
      <c r="AK80" s="1">
        <v>4.8306342214345932E-3</v>
      </c>
      <c r="AL80" s="1">
        <v>0.10421048849821091</v>
      </c>
      <c r="AM80" s="1">
        <v>7.54519272595644E-3</v>
      </c>
      <c r="AN80" s="1">
        <v>1</v>
      </c>
      <c r="AO80" s="1">
        <v>-0.21956524252891541</v>
      </c>
      <c r="AP80" s="1">
        <v>2.737391471862793</v>
      </c>
      <c r="AQ80" s="1">
        <v>1</v>
      </c>
      <c r="AR80" s="1">
        <v>0</v>
      </c>
      <c r="AS80" s="1">
        <v>0.15999999642372131</v>
      </c>
      <c r="AT80" s="1">
        <v>111115</v>
      </c>
      <c r="AU80" s="1" t="s">
        <v>85</v>
      </c>
      <c r="AV80">
        <f t="shared" si="36"/>
        <v>0.83237391153971352</v>
      </c>
      <c r="AW80">
        <f t="shared" si="37"/>
        <v>3.9779090734602928E-4</v>
      </c>
      <c r="AX80">
        <f t="shared" si="38"/>
        <v>305.37762298583982</v>
      </c>
      <c r="AY80">
        <f t="shared" si="39"/>
        <v>306.35996475219724</v>
      </c>
      <c r="AZ80">
        <f t="shared" si="40"/>
        <v>2.8553545504356634</v>
      </c>
      <c r="BA80">
        <f t="shared" si="41"/>
        <v>-2.8975803551853266E-2</v>
      </c>
      <c r="BB80">
        <f t="shared" si="42"/>
        <v>4.8290355640371336</v>
      </c>
      <c r="BC80">
        <f t="shared" si="43"/>
        <v>48.443189408714623</v>
      </c>
      <c r="BD80">
        <f t="shared" si="44"/>
        <v>18.290885713035912</v>
      </c>
      <c r="BE80">
        <f t="shared" si="45"/>
        <v>32.227622985839844</v>
      </c>
      <c r="BF80">
        <f t="shared" si="46"/>
        <v>4.8369495341540754</v>
      </c>
      <c r="BG80">
        <f t="shared" si="47"/>
        <v>2.0893390680146902E-2</v>
      </c>
      <c r="BH80">
        <f t="shared" si="48"/>
        <v>3.0057175974851709</v>
      </c>
      <c r="BI80">
        <f t="shared" si="49"/>
        <v>1.8312319366689045</v>
      </c>
      <c r="BJ80">
        <f t="shared" si="50"/>
        <v>1.3072193594603248E-2</v>
      </c>
      <c r="BK80">
        <f t="shared" si="51"/>
        <v>53.317330724303268</v>
      </c>
      <c r="BL80">
        <f t="shared" si="52"/>
        <v>1.2729496363362558</v>
      </c>
      <c r="BM80">
        <f t="shared" si="53"/>
        <v>60.98726857209693</v>
      </c>
      <c r="BN80">
        <f t="shared" si="54"/>
        <v>420.97725994018975</v>
      </c>
      <c r="BO80">
        <f t="shared" si="55"/>
        <v>-2.4470910453858008E-3</v>
      </c>
    </row>
    <row r="81" spans="1:67" x14ac:dyDescent="0.25">
      <c r="A81" s="1">
        <v>70</v>
      </c>
      <c r="B81" s="1" t="s">
        <v>155</v>
      </c>
      <c r="C81" s="1" t="s">
        <v>347</v>
      </c>
      <c r="D81" s="1" t="s">
        <v>80</v>
      </c>
      <c r="E81" s="1" t="s">
        <v>81</v>
      </c>
      <c r="F81" s="1" t="s">
        <v>82</v>
      </c>
      <c r="G81" s="1" t="s">
        <v>83</v>
      </c>
      <c r="H81" s="1" t="s">
        <v>84</v>
      </c>
      <c r="I81" s="1">
        <v>534.99999206513166</v>
      </c>
      <c r="J81" s="1">
        <v>1</v>
      </c>
      <c r="K81">
        <f t="shared" si="28"/>
        <v>-1.856752428907765</v>
      </c>
      <c r="L81">
        <f t="shared" si="29"/>
        <v>2.1249608721323122E-2</v>
      </c>
      <c r="M81">
        <f t="shared" si="30"/>
        <v>546.15738249637002</v>
      </c>
      <c r="N81">
        <f t="shared" si="31"/>
        <v>0.4015879077407058</v>
      </c>
      <c r="O81">
        <f t="shared" si="32"/>
        <v>1.8234280650788657</v>
      </c>
      <c r="P81">
        <f t="shared" si="33"/>
        <v>32.195939066061328</v>
      </c>
      <c r="Q81" s="1">
        <v>6</v>
      </c>
      <c r="R81">
        <f t="shared" si="34"/>
        <v>1.4200000166893005</v>
      </c>
      <c r="S81" s="1">
        <v>1</v>
      </c>
      <c r="T81">
        <f t="shared" si="35"/>
        <v>2.8400000333786011</v>
      </c>
      <c r="U81" s="1">
        <v>33.210159301757813</v>
      </c>
      <c r="V81" s="1">
        <v>32.226547241210938</v>
      </c>
      <c r="W81" s="1">
        <v>32.82135009765625</v>
      </c>
      <c r="X81" s="1">
        <v>418.13177490234375</v>
      </c>
      <c r="Y81" s="1">
        <v>420.15982055664063</v>
      </c>
      <c r="Z81" s="1">
        <v>29.675750732421875</v>
      </c>
      <c r="AA81" s="1">
        <v>30.143688201904297</v>
      </c>
      <c r="AB81" s="1">
        <v>57.867382049560547</v>
      </c>
      <c r="AC81" s="1">
        <v>58.779850006103516</v>
      </c>
      <c r="AD81" s="1">
        <v>499.40335083007813</v>
      </c>
      <c r="AE81" s="1">
        <v>17.888725280761719</v>
      </c>
      <c r="AF81" s="1">
        <v>0.24065853655338287</v>
      </c>
      <c r="AG81" s="1">
        <v>99.684829711914063</v>
      </c>
      <c r="AH81" s="1">
        <v>-5.1393427848815918</v>
      </c>
      <c r="AI81" s="1">
        <v>-0.45711269974708557</v>
      </c>
      <c r="AJ81" s="1">
        <v>9.8946459591388702E-2</v>
      </c>
      <c r="AK81" s="1">
        <v>4.8306342214345932E-3</v>
      </c>
      <c r="AL81" s="1">
        <v>0.10421048849821091</v>
      </c>
      <c r="AM81" s="1">
        <v>7.54519272595644E-3</v>
      </c>
      <c r="AN81" s="1">
        <v>1</v>
      </c>
      <c r="AO81" s="1">
        <v>-0.21956524252891541</v>
      </c>
      <c r="AP81" s="1">
        <v>2.737391471862793</v>
      </c>
      <c r="AQ81" s="1">
        <v>1</v>
      </c>
      <c r="AR81" s="1">
        <v>0</v>
      </c>
      <c r="AS81" s="1">
        <v>0.15999999642372131</v>
      </c>
      <c r="AT81" s="1">
        <v>111115</v>
      </c>
      <c r="AU81" s="1" t="s">
        <v>85</v>
      </c>
      <c r="AV81">
        <f t="shared" si="36"/>
        <v>0.83233891805013016</v>
      </c>
      <c r="AW81">
        <f t="shared" si="37"/>
        <v>4.0158790774070581E-4</v>
      </c>
      <c r="AX81">
        <f t="shared" si="38"/>
        <v>305.37654724121091</v>
      </c>
      <c r="AY81">
        <f t="shared" si="39"/>
        <v>306.36015930175779</v>
      </c>
      <c r="AZ81">
        <f t="shared" si="40"/>
        <v>2.862195980946808</v>
      </c>
      <c r="BA81">
        <f t="shared" si="41"/>
        <v>-3.0608175149606235E-2</v>
      </c>
      <c r="BB81">
        <f t="shared" si="42"/>
        <v>4.8282964903747283</v>
      </c>
      <c r="BC81">
        <f t="shared" si="43"/>
        <v>48.435619585531207</v>
      </c>
      <c r="BD81">
        <f t="shared" si="44"/>
        <v>18.29193138362691</v>
      </c>
      <c r="BE81">
        <f t="shared" si="45"/>
        <v>32.226547241210938</v>
      </c>
      <c r="BF81">
        <f t="shared" si="46"/>
        <v>4.8366555214627214</v>
      </c>
      <c r="BG81">
        <f t="shared" si="47"/>
        <v>2.1091794504707637E-2</v>
      </c>
      <c r="BH81">
        <f t="shared" si="48"/>
        <v>3.0048684252958626</v>
      </c>
      <c r="BI81">
        <f t="shared" si="49"/>
        <v>1.8317870961668588</v>
      </c>
      <c r="BJ81">
        <f t="shared" si="50"/>
        <v>1.319645992681326E-2</v>
      </c>
      <c r="BK81">
        <f t="shared" si="51"/>
        <v>54.443605670055362</v>
      </c>
      <c r="BL81">
        <f t="shared" si="52"/>
        <v>1.2998800831854982</v>
      </c>
      <c r="BM81">
        <f t="shared" si="53"/>
        <v>60.982015661700132</v>
      </c>
      <c r="BN81">
        <f t="shared" si="54"/>
        <v>421.042431736065</v>
      </c>
      <c r="BO81">
        <f t="shared" si="55"/>
        <v>-2.6892421562521181E-3</v>
      </c>
    </row>
    <row r="82" spans="1:67" x14ac:dyDescent="0.25">
      <c r="A82" s="1">
        <v>71</v>
      </c>
      <c r="B82" s="1" t="s">
        <v>156</v>
      </c>
      <c r="C82" s="1" t="s">
        <v>347</v>
      </c>
      <c r="D82" s="1" t="s">
        <v>80</v>
      </c>
      <c r="E82" s="1" t="s">
        <v>81</v>
      </c>
      <c r="F82" s="1" t="s">
        <v>82</v>
      </c>
      <c r="G82" s="1" t="s">
        <v>83</v>
      </c>
      <c r="H82" s="1" t="s">
        <v>84</v>
      </c>
      <c r="I82" s="1">
        <v>540.49999194219708</v>
      </c>
      <c r="J82" s="1">
        <v>1</v>
      </c>
      <c r="K82">
        <f t="shared" si="28"/>
        <v>-1.9749893278155746</v>
      </c>
      <c r="L82">
        <f t="shared" si="29"/>
        <v>2.1792098505646465E-2</v>
      </c>
      <c r="M82">
        <f t="shared" si="30"/>
        <v>551.197209889904</v>
      </c>
      <c r="N82">
        <f t="shared" si="31"/>
        <v>0.41141339977722219</v>
      </c>
      <c r="O82">
        <f t="shared" si="32"/>
        <v>1.8219245485215843</v>
      </c>
      <c r="P82">
        <f t="shared" si="33"/>
        <v>32.186354649592445</v>
      </c>
      <c r="Q82" s="1">
        <v>6</v>
      </c>
      <c r="R82">
        <f t="shared" si="34"/>
        <v>1.4200000166893005</v>
      </c>
      <c r="S82" s="1">
        <v>1</v>
      </c>
      <c r="T82">
        <f t="shared" si="35"/>
        <v>2.8400000333786011</v>
      </c>
      <c r="U82" s="1">
        <v>33.208389282226563</v>
      </c>
      <c r="V82" s="1">
        <v>32.221309661865234</v>
      </c>
      <c r="W82" s="1">
        <v>32.819469451904297</v>
      </c>
      <c r="X82" s="1">
        <v>417.83798217773438</v>
      </c>
      <c r="Y82" s="1">
        <v>420.00320434570313</v>
      </c>
      <c r="Z82" s="1">
        <v>29.653060913085938</v>
      </c>
      <c r="AA82" s="1">
        <v>30.132453918457031</v>
      </c>
      <c r="AB82" s="1">
        <v>57.829044342041016</v>
      </c>
      <c r="AC82" s="1">
        <v>58.763950347900391</v>
      </c>
      <c r="AD82" s="1">
        <v>499.40216064453125</v>
      </c>
      <c r="AE82" s="1">
        <v>17.919164657592773</v>
      </c>
      <c r="AF82" s="1">
        <v>0.14256535470485687</v>
      </c>
      <c r="AG82" s="1">
        <v>99.685111999511719</v>
      </c>
      <c r="AH82" s="1">
        <v>-5.1393427848815918</v>
      </c>
      <c r="AI82" s="1">
        <v>-0.45711269974708557</v>
      </c>
      <c r="AJ82" s="1">
        <v>9.8946459591388702E-2</v>
      </c>
      <c r="AK82" s="1">
        <v>4.8306342214345932E-3</v>
      </c>
      <c r="AL82" s="1">
        <v>0.10421048849821091</v>
      </c>
      <c r="AM82" s="1">
        <v>7.54519272595644E-3</v>
      </c>
      <c r="AN82" s="1">
        <v>1</v>
      </c>
      <c r="AO82" s="1">
        <v>-0.21956524252891541</v>
      </c>
      <c r="AP82" s="1">
        <v>2.737391471862793</v>
      </c>
      <c r="AQ82" s="1">
        <v>1</v>
      </c>
      <c r="AR82" s="1">
        <v>0</v>
      </c>
      <c r="AS82" s="1">
        <v>0.15999999642372131</v>
      </c>
      <c r="AT82" s="1">
        <v>111115</v>
      </c>
      <c r="AU82" s="1" t="s">
        <v>85</v>
      </c>
      <c r="AV82">
        <f t="shared" si="36"/>
        <v>0.83233693440755196</v>
      </c>
      <c r="AW82">
        <f t="shared" si="37"/>
        <v>4.1141339977722219E-4</v>
      </c>
      <c r="AX82">
        <f t="shared" si="38"/>
        <v>305.37130966186521</v>
      </c>
      <c r="AY82">
        <f t="shared" si="39"/>
        <v>306.35838928222654</v>
      </c>
      <c r="AZ82">
        <f t="shared" si="40"/>
        <v>2.8670662811309171</v>
      </c>
      <c r="BA82">
        <f t="shared" si="41"/>
        <v>-3.4955012272786842E-2</v>
      </c>
      <c r="BB82">
        <f t="shared" si="42"/>
        <v>4.8256815922030993</v>
      </c>
      <c r="BC82">
        <f t="shared" si="43"/>
        <v>48.409250844065227</v>
      </c>
      <c r="BD82">
        <f t="shared" si="44"/>
        <v>18.276796925608195</v>
      </c>
      <c r="BE82">
        <f t="shared" si="45"/>
        <v>32.221309661865234</v>
      </c>
      <c r="BF82">
        <f t="shared" si="46"/>
        <v>4.8352242563784467</v>
      </c>
      <c r="BG82">
        <f t="shared" si="47"/>
        <v>2.1626155091382087E-2</v>
      </c>
      <c r="BH82">
        <f t="shared" si="48"/>
        <v>3.0037570436815151</v>
      </c>
      <c r="BI82">
        <f t="shared" si="49"/>
        <v>1.8314672126969316</v>
      </c>
      <c r="BJ82">
        <f t="shared" si="50"/>
        <v>1.3531158594548948E-2</v>
      </c>
      <c r="BK82">
        <f t="shared" si="51"/>
        <v>54.946155601693448</v>
      </c>
      <c r="BL82">
        <f t="shared" si="52"/>
        <v>1.3123642967166878</v>
      </c>
      <c r="BM82">
        <f t="shared" si="53"/>
        <v>61.001220334291574</v>
      </c>
      <c r="BN82">
        <f t="shared" si="54"/>
        <v>420.94201968415899</v>
      </c>
      <c r="BO82">
        <f t="shared" si="55"/>
        <v>-2.8620749060487794E-3</v>
      </c>
    </row>
    <row r="83" spans="1:67" x14ac:dyDescent="0.25">
      <c r="A83" s="1">
        <v>72</v>
      </c>
      <c r="B83" s="1" t="s">
        <v>157</v>
      </c>
      <c r="C83" s="1" t="s">
        <v>347</v>
      </c>
      <c r="D83" s="1" t="s">
        <v>80</v>
      </c>
      <c r="E83" s="1" t="s">
        <v>81</v>
      </c>
      <c r="F83" s="1" t="s">
        <v>82</v>
      </c>
      <c r="G83" s="1" t="s">
        <v>83</v>
      </c>
      <c r="H83" s="1" t="s">
        <v>84</v>
      </c>
      <c r="I83" s="1">
        <v>545.49999183043838</v>
      </c>
      <c r="J83" s="1">
        <v>1</v>
      </c>
      <c r="K83">
        <f t="shared" si="28"/>
        <v>-1.7812766827619289</v>
      </c>
      <c r="L83">
        <f t="shared" si="29"/>
        <v>2.1959232518603742E-2</v>
      </c>
      <c r="M83">
        <f t="shared" si="30"/>
        <v>536.01946968985305</v>
      </c>
      <c r="N83">
        <f t="shared" si="31"/>
        <v>0.41487767731686548</v>
      </c>
      <c r="O83">
        <f t="shared" si="32"/>
        <v>1.8233962460136177</v>
      </c>
      <c r="P83">
        <f t="shared" si="33"/>
        <v>32.188568691277005</v>
      </c>
      <c r="Q83" s="1">
        <v>6</v>
      </c>
      <c r="R83">
        <f t="shared" si="34"/>
        <v>1.4200000166893005</v>
      </c>
      <c r="S83" s="1">
        <v>1</v>
      </c>
      <c r="T83">
        <f t="shared" si="35"/>
        <v>2.8400000333786011</v>
      </c>
      <c r="U83" s="1">
        <v>33.208526611328125</v>
      </c>
      <c r="V83" s="1">
        <v>32.22589111328125</v>
      </c>
      <c r="W83" s="1">
        <v>32.821945190429688</v>
      </c>
      <c r="X83" s="1">
        <v>417.98553466796875</v>
      </c>
      <c r="Y83" s="1">
        <v>419.91641235351563</v>
      </c>
      <c r="Z83" s="1">
        <v>29.640213012695313</v>
      </c>
      <c r="AA83" s="1">
        <v>30.12367057800293</v>
      </c>
      <c r="AB83" s="1">
        <v>57.803691864013672</v>
      </c>
      <c r="AC83" s="1">
        <v>58.746517181396484</v>
      </c>
      <c r="AD83" s="1">
        <v>499.37789916992188</v>
      </c>
      <c r="AE83" s="1">
        <v>17.900321960449219</v>
      </c>
      <c r="AF83" s="1">
        <v>5.3605318069458008E-2</v>
      </c>
      <c r="AG83" s="1">
        <v>99.685371398925781</v>
      </c>
      <c r="AH83" s="1">
        <v>-5.1393427848815918</v>
      </c>
      <c r="AI83" s="1">
        <v>-0.45711269974708557</v>
      </c>
      <c r="AJ83" s="1">
        <v>9.8946459591388702E-2</v>
      </c>
      <c r="AK83" s="1">
        <v>4.8306342214345932E-3</v>
      </c>
      <c r="AL83" s="1">
        <v>0.10421048849821091</v>
      </c>
      <c r="AM83" s="1">
        <v>7.54519272595644E-3</v>
      </c>
      <c r="AN83" s="1">
        <v>1</v>
      </c>
      <c r="AO83" s="1">
        <v>-0.21956524252891541</v>
      </c>
      <c r="AP83" s="1">
        <v>2.737391471862793</v>
      </c>
      <c r="AQ83" s="1">
        <v>1</v>
      </c>
      <c r="AR83" s="1">
        <v>0</v>
      </c>
      <c r="AS83" s="1">
        <v>0.15999999642372131</v>
      </c>
      <c r="AT83" s="1">
        <v>111115</v>
      </c>
      <c r="AU83" s="1" t="s">
        <v>85</v>
      </c>
      <c r="AV83">
        <f t="shared" si="36"/>
        <v>0.83229649861653632</v>
      </c>
      <c r="AW83">
        <f t="shared" si="37"/>
        <v>4.1487767731686548E-4</v>
      </c>
      <c r="AX83">
        <f t="shared" si="38"/>
        <v>305.37589111328123</v>
      </c>
      <c r="AY83">
        <f t="shared" si="39"/>
        <v>306.3585266113281</v>
      </c>
      <c r="AZ83">
        <f t="shared" si="40"/>
        <v>2.8640514496553351</v>
      </c>
      <c r="BA83">
        <f t="shared" si="41"/>
        <v>-3.7322422004244918E-2</v>
      </c>
      <c r="BB83">
        <f t="shared" si="42"/>
        <v>4.826285535480733</v>
      </c>
      <c r="BC83">
        <f t="shared" si="43"/>
        <v>48.415183368948576</v>
      </c>
      <c r="BD83">
        <f t="shared" si="44"/>
        <v>18.291512790945646</v>
      </c>
      <c r="BE83">
        <f t="shared" si="45"/>
        <v>32.22589111328125</v>
      </c>
      <c r="BF83">
        <f t="shared" si="46"/>
        <v>4.836476202210684</v>
      </c>
      <c r="BG83">
        <f t="shared" si="47"/>
        <v>2.179074378483592E-2</v>
      </c>
      <c r="BH83">
        <f t="shared" si="48"/>
        <v>3.0028892894671153</v>
      </c>
      <c r="BI83">
        <f t="shared" si="49"/>
        <v>1.8335869127435687</v>
      </c>
      <c r="BJ83">
        <f t="shared" si="50"/>
        <v>1.3634252963496189E-2</v>
      </c>
      <c r="BK83">
        <f t="shared" si="51"/>
        <v>53.433299913088248</v>
      </c>
      <c r="BL83">
        <f t="shared" si="52"/>
        <v>1.2764908775191992</v>
      </c>
      <c r="BM83">
        <f t="shared" si="53"/>
        <v>60.976939281642494</v>
      </c>
      <c r="BN83">
        <f t="shared" si="54"/>
        <v>420.7631459779754</v>
      </c>
      <c r="BO83">
        <f t="shared" si="55"/>
        <v>-2.5814238049799445E-3</v>
      </c>
    </row>
    <row r="84" spans="1:67" x14ac:dyDescent="0.25">
      <c r="A84" s="1">
        <v>73</v>
      </c>
      <c r="B84" s="1" t="s">
        <v>158</v>
      </c>
      <c r="C84" s="1" t="s">
        <v>347</v>
      </c>
      <c r="D84" s="1" t="s">
        <v>80</v>
      </c>
      <c r="E84" s="1" t="s">
        <v>81</v>
      </c>
      <c r="F84" s="1" t="s">
        <v>82</v>
      </c>
      <c r="G84" s="1" t="s">
        <v>83</v>
      </c>
      <c r="H84" s="1" t="s">
        <v>84</v>
      </c>
      <c r="I84" s="1">
        <v>550.49999171867967</v>
      </c>
      <c r="J84" s="1">
        <v>1</v>
      </c>
      <c r="K84">
        <f t="shared" si="28"/>
        <v>-1.5826026700877585</v>
      </c>
      <c r="L84">
        <f t="shared" si="29"/>
        <v>2.1086700852110816E-2</v>
      </c>
      <c r="M84">
        <f t="shared" si="30"/>
        <v>526.42099040524306</v>
      </c>
      <c r="N84">
        <f t="shared" si="31"/>
        <v>0.39894273492045246</v>
      </c>
      <c r="O84">
        <f t="shared" si="32"/>
        <v>1.8253384058540187</v>
      </c>
      <c r="P84">
        <f t="shared" si="33"/>
        <v>32.1937201200342</v>
      </c>
      <c r="Q84" s="1">
        <v>6</v>
      </c>
      <c r="R84">
        <f t="shared" si="34"/>
        <v>1.4200000166893005</v>
      </c>
      <c r="S84" s="1">
        <v>1</v>
      </c>
      <c r="T84">
        <f t="shared" si="35"/>
        <v>2.8400000333786011</v>
      </c>
      <c r="U84" s="1">
        <v>33.208126068115234</v>
      </c>
      <c r="V84" s="1">
        <v>32.222747802734375</v>
      </c>
      <c r="W84" s="1">
        <v>32.821731567382813</v>
      </c>
      <c r="X84" s="1">
        <v>418.289306640625</v>
      </c>
      <c r="Y84" s="1">
        <v>419.9893798828125</v>
      </c>
      <c r="Z84" s="1">
        <v>29.653575897216797</v>
      </c>
      <c r="AA84" s="1">
        <v>30.118438720703125</v>
      </c>
      <c r="AB84" s="1">
        <v>57.830757141113281</v>
      </c>
      <c r="AC84" s="1">
        <v>58.737339019775391</v>
      </c>
      <c r="AD84" s="1">
        <v>499.40823364257813</v>
      </c>
      <c r="AE84" s="1">
        <v>17.903221130371094</v>
      </c>
      <c r="AF84" s="1">
        <v>9.0102054178714752E-2</v>
      </c>
      <c r="AG84" s="1">
        <v>99.684867858886719</v>
      </c>
      <c r="AH84" s="1">
        <v>-5.1393427848815918</v>
      </c>
      <c r="AI84" s="1">
        <v>-0.45711269974708557</v>
      </c>
      <c r="AJ84" s="1">
        <v>9.8946459591388702E-2</v>
      </c>
      <c r="AK84" s="1">
        <v>4.8306342214345932E-3</v>
      </c>
      <c r="AL84" s="1">
        <v>0.10421048849821091</v>
      </c>
      <c r="AM84" s="1">
        <v>7.54519272595644E-3</v>
      </c>
      <c r="AN84" s="1">
        <v>1</v>
      </c>
      <c r="AO84" s="1">
        <v>-0.21956524252891541</v>
      </c>
      <c r="AP84" s="1">
        <v>2.737391471862793</v>
      </c>
      <c r="AQ84" s="1">
        <v>1</v>
      </c>
      <c r="AR84" s="1">
        <v>0</v>
      </c>
      <c r="AS84" s="1">
        <v>0.15999999642372131</v>
      </c>
      <c r="AT84" s="1">
        <v>111115</v>
      </c>
      <c r="AU84" s="1" t="s">
        <v>85</v>
      </c>
      <c r="AV84">
        <f t="shared" si="36"/>
        <v>0.83234705607096338</v>
      </c>
      <c r="AW84">
        <f t="shared" si="37"/>
        <v>3.9894273492045246E-4</v>
      </c>
      <c r="AX84">
        <f t="shared" si="38"/>
        <v>305.37274780273435</v>
      </c>
      <c r="AY84">
        <f t="shared" si="39"/>
        <v>306.35812606811521</v>
      </c>
      <c r="AZ84">
        <f t="shared" si="40"/>
        <v>2.8645153168324669</v>
      </c>
      <c r="BA84">
        <f t="shared" si="41"/>
        <v>-2.9027682700173647E-2</v>
      </c>
      <c r="BB84">
        <f t="shared" si="42"/>
        <v>4.8276909898432869</v>
      </c>
      <c r="BC84">
        <f t="shared" si="43"/>
        <v>48.429526903494882</v>
      </c>
      <c r="BD84">
        <f t="shared" si="44"/>
        <v>18.311088182791757</v>
      </c>
      <c r="BE84">
        <f t="shared" si="45"/>
        <v>32.222747802734375</v>
      </c>
      <c r="BF84">
        <f t="shared" si="46"/>
        <v>4.8356172181539518</v>
      </c>
      <c r="BG84">
        <f t="shared" si="47"/>
        <v>2.0931288243500764E-2</v>
      </c>
      <c r="BH84">
        <f t="shared" si="48"/>
        <v>3.0023525839892682</v>
      </c>
      <c r="BI84">
        <f t="shared" si="49"/>
        <v>1.8332646341646837</v>
      </c>
      <c r="BJ84">
        <f t="shared" si="50"/>
        <v>1.3095929794786966E-2</v>
      </c>
      <c r="BK84">
        <f t="shared" si="51"/>
        <v>52.476206866690923</v>
      </c>
      <c r="BL84">
        <f t="shared" si="52"/>
        <v>1.2534150043320802</v>
      </c>
      <c r="BM84">
        <f t="shared" si="53"/>
        <v>60.934652025811566</v>
      </c>
      <c r="BN84">
        <f t="shared" si="54"/>
        <v>420.74167339672374</v>
      </c>
      <c r="BO84">
        <f t="shared" si="55"/>
        <v>-2.2920321207637417E-3</v>
      </c>
    </row>
    <row r="85" spans="1:67" x14ac:dyDescent="0.25">
      <c r="A85" s="1">
        <v>74</v>
      </c>
      <c r="B85" s="1" t="s">
        <v>159</v>
      </c>
      <c r="C85" s="1" t="s">
        <v>347</v>
      </c>
      <c r="D85" s="1" t="s">
        <v>80</v>
      </c>
      <c r="E85" s="1" t="s">
        <v>81</v>
      </c>
      <c r="F85" s="1" t="s">
        <v>82</v>
      </c>
      <c r="G85" s="1" t="s">
        <v>83</v>
      </c>
      <c r="H85" s="1" t="s">
        <v>84</v>
      </c>
      <c r="I85" s="1">
        <v>555.99999159574509</v>
      </c>
      <c r="J85" s="1">
        <v>1</v>
      </c>
      <c r="K85">
        <f t="shared" si="28"/>
        <v>-1.6879614336519524</v>
      </c>
      <c r="L85">
        <f t="shared" si="29"/>
        <v>2.0516255568906277E-2</v>
      </c>
      <c r="M85">
        <f t="shared" si="30"/>
        <v>537.91681780072793</v>
      </c>
      <c r="N85">
        <f t="shared" si="31"/>
        <v>0.3887360740679916</v>
      </c>
      <c r="O85">
        <f t="shared" si="32"/>
        <v>1.8277153923658345</v>
      </c>
      <c r="P85">
        <f t="shared" si="33"/>
        <v>32.198689808411004</v>
      </c>
      <c r="Q85" s="1">
        <v>6</v>
      </c>
      <c r="R85">
        <f t="shared" si="34"/>
        <v>1.4200000166893005</v>
      </c>
      <c r="S85" s="1">
        <v>1</v>
      </c>
      <c r="T85">
        <f t="shared" si="35"/>
        <v>2.8400000333786011</v>
      </c>
      <c r="U85" s="1">
        <v>33.208217620849609</v>
      </c>
      <c r="V85" s="1">
        <v>32.222625732421875</v>
      </c>
      <c r="W85" s="1">
        <v>32.821361541748047</v>
      </c>
      <c r="X85" s="1">
        <v>418.24301147460938</v>
      </c>
      <c r="Y85" s="1">
        <v>420.0748291015625</v>
      </c>
      <c r="Z85" s="1">
        <v>29.655363082885742</v>
      </c>
      <c r="AA85" s="1">
        <v>30.10835075378418</v>
      </c>
      <c r="AB85" s="1">
        <v>57.833656311035156</v>
      </c>
      <c r="AC85" s="1">
        <v>58.717067718505859</v>
      </c>
      <c r="AD85" s="1">
        <v>499.3935546875</v>
      </c>
      <c r="AE85" s="1">
        <v>17.900321960449219</v>
      </c>
      <c r="AF85" s="1">
        <v>8.0978095531463623E-2</v>
      </c>
      <c r="AG85" s="1">
        <v>99.684364318847656</v>
      </c>
      <c r="AH85" s="1">
        <v>-5.1393427848815918</v>
      </c>
      <c r="AI85" s="1">
        <v>-0.45711269974708557</v>
      </c>
      <c r="AJ85" s="1">
        <v>9.8946459591388702E-2</v>
      </c>
      <c r="AK85" s="1">
        <v>4.8306342214345932E-3</v>
      </c>
      <c r="AL85" s="1">
        <v>0.10421048849821091</v>
      </c>
      <c r="AM85" s="1">
        <v>7.54519272595644E-3</v>
      </c>
      <c r="AN85" s="1">
        <v>1</v>
      </c>
      <c r="AO85" s="1">
        <v>-0.21956524252891541</v>
      </c>
      <c r="AP85" s="1">
        <v>2.737391471862793</v>
      </c>
      <c r="AQ85" s="1">
        <v>1</v>
      </c>
      <c r="AR85" s="1">
        <v>0</v>
      </c>
      <c r="AS85" s="1">
        <v>0.15999999642372131</v>
      </c>
      <c r="AT85" s="1">
        <v>111115</v>
      </c>
      <c r="AU85" s="1" t="s">
        <v>85</v>
      </c>
      <c r="AV85">
        <f t="shared" si="36"/>
        <v>0.83232259114583329</v>
      </c>
      <c r="AW85">
        <f t="shared" si="37"/>
        <v>3.8873607406799158E-4</v>
      </c>
      <c r="AX85">
        <f t="shared" si="38"/>
        <v>305.37262573242185</v>
      </c>
      <c r="AY85">
        <f t="shared" si="39"/>
        <v>306.35821762084959</v>
      </c>
      <c r="AZ85">
        <f t="shared" si="40"/>
        <v>2.8640514496553351</v>
      </c>
      <c r="BA85">
        <f t="shared" si="41"/>
        <v>-2.3935924010870111E-2</v>
      </c>
      <c r="BB85">
        <f t="shared" si="42"/>
        <v>4.8290471979457079</v>
      </c>
      <c r="BC85">
        <f t="shared" si="43"/>
        <v>48.443376561038711</v>
      </c>
      <c r="BD85">
        <f t="shared" si="44"/>
        <v>18.335025807254532</v>
      </c>
      <c r="BE85">
        <f t="shared" si="45"/>
        <v>32.222625732421875</v>
      </c>
      <c r="BF85">
        <f t="shared" si="46"/>
        <v>4.8355838622286713</v>
      </c>
      <c r="BG85">
        <f t="shared" si="47"/>
        <v>2.036910844578203E-2</v>
      </c>
      <c r="BH85">
        <f t="shared" si="48"/>
        <v>3.0013318055798734</v>
      </c>
      <c r="BI85">
        <f t="shared" si="49"/>
        <v>1.8342520566487979</v>
      </c>
      <c r="BJ85">
        <f t="shared" si="50"/>
        <v>1.2743831755779129E-2</v>
      </c>
      <c r="BK85">
        <f t="shared" si="51"/>
        <v>53.621896038882959</v>
      </c>
      <c r="BL85">
        <f t="shared" si="52"/>
        <v>1.2805261837544533</v>
      </c>
      <c r="BM85">
        <f t="shared" si="53"/>
        <v>60.886891064327344</v>
      </c>
      <c r="BN85">
        <f t="shared" si="54"/>
        <v>420.87720512573429</v>
      </c>
      <c r="BO85">
        <f t="shared" si="55"/>
        <v>-2.4419170884022799E-3</v>
      </c>
    </row>
    <row r="86" spans="1:67" x14ac:dyDescent="0.25">
      <c r="A86" s="1">
        <v>75</v>
      </c>
      <c r="B86" s="1" t="s">
        <v>160</v>
      </c>
      <c r="C86" s="1" t="s">
        <v>347</v>
      </c>
      <c r="D86" s="1" t="s">
        <v>80</v>
      </c>
      <c r="E86" s="1" t="s">
        <v>81</v>
      </c>
      <c r="F86" s="1" t="s">
        <v>82</v>
      </c>
      <c r="G86" s="1" t="s">
        <v>83</v>
      </c>
      <c r="H86" s="1" t="s">
        <v>84</v>
      </c>
      <c r="I86" s="1">
        <v>560.99999148398638</v>
      </c>
      <c r="J86" s="1">
        <v>1</v>
      </c>
      <c r="K86">
        <f t="shared" si="28"/>
        <v>-1.7350577797857794</v>
      </c>
      <c r="L86">
        <f t="shared" si="29"/>
        <v>2.0609447593298736E-2</v>
      </c>
      <c r="M86">
        <f t="shared" si="30"/>
        <v>540.94116242561176</v>
      </c>
      <c r="N86">
        <f t="shared" si="31"/>
        <v>0.39042154550513086</v>
      </c>
      <c r="O86">
        <f t="shared" si="32"/>
        <v>1.8274137634587015</v>
      </c>
      <c r="P86">
        <f t="shared" si="33"/>
        <v>32.194783832141773</v>
      </c>
      <c r="Q86" s="1">
        <v>6</v>
      </c>
      <c r="R86">
        <f t="shared" si="34"/>
        <v>1.4200000166893005</v>
      </c>
      <c r="S86" s="1">
        <v>1</v>
      </c>
      <c r="T86">
        <f t="shared" si="35"/>
        <v>2.8400000333786011</v>
      </c>
      <c r="U86" s="1">
        <v>33.208450317382813</v>
      </c>
      <c r="V86" s="1">
        <v>32.219043731689453</v>
      </c>
      <c r="W86" s="1">
        <v>32.820632934570313</v>
      </c>
      <c r="X86" s="1">
        <v>418.1710205078125</v>
      </c>
      <c r="Y86" s="1">
        <v>420.05868530273438</v>
      </c>
      <c r="Z86" s="1">
        <v>29.645746231079102</v>
      </c>
      <c r="AA86" s="1">
        <v>30.100727081298828</v>
      </c>
      <c r="AB86" s="1">
        <v>57.814060211181641</v>
      </c>
      <c r="AC86" s="1">
        <v>58.701347351074219</v>
      </c>
      <c r="AD86" s="1">
        <v>499.36550903320313</v>
      </c>
      <c r="AE86" s="1">
        <v>17.892349243164063</v>
      </c>
      <c r="AF86" s="1">
        <v>2.9654189944267273E-2</v>
      </c>
      <c r="AG86" s="1">
        <v>99.684219360351563</v>
      </c>
      <c r="AH86" s="1">
        <v>-5.1393427848815918</v>
      </c>
      <c r="AI86" s="1">
        <v>-0.45711269974708557</v>
      </c>
      <c r="AJ86" s="1">
        <v>9.8946459591388702E-2</v>
      </c>
      <c r="AK86" s="1">
        <v>4.8306342214345932E-3</v>
      </c>
      <c r="AL86" s="1">
        <v>0.10421048849821091</v>
      </c>
      <c r="AM86" s="1">
        <v>7.54519272595644E-3</v>
      </c>
      <c r="AN86" s="1">
        <v>1</v>
      </c>
      <c r="AO86" s="1">
        <v>-0.21956524252891541</v>
      </c>
      <c r="AP86" s="1">
        <v>2.737391471862793</v>
      </c>
      <c r="AQ86" s="1">
        <v>1</v>
      </c>
      <c r="AR86" s="1">
        <v>0</v>
      </c>
      <c r="AS86" s="1">
        <v>0.15999999642372131</v>
      </c>
      <c r="AT86" s="1">
        <v>111115</v>
      </c>
      <c r="AU86" s="1" t="s">
        <v>85</v>
      </c>
      <c r="AV86">
        <f t="shared" si="36"/>
        <v>0.83227584838867164</v>
      </c>
      <c r="AW86">
        <f t="shared" si="37"/>
        <v>3.9042154550513088E-4</v>
      </c>
      <c r="AX86">
        <f t="shared" si="38"/>
        <v>305.36904373168943</v>
      </c>
      <c r="AY86">
        <f t="shared" si="39"/>
        <v>306.35845031738279</v>
      </c>
      <c r="AZ86">
        <f t="shared" si="40"/>
        <v>2.8627758149182227</v>
      </c>
      <c r="BA86">
        <f t="shared" si="41"/>
        <v>-2.4259899547676312E-2</v>
      </c>
      <c r="BB86">
        <f t="shared" si="42"/>
        <v>4.8279812447369688</v>
      </c>
      <c r="BC86">
        <f t="shared" si="43"/>
        <v>48.43275370682445</v>
      </c>
      <c r="BD86">
        <f t="shared" si="44"/>
        <v>18.332026625525621</v>
      </c>
      <c r="BE86">
        <f t="shared" si="45"/>
        <v>32.219043731689453</v>
      </c>
      <c r="BF86">
        <f t="shared" si="46"/>
        <v>4.8346051634563807</v>
      </c>
      <c r="BG86">
        <f t="shared" si="47"/>
        <v>2.0460965483830015E-2</v>
      </c>
      <c r="BH86">
        <f t="shared" si="48"/>
        <v>3.0005674812782672</v>
      </c>
      <c r="BI86">
        <f t="shared" si="49"/>
        <v>1.8340376821781135</v>
      </c>
      <c r="BJ86">
        <f t="shared" si="50"/>
        <v>1.2801361237184377E-2</v>
      </c>
      <c r="BK86">
        <f t="shared" si="51"/>
        <v>53.923297496278245</v>
      </c>
      <c r="BL86">
        <f t="shared" si="52"/>
        <v>1.2877752117796539</v>
      </c>
      <c r="BM86">
        <f t="shared" si="53"/>
        <v>60.886357418340928</v>
      </c>
      <c r="BN86">
        <f t="shared" si="54"/>
        <v>420.88344867427713</v>
      </c>
      <c r="BO86">
        <f t="shared" si="55"/>
        <v>-2.5099905556815127E-3</v>
      </c>
    </row>
    <row r="87" spans="1:67" x14ac:dyDescent="0.25">
      <c r="A87" s="1">
        <v>76</v>
      </c>
      <c r="B87" s="1" t="s">
        <v>161</v>
      </c>
      <c r="C87" s="1" t="s">
        <v>347</v>
      </c>
      <c r="D87" s="1" t="s">
        <v>80</v>
      </c>
      <c r="E87" s="1" t="s">
        <v>81</v>
      </c>
      <c r="F87" s="1" t="s">
        <v>82</v>
      </c>
      <c r="G87" s="1" t="s">
        <v>83</v>
      </c>
      <c r="H87" s="1" t="s">
        <v>84</v>
      </c>
      <c r="I87" s="1">
        <v>565.99999137222767</v>
      </c>
      <c r="J87" s="1">
        <v>1</v>
      </c>
      <c r="K87">
        <f t="shared" si="28"/>
        <v>-1.7670920714203351</v>
      </c>
      <c r="L87">
        <f t="shared" si="29"/>
        <v>2.0318627213712619E-2</v>
      </c>
      <c r="M87">
        <f t="shared" si="30"/>
        <v>545.3847328963285</v>
      </c>
      <c r="N87">
        <f t="shared" si="31"/>
        <v>0.38514505902325974</v>
      </c>
      <c r="O87">
        <f t="shared" si="32"/>
        <v>1.8283689869913</v>
      </c>
      <c r="P87">
        <f t="shared" si="33"/>
        <v>32.194980194980317</v>
      </c>
      <c r="Q87" s="1">
        <v>6</v>
      </c>
      <c r="R87">
        <f t="shared" si="34"/>
        <v>1.4200000166893005</v>
      </c>
      <c r="S87" s="1">
        <v>1</v>
      </c>
      <c r="T87">
        <f t="shared" si="35"/>
        <v>2.8400000333786011</v>
      </c>
      <c r="U87" s="1">
        <v>33.208251953125</v>
      </c>
      <c r="V87" s="1">
        <v>32.21624755859375</v>
      </c>
      <c r="W87" s="1">
        <v>32.820499420166016</v>
      </c>
      <c r="X87" s="1">
        <v>418.183837890625</v>
      </c>
      <c r="Y87" s="1">
        <v>420.11248779296875</v>
      </c>
      <c r="Z87" s="1">
        <v>29.642436981201172</v>
      </c>
      <c r="AA87" s="1">
        <v>30.091239929199219</v>
      </c>
      <c r="AB87" s="1">
        <v>57.809097290039063</v>
      </c>
      <c r="AC87" s="1">
        <v>58.684360504150391</v>
      </c>
      <c r="AD87" s="1">
        <v>499.40255737304688</v>
      </c>
      <c r="AE87" s="1">
        <v>17.900321960449219</v>
      </c>
      <c r="AF87" s="1">
        <v>9.9225938320159912E-2</v>
      </c>
      <c r="AG87" s="1">
        <v>99.685684204101563</v>
      </c>
      <c r="AH87" s="1">
        <v>-5.1393427848815918</v>
      </c>
      <c r="AI87" s="1">
        <v>-0.45711269974708557</v>
      </c>
      <c r="AJ87" s="1">
        <v>9.8946459591388702E-2</v>
      </c>
      <c r="AK87" s="1">
        <v>4.8306342214345932E-3</v>
      </c>
      <c r="AL87" s="1">
        <v>0.10421048849821091</v>
      </c>
      <c r="AM87" s="1">
        <v>7.54519272595644E-3</v>
      </c>
      <c r="AN87" s="1">
        <v>1</v>
      </c>
      <c r="AO87" s="1">
        <v>-0.21956524252891541</v>
      </c>
      <c r="AP87" s="1">
        <v>2.737391471862793</v>
      </c>
      <c r="AQ87" s="1">
        <v>1</v>
      </c>
      <c r="AR87" s="1">
        <v>0</v>
      </c>
      <c r="AS87" s="1">
        <v>0.15999999642372131</v>
      </c>
      <c r="AT87" s="1">
        <v>111115</v>
      </c>
      <c r="AU87" s="1" t="s">
        <v>85</v>
      </c>
      <c r="AV87">
        <f t="shared" si="36"/>
        <v>0.8323375956217447</v>
      </c>
      <c r="AW87">
        <f t="shared" si="37"/>
        <v>3.8514505902325974E-4</v>
      </c>
      <c r="AX87">
        <f t="shared" si="38"/>
        <v>305.36624755859373</v>
      </c>
      <c r="AY87">
        <f t="shared" si="39"/>
        <v>306.35825195312498</v>
      </c>
      <c r="AZ87">
        <f t="shared" si="40"/>
        <v>2.8640514496553351</v>
      </c>
      <c r="BA87">
        <f t="shared" si="41"/>
        <v>-2.1267363613432282E-2</v>
      </c>
      <c r="BB87">
        <f t="shared" si="42"/>
        <v>4.8280348278833047</v>
      </c>
      <c r="BC87">
        <f t="shared" si="43"/>
        <v>48.432579526646364</v>
      </c>
      <c r="BD87">
        <f t="shared" si="44"/>
        <v>18.341339597447146</v>
      </c>
      <c r="BE87">
        <f t="shared" si="45"/>
        <v>32.21624755859375</v>
      </c>
      <c r="BF87">
        <f t="shared" si="46"/>
        <v>4.8338412937289394</v>
      </c>
      <c r="BG87">
        <f t="shared" si="47"/>
        <v>2.0174291333400481E-2</v>
      </c>
      <c r="BH87">
        <f t="shared" si="48"/>
        <v>2.9996658408920047</v>
      </c>
      <c r="BI87">
        <f t="shared" si="49"/>
        <v>1.8341754528369347</v>
      </c>
      <c r="BJ87">
        <f t="shared" si="50"/>
        <v>1.2621820803891251E-2</v>
      </c>
      <c r="BK87">
        <f t="shared" si="51"/>
        <v>54.367050253241686</v>
      </c>
      <c r="BL87">
        <f t="shared" si="52"/>
        <v>1.2981873872911245</v>
      </c>
      <c r="BM87">
        <f t="shared" si="53"/>
        <v>60.862564212481509</v>
      </c>
      <c r="BN87">
        <f t="shared" si="54"/>
        <v>420.95247873253908</v>
      </c>
      <c r="BO87">
        <f t="shared" si="55"/>
        <v>-2.5549143929503044E-3</v>
      </c>
    </row>
    <row r="88" spans="1:67" x14ac:dyDescent="0.25">
      <c r="A88" s="1">
        <v>77</v>
      </c>
      <c r="B88" s="1" t="s">
        <v>162</v>
      </c>
      <c r="C88" s="1" t="s">
        <v>347</v>
      </c>
      <c r="D88" s="1" t="s">
        <v>80</v>
      </c>
      <c r="E88" s="1" t="s">
        <v>81</v>
      </c>
      <c r="F88" s="1" t="s">
        <v>82</v>
      </c>
      <c r="G88" s="1" t="s">
        <v>83</v>
      </c>
      <c r="H88" s="1" t="s">
        <v>84</v>
      </c>
      <c r="I88" s="1">
        <v>571.49999124929309</v>
      </c>
      <c r="J88" s="1">
        <v>1</v>
      </c>
      <c r="K88">
        <f t="shared" si="28"/>
        <v>-1.7098023331990173</v>
      </c>
      <c r="L88">
        <f t="shared" si="29"/>
        <v>2.1265468587098785E-2</v>
      </c>
      <c r="M88">
        <f t="shared" si="30"/>
        <v>535.14452052279364</v>
      </c>
      <c r="N88">
        <f t="shared" si="31"/>
        <v>0.40247970434610975</v>
      </c>
      <c r="O88">
        <f t="shared" si="32"/>
        <v>1.8262162597646121</v>
      </c>
      <c r="P88">
        <f t="shared" si="33"/>
        <v>32.185030429473422</v>
      </c>
      <c r="Q88" s="1">
        <v>6</v>
      </c>
      <c r="R88">
        <f t="shared" si="34"/>
        <v>1.4200000166893005</v>
      </c>
      <c r="S88" s="1">
        <v>1</v>
      </c>
      <c r="T88">
        <f t="shared" si="35"/>
        <v>2.8400000333786011</v>
      </c>
      <c r="U88" s="1">
        <v>33.207798004150391</v>
      </c>
      <c r="V88" s="1">
        <v>32.214683532714844</v>
      </c>
      <c r="W88" s="1">
        <v>32.820602416992188</v>
      </c>
      <c r="X88" s="1">
        <v>418.38259887695313</v>
      </c>
      <c r="Y88" s="1">
        <v>420.23358154296875</v>
      </c>
      <c r="Z88" s="1">
        <v>29.616731643676758</v>
      </c>
      <c r="AA88" s="1">
        <v>30.085729598999023</v>
      </c>
      <c r="AB88" s="1">
        <v>57.760204315185547</v>
      </c>
      <c r="AC88" s="1">
        <v>58.674869537353516</v>
      </c>
      <c r="AD88" s="1">
        <v>499.41046142578125</v>
      </c>
      <c r="AE88" s="1">
        <v>17.938007354736328</v>
      </c>
      <c r="AF88" s="1">
        <v>0.18590664863586426</v>
      </c>
      <c r="AG88" s="1">
        <v>99.685272216796875</v>
      </c>
      <c r="AH88" s="1">
        <v>-5.1393427848815918</v>
      </c>
      <c r="AI88" s="1">
        <v>-0.45711269974708557</v>
      </c>
      <c r="AJ88" s="1">
        <v>9.8946459591388702E-2</v>
      </c>
      <c r="AK88" s="1">
        <v>4.8306342214345932E-3</v>
      </c>
      <c r="AL88" s="1">
        <v>0.10421048849821091</v>
      </c>
      <c r="AM88" s="1">
        <v>7.54519272595644E-3</v>
      </c>
      <c r="AN88" s="1">
        <v>1</v>
      </c>
      <c r="AO88" s="1">
        <v>-0.21956524252891541</v>
      </c>
      <c r="AP88" s="1">
        <v>2.737391471862793</v>
      </c>
      <c r="AQ88" s="1">
        <v>1</v>
      </c>
      <c r="AR88" s="1">
        <v>0</v>
      </c>
      <c r="AS88" s="1">
        <v>0.15999999642372131</v>
      </c>
      <c r="AT88" s="1">
        <v>111115</v>
      </c>
      <c r="AU88" s="1" t="s">
        <v>85</v>
      </c>
      <c r="AV88">
        <f t="shared" si="36"/>
        <v>0.83235076904296856</v>
      </c>
      <c r="AW88">
        <f t="shared" si="37"/>
        <v>4.0247970434610972E-4</v>
      </c>
      <c r="AX88">
        <f t="shared" si="38"/>
        <v>305.36468353271482</v>
      </c>
      <c r="AY88">
        <f t="shared" si="39"/>
        <v>306.35779800415037</v>
      </c>
      <c r="AZ88">
        <f t="shared" si="40"/>
        <v>2.8700811126064991</v>
      </c>
      <c r="BA88">
        <f t="shared" si="41"/>
        <v>-2.965310324142488E-2</v>
      </c>
      <c r="BB88">
        <f t="shared" si="42"/>
        <v>4.825320404681773</v>
      </c>
      <c r="BC88">
        <f t="shared" si="43"/>
        <v>48.40554976052632</v>
      </c>
      <c r="BD88">
        <f t="shared" si="44"/>
        <v>18.319820161527296</v>
      </c>
      <c r="BE88">
        <f t="shared" si="45"/>
        <v>32.214683532714844</v>
      </c>
      <c r="BF88">
        <f t="shared" si="46"/>
        <v>4.8334140727137234</v>
      </c>
      <c r="BG88">
        <f t="shared" si="47"/>
        <v>2.1107419586082202E-2</v>
      </c>
      <c r="BH88">
        <f t="shared" si="48"/>
        <v>2.9991041449171609</v>
      </c>
      <c r="BI88">
        <f t="shared" si="49"/>
        <v>1.8343099277965624</v>
      </c>
      <c r="BJ88">
        <f t="shared" si="50"/>
        <v>1.320624649526507E-2</v>
      </c>
      <c r="BK88">
        <f t="shared" si="51"/>
        <v>53.346027203641924</v>
      </c>
      <c r="BL88">
        <f t="shared" si="52"/>
        <v>1.2734453980519767</v>
      </c>
      <c r="BM88">
        <f t="shared" si="53"/>
        <v>60.900259822133371</v>
      </c>
      <c r="BN88">
        <f t="shared" si="54"/>
        <v>421.04633968476099</v>
      </c>
      <c r="BO88">
        <f t="shared" si="55"/>
        <v>-2.4730628560806537E-3</v>
      </c>
    </row>
    <row r="89" spans="1:67" x14ac:dyDescent="0.25">
      <c r="A89" s="1">
        <v>78</v>
      </c>
      <c r="B89" s="1" t="s">
        <v>163</v>
      </c>
      <c r="C89" s="1" t="s">
        <v>347</v>
      </c>
      <c r="D89" s="1" t="s">
        <v>80</v>
      </c>
      <c r="E89" s="1" t="s">
        <v>81</v>
      </c>
      <c r="F89" s="1" t="s">
        <v>82</v>
      </c>
      <c r="G89" s="1" t="s">
        <v>83</v>
      </c>
      <c r="H89" s="1" t="s">
        <v>84</v>
      </c>
      <c r="I89" s="1">
        <v>576.49999113753438</v>
      </c>
      <c r="J89" s="1">
        <v>1</v>
      </c>
      <c r="K89">
        <f t="shared" si="28"/>
        <v>-1.7923065867873806</v>
      </c>
      <c r="L89">
        <f t="shared" si="29"/>
        <v>2.0500016467857408E-2</v>
      </c>
      <c r="M89">
        <f t="shared" si="30"/>
        <v>546.2614590384668</v>
      </c>
      <c r="N89">
        <f t="shared" si="31"/>
        <v>0.38859461628508157</v>
      </c>
      <c r="O89">
        <f t="shared" si="32"/>
        <v>1.828535897130696</v>
      </c>
      <c r="P89">
        <f t="shared" si="33"/>
        <v>32.18992742650169</v>
      </c>
      <c r="Q89" s="1">
        <v>6</v>
      </c>
      <c r="R89">
        <f t="shared" si="34"/>
        <v>1.4200000166893005</v>
      </c>
      <c r="S89" s="1">
        <v>1</v>
      </c>
      <c r="T89">
        <f t="shared" si="35"/>
        <v>2.8400000333786011</v>
      </c>
      <c r="U89" s="1">
        <v>33.206680297851563</v>
      </c>
      <c r="V89" s="1">
        <v>32.212821960449219</v>
      </c>
      <c r="W89" s="1">
        <v>32.816581726074219</v>
      </c>
      <c r="X89" s="1">
        <v>418.300048828125</v>
      </c>
      <c r="Y89" s="1">
        <v>420.25714111328125</v>
      </c>
      <c r="Z89" s="1">
        <v>29.623390197753906</v>
      </c>
      <c r="AA89" s="1">
        <v>30.076210021972656</v>
      </c>
      <c r="AB89" s="1">
        <v>57.776134490966797</v>
      </c>
      <c r="AC89" s="1">
        <v>58.659297943115234</v>
      </c>
      <c r="AD89" s="1">
        <v>499.41342163085938</v>
      </c>
      <c r="AE89" s="1">
        <v>17.806829452514648</v>
      </c>
      <c r="AF89" s="1">
        <v>5.0183787941932678E-2</v>
      </c>
      <c r="AG89" s="1">
        <v>99.684112548828125</v>
      </c>
      <c r="AH89" s="1">
        <v>-5.1393427848815918</v>
      </c>
      <c r="AI89" s="1">
        <v>-0.45711269974708557</v>
      </c>
      <c r="AJ89" s="1">
        <v>9.8946459591388702E-2</v>
      </c>
      <c r="AK89" s="1">
        <v>4.8306342214345932E-3</v>
      </c>
      <c r="AL89" s="1">
        <v>0.10421048849821091</v>
      </c>
      <c r="AM89" s="1">
        <v>7.54519272595644E-3</v>
      </c>
      <c r="AN89" s="1">
        <v>1</v>
      </c>
      <c r="AO89" s="1">
        <v>-0.21956524252891541</v>
      </c>
      <c r="AP89" s="1">
        <v>2.737391471862793</v>
      </c>
      <c r="AQ89" s="1">
        <v>1</v>
      </c>
      <c r="AR89" s="1">
        <v>0</v>
      </c>
      <c r="AS89" s="1">
        <v>0.15999999642372131</v>
      </c>
      <c r="AT89" s="1">
        <v>111115</v>
      </c>
      <c r="AU89" s="1" t="s">
        <v>85</v>
      </c>
      <c r="AV89">
        <f t="shared" si="36"/>
        <v>0.83235570271809878</v>
      </c>
      <c r="AW89">
        <f t="shared" si="37"/>
        <v>3.8859461628508159E-4</v>
      </c>
      <c r="AX89">
        <f t="shared" si="38"/>
        <v>305.3628219604492</v>
      </c>
      <c r="AY89">
        <f t="shared" si="39"/>
        <v>306.35668029785154</v>
      </c>
      <c r="AZ89">
        <f t="shared" si="40"/>
        <v>2.8490926487201591</v>
      </c>
      <c r="BA89">
        <f t="shared" si="41"/>
        <v>-2.289453394752913E-2</v>
      </c>
      <c r="BB89">
        <f t="shared" si="42"/>
        <v>4.8266562020032104</v>
      </c>
      <c r="BC89">
        <f t="shared" si="43"/>
        <v>48.419513186105526</v>
      </c>
      <c r="BD89">
        <f t="shared" si="44"/>
        <v>18.34330316413287</v>
      </c>
      <c r="BE89">
        <f t="shared" si="45"/>
        <v>32.212821960449219</v>
      </c>
      <c r="BF89">
        <f t="shared" si="46"/>
        <v>4.8329056183462695</v>
      </c>
      <c r="BG89">
        <f t="shared" si="47"/>
        <v>2.0353101359359166E-2</v>
      </c>
      <c r="BH89">
        <f t="shared" si="48"/>
        <v>2.9981203048725145</v>
      </c>
      <c r="BI89">
        <f t="shared" si="49"/>
        <v>1.8347853134737551</v>
      </c>
      <c r="BJ89">
        <f t="shared" si="50"/>
        <v>1.2733806673679798E-2</v>
      </c>
      <c r="BK89">
        <f t="shared" si="51"/>
        <v>54.45358876387759</v>
      </c>
      <c r="BL89">
        <f t="shared" si="52"/>
        <v>1.2998267146428353</v>
      </c>
      <c r="BM89">
        <f t="shared" si="53"/>
        <v>60.850866797286393</v>
      </c>
      <c r="BN89">
        <f t="shared" si="54"/>
        <v>421.10911782586055</v>
      </c>
      <c r="BO89">
        <f t="shared" si="55"/>
        <v>-2.58990852384247E-3</v>
      </c>
    </row>
    <row r="90" spans="1:67" x14ac:dyDescent="0.25">
      <c r="A90" s="1">
        <v>79</v>
      </c>
      <c r="B90" s="1" t="s">
        <v>164</v>
      </c>
      <c r="C90" s="1" t="s">
        <v>347</v>
      </c>
      <c r="D90" s="1" t="s">
        <v>80</v>
      </c>
      <c r="E90" s="1" t="s">
        <v>81</v>
      </c>
      <c r="F90" s="1" t="s">
        <v>82</v>
      </c>
      <c r="G90" s="1" t="s">
        <v>83</v>
      </c>
      <c r="H90" s="1" t="s">
        <v>84</v>
      </c>
      <c r="I90" s="1">
        <v>581.49999102577567</v>
      </c>
      <c r="J90" s="1">
        <v>1</v>
      </c>
      <c r="K90">
        <f t="shared" si="28"/>
        <v>-1.7563176244329182</v>
      </c>
      <c r="L90">
        <f t="shared" si="29"/>
        <v>1.9784935011903385E-2</v>
      </c>
      <c r="M90">
        <f t="shared" si="30"/>
        <v>548.31478869565149</v>
      </c>
      <c r="N90">
        <f t="shared" si="31"/>
        <v>0.37565364755655173</v>
      </c>
      <c r="O90">
        <f t="shared" si="32"/>
        <v>1.8310772255000209</v>
      </c>
      <c r="P90">
        <f t="shared" si="33"/>
        <v>32.195488048134912</v>
      </c>
      <c r="Q90" s="1">
        <v>6</v>
      </c>
      <c r="R90">
        <f t="shared" si="34"/>
        <v>1.4200000166893005</v>
      </c>
      <c r="S90" s="1">
        <v>1</v>
      </c>
      <c r="T90">
        <f t="shared" si="35"/>
        <v>2.8400000333786011</v>
      </c>
      <c r="U90" s="1">
        <v>33.204933166503906</v>
      </c>
      <c r="V90" s="1">
        <v>32.212017059326172</v>
      </c>
      <c r="W90" s="1">
        <v>32.813484191894531</v>
      </c>
      <c r="X90" s="1">
        <v>418.31396484375</v>
      </c>
      <c r="Y90" s="1">
        <v>420.23434448242188</v>
      </c>
      <c r="Z90" s="1">
        <v>29.628032684326172</v>
      </c>
      <c r="AA90" s="1">
        <v>30.065773010253906</v>
      </c>
      <c r="AB90" s="1">
        <v>57.791172027587891</v>
      </c>
      <c r="AC90" s="1">
        <v>58.645011901855469</v>
      </c>
      <c r="AD90" s="1">
        <v>499.41845703125</v>
      </c>
      <c r="AE90" s="1">
        <v>17.847415924072266</v>
      </c>
      <c r="AF90" s="1">
        <v>0</v>
      </c>
      <c r="AG90" s="1">
        <v>99.684654235839844</v>
      </c>
      <c r="AH90" s="1">
        <v>-5.1393427848815918</v>
      </c>
      <c r="AI90" s="1">
        <v>-0.45711269974708557</v>
      </c>
      <c r="AJ90" s="1">
        <v>9.8946459591388702E-2</v>
      </c>
      <c r="AK90" s="1">
        <v>4.8306342214345932E-3</v>
      </c>
      <c r="AL90" s="1">
        <v>0.10421048849821091</v>
      </c>
      <c r="AM90" s="1">
        <v>7.54519272595644E-3</v>
      </c>
      <c r="AN90" s="1">
        <v>1</v>
      </c>
      <c r="AO90" s="1">
        <v>-0.21956524252891541</v>
      </c>
      <c r="AP90" s="1">
        <v>2.737391471862793</v>
      </c>
      <c r="AQ90" s="1">
        <v>1</v>
      </c>
      <c r="AR90" s="1">
        <v>0</v>
      </c>
      <c r="AS90" s="1">
        <v>0.15999999642372131</v>
      </c>
      <c r="AT90" s="1">
        <v>111115</v>
      </c>
      <c r="AU90" s="1" t="s">
        <v>85</v>
      </c>
      <c r="AV90">
        <f t="shared" si="36"/>
        <v>0.83236409505208309</v>
      </c>
      <c r="AW90">
        <f t="shared" si="37"/>
        <v>3.7565364755655172E-4</v>
      </c>
      <c r="AX90">
        <f t="shared" si="38"/>
        <v>305.36201705932615</v>
      </c>
      <c r="AY90">
        <f t="shared" si="39"/>
        <v>306.35493316650388</v>
      </c>
      <c r="AZ90">
        <f t="shared" si="40"/>
        <v>2.8555864840242293</v>
      </c>
      <c r="BA90">
        <f t="shared" si="41"/>
        <v>-1.652901119125778E-2</v>
      </c>
      <c r="BB90">
        <f t="shared" si="42"/>
        <v>4.8281734123604272</v>
      </c>
      <c r="BC90">
        <f t="shared" si="43"/>
        <v>48.434470173690421</v>
      </c>
      <c r="BD90">
        <f t="shared" si="44"/>
        <v>18.368697163436515</v>
      </c>
      <c r="BE90">
        <f t="shared" si="45"/>
        <v>32.212017059326172</v>
      </c>
      <c r="BF90">
        <f t="shared" si="46"/>
        <v>4.8326857887649464</v>
      </c>
      <c r="BG90">
        <f t="shared" si="47"/>
        <v>1.964805631026955E-2</v>
      </c>
      <c r="BH90">
        <f t="shared" si="48"/>
        <v>2.9970961868604062</v>
      </c>
      <c r="BI90">
        <f t="shared" si="49"/>
        <v>1.8355896019045401</v>
      </c>
      <c r="BJ90">
        <f t="shared" si="50"/>
        <v>1.2292259967913634E-2</v>
      </c>
      <c r="BK90">
        <f t="shared" si="51"/>
        <v>54.658570123523603</v>
      </c>
      <c r="BL90">
        <f t="shared" si="52"/>
        <v>1.3047833807371905</v>
      </c>
      <c r="BM90">
        <f t="shared" si="53"/>
        <v>60.798884198230695</v>
      </c>
      <c r="BN90">
        <f t="shared" si="54"/>
        <v>421.06921376591401</v>
      </c>
      <c r="BO90">
        <f t="shared" si="55"/>
        <v>-2.5359762331751065E-3</v>
      </c>
    </row>
    <row r="91" spans="1:67" x14ac:dyDescent="0.25">
      <c r="A91" s="1">
        <v>80</v>
      </c>
      <c r="B91" s="1" t="s">
        <v>165</v>
      </c>
      <c r="C91" s="1" t="s">
        <v>347</v>
      </c>
      <c r="D91" s="1" t="s">
        <v>80</v>
      </c>
      <c r="E91" s="1" t="s">
        <v>81</v>
      </c>
      <c r="F91" s="1" t="s">
        <v>82</v>
      </c>
      <c r="G91" s="1" t="s">
        <v>83</v>
      </c>
      <c r="H91" s="1" t="s">
        <v>84</v>
      </c>
      <c r="I91" s="1">
        <v>586.99999090284109</v>
      </c>
      <c r="J91" s="1">
        <v>1</v>
      </c>
      <c r="K91">
        <f t="shared" si="28"/>
        <v>-1.9009353080984654</v>
      </c>
      <c r="L91">
        <f t="shared" si="29"/>
        <v>2.0398531046443527E-2</v>
      </c>
      <c r="M91">
        <f t="shared" si="30"/>
        <v>555.17515329198125</v>
      </c>
      <c r="N91">
        <f t="shared" si="31"/>
        <v>0.38684510470543731</v>
      </c>
      <c r="O91">
        <f t="shared" si="32"/>
        <v>1.8293226894917933</v>
      </c>
      <c r="P91">
        <f t="shared" si="33"/>
        <v>32.184973908012779</v>
      </c>
      <c r="Q91" s="1">
        <v>6</v>
      </c>
      <c r="R91">
        <f t="shared" si="34"/>
        <v>1.4200000166893005</v>
      </c>
      <c r="S91" s="1">
        <v>1</v>
      </c>
      <c r="T91">
        <f t="shared" si="35"/>
        <v>2.8400000333786011</v>
      </c>
      <c r="U91" s="1">
        <v>33.202579498291016</v>
      </c>
      <c r="V91" s="1">
        <v>32.206520080566406</v>
      </c>
      <c r="W91" s="1">
        <v>32.813163757324219</v>
      </c>
      <c r="X91" s="1">
        <v>417.95242309570313</v>
      </c>
      <c r="Y91" s="1">
        <v>420.04092407226563</v>
      </c>
      <c r="Z91" s="1">
        <v>29.604076385498047</v>
      </c>
      <c r="AA91" s="1">
        <v>30.054849624633789</v>
      </c>
      <c r="AB91" s="1">
        <v>57.7515869140625</v>
      </c>
      <c r="AC91" s="1">
        <v>58.630950927734375</v>
      </c>
      <c r="AD91" s="1">
        <v>499.43319702148438</v>
      </c>
      <c r="AE91" s="1">
        <v>17.907567977905273</v>
      </c>
      <c r="AF91" s="1">
        <v>0.14712834358215332</v>
      </c>
      <c r="AG91" s="1">
        <v>99.683822631835938</v>
      </c>
      <c r="AH91" s="1">
        <v>-5.1393427848815918</v>
      </c>
      <c r="AI91" s="1">
        <v>-0.45711269974708557</v>
      </c>
      <c r="AJ91" s="1">
        <v>9.8946459591388702E-2</v>
      </c>
      <c r="AK91" s="1">
        <v>4.8306342214345932E-3</v>
      </c>
      <c r="AL91" s="1">
        <v>0.10421048849821091</v>
      </c>
      <c r="AM91" s="1">
        <v>7.54519272595644E-3</v>
      </c>
      <c r="AN91" s="1">
        <v>1</v>
      </c>
      <c r="AO91" s="1">
        <v>-0.21956524252891541</v>
      </c>
      <c r="AP91" s="1">
        <v>2.737391471862793</v>
      </c>
      <c r="AQ91" s="1">
        <v>1</v>
      </c>
      <c r="AR91" s="1">
        <v>0</v>
      </c>
      <c r="AS91" s="1">
        <v>0.15999999642372131</v>
      </c>
      <c r="AT91" s="1">
        <v>111115</v>
      </c>
      <c r="AU91" s="1" t="s">
        <v>85</v>
      </c>
      <c r="AV91">
        <f t="shared" si="36"/>
        <v>0.83238866170247394</v>
      </c>
      <c r="AW91">
        <f t="shared" si="37"/>
        <v>3.8684510470543733E-4</v>
      </c>
      <c r="AX91">
        <f t="shared" si="38"/>
        <v>305.35652008056638</v>
      </c>
      <c r="AY91">
        <f t="shared" si="39"/>
        <v>306.35257949829099</v>
      </c>
      <c r="AZ91">
        <f t="shared" si="40"/>
        <v>2.8652108124223901</v>
      </c>
      <c r="BA91">
        <f t="shared" si="41"/>
        <v>-2.1546172553625762E-2</v>
      </c>
      <c r="BB91">
        <f t="shared" si="42"/>
        <v>4.8253049887002888</v>
      </c>
      <c r="BC91">
        <f t="shared" si="43"/>
        <v>48.406099016905429</v>
      </c>
      <c r="BD91">
        <f t="shared" si="44"/>
        <v>18.35124939227164</v>
      </c>
      <c r="BE91">
        <f t="shared" si="45"/>
        <v>32.206520080566406</v>
      </c>
      <c r="BF91">
        <f t="shared" si="46"/>
        <v>4.8311847208462888</v>
      </c>
      <c r="BG91">
        <f t="shared" si="47"/>
        <v>2.0253061784212805E-2</v>
      </c>
      <c r="BH91">
        <f t="shared" si="48"/>
        <v>2.9959822992084955</v>
      </c>
      <c r="BI91">
        <f t="shared" si="49"/>
        <v>1.8352024216377933</v>
      </c>
      <c r="BJ91">
        <f t="shared" si="50"/>
        <v>1.2671153231911481E-2</v>
      </c>
      <c r="BK91">
        <f t="shared" si="51"/>
        <v>55.341981510360185</v>
      </c>
      <c r="BL91">
        <f t="shared" si="52"/>
        <v>1.3217168172796101</v>
      </c>
      <c r="BM91">
        <f t="shared" si="53"/>
        <v>60.822373026155297</v>
      </c>
      <c r="BN91">
        <f t="shared" si="54"/>
        <v>420.94453767641056</v>
      </c>
      <c r="BO91">
        <f t="shared" si="55"/>
        <v>-2.7466657970184548E-3</v>
      </c>
    </row>
    <row r="92" spans="1:67" x14ac:dyDescent="0.25">
      <c r="A92" s="1">
        <v>81</v>
      </c>
      <c r="B92" s="1" t="s">
        <v>166</v>
      </c>
      <c r="C92" s="1" t="s">
        <v>347</v>
      </c>
      <c r="D92" s="1" t="s">
        <v>80</v>
      </c>
      <c r="E92" s="1" t="s">
        <v>81</v>
      </c>
      <c r="F92" s="1" t="s">
        <v>82</v>
      </c>
      <c r="G92" s="1" t="s">
        <v>83</v>
      </c>
      <c r="H92" s="1" t="s">
        <v>84</v>
      </c>
      <c r="I92" s="1">
        <v>591.99999079108238</v>
      </c>
      <c r="J92" s="1">
        <v>1</v>
      </c>
      <c r="K92">
        <f t="shared" si="28"/>
        <v>-1.8488236311681199</v>
      </c>
      <c r="L92">
        <f t="shared" si="29"/>
        <v>1.9954206137922769E-2</v>
      </c>
      <c r="M92">
        <f t="shared" si="30"/>
        <v>554.14399950790983</v>
      </c>
      <c r="N92">
        <f t="shared" si="31"/>
        <v>0.37862034847458281</v>
      </c>
      <c r="O92">
        <f t="shared" si="32"/>
        <v>1.8300262316667859</v>
      </c>
      <c r="P92">
        <f t="shared" si="33"/>
        <v>32.186129112411621</v>
      </c>
      <c r="Q92" s="1">
        <v>6</v>
      </c>
      <c r="R92">
        <f t="shared" si="34"/>
        <v>1.4200000166893005</v>
      </c>
      <c r="S92" s="1">
        <v>1</v>
      </c>
      <c r="T92">
        <f t="shared" si="35"/>
        <v>2.8400000333786011</v>
      </c>
      <c r="U92" s="1">
        <v>33.202835083007813</v>
      </c>
      <c r="V92" s="1">
        <v>32.203250885009766</v>
      </c>
      <c r="W92" s="1">
        <v>32.822360992431641</v>
      </c>
      <c r="X92" s="1">
        <v>417.85101318359375</v>
      </c>
      <c r="Y92" s="1">
        <v>419.88104248046875</v>
      </c>
      <c r="Z92" s="1">
        <v>29.609580993652344</v>
      </c>
      <c r="AA92" s="1">
        <v>30.050752639770508</v>
      </c>
      <c r="AB92" s="1">
        <v>57.761882781982422</v>
      </c>
      <c r="AC92" s="1">
        <v>58.622512817382813</v>
      </c>
      <c r="AD92" s="1">
        <v>499.45529174804688</v>
      </c>
      <c r="AE92" s="1">
        <v>17.826396942138672</v>
      </c>
      <c r="AF92" s="1">
        <v>0.17450256645679474</v>
      </c>
      <c r="AG92" s="1">
        <v>99.684486389160156</v>
      </c>
      <c r="AH92" s="1">
        <v>-5.1393427848815918</v>
      </c>
      <c r="AI92" s="1">
        <v>-0.45711269974708557</v>
      </c>
      <c r="AJ92" s="1">
        <v>9.8946459591388702E-2</v>
      </c>
      <c r="AK92" s="1">
        <v>4.8306342214345932E-3</v>
      </c>
      <c r="AL92" s="1">
        <v>0.10421048849821091</v>
      </c>
      <c r="AM92" s="1">
        <v>7.54519272595644E-3</v>
      </c>
      <c r="AN92" s="1">
        <v>1</v>
      </c>
      <c r="AO92" s="1">
        <v>-0.21956524252891541</v>
      </c>
      <c r="AP92" s="1">
        <v>2.737391471862793</v>
      </c>
      <c r="AQ92" s="1">
        <v>1</v>
      </c>
      <c r="AR92" s="1">
        <v>0</v>
      </c>
      <c r="AS92" s="1">
        <v>0.15999999642372131</v>
      </c>
      <c r="AT92" s="1">
        <v>111115</v>
      </c>
      <c r="AU92" s="1" t="s">
        <v>85</v>
      </c>
      <c r="AV92">
        <f t="shared" si="36"/>
        <v>0.83242548624674462</v>
      </c>
      <c r="AW92">
        <f t="shared" si="37"/>
        <v>3.7862034847458283E-4</v>
      </c>
      <c r="AX92">
        <f t="shared" si="38"/>
        <v>305.35325088500974</v>
      </c>
      <c r="AY92">
        <f t="shared" si="39"/>
        <v>306.35283508300779</v>
      </c>
      <c r="AZ92">
        <f t="shared" si="40"/>
        <v>2.8522234469900241</v>
      </c>
      <c r="BA92">
        <f t="shared" si="41"/>
        <v>-1.7121772598148257E-2</v>
      </c>
      <c r="BB92">
        <f t="shared" si="42"/>
        <v>4.8256200741700077</v>
      </c>
      <c r="BC92">
        <f t="shared" si="43"/>
        <v>48.408937528465344</v>
      </c>
      <c r="BD92">
        <f t="shared" si="44"/>
        <v>18.358184888694836</v>
      </c>
      <c r="BE92">
        <f t="shared" si="45"/>
        <v>32.203250885009766</v>
      </c>
      <c r="BF92">
        <f t="shared" si="46"/>
        <v>4.8302921893696835</v>
      </c>
      <c r="BG92">
        <f t="shared" si="47"/>
        <v>1.9814983510828558E-2</v>
      </c>
      <c r="BH92">
        <f t="shared" si="48"/>
        <v>2.9955938425032218</v>
      </c>
      <c r="BI92">
        <f t="shared" si="49"/>
        <v>1.8346983468664617</v>
      </c>
      <c r="BJ92">
        <f t="shared" si="50"/>
        <v>1.2396798175818772E-2</v>
      </c>
      <c r="BK92">
        <f t="shared" si="51"/>
        <v>55.239559976581013</v>
      </c>
      <c r="BL92">
        <f t="shared" si="52"/>
        <v>1.3197642747438079</v>
      </c>
      <c r="BM92">
        <f t="shared" si="53"/>
        <v>60.803801756794115</v>
      </c>
      <c r="BN92">
        <f t="shared" si="54"/>
        <v>420.75988468918086</v>
      </c>
      <c r="BO92">
        <f t="shared" si="55"/>
        <v>-2.671725838024339E-3</v>
      </c>
    </row>
    <row r="93" spans="1:67" x14ac:dyDescent="0.25">
      <c r="A93" s="1">
        <v>82</v>
      </c>
      <c r="B93" s="1" t="s">
        <v>167</v>
      </c>
      <c r="C93" s="1" t="s">
        <v>347</v>
      </c>
      <c r="D93" s="1" t="s">
        <v>80</v>
      </c>
      <c r="E93" s="1" t="s">
        <v>81</v>
      </c>
      <c r="F93" s="1" t="s">
        <v>82</v>
      </c>
      <c r="G93" s="1" t="s">
        <v>83</v>
      </c>
      <c r="H93" s="1" t="s">
        <v>84</v>
      </c>
      <c r="I93" s="1">
        <v>596.99999067932367</v>
      </c>
      <c r="J93" s="1">
        <v>1</v>
      </c>
      <c r="K93">
        <f t="shared" si="28"/>
        <v>-1.886076482736162</v>
      </c>
      <c r="L93">
        <f t="shared" si="29"/>
        <v>1.9925040285307682E-2</v>
      </c>
      <c r="M93">
        <f t="shared" si="30"/>
        <v>557.29227651705003</v>
      </c>
      <c r="N93">
        <f t="shared" si="31"/>
        <v>0.37843884786359433</v>
      </c>
      <c r="O93">
        <f t="shared" si="32"/>
        <v>1.8318159158559064</v>
      </c>
      <c r="P93">
        <f t="shared" si="33"/>
        <v>32.187201927471726</v>
      </c>
      <c r="Q93" s="1">
        <v>6</v>
      </c>
      <c r="R93">
        <f t="shared" si="34"/>
        <v>1.4200000166893005</v>
      </c>
      <c r="S93" s="1">
        <v>1</v>
      </c>
      <c r="T93">
        <f t="shared" si="35"/>
        <v>2.8400000333786011</v>
      </c>
      <c r="U93" s="1">
        <v>33.203750610351563</v>
      </c>
      <c r="V93" s="1">
        <v>32.203853607177734</v>
      </c>
      <c r="W93" s="1">
        <v>32.831108093261719</v>
      </c>
      <c r="X93" s="1">
        <v>417.7901611328125</v>
      </c>
      <c r="Y93" s="1">
        <v>419.86529541015625</v>
      </c>
      <c r="Z93" s="1">
        <v>29.594766616821289</v>
      </c>
      <c r="AA93" s="1">
        <v>30.035787582397461</v>
      </c>
      <c r="AB93" s="1">
        <v>57.72991943359375</v>
      </c>
      <c r="AC93" s="1">
        <v>58.590206146240234</v>
      </c>
      <c r="AD93" s="1">
        <v>499.39413452148438</v>
      </c>
      <c r="AE93" s="1">
        <v>18.012657165527344</v>
      </c>
      <c r="AF93" s="1">
        <v>5.9307780116796494E-2</v>
      </c>
      <c r="AG93" s="1">
        <v>99.684310913085938</v>
      </c>
      <c r="AH93" s="1">
        <v>-5.1393427848815918</v>
      </c>
      <c r="AI93" s="1">
        <v>-0.45711269974708557</v>
      </c>
      <c r="AJ93" s="1">
        <v>9.8946459591388702E-2</v>
      </c>
      <c r="AK93" s="1">
        <v>4.8306342214345932E-3</v>
      </c>
      <c r="AL93" s="1">
        <v>0.10421048849821091</v>
      </c>
      <c r="AM93" s="1">
        <v>7.54519272595644E-3</v>
      </c>
      <c r="AN93" s="1">
        <v>1</v>
      </c>
      <c r="AO93" s="1">
        <v>-0.21956524252891541</v>
      </c>
      <c r="AP93" s="1">
        <v>2.737391471862793</v>
      </c>
      <c r="AQ93" s="1">
        <v>1</v>
      </c>
      <c r="AR93" s="1">
        <v>0</v>
      </c>
      <c r="AS93" s="1">
        <v>0.15999999642372131</v>
      </c>
      <c r="AT93" s="1">
        <v>111115</v>
      </c>
      <c r="AU93" s="1" t="s">
        <v>85</v>
      </c>
      <c r="AV93">
        <f t="shared" si="36"/>
        <v>0.83232355753580722</v>
      </c>
      <c r="AW93">
        <f t="shared" si="37"/>
        <v>3.7843884786359431E-4</v>
      </c>
      <c r="AX93">
        <f t="shared" si="38"/>
        <v>305.35385360717771</v>
      </c>
      <c r="AY93">
        <f t="shared" si="39"/>
        <v>306.35375061035154</v>
      </c>
      <c r="AZ93">
        <f t="shared" si="40"/>
        <v>2.8820250820660931</v>
      </c>
      <c r="BA93">
        <f t="shared" si="41"/>
        <v>-1.6651679706010718E-2</v>
      </c>
      <c r="BB93">
        <f t="shared" si="42"/>
        <v>4.8259127037390206</v>
      </c>
      <c r="BC93">
        <f t="shared" si="43"/>
        <v>48.411958306525293</v>
      </c>
      <c r="BD93">
        <f t="shared" si="44"/>
        <v>18.376170724127832</v>
      </c>
      <c r="BE93">
        <f t="shared" si="45"/>
        <v>32.203853607177734</v>
      </c>
      <c r="BF93">
        <f t="shared" si="46"/>
        <v>4.8304567293046308</v>
      </c>
      <c r="BG93">
        <f t="shared" si="47"/>
        <v>1.9786222931654943E-2</v>
      </c>
      <c r="BH93">
        <f t="shared" si="48"/>
        <v>2.9940967878831142</v>
      </c>
      <c r="BI93">
        <f t="shared" si="49"/>
        <v>1.8363599414215166</v>
      </c>
      <c r="BJ93">
        <f t="shared" si="50"/>
        <v>1.2378786728657653E-2</v>
      </c>
      <c r="BK93">
        <f t="shared" si="51"/>
        <v>55.553296561787079</v>
      </c>
      <c r="BL93">
        <f t="shared" si="52"/>
        <v>1.3273120751088625</v>
      </c>
      <c r="BM93">
        <f t="shared" si="53"/>
        <v>60.767692463297287</v>
      </c>
      <c r="BN93">
        <f t="shared" si="54"/>
        <v>420.76184584035633</v>
      </c>
      <c r="BO93">
        <f t="shared" si="55"/>
        <v>-2.723928435960287E-3</v>
      </c>
    </row>
    <row r="94" spans="1:67" x14ac:dyDescent="0.25">
      <c r="A94" s="1">
        <v>83</v>
      </c>
      <c r="B94" s="1" t="s">
        <v>168</v>
      </c>
      <c r="C94" s="1" t="s">
        <v>347</v>
      </c>
      <c r="D94" s="1" t="s">
        <v>80</v>
      </c>
      <c r="E94" s="1" t="s">
        <v>81</v>
      </c>
      <c r="F94" s="1" t="s">
        <v>82</v>
      </c>
      <c r="G94" s="1" t="s">
        <v>83</v>
      </c>
      <c r="H94" s="1" t="s">
        <v>84</v>
      </c>
      <c r="I94" s="1">
        <v>602.49999055638909</v>
      </c>
      <c r="J94" s="1">
        <v>1</v>
      </c>
      <c r="K94">
        <f t="shared" si="28"/>
        <v>-1.7762400822960529</v>
      </c>
      <c r="L94">
        <f t="shared" si="29"/>
        <v>2.0141424600276917E-2</v>
      </c>
      <c r="M94">
        <f t="shared" si="30"/>
        <v>546.94813793892092</v>
      </c>
      <c r="N94">
        <f t="shared" si="31"/>
        <v>0.3823537029991515</v>
      </c>
      <c r="O94">
        <f t="shared" si="32"/>
        <v>1.8310609401214184</v>
      </c>
      <c r="P94">
        <f t="shared" si="33"/>
        <v>32.182136340339028</v>
      </c>
      <c r="Q94" s="1">
        <v>6</v>
      </c>
      <c r="R94">
        <f t="shared" si="34"/>
        <v>1.4200000166893005</v>
      </c>
      <c r="S94" s="1">
        <v>1</v>
      </c>
      <c r="T94">
        <f t="shared" si="35"/>
        <v>2.8400000333786011</v>
      </c>
      <c r="U94" s="1">
        <v>33.204391479492188</v>
      </c>
      <c r="V94" s="1">
        <v>32.200382232666016</v>
      </c>
      <c r="W94" s="1">
        <v>32.831573486328125</v>
      </c>
      <c r="X94" s="1">
        <v>417.81893920898438</v>
      </c>
      <c r="Y94" s="1">
        <v>419.76016235351563</v>
      </c>
      <c r="Z94" s="1">
        <v>29.583591461181641</v>
      </c>
      <c r="AA94" s="1">
        <v>30.029172897338867</v>
      </c>
      <c r="AB94" s="1">
        <v>57.706672668457031</v>
      </c>
      <c r="AC94" s="1">
        <v>58.575839996337891</v>
      </c>
      <c r="AD94" s="1">
        <v>499.3995361328125</v>
      </c>
      <c r="AE94" s="1">
        <v>17.890899658203125</v>
      </c>
      <c r="AF94" s="1">
        <v>0.20529210567474365</v>
      </c>
      <c r="AG94" s="1">
        <v>99.685401916503906</v>
      </c>
      <c r="AH94" s="1">
        <v>-5.1393427848815918</v>
      </c>
      <c r="AI94" s="1">
        <v>-0.45711269974708557</v>
      </c>
      <c r="AJ94" s="1">
        <v>9.8946459591388702E-2</v>
      </c>
      <c r="AK94" s="1">
        <v>4.8306342214345932E-3</v>
      </c>
      <c r="AL94" s="1">
        <v>0.10421048849821091</v>
      </c>
      <c r="AM94" s="1">
        <v>7.54519272595644E-3</v>
      </c>
      <c r="AN94" s="1">
        <v>1</v>
      </c>
      <c r="AO94" s="1">
        <v>-0.21956524252891541</v>
      </c>
      <c r="AP94" s="1">
        <v>2.737391471862793</v>
      </c>
      <c r="AQ94" s="1">
        <v>1</v>
      </c>
      <c r="AR94" s="1">
        <v>0</v>
      </c>
      <c r="AS94" s="1">
        <v>0.15999999642372131</v>
      </c>
      <c r="AT94" s="1">
        <v>111115</v>
      </c>
      <c r="AU94" s="1" t="s">
        <v>85</v>
      </c>
      <c r="AV94">
        <f t="shared" si="36"/>
        <v>0.83233256022135405</v>
      </c>
      <c r="AW94">
        <f t="shared" si="37"/>
        <v>3.823537029991515E-4</v>
      </c>
      <c r="AX94">
        <f t="shared" si="38"/>
        <v>305.35038223266599</v>
      </c>
      <c r="AY94">
        <f t="shared" si="39"/>
        <v>306.35439147949216</v>
      </c>
      <c r="AZ94">
        <f t="shared" si="40"/>
        <v>2.8625438813296569</v>
      </c>
      <c r="BA94">
        <f t="shared" si="41"/>
        <v>-1.8245892326985456E-2</v>
      </c>
      <c r="BB94">
        <f t="shared" si="42"/>
        <v>4.8245311096128294</v>
      </c>
      <c r="BC94">
        <f t="shared" si="43"/>
        <v>48.397568920410613</v>
      </c>
      <c r="BD94">
        <f t="shared" si="44"/>
        <v>18.368396023071746</v>
      </c>
      <c r="BE94">
        <f t="shared" si="45"/>
        <v>32.200382232666016</v>
      </c>
      <c r="BF94">
        <f t="shared" si="46"/>
        <v>4.8295091294565777</v>
      </c>
      <c r="BG94">
        <f t="shared" si="47"/>
        <v>1.9999586516081136E-2</v>
      </c>
      <c r="BH94">
        <f t="shared" si="48"/>
        <v>2.993470169491411</v>
      </c>
      <c r="BI94">
        <f t="shared" si="49"/>
        <v>1.8360389599651668</v>
      </c>
      <c r="BJ94">
        <f t="shared" si="50"/>
        <v>1.2512407920660815E-2</v>
      </c>
      <c r="BK94">
        <f t="shared" si="51"/>
        <v>54.522744957924751</v>
      </c>
      <c r="BL94">
        <f t="shared" si="52"/>
        <v>1.3030015399086146</v>
      </c>
      <c r="BM94">
        <f t="shared" si="53"/>
        <v>60.7760281345222</v>
      </c>
      <c r="BN94">
        <f t="shared" si="54"/>
        <v>420.6045018193314</v>
      </c>
      <c r="BO94">
        <f t="shared" si="55"/>
        <v>-2.5666110740217786E-3</v>
      </c>
    </row>
    <row r="95" spans="1:67" x14ac:dyDescent="0.25">
      <c r="A95" s="1">
        <v>84</v>
      </c>
      <c r="B95" s="1" t="s">
        <v>169</v>
      </c>
      <c r="C95" s="1" t="s">
        <v>347</v>
      </c>
      <c r="D95" s="1" t="s">
        <v>80</v>
      </c>
      <c r="E95" s="1" t="s">
        <v>81</v>
      </c>
      <c r="F95" s="1" t="s">
        <v>82</v>
      </c>
      <c r="G95" s="1" t="s">
        <v>83</v>
      </c>
      <c r="H95" s="1" t="s">
        <v>84</v>
      </c>
      <c r="I95" s="1">
        <v>607.49999044463038</v>
      </c>
      <c r="J95" s="1">
        <v>1</v>
      </c>
      <c r="K95">
        <f t="shared" si="28"/>
        <v>-1.7542422839687348</v>
      </c>
      <c r="L95">
        <f t="shared" si="29"/>
        <v>1.9464158688974716E-2</v>
      </c>
      <c r="M95">
        <f t="shared" si="30"/>
        <v>549.96034079467097</v>
      </c>
      <c r="N95">
        <f t="shared" si="31"/>
        <v>0.37002653199875318</v>
      </c>
      <c r="O95">
        <f t="shared" si="32"/>
        <v>1.8332469794073027</v>
      </c>
      <c r="P95">
        <f t="shared" si="33"/>
        <v>32.187746475882854</v>
      </c>
      <c r="Q95" s="1">
        <v>6</v>
      </c>
      <c r="R95">
        <f t="shared" si="34"/>
        <v>1.4200000166893005</v>
      </c>
      <c r="S95" s="1">
        <v>1</v>
      </c>
      <c r="T95">
        <f t="shared" si="35"/>
        <v>2.8400000333786011</v>
      </c>
      <c r="U95" s="1">
        <v>33.205440521240234</v>
      </c>
      <c r="V95" s="1">
        <v>32.199787139892578</v>
      </c>
      <c r="W95" s="1">
        <v>32.824718475341797</v>
      </c>
      <c r="X95" s="1">
        <v>417.82461547851563</v>
      </c>
      <c r="Y95" s="1">
        <v>419.74557495117188</v>
      </c>
      <c r="Z95" s="1">
        <v>29.591327667236328</v>
      </c>
      <c r="AA95" s="1">
        <v>30.022533416748047</v>
      </c>
      <c r="AB95" s="1">
        <v>57.718482971191406</v>
      </c>
      <c r="AC95" s="1">
        <v>58.559558868408203</v>
      </c>
      <c r="AD95" s="1">
        <v>499.41458129882813</v>
      </c>
      <c r="AE95" s="1">
        <v>17.811178207397461</v>
      </c>
      <c r="AF95" s="1">
        <v>0.14827004075050354</v>
      </c>
      <c r="AG95" s="1">
        <v>99.685600280761719</v>
      </c>
      <c r="AH95" s="1">
        <v>-5.1393427848815918</v>
      </c>
      <c r="AI95" s="1">
        <v>-0.45711269974708557</v>
      </c>
      <c r="AJ95" s="1">
        <v>9.8946459591388702E-2</v>
      </c>
      <c r="AK95" s="1">
        <v>4.8306342214345932E-3</v>
      </c>
      <c r="AL95" s="1">
        <v>0.10421048849821091</v>
      </c>
      <c r="AM95" s="1">
        <v>7.54519272595644E-3</v>
      </c>
      <c r="AN95" s="1">
        <v>1</v>
      </c>
      <c r="AO95" s="1">
        <v>-0.21956524252891541</v>
      </c>
      <c r="AP95" s="1">
        <v>2.737391471862793</v>
      </c>
      <c r="AQ95" s="1">
        <v>1</v>
      </c>
      <c r="AR95" s="1">
        <v>0</v>
      </c>
      <c r="AS95" s="1">
        <v>0.15999999642372131</v>
      </c>
      <c r="AT95" s="1">
        <v>111115</v>
      </c>
      <c r="AU95" s="1" t="s">
        <v>85</v>
      </c>
      <c r="AV95">
        <f t="shared" si="36"/>
        <v>0.83235763549804676</v>
      </c>
      <c r="AW95">
        <f t="shared" si="37"/>
        <v>3.7002653199875318E-4</v>
      </c>
      <c r="AX95">
        <f t="shared" si="38"/>
        <v>305.34978713989256</v>
      </c>
      <c r="AY95">
        <f t="shared" si="39"/>
        <v>306.35544052124021</v>
      </c>
      <c r="AZ95">
        <f t="shared" si="40"/>
        <v>2.8497884494858567</v>
      </c>
      <c r="BA95">
        <f t="shared" si="41"/>
        <v>-1.2040664009727226E-2</v>
      </c>
      <c r="BB95">
        <f t="shared" si="42"/>
        <v>4.82606124500506</v>
      </c>
      <c r="BC95">
        <f t="shared" si="43"/>
        <v>48.412822227208274</v>
      </c>
      <c r="BD95">
        <f t="shared" si="44"/>
        <v>18.390288810460227</v>
      </c>
      <c r="BE95">
        <f t="shared" si="45"/>
        <v>32.199787139892578</v>
      </c>
      <c r="BF95">
        <f t="shared" si="46"/>
        <v>4.8293467000165844</v>
      </c>
      <c r="BG95">
        <f t="shared" si="47"/>
        <v>1.9331667617913023E-2</v>
      </c>
      <c r="BH95">
        <f t="shared" si="48"/>
        <v>2.9928142655977572</v>
      </c>
      <c r="BI95">
        <f t="shared" si="49"/>
        <v>1.8365324344188272</v>
      </c>
      <c r="BJ95">
        <f t="shared" si="50"/>
        <v>1.2094126309226882E-2</v>
      </c>
      <c r="BK95">
        <f t="shared" si="51"/>
        <v>54.823126702729063</v>
      </c>
      <c r="BL95">
        <f t="shared" si="52"/>
        <v>1.3102230818243807</v>
      </c>
      <c r="BM95">
        <f t="shared" si="53"/>
        <v>60.732176695883375</v>
      </c>
      <c r="BN95">
        <f t="shared" si="54"/>
        <v>420.57945771720142</v>
      </c>
      <c r="BO95">
        <f t="shared" si="55"/>
        <v>-2.5331468383084049E-3</v>
      </c>
    </row>
    <row r="96" spans="1:67" x14ac:dyDescent="0.25">
      <c r="A96" s="1">
        <v>85</v>
      </c>
      <c r="B96" s="1" t="s">
        <v>170</v>
      </c>
      <c r="C96" s="1" t="s">
        <v>347</v>
      </c>
      <c r="D96" s="1" t="s">
        <v>80</v>
      </c>
      <c r="E96" s="1" t="s">
        <v>81</v>
      </c>
      <c r="F96" s="1" t="s">
        <v>82</v>
      </c>
      <c r="G96" s="1" t="s">
        <v>83</v>
      </c>
      <c r="H96" s="1" t="s">
        <v>84</v>
      </c>
      <c r="I96" s="1">
        <v>612.49999033287168</v>
      </c>
      <c r="J96" s="1">
        <v>1</v>
      </c>
      <c r="K96">
        <f t="shared" si="28"/>
        <v>-1.696678233832472</v>
      </c>
      <c r="L96">
        <f t="shared" si="29"/>
        <v>2.0414138874571258E-2</v>
      </c>
      <c r="M96">
        <f t="shared" si="30"/>
        <v>538.77211395534164</v>
      </c>
      <c r="N96">
        <f t="shared" si="31"/>
        <v>0.38744113123909857</v>
      </c>
      <c r="O96">
        <f t="shared" si="32"/>
        <v>1.8308508240331522</v>
      </c>
      <c r="P96">
        <f t="shared" si="33"/>
        <v>32.175029263280493</v>
      </c>
      <c r="Q96" s="1">
        <v>6</v>
      </c>
      <c r="R96">
        <f t="shared" si="34"/>
        <v>1.4200000166893005</v>
      </c>
      <c r="S96" s="1">
        <v>1</v>
      </c>
      <c r="T96">
        <f t="shared" si="35"/>
        <v>2.8400000333786011</v>
      </c>
      <c r="U96" s="1">
        <v>33.202232360839844</v>
      </c>
      <c r="V96" s="1">
        <v>32.195339202880859</v>
      </c>
      <c r="W96" s="1">
        <v>32.818241119384766</v>
      </c>
      <c r="X96" s="1">
        <v>417.77084350585938</v>
      </c>
      <c r="Y96" s="1">
        <v>419.61398315429688</v>
      </c>
      <c r="Z96" s="1">
        <v>29.560262680053711</v>
      </c>
      <c r="AA96" s="1">
        <v>30.011781692504883</v>
      </c>
      <c r="AB96" s="1">
        <v>57.668266296386719</v>
      </c>
      <c r="AC96" s="1">
        <v>58.549125671386719</v>
      </c>
      <c r="AD96" s="1">
        <v>499.398681640625</v>
      </c>
      <c r="AE96" s="1">
        <v>17.927862167358398</v>
      </c>
      <c r="AF96" s="1">
        <v>1.1405410477891564E-3</v>
      </c>
      <c r="AG96" s="1">
        <v>99.685600280761719</v>
      </c>
      <c r="AH96" s="1">
        <v>-5.1393427848815918</v>
      </c>
      <c r="AI96" s="1">
        <v>-0.45711269974708557</v>
      </c>
      <c r="AJ96" s="1">
        <v>9.8946459591388702E-2</v>
      </c>
      <c r="AK96" s="1">
        <v>4.8306342214345932E-3</v>
      </c>
      <c r="AL96" s="1">
        <v>0.10421048849821091</v>
      </c>
      <c r="AM96" s="1">
        <v>7.54519272595644E-3</v>
      </c>
      <c r="AN96" s="1">
        <v>1</v>
      </c>
      <c r="AO96" s="1">
        <v>-0.21956524252891541</v>
      </c>
      <c r="AP96" s="1">
        <v>2.737391471862793</v>
      </c>
      <c r="AQ96" s="1">
        <v>1</v>
      </c>
      <c r="AR96" s="1">
        <v>0</v>
      </c>
      <c r="AS96" s="1">
        <v>0.15999999642372131</v>
      </c>
      <c r="AT96" s="1">
        <v>111115</v>
      </c>
      <c r="AU96" s="1" t="s">
        <v>85</v>
      </c>
      <c r="AV96">
        <f t="shared" si="36"/>
        <v>0.83233113606770825</v>
      </c>
      <c r="AW96">
        <f t="shared" si="37"/>
        <v>3.8744113123909856E-4</v>
      </c>
      <c r="AX96">
        <f t="shared" si="38"/>
        <v>305.34533920288084</v>
      </c>
      <c r="AY96">
        <f t="shared" si="39"/>
        <v>306.35223236083982</v>
      </c>
      <c r="AZ96">
        <f t="shared" si="40"/>
        <v>2.8684578826623124</v>
      </c>
      <c r="BA96">
        <f t="shared" si="41"/>
        <v>-2.0309939600363217E-2</v>
      </c>
      <c r="BB96">
        <f t="shared" si="42"/>
        <v>4.8225932975456764</v>
      </c>
      <c r="BC96">
        <f t="shared" si="43"/>
        <v>48.378033376565689</v>
      </c>
      <c r="BD96">
        <f t="shared" si="44"/>
        <v>18.366251684060806</v>
      </c>
      <c r="BE96">
        <f t="shared" si="45"/>
        <v>32.195339202880859</v>
      </c>
      <c r="BF96">
        <f t="shared" si="46"/>
        <v>4.8281327946667361</v>
      </c>
      <c r="BG96">
        <f t="shared" si="47"/>
        <v>2.0268447712070124E-2</v>
      </c>
      <c r="BH96">
        <f t="shared" si="48"/>
        <v>2.9917424735125242</v>
      </c>
      <c r="BI96">
        <f t="shared" si="49"/>
        <v>1.8363903211542119</v>
      </c>
      <c r="BJ96">
        <f t="shared" si="50"/>
        <v>1.2680789190469846E-2</v>
      </c>
      <c r="BK96">
        <f t="shared" si="51"/>
        <v>53.70782159417319</v>
      </c>
      <c r="BL96">
        <f t="shared" si="52"/>
        <v>1.2839708293449053</v>
      </c>
      <c r="BM96">
        <f t="shared" si="53"/>
        <v>60.769264590396645</v>
      </c>
      <c r="BN96">
        <f t="shared" si="54"/>
        <v>420.42050272780159</v>
      </c>
      <c r="BO96">
        <f t="shared" si="55"/>
        <v>-2.4524467253036791E-3</v>
      </c>
    </row>
    <row r="97" spans="1:67" x14ac:dyDescent="0.25">
      <c r="A97" s="1">
        <v>86</v>
      </c>
      <c r="B97" s="1" t="s">
        <v>171</v>
      </c>
      <c r="C97" s="1" t="s">
        <v>347</v>
      </c>
      <c r="D97" s="1" t="s">
        <v>80</v>
      </c>
      <c r="E97" s="1" t="s">
        <v>81</v>
      </c>
      <c r="F97" s="1" t="s">
        <v>82</v>
      </c>
      <c r="G97" s="1" t="s">
        <v>83</v>
      </c>
      <c r="H97" s="1" t="s">
        <v>84</v>
      </c>
      <c r="I97" s="1">
        <v>617.9999902099371</v>
      </c>
      <c r="J97" s="1">
        <v>1</v>
      </c>
      <c r="K97">
        <f t="shared" si="28"/>
        <v>-1.3787020869904565</v>
      </c>
      <c r="L97">
        <f t="shared" si="29"/>
        <v>1.9219990180927019E-2</v>
      </c>
      <c r="M97">
        <f t="shared" si="30"/>
        <v>520.8404189867598</v>
      </c>
      <c r="N97">
        <f t="shared" si="31"/>
        <v>0.36559183670226758</v>
      </c>
      <c r="O97">
        <f t="shared" si="32"/>
        <v>1.8341662034876318</v>
      </c>
      <c r="P97">
        <f t="shared" si="33"/>
        <v>32.182624962387521</v>
      </c>
      <c r="Q97" s="1">
        <v>6</v>
      </c>
      <c r="R97">
        <f t="shared" si="34"/>
        <v>1.4200000166893005</v>
      </c>
      <c r="S97" s="1">
        <v>1</v>
      </c>
      <c r="T97">
        <f t="shared" si="35"/>
        <v>2.8400000333786011</v>
      </c>
      <c r="U97" s="1">
        <v>33.199295043945313</v>
      </c>
      <c r="V97" s="1">
        <v>32.192054748535156</v>
      </c>
      <c r="W97" s="1">
        <v>32.818641662597656</v>
      </c>
      <c r="X97" s="1">
        <v>418.327880859375</v>
      </c>
      <c r="Y97" s="1">
        <v>419.7998046875</v>
      </c>
      <c r="Z97" s="1">
        <v>29.573253631591797</v>
      </c>
      <c r="AA97" s="1">
        <v>29.99928092956543</v>
      </c>
      <c r="AB97" s="1">
        <v>57.703155517578125</v>
      </c>
      <c r="AC97" s="1">
        <v>58.534416198730469</v>
      </c>
      <c r="AD97" s="1">
        <v>499.43890380859375</v>
      </c>
      <c r="AE97" s="1">
        <v>17.92133903503418</v>
      </c>
      <c r="AF97" s="1">
        <v>2.0529445260763168E-2</v>
      </c>
      <c r="AG97" s="1">
        <v>99.685661315917969</v>
      </c>
      <c r="AH97" s="1">
        <v>-5.1393427848815918</v>
      </c>
      <c r="AI97" s="1">
        <v>-0.45711269974708557</v>
      </c>
      <c r="AJ97" s="1">
        <v>9.8946459591388702E-2</v>
      </c>
      <c r="AK97" s="1">
        <v>4.8306342214345932E-3</v>
      </c>
      <c r="AL97" s="1">
        <v>0.10421048849821091</v>
      </c>
      <c r="AM97" s="1">
        <v>7.54519272595644E-3</v>
      </c>
      <c r="AN97" s="1">
        <v>1</v>
      </c>
      <c r="AO97" s="1">
        <v>-0.21956524252891541</v>
      </c>
      <c r="AP97" s="1">
        <v>2.737391471862793</v>
      </c>
      <c r="AQ97" s="1">
        <v>1</v>
      </c>
      <c r="AR97" s="1">
        <v>0</v>
      </c>
      <c r="AS97" s="1">
        <v>0.15999999642372131</v>
      </c>
      <c r="AT97" s="1">
        <v>111115</v>
      </c>
      <c r="AU97" s="1" t="s">
        <v>85</v>
      </c>
      <c r="AV97">
        <f t="shared" si="36"/>
        <v>0.83239817301432284</v>
      </c>
      <c r="AW97">
        <f t="shared" si="37"/>
        <v>3.655918367022676E-4</v>
      </c>
      <c r="AX97">
        <f t="shared" si="38"/>
        <v>305.34205474853513</v>
      </c>
      <c r="AY97">
        <f t="shared" si="39"/>
        <v>306.34929504394529</v>
      </c>
      <c r="AZ97">
        <f t="shared" si="40"/>
        <v>2.8674141815137659</v>
      </c>
      <c r="BA97">
        <f t="shared" si="41"/>
        <v>-9.4297861476377743E-3</v>
      </c>
      <c r="BB97">
        <f t="shared" si="42"/>
        <v>4.824664361953368</v>
      </c>
      <c r="BC97">
        <f t="shared" si="43"/>
        <v>48.39877970677572</v>
      </c>
      <c r="BD97">
        <f t="shared" si="44"/>
        <v>18.39949877721029</v>
      </c>
      <c r="BE97">
        <f t="shared" si="45"/>
        <v>32.192054748535156</v>
      </c>
      <c r="BF97">
        <f t="shared" si="46"/>
        <v>4.8272365907875292</v>
      </c>
      <c r="BG97">
        <f t="shared" si="47"/>
        <v>1.9090791301683355E-2</v>
      </c>
      <c r="BH97">
        <f t="shared" si="48"/>
        <v>2.9904981584657362</v>
      </c>
      <c r="BI97">
        <f t="shared" si="49"/>
        <v>1.836738432321793</v>
      </c>
      <c r="BJ97">
        <f t="shared" si="50"/>
        <v>1.1943285398995682E-2</v>
      </c>
      <c r="BK97">
        <f t="shared" si="51"/>
        <v>51.920321606754953</v>
      </c>
      <c r="BL97">
        <f t="shared" si="52"/>
        <v>1.2406876162662217</v>
      </c>
      <c r="BM97">
        <f t="shared" si="53"/>
        <v>60.698518969289125</v>
      </c>
      <c r="BN97">
        <f t="shared" si="54"/>
        <v>420.45517362959924</v>
      </c>
      <c r="BO97">
        <f t="shared" si="55"/>
        <v>-1.9903471292259884E-3</v>
      </c>
    </row>
    <row r="98" spans="1:67" x14ac:dyDescent="0.25">
      <c r="A98" s="1">
        <v>87</v>
      </c>
      <c r="B98" s="1" t="s">
        <v>172</v>
      </c>
      <c r="C98" s="1" t="s">
        <v>347</v>
      </c>
      <c r="D98" s="1" t="s">
        <v>80</v>
      </c>
      <c r="E98" s="1" t="s">
        <v>81</v>
      </c>
      <c r="F98" s="1" t="s">
        <v>82</v>
      </c>
      <c r="G98" s="1" t="s">
        <v>83</v>
      </c>
      <c r="H98" s="1" t="s">
        <v>84</v>
      </c>
      <c r="I98" s="1">
        <v>622.99999009817839</v>
      </c>
      <c r="J98" s="1">
        <v>1</v>
      </c>
      <c r="K98">
        <f t="shared" si="28"/>
        <v>-1.7772598405003714</v>
      </c>
      <c r="L98">
        <f t="shared" si="29"/>
        <v>1.9657033522552613E-2</v>
      </c>
      <c r="M98">
        <f t="shared" si="30"/>
        <v>550.50193331632374</v>
      </c>
      <c r="N98">
        <f t="shared" si="31"/>
        <v>0.37360843788524989</v>
      </c>
      <c r="O98">
        <f t="shared" si="32"/>
        <v>1.8330128398545011</v>
      </c>
      <c r="P98">
        <f t="shared" si="33"/>
        <v>32.175596056325361</v>
      </c>
      <c r="Q98" s="1">
        <v>6</v>
      </c>
      <c r="R98">
        <f t="shared" si="34"/>
        <v>1.4200000166893005</v>
      </c>
      <c r="S98" s="1">
        <v>1</v>
      </c>
      <c r="T98">
        <f t="shared" si="35"/>
        <v>2.8400000333786011</v>
      </c>
      <c r="U98" s="1">
        <v>33.197982788085938</v>
      </c>
      <c r="V98" s="1">
        <v>32.188846588134766</v>
      </c>
      <c r="W98" s="1">
        <v>32.820308685302734</v>
      </c>
      <c r="X98" s="1">
        <v>417.87762451171875</v>
      </c>
      <c r="Y98" s="1">
        <v>419.82443237304688</v>
      </c>
      <c r="Z98" s="1">
        <v>29.556289672851563</v>
      </c>
      <c r="AA98" s="1">
        <v>29.991691589355469</v>
      </c>
      <c r="AB98" s="1">
        <v>57.674175262451172</v>
      </c>
      <c r="AC98" s="1">
        <v>58.523788452148438</v>
      </c>
      <c r="AD98" s="1">
        <v>499.40518188476563</v>
      </c>
      <c r="AE98" s="1">
        <v>17.865533828735352</v>
      </c>
      <c r="AF98" s="1">
        <v>3.7637911736965179E-2</v>
      </c>
      <c r="AG98" s="1">
        <v>99.685440063476563</v>
      </c>
      <c r="AH98" s="1">
        <v>-5.1393427848815918</v>
      </c>
      <c r="AI98" s="1">
        <v>-0.45711269974708557</v>
      </c>
      <c r="AJ98" s="1">
        <v>9.8946459591388702E-2</v>
      </c>
      <c r="AK98" s="1">
        <v>4.8306342214345932E-3</v>
      </c>
      <c r="AL98" s="1">
        <v>0.10421048849821091</v>
      </c>
      <c r="AM98" s="1">
        <v>7.54519272595644E-3</v>
      </c>
      <c r="AN98" s="1">
        <v>1</v>
      </c>
      <c r="AO98" s="1">
        <v>-0.21956524252891541</v>
      </c>
      <c r="AP98" s="1">
        <v>2.737391471862793</v>
      </c>
      <c r="AQ98" s="1">
        <v>1</v>
      </c>
      <c r="AR98" s="1">
        <v>0</v>
      </c>
      <c r="AS98" s="1">
        <v>0.15999999642372131</v>
      </c>
      <c r="AT98" s="1">
        <v>111115</v>
      </c>
      <c r="AU98" s="1" t="s">
        <v>85</v>
      </c>
      <c r="AV98">
        <f t="shared" si="36"/>
        <v>0.83234196980794251</v>
      </c>
      <c r="AW98">
        <f t="shared" si="37"/>
        <v>3.7360843788524992E-4</v>
      </c>
      <c r="AX98">
        <f t="shared" si="38"/>
        <v>305.33884658813474</v>
      </c>
      <c r="AY98">
        <f t="shared" si="39"/>
        <v>306.34798278808591</v>
      </c>
      <c r="AZ98">
        <f t="shared" si="40"/>
        <v>2.8584853487055284</v>
      </c>
      <c r="BA98">
        <f t="shared" si="41"/>
        <v>-1.325053180940795E-2</v>
      </c>
      <c r="BB98">
        <f t="shared" si="42"/>
        <v>4.82274781418747</v>
      </c>
      <c r="BC98">
        <f t="shared" si="43"/>
        <v>48.379661173351849</v>
      </c>
      <c r="BD98">
        <f t="shared" si="44"/>
        <v>18.38796958399638</v>
      </c>
      <c r="BE98">
        <f t="shared" si="45"/>
        <v>32.188846588134766</v>
      </c>
      <c r="BF98">
        <f t="shared" si="46"/>
        <v>4.826361344454531</v>
      </c>
      <c r="BG98">
        <f t="shared" si="47"/>
        <v>1.952191278679059E-2</v>
      </c>
      <c r="BH98">
        <f t="shared" si="48"/>
        <v>2.9897349743329689</v>
      </c>
      <c r="BI98">
        <f t="shared" si="49"/>
        <v>1.8366263701215622</v>
      </c>
      <c r="BJ98">
        <f t="shared" si="50"/>
        <v>1.2213263722659551E-2</v>
      </c>
      <c r="BK98">
        <f t="shared" si="51"/>
        <v>54.877027478432368</v>
      </c>
      <c r="BL98">
        <f t="shared" si="52"/>
        <v>1.3112670222755394</v>
      </c>
      <c r="BM98">
        <f t="shared" si="53"/>
        <v>60.714175212819924</v>
      </c>
      <c r="BN98">
        <f t="shared" si="54"/>
        <v>420.66925658307377</v>
      </c>
      <c r="BO98">
        <f t="shared" si="55"/>
        <v>-2.5650760940154151E-3</v>
      </c>
    </row>
    <row r="99" spans="1:67" x14ac:dyDescent="0.25">
      <c r="A99" s="1">
        <v>88</v>
      </c>
      <c r="B99" s="1" t="s">
        <v>173</v>
      </c>
      <c r="C99" s="1" t="s">
        <v>347</v>
      </c>
      <c r="D99" s="1" t="s">
        <v>80</v>
      </c>
      <c r="E99" s="1" t="s">
        <v>81</v>
      </c>
      <c r="F99" s="1" t="s">
        <v>82</v>
      </c>
      <c r="G99" s="1" t="s">
        <v>83</v>
      </c>
      <c r="H99" s="1" t="s">
        <v>84</v>
      </c>
      <c r="I99" s="1">
        <v>627.99998998641968</v>
      </c>
      <c r="J99" s="1">
        <v>1</v>
      </c>
      <c r="K99">
        <f t="shared" si="28"/>
        <v>-1.6339136706511861</v>
      </c>
      <c r="L99">
        <f t="shared" si="29"/>
        <v>1.9662647819577262E-2</v>
      </c>
      <c r="M99">
        <f t="shared" si="30"/>
        <v>538.93639826877279</v>
      </c>
      <c r="N99">
        <f t="shared" si="31"/>
        <v>0.37377239554181491</v>
      </c>
      <c r="O99">
        <f t="shared" si="32"/>
        <v>1.8333191705468259</v>
      </c>
      <c r="P99">
        <f t="shared" si="33"/>
        <v>32.172795105138427</v>
      </c>
      <c r="Q99" s="1">
        <v>6</v>
      </c>
      <c r="R99">
        <f t="shared" si="34"/>
        <v>1.4200000166893005</v>
      </c>
      <c r="S99" s="1">
        <v>1</v>
      </c>
      <c r="T99">
        <f t="shared" si="35"/>
        <v>2.8400000333786011</v>
      </c>
      <c r="U99" s="1">
        <v>33.197181701660156</v>
      </c>
      <c r="V99" s="1">
        <v>32.185745239257813</v>
      </c>
      <c r="W99" s="1">
        <v>32.820926666259766</v>
      </c>
      <c r="X99" s="1">
        <v>418.08526611328125</v>
      </c>
      <c r="Y99" s="1">
        <v>419.85971069335938</v>
      </c>
      <c r="Z99" s="1">
        <v>29.545303344726563</v>
      </c>
      <c r="AA99" s="1">
        <v>29.980890274047852</v>
      </c>
      <c r="AB99" s="1">
        <v>57.655460357666016</v>
      </c>
      <c r="AC99" s="1">
        <v>58.505474090576172</v>
      </c>
      <c r="AD99" s="1">
        <v>499.41769409179688</v>
      </c>
      <c r="AE99" s="1">
        <v>17.901771545410156</v>
      </c>
      <c r="AF99" s="1">
        <v>0.10150866210460663</v>
      </c>
      <c r="AG99" s="1">
        <v>99.6856689453125</v>
      </c>
      <c r="AH99" s="1">
        <v>-5.1393427848815918</v>
      </c>
      <c r="AI99" s="1">
        <v>-0.45711269974708557</v>
      </c>
      <c r="AJ99" s="1">
        <v>9.8946459591388702E-2</v>
      </c>
      <c r="AK99" s="1">
        <v>4.8306342214345932E-3</v>
      </c>
      <c r="AL99" s="1">
        <v>0.10421048849821091</v>
      </c>
      <c r="AM99" s="1">
        <v>7.54519272595644E-3</v>
      </c>
      <c r="AN99" s="1">
        <v>1</v>
      </c>
      <c r="AO99" s="1">
        <v>-0.21956524252891541</v>
      </c>
      <c r="AP99" s="1">
        <v>2.737391471862793</v>
      </c>
      <c r="AQ99" s="1">
        <v>1</v>
      </c>
      <c r="AR99" s="1">
        <v>0</v>
      </c>
      <c r="AS99" s="1">
        <v>0.15999999642372131</v>
      </c>
      <c r="AT99" s="1">
        <v>111115</v>
      </c>
      <c r="AU99" s="1" t="s">
        <v>85</v>
      </c>
      <c r="AV99">
        <f t="shared" si="36"/>
        <v>0.83236282348632806</v>
      </c>
      <c r="AW99">
        <f t="shared" si="37"/>
        <v>3.7377239554181493E-4</v>
      </c>
      <c r="AX99">
        <f t="shared" si="38"/>
        <v>305.33574523925779</v>
      </c>
      <c r="AY99">
        <f t="shared" si="39"/>
        <v>306.34718170166013</v>
      </c>
      <c r="AZ99">
        <f t="shared" si="40"/>
        <v>2.864283383243901</v>
      </c>
      <c r="BA99">
        <f t="shared" si="41"/>
        <v>-1.2950134119386699E-2</v>
      </c>
      <c r="BB99">
        <f t="shared" si="42"/>
        <v>4.8219842730912994</v>
      </c>
      <c r="BC99">
        <f t="shared" si="43"/>
        <v>48.37189060482342</v>
      </c>
      <c r="BD99">
        <f t="shared" si="44"/>
        <v>18.391000330775569</v>
      </c>
      <c r="BE99">
        <f t="shared" si="45"/>
        <v>32.185745239257813</v>
      </c>
      <c r="BF99">
        <f t="shared" si="46"/>
        <v>4.825515369627464</v>
      </c>
      <c r="BG99">
        <f t="shared" si="47"/>
        <v>1.9527450153846021E-2</v>
      </c>
      <c r="BH99">
        <f t="shared" si="48"/>
        <v>2.9886651025444735</v>
      </c>
      <c r="BI99">
        <f t="shared" si="49"/>
        <v>1.8368502670829905</v>
      </c>
      <c r="BJ99">
        <f t="shared" si="50"/>
        <v>1.2216731427706257E-2</v>
      </c>
      <c r="BK99">
        <f t="shared" si="51"/>
        <v>53.724235380399975</v>
      </c>
      <c r="BL99">
        <f t="shared" si="52"/>
        <v>1.2836106550418218</v>
      </c>
      <c r="BM99">
        <f t="shared" si="53"/>
        <v>60.701844988533615</v>
      </c>
      <c r="BN99">
        <f t="shared" si="54"/>
        <v>420.63639499950534</v>
      </c>
      <c r="BO99">
        <f t="shared" si="55"/>
        <v>-2.3578933145010166E-3</v>
      </c>
    </row>
    <row r="100" spans="1:67" x14ac:dyDescent="0.25">
      <c r="A100" s="1">
        <v>89</v>
      </c>
      <c r="B100" s="1" t="s">
        <v>174</v>
      </c>
      <c r="C100" s="1" t="s">
        <v>347</v>
      </c>
      <c r="D100" s="1" t="s">
        <v>80</v>
      </c>
      <c r="E100" s="1" t="s">
        <v>81</v>
      </c>
      <c r="F100" s="1" t="s">
        <v>82</v>
      </c>
      <c r="G100" s="1" t="s">
        <v>83</v>
      </c>
      <c r="H100" s="1" t="s">
        <v>84</v>
      </c>
      <c r="I100" s="1">
        <v>633.4999898634851</v>
      </c>
      <c r="J100" s="1">
        <v>1</v>
      </c>
      <c r="K100">
        <f t="shared" si="28"/>
        <v>-1.5817085112646361</v>
      </c>
      <c r="L100">
        <f t="shared" si="29"/>
        <v>1.921823318262595E-2</v>
      </c>
      <c r="M100">
        <f t="shared" si="30"/>
        <v>537.82907722511277</v>
      </c>
      <c r="N100">
        <f t="shared" si="31"/>
        <v>0.3657042353058208</v>
      </c>
      <c r="O100">
        <f t="shared" si="32"/>
        <v>1.8349537796106157</v>
      </c>
      <c r="P100">
        <f t="shared" si="33"/>
        <v>32.175271397498584</v>
      </c>
      <c r="Q100" s="1">
        <v>6</v>
      </c>
      <c r="R100">
        <f t="shared" si="34"/>
        <v>1.4200000166893005</v>
      </c>
      <c r="S100" s="1">
        <v>1</v>
      </c>
      <c r="T100">
        <f t="shared" si="35"/>
        <v>2.8400000333786011</v>
      </c>
      <c r="U100" s="1">
        <v>33.195701599121094</v>
      </c>
      <c r="V100" s="1">
        <v>32.184307098388672</v>
      </c>
      <c r="W100" s="1">
        <v>32.820934295654297</v>
      </c>
      <c r="X100" s="1">
        <v>418.33303833007813</v>
      </c>
      <c r="Y100" s="1">
        <v>420.04855346679688</v>
      </c>
      <c r="Z100" s="1">
        <v>29.544952392578125</v>
      </c>
      <c r="AA100" s="1">
        <v>29.971092224121094</v>
      </c>
      <c r="AB100" s="1">
        <v>57.659893035888672</v>
      </c>
      <c r="AC100" s="1">
        <v>58.491546630859375</v>
      </c>
      <c r="AD100" s="1">
        <v>499.47503662109375</v>
      </c>
      <c r="AE100" s="1">
        <v>17.855386734008789</v>
      </c>
      <c r="AF100" s="1">
        <v>0.15625374019145966</v>
      </c>
      <c r="AG100" s="1">
        <v>99.686241149902344</v>
      </c>
      <c r="AH100" s="1">
        <v>-5.1393427848815918</v>
      </c>
      <c r="AI100" s="1">
        <v>-0.45711269974708557</v>
      </c>
      <c r="AJ100" s="1">
        <v>9.8946459591388702E-2</v>
      </c>
      <c r="AK100" s="1">
        <v>4.8306342214345932E-3</v>
      </c>
      <c r="AL100" s="1">
        <v>0.10421048849821091</v>
      </c>
      <c r="AM100" s="1">
        <v>7.54519272595644E-3</v>
      </c>
      <c r="AN100" s="1">
        <v>1</v>
      </c>
      <c r="AO100" s="1">
        <v>-0.21956524252891541</v>
      </c>
      <c r="AP100" s="1">
        <v>2.737391471862793</v>
      </c>
      <c r="AQ100" s="1">
        <v>1</v>
      </c>
      <c r="AR100" s="1">
        <v>0</v>
      </c>
      <c r="AS100" s="1">
        <v>0.15999999642372131</v>
      </c>
      <c r="AT100" s="1">
        <v>111115</v>
      </c>
      <c r="AU100" s="1" t="s">
        <v>85</v>
      </c>
      <c r="AV100">
        <f t="shared" si="36"/>
        <v>0.83245839436848945</v>
      </c>
      <c r="AW100">
        <f t="shared" si="37"/>
        <v>3.6570423530582079E-4</v>
      </c>
      <c r="AX100">
        <f t="shared" si="38"/>
        <v>305.33430709838865</v>
      </c>
      <c r="AY100">
        <f t="shared" si="39"/>
        <v>306.34570159912107</v>
      </c>
      <c r="AZ100">
        <f t="shared" si="40"/>
        <v>2.8568618135855672</v>
      </c>
      <c r="BA100">
        <f t="shared" si="41"/>
        <v>-9.0357008900903719E-3</v>
      </c>
      <c r="BB100">
        <f t="shared" si="42"/>
        <v>4.8226593065903138</v>
      </c>
      <c r="BC100">
        <f t="shared" si="43"/>
        <v>48.378384528896824</v>
      </c>
      <c r="BD100">
        <f t="shared" si="44"/>
        <v>18.40729230477573</v>
      </c>
      <c r="BE100">
        <f t="shared" si="45"/>
        <v>32.184307098388672</v>
      </c>
      <c r="BF100">
        <f t="shared" si="46"/>
        <v>4.8251231225244462</v>
      </c>
      <c r="BG100">
        <f t="shared" si="47"/>
        <v>1.9089057844394082E-2</v>
      </c>
      <c r="BH100">
        <f t="shared" si="48"/>
        <v>2.9877055269796982</v>
      </c>
      <c r="BI100">
        <f t="shared" si="49"/>
        <v>1.837417595544748</v>
      </c>
      <c r="BJ100">
        <f t="shared" si="50"/>
        <v>1.1942199891439671E-2</v>
      </c>
      <c r="BK100">
        <f t="shared" si="51"/>
        <v>53.614159089692038</v>
      </c>
      <c r="BL100">
        <f t="shared" si="52"/>
        <v>1.2803974035530774</v>
      </c>
      <c r="BM100">
        <f t="shared" si="53"/>
        <v>60.666266645156661</v>
      </c>
      <c r="BN100">
        <f t="shared" si="54"/>
        <v>420.8004219404275</v>
      </c>
      <c r="BO100">
        <f t="shared" si="55"/>
        <v>-2.2803292320101019E-3</v>
      </c>
    </row>
    <row r="101" spans="1:67" x14ac:dyDescent="0.25">
      <c r="A101" s="1">
        <v>90</v>
      </c>
      <c r="B101" s="1" t="s">
        <v>175</v>
      </c>
      <c r="C101" s="1" t="s">
        <v>347</v>
      </c>
      <c r="D101" s="1" t="s">
        <v>80</v>
      </c>
      <c r="E101" s="1" t="s">
        <v>81</v>
      </c>
      <c r="F101" s="1" t="s">
        <v>82</v>
      </c>
      <c r="G101" s="1" t="s">
        <v>83</v>
      </c>
      <c r="H101" s="1" t="s">
        <v>84</v>
      </c>
      <c r="I101" s="1">
        <v>638.49998975172639</v>
      </c>
      <c r="J101" s="1">
        <v>1</v>
      </c>
      <c r="K101">
        <f t="shared" si="28"/>
        <v>-1.812075863142282</v>
      </c>
      <c r="L101">
        <f t="shared" si="29"/>
        <v>1.8090251902166753E-2</v>
      </c>
      <c r="M101">
        <f t="shared" si="30"/>
        <v>566.0976395347875</v>
      </c>
      <c r="N101">
        <f t="shared" si="31"/>
        <v>0.34495888978567862</v>
      </c>
      <c r="O101">
        <f t="shared" si="32"/>
        <v>1.8380656066402206</v>
      </c>
      <c r="P101">
        <f t="shared" si="33"/>
        <v>32.183877824444458</v>
      </c>
      <c r="Q101" s="1">
        <v>6</v>
      </c>
      <c r="R101">
        <f t="shared" si="34"/>
        <v>1.4200000166893005</v>
      </c>
      <c r="S101" s="1">
        <v>1</v>
      </c>
      <c r="T101">
        <f t="shared" si="35"/>
        <v>2.8400000333786011</v>
      </c>
      <c r="U101" s="1">
        <v>33.194644927978516</v>
      </c>
      <c r="V101" s="1">
        <v>32.182567596435547</v>
      </c>
      <c r="W101" s="1">
        <v>32.819934844970703</v>
      </c>
      <c r="X101" s="1">
        <v>418.07693481445313</v>
      </c>
      <c r="Y101" s="1">
        <v>420.07989501953125</v>
      </c>
      <c r="Z101" s="1">
        <v>29.561088562011719</v>
      </c>
      <c r="AA101" s="1">
        <v>29.963109970092773</v>
      </c>
      <c r="AB101" s="1">
        <v>57.695400238037109</v>
      </c>
      <c r="AC101" s="1">
        <v>58.480037689208984</v>
      </c>
      <c r="AD101" s="1">
        <v>499.41049194335938</v>
      </c>
      <c r="AE101" s="1">
        <v>17.829296112060547</v>
      </c>
      <c r="AF101" s="1">
        <v>0.2246861606836319</v>
      </c>
      <c r="AG101" s="1">
        <v>99.687263488769531</v>
      </c>
      <c r="AH101" s="1">
        <v>-5.1393427848815918</v>
      </c>
      <c r="AI101" s="1">
        <v>-0.45711269974708557</v>
      </c>
      <c r="AJ101" s="1">
        <v>9.8946459591388702E-2</v>
      </c>
      <c r="AK101" s="1">
        <v>4.8306342214345932E-3</v>
      </c>
      <c r="AL101" s="1">
        <v>0.10421048849821091</v>
      </c>
      <c r="AM101" s="1">
        <v>7.54519272595644E-3</v>
      </c>
      <c r="AN101" s="1">
        <v>1</v>
      </c>
      <c r="AO101" s="1">
        <v>-0.21956524252891541</v>
      </c>
      <c r="AP101" s="1">
        <v>2.737391471862793</v>
      </c>
      <c r="AQ101" s="1">
        <v>1</v>
      </c>
      <c r="AR101" s="1">
        <v>0</v>
      </c>
      <c r="AS101" s="1">
        <v>0.15999999642372131</v>
      </c>
      <c r="AT101" s="1">
        <v>111115</v>
      </c>
      <c r="AU101" s="1" t="s">
        <v>85</v>
      </c>
      <c r="AV101">
        <f t="shared" si="36"/>
        <v>0.83235081990559889</v>
      </c>
      <c r="AW101">
        <f t="shared" si="37"/>
        <v>3.4495888978567865E-4</v>
      </c>
      <c r="AX101">
        <f t="shared" si="38"/>
        <v>305.33256759643552</v>
      </c>
      <c r="AY101">
        <f t="shared" si="39"/>
        <v>306.34464492797849</v>
      </c>
      <c r="AZ101">
        <f t="shared" si="40"/>
        <v>2.8526873141671558</v>
      </c>
      <c r="BA101">
        <f t="shared" si="41"/>
        <v>1.3102280089089258E-3</v>
      </c>
      <c r="BB101">
        <f t="shared" si="42"/>
        <v>4.8250060451718362</v>
      </c>
      <c r="BC101">
        <f t="shared" si="43"/>
        <v>48.401429393388923</v>
      </c>
      <c r="BD101">
        <f t="shared" si="44"/>
        <v>18.43831942329615</v>
      </c>
      <c r="BE101">
        <f t="shared" si="45"/>
        <v>32.182567596435547</v>
      </c>
      <c r="BF101">
        <f t="shared" si="46"/>
        <v>4.8246487174925967</v>
      </c>
      <c r="BG101">
        <f t="shared" si="47"/>
        <v>1.7975749846171798E-2</v>
      </c>
      <c r="BH101">
        <f t="shared" si="48"/>
        <v>2.9869404385316156</v>
      </c>
      <c r="BI101">
        <f t="shared" si="49"/>
        <v>1.8377082789609811</v>
      </c>
      <c r="BJ101">
        <f t="shared" si="50"/>
        <v>1.1245075143898053E-2</v>
      </c>
      <c r="BK101">
        <f t="shared" si="51"/>
        <v>56.432724552674841</v>
      </c>
      <c r="BL101">
        <f t="shared" si="52"/>
        <v>1.3475951747428123</v>
      </c>
      <c r="BM101">
        <f t="shared" si="53"/>
        <v>60.602874159999878</v>
      </c>
      <c r="BN101">
        <f t="shared" si="54"/>
        <v>420.94126909928144</v>
      </c>
      <c r="BO101">
        <f t="shared" si="55"/>
        <v>-2.6088438830758572E-3</v>
      </c>
    </row>
    <row r="102" spans="1:67" x14ac:dyDescent="0.25">
      <c r="A102" s="1">
        <v>91</v>
      </c>
      <c r="B102" s="1" t="s">
        <v>176</v>
      </c>
      <c r="C102" s="1" t="s">
        <v>347</v>
      </c>
      <c r="D102" s="1" t="s">
        <v>80</v>
      </c>
      <c r="E102" s="1" t="s">
        <v>81</v>
      </c>
      <c r="F102" s="1" t="s">
        <v>82</v>
      </c>
      <c r="G102" s="1" t="s">
        <v>83</v>
      </c>
      <c r="H102" s="1" t="s">
        <v>84</v>
      </c>
      <c r="I102" s="1">
        <v>643.49998963996768</v>
      </c>
      <c r="J102" s="1">
        <v>1</v>
      </c>
      <c r="K102">
        <f t="shared" si="28"/>
        <v>-1.6658396849511294</v>
      </c>
      <c r="L102">
        <f t="shared" si="29"/>
        <v>1.8931118914970665E-2</v>
      </c>
      <c r="M102">
        <f t="shared" si="30"/>
        <v>546.75569874919563</v>
      </c>
      <c r="N102">
        <f t="shared" si="31"/>
        <v>0.36044125970864316</v>
      </c>
      <c r="O102">
        <f t="shared" si="32"/>
        <v>1.8358100013892997</v>
      </c>
      <c r="P102">
        <f t="shared" si="33"/>
        <v>32.172308353716595</v>
      </c>
      <c r="Q102" s="1">
        <v>6</v>
      </c>
      <c r="R102">
        <f t="shared" si="34"/>
        <v>1.4200000166893005</v>
      </c>
      <c r="S102" s="1">
        <v>1</v>
      </c>
      <c r="T102">
        <f t="shared" si="35"/>
        <v>2.8400000333786011</v>
      </c>
      <c r="U102" s="1">
        <v>33.192985534667969</v>
      </c>
      <c r="V102" s="1">
        <v>32.178215026855469</v>
      </c>
      <c r="W102" s="1">
        <v>32.819908142089844</v>
      </c>
      <c r="X102" s="1">
        <v>418.14996337890625</v>
      </c>
      <c r="Y102" s="1">
        <v>419.9693603515625</v>
      </c>
      <c r="Z102" s="1">
        <v>29.534427642822266</v>
      </c>
      <c r="AA102" s="1">
        <v>29.954471588134766</v>
      </c>
      <c r="AB102" s="1">
        <v>57.647998809814453</v>
      </c>
      <c r="AC102" s="1">
        <v>58.467880249023438</v>
      </c>
      <c r="AD102" s="1">
        <v>499.43978881835938</v>
      </c>
      <c r="AE102" s="1">
        <v>17.885101318359375</v>
      </c>
      <c r="AF102" s="1">
        <v>0.16423813998699188</v>
      </c>
      <c r="AG102" s="1">
        <v>99.686004638671875</v>
      </c>
      <c r="AH102" s="1">
        <v>-5.1393427848815918</v>
      </c>
      <c r="AI102" s="1">
        <v>-0.45711269974708557</v>
      </c>
      <c r="AJ102" s="1">
        <v>9.8946459591388702E-2</v>
      </c>
      <c r="AK102" s="1">
        <v>4.8306342214345932E-3</v>
      </c>
      <c r="AL102" s="1">
        <v>0.10421048849821091</v>
      </c>
      <c r="AM102" s="1">
        <v>7.54519272595644E-3</v>
      </c>
      <c r="AN102" s="1">
        <v>1</v>
      </c>
      <c r="AO102" s="1">
        <v>-0.21956524252891541</v>
      </c>
      <c r="AP102" s="1">
        <v>2.737391471862793</v>
      </c>
      <c r="AQ102" s="1">
        <v>1</v>
      </c>
      <c r="AR102" s="1">
        <v>0</v>
      </c>
      <c r="AS102" s="1">
        <v>0.15999999642372131</v>
      </c>
      <c r="AT102" s="1">
        <v>111115</v>
      </c>
      <c r="AU102" s="1" t="s">
        <v>85</v>
      </c>
      <c r="AV102">
        <f t="shared" si="36"/>
        <v>0.83239964803059885</v>
      </c>
      <c r="AW102">
        <f t="shared" si="37"/>
        <v>3.6044125970864318E-4</v>
      </c>
      <c r="AX102">
        <f t="shared" si="38"/>
        <v>305.32821502685545</v>
      </c>
      <c r="AY102">
        <f t="shared" si="39"/>
        <v>306.34298553466795</v>
      </c>
      <c r="AZ102">
        <f t="shared" si="40"/>
        <v>2.8616161469753933</v>
      </c>
      <c r="BA102">
        <f t="shared" si="41"/>
        <v>-5.9066731388718796E-3</v>
      </c>
      <c r="BB102">
        <f t="shared" si="42"/>
        <v>4.8218515950730669</v>
      </c>
      <c r="BC102">
        <f t="shared" si="43"/>
        <v>48.370396752790441</v>
      </c>
      <c r="BD102">
        <f t="shared" si="44"/>
        <v>18.415925164655675</v>
      </c>
      <c r="BE102">
        <f t="shared" si="45"/>
        <v>32.178215026855469</v>
      </c>
      <c r="BF102">
        <f t="shared" si="46"/>
        <v>4.8234618424456066</v>
      </c>
      <c r="BG102">
        <f t="shared" si="47"/>
        <v>1.8805761834201074E-2</v>
      </c>
      <c r="BH102">
        <f t="shared" si="48"/>
        <v>2.9860415936837672</v>
      </c>
      <c r="BI102">
        <f t="shared" si="49"/>
        <v>1.8374202487618394</v>
      </c>
      <c r="BJ102">
        <f t="shared" si="50"/>
        <v>1.1764799778553115E-2</v>
      </c>
      <c r="BK102">
        <f t="shared" si="51"/>
        <v>54.503891121732593</v>
      </c>
      <c r="BL102">
        <f t="shared" si="52"/>
        <v>1.3018942579322892</v>
      </c>
      <c r="BM102">
        <f t="shared" si="53"/>
        <v>60.637872324930001</v>
      </c>
      <c r="BN102">
        <f t="shared" si="54"/>
        <v>420.76122075587688</v>
      </c>
      <c r="BO102">
        <f t="shared" si="55"/>
        <v>-2.4007196753636981E-3</v>
      </c>
    </row>
    <row r="103" spans="1:67" x14ac:dyDescent="0.25">
      <c r="A103" s="1">
        <v>92</v>
      </c>
      <c r="B103" s="1" t="s">
        <v>177</v>
      </c>
      <c r="C103" s="1" t="s">
        <v>347</v>
      </c>
      <c r="D103" s="1" t="s">
        <v>80</v>
      </c>
      <c r="E103" s="1" t="s">
        <v>81</v>
      </c>
      <c r="F103" s="1" t="s">
        <v>82</v>
      </c>
      <c r="G103" s="1" t="s">
        <v>83</v>
      </c>
      <c r="H103" s="1" t="s">
        <v>84</v>
      </c>
      <c r="I103" s="1">
        <v>648.9999895170331</v>
      </c>
      <c r="J103" s="1">
        <v>1</v>
      </c>
      <c r="K103">
        <f t="shared" si="28"/>
        <v>-1.6325191202019351</v>
      </c>
      <c r="L103">
        <f t="shared" si="29"/>
        <v>1.9235592067294409E-2</v>
      </c>
      <c r="M103">
        <f t="shared" si="30"/>
        <v>541.82462259838042</v>
      </c>
      <c r="N103">
        <f t="shared" si="31"/>
        <v>0.36608937275757614</v>
      </c>
      <c r="O103">
        <f t="shared" si="32"/>
        <v>1.8353166420103268</v>
      </c>
      <c r="P103">
        <f t="shared" si="33"/>
        <v>32.165068726323959</v>
      </c>
      <c r="Q103" s="1">
        <v>6</v>
      </c>
      <c r="R103">
        <f t="shared" si="34"/>
        <v>1.4200000166893005</v>
      </c>
      <c r="S103" s="1">
        <v>1</v>
      </c>
      <c r="T103">
        <f t="shared" si="35"/>
        <v>2.8400000333786011</v>
      </c>
      <c r="U103" s="1">
        <v>33.192855834960938</v>
      </c>
      <c r="V103" s="1">
        <v>32.173061370849609</v>
      </c>
      <c r="W103" s="1">
        <v>32.820671081542969</v>
      </c>
      <c r="X103" s="1">
        <v>418.19766235351563</v>
      </c>
      <c r="Y103" s="1">
        <v>419.974365234375</v>
      </c>
      <c r="Z103" s="1">
        <v>29.512563705444336</v>
      </c>
      <c r="AA103" s="1">
        <v>29.939241409301758</v>
      </c>
      <c r="AB103" s="1">
        <v>57.606487274169922</v>
      </c>
      <c r="AC103" s="1">
        <v>58.439334869384766</v>
      </c>
      <c r="AD103" s="1">
        <v>499.38714599609375</v>
      </c>
      <c r="AE103" s="1">
        <v>17.898872375488281</v>
      </c>
      <c r="AF103" s="1">
        <v>0.14256869256496429</v>
      </c>
      <c r="AG103" s="1">
        <v>99.687294006347656</v>
      </c>
      <c r="AH103" s="1">
        <v>-5.1393427848815918</v>
      </c>
      <c r="AI103" s="1">
        <v>-0.45711269974708557</v>
      </c>
      <c r="AJ103" s="1">
        <v>9.8946459591388702E-2</v>
      </c>
      <c r="AK103" s="1">
        <v>4.8306342214345932E-3</v>
      </c>
      <c r="AL103" s="1">
        <v>0.10421048849821091</v>
      </c>
      <c r="AM103" s="1">
        <v>7.54519272595644E-3</v>
      </c>
      <c r="AN103" s="1">
        <v>1</v>
      </c>
      <c r="AO103" s="1">
        <v>-0.21956524252891541</v>
      </c>
      <c r="AP103" s="1">
        <v>2.737391471862793</v>
      </c>
      <c r="AQ103" s="1">
        <v>1</v>
      </c>
      <c r="AR103" s="1">
        <v>0</v>
      </c>
      <c r="AS103" s="1">
        <v>0.15999999642372131</v>
      </c>
      <c r="AT103" s="1">
        <v>111115</v>
      </c>
      <c r="AU103" s="1" t="s">
        <v>85</v>
      </c>
      <c r="AV103">
        <f t="shared" si="36"/>
        <v>0.83231190999348936</v>
      </c>
      <c r="AW103">
        <f t="shared" si="37"/>
        <v>3.6608937275757616E-4</v>
      </c>
      <c r="AX103">
        <f t="shared" si="38"/>
        <v>305.32306137084959</v>
      </c>
      <c r="AY103">
        <f t="shared" si="39"/>
        <v>306.34285583496091</v>
      </c>
      <c r="AZ103">
        <f t="shared" si="40"/>
        <v>2.8638195160667692</v>
      </c>
      <c r="BA103">
        <f t="shared" si="41"/>
        <v>-7.992644525653448E-3</v>
      </c>
      <c r="BB103">
        <f t="shared" si="42"/>
        <v>4.8198786027064093</v>
      </c>
      <c r="BC103">
        <f t="shared" si="43"/>
        <v>48.349979310297066</v>
      </c>
      <c r="BD103">
        <f t="shared" si="44"/>
        <v>18.410737900995308</v>
      </c>
      <c r="BE103">
        <f t="shared" si="45"/>
        <v>32.173061370849609</v>
      </c>
      <c r="BF103">
        <f t="shared" si="46"/>
        <v>4.8220568527691592</v>
      </c>
      <c r="BG103">
        <f t="shared" si="47"/>
        <v>1.9106184053877654E-2</v>
      </c>
      <c r="BH103">
        <f t="shared" si="48"/>
        <v>2.9845619606960825</v>
      </c>
      <c r="BI103">
        <f t="shared" si="49"/>
        <v>1.8374948920730767</v>
      </c>
      <c r="BJ103">
        <f t="shared" si="50"/>
        <v>1.1952924496201299E-2</v>
      </c>
      <c r="BK103">
        <f t="shared" si="51"/>
        <v>54.013030452843111</v>
      </c>
      <c r="BL103">
        <f t="shared" si="52"/>
        <v>1.2901373689701381</v>
      </c>
      <c r="BM103">
        <f t="shared" si="53"/>
        <v>60.637264588971632</v>
      </c>
      <c r="BN103">
        <f t="shared" si="54"/>
        <v>420.75038663802644</v>
      </c>
      <c r="BO103">
        <f t="shared" si="55"/>
        <v>-2.3527368478309389E-3</v>
      </c>
    </row>
    <row r="104" spans="1:67" x14ac:dyDescent="0.25">
      <c r="A104" s="1">
        <v>93</v>
      </c>
      <c r="B104" s="1" t="s">
        <v>178</v>
      </c>
      <c r="C104" s="1" t="s">
        <v>347</v>
      </c>
      <c r="D104" s="1" t="s">
        <v>80</v>
      </c>
      <c r="E104" s="1" t="s">
        <v>81</v>
      </c>
      <c r="F104" s="1" t="s">
        <v>82</v>
      </c>
      <c r="G104" s="1" t="s">
        <v>83</v>
      </c>
      <c r="H104" s="1" t="s">
        <v>84</v>
      </c>
      <c r="I104" s="1">
        <v>653.99998940527439</v>
      </c>
      <c r="J104" s="1">
        <v>1</v>
      </c>
      <c r="K104">
        <f t="shared" si="28"/>
        <v>-1.6846777667020543</v>
      </c>
      <c r="L104">
        <f t="shared" si="29"/>
        <v>1.866985925822847E-2</v>
      </c>
      <c r="M104">
        <f t="shared" si="30"/>
        <v>550.30526721063461</v>
      </c>
      <c r="N104">
        <f t="shared" si="31"/>
        <v>0.35572405318178535</v>
      </c>
      <c r="O104">
        <f t="shared" si="32"/>
        <v>1.837015929941157</v>
      </c>
      <c r="P104">
        <f t="shared" si="33"/>
        <v>32.170425194913108</v>
      </c>
      <c r="Q104" s="1">
        <v>6</v>
      </c>
      <c r="R104">
        <f t="shared" si="34"/>
        <v>1.4200000166893005</v>
      </c>
      <c r="S104" s="1">
        <v>1</v>
      </c>
      <c r="T104">
        <f t="shared" si="35"/>
        <v>2.8400000333786011</v>
      </c>
      <c r="U104" s="1">
        <v>33.191219329833984</v>
      </c>
      <c r="V104" s="1">
        <v>32.173721313476563</v>
      </c>
      <c r="W104" s="1">
        <v>32.815834045410156</v>
      </c>
      <c r="X104" s="1">
        <v>418.14505004882813</v>
      </c>
      <c r="Y104" s="1">
        <v>419.989501953125</v>
      </c>
      <c r="Z104" s="1">
        <v>29.522272109985352</v>
      </c>
      <c r="AA104" s="1">
        <v>29.936838150024414</v>
      </c>
      <c r="AB104" s="1">
        <v>57.630725860595703</v>
      </c>
      <c r="AC104" s="1">
        <v>58.440006256103516</v>
      </c>
      <c r="AD104" s="1">
        <v>499.42556762695313</v>
      </c>
      <c r="AE104" s="1">
        <v>17.826396942138672</v>
      </c>
      <c r="AF104" s="1">
        <v>0.13800445199012756</v>
      </c>
      <c r="AG104" s="1">
        <v>99.687294006347656</v>
      </c>
      <c r="AH104" s="1">
        <v>-5.1393427848815918</v>
      </c>
      <c r="AI104" s="1">
        <v>-0.45711269974708557</v>
      </c>
      <c r="AJ104" s="1">
        <v>9.8946459591388702E-2</v>
      </c>
      <c r="AK104" s="1">
        <v>4.8306342214345932E-3</v>
      </c>
      <c r="AL104" s="1">
        <v>0.10421048849821091</v>
      </c>
      <c r="AM104" s="1">
        <v>7.54519272595644E-3</v>
      </c>
      <c r="AN104" s="1">
        <v>1</v>
      </c>
      <c r="AO104" s="1">
        <v>-0.21956524252891541</v>
      </c>
      <c r="AP104" s="1">
        <v>2.737391471862793</v>
      </c>
      <c r="AQ104" s="1">
        <v>1</v>
      </c>
      <c r="AR104" s="1">
        <v>0</v>
      </c>
      <c r="AS104" s="1">
        <v>0.15999999642372131</v>
      </c>
      <c r="AT104" s="1">
        <v>111115</v>
      </c>
      <c r="AU104" s="1" t="s">
        <v>85</v>
      </c>
      <c r="AV104">
        <f t="shared" si="36"/>
        <v>0.83237594604492171</v>
      </c>
      <c r="AW104">
        <f t="shared" si="37"/>
        <v>3.5572405318178534E-4</v>
      </c>
      <c r="AX104">
        <f t="shared" si="38"/>
        <v>305.32372131347654</v>
      </c>
      <c r="AY104">
        <f t="shared" si="39"/>
        <v>306.34121932983396</v>
      </c>
      <c r="AZ104">
        <f t="shared" si="40"/>
        <v>2.8522234469900241</v>
      </c>
      <c r="BA104">
        <f t="shared" si="41"/>
        <v>-3.2961185634554687E-3</v>
      </c>
      <c r="BB104">
        <f t="shared" si="42"/>
        <v>4.8213383162230858</v>
      </c>
      <c r="BC104">
        <f t="shared" si="43"/>
        <v>48.364622234766287</v>
      </c>
      <c r="BD104">
        <f t="shared" si="44"/>
        <v>18.427784084741873</v>
      </c>
      <c r="BE104">
        <f t="shared" si="45"/>
        <v>32.173721313476563</v>
      </c>
      <c r="BF104">
        <f t="shared" si="46"/>
        <v>4.8222367464346769</v>
      </c>
      <c r="BG104">
        <f t="shared" si="47"/>
        <v>1.8547927150705364E-2</v>
      </c>
      <c r="BH104">
        <f t="shared" si="48"/>
        <v>2.9843223862819288</v>
      </c>
      <c r="BI104">
        <f t="shared" si="49"/>
        <v>1.8379143601527481</v>
      </c>
      <c r="BJ104">
        <f t="shared" si="50"/>
        <v>1.1603347988480683E-2</v>
      </c>
      <c r="BK104">
        <f t="shared" si="51"/>
        <v>54.858442965668239</v>
      </c>
      <c r="BL104">
        <f t="shared" si="52"/>
        <v>1.3102833872072692</v>
      </c>
      <c r="BM104">
        <f t="shared" si="53"/>
        <v>60.60470217116449</v>
      </c>
      <c r="BN104">
        <f t="shared" si="54"/>
        <v>420.79031707929317</v>
      </c>
      <c r="BO104">
        <f t="shared" si="55"/>
        <v>-2.4263722372233447E-3</v>
      </c>
    </row>
    <row r="105" spans="1:67" x14ac:dyDescent="0.25">
      <c r="A105" s="1">
        <v>94</v>
      </c>
      <c r="B105" s="1" t="s">
        <v>179</v>
      </c>
      <c r="C105" s="1" t="s">
        <v>347</v>
      </c>
      <c r="D105" s="1" t="s">
        <v>80</v>
      </c>
      <c r="E105" s="1" t="s">
        <v>81</v>
      </c>
      <c r="F105" s="1" t="s">
        <v>82</v>
      </c>
      <c r="G105" s="1" t="s">
        <v>83</v>
      </c>
      <c r="H105" s="1" t="s">
        <v>84</v>
      </c>
      <c r="I105" s="1">
        <v>658.99998929351568</v>
      </c>
      <c r="J105" s="1">
        <v>1</v>
      </c>
      <c r="K105">
        <f t="shared" si="28"/>
        <v>-1.5702400974750892</v>
      </c>
      <c r="L105">
        <f t="shared" si="29"/>
        <v>1.8383001929880682E-2</v>
      </c>
      <c r="M105">
        <f t="shared" si="30"/>
        <v>542.57349367758718</v>
      </c>
      <c r="N105">
        <f t="shared" si="31"/>
        <v>0.35047729174039671</v>
      </c>
      <c r="O105">
        <f t="shared" si="32"/>
        <v>1.8379775592187624</v>
      </c>
      <c r="P105">
        <f t="shared" si="33"/>
        <v>32.169237126703173</v>
      </c>
      <c r="Q105" s="1">
        <v>6</v>
      </c>
      <c r="R105">
        <f t="shared" si="34"/>
        <v>1.4200000166893005</v>
      </c>
      <c r="S105" s="1">
        <v>1</v>
      </c>
      <c r="T105">
        <f t="shared" si="35"/>
        <v>2.8400000333786011</v>
      </c>
      <c r="U105" s="1">
        <v>33.187599182128906</v>
      </c>
      <c r="V105" s="1">
        <v>32.169551849365234</v>
      </c>
      <c r="W105" s="1">
        <v>32.812793731689453</v>
      </c>
      <c r="X105" s="1">
        <v>418.19891357421875</v>
      </c>
      <c r="Y105" s="1">
        <v>419.90850830078125</v>
      </c>
      <c r="Z105" s="1">
        <v>29.515768051147461</v>
      </c>
      <c r="AA105" s="1">
        <v>29.924211502075195</v>
      </c>
      <c r="AB105" s="1">
        <v>57.629222869873047</v>
      </c>
      <c r="AC105" s="1">
        <v>58.426708221435547</v>
      </c>
      <c r="AD105" s="1">
        <v>499.4417724609375</v>
      </c>
      <c r="AE105" s="1">
        <v>17.995988845825195</v>
      </c>
      <c r="AF105" s="1">
        <v>0.14028668403625488</v>
      </c>
      <c r="AG105" s="1">
        <v>99.6864013671875</v>
      </c>
      <c r="AH105" s="1">
        <v>-5.1393427848815918</v>
      </c>
      <c r="AI105" s="1">
        <v>-0.45711269974708557</v>
      </c>
      <c r="AJ105" s="1">
        <v>9.8946459591388702E-2</v>
      </c>
      <c r="AK105" s="1">
        <v>4.8306342214345932E-3</v>
      </c>
      <c r="AL105" s="1">
        <v>0.10421048849821091</v>
      </c>
      <c r="AM105" s="1">
        <v>7.54519272595644E-3</v>
      </c>
      <c r="AN105" s="1">
        <v>1</v>
      </c>
      <c r="AO105" s="1">
        <v>-0.21956524252891541</v>
      </c>
      <c r="AP105" s="1">
        <v>2.737391471862793</v>
      </c>
      <c r="AQ105" s="1">
        <v>1</v>
      </c>
      <c r="AR105" s="1">
        <v>0</v>
      </c>
      <c r="AS105" s="1">
        <v>0.15999999642372131</v>
      </c>
      <c r="AT105" s="1">
        <v>111115</v>
      </c>
      <c r="AU105" s="1" t="s">
        <v>85</v>
      </c>
      <c r="AV105">
        <f t="shared" si="36"/>
        <v>0.83240295410156229</v>
      </c>
      <c r="AW105">
        <f t="shared" si="37"/>
        <v>3.5047729174039673E-4</v>
      </c>
      <c r="AX105">
        <f t="shared" si="38"/>
        <v>305.31955184936521</v>
      </c>
      <c r="AY105">
        <f t="shared" si="39"/>
        <v>306.33759918212888</v>
      </c>
      <c r="AZ105">
        <f t="shared" si="40"/>
        <v>2.8793581509733599</v>
      </c>
      <c r="BA105">
        <f t="shared" si="41"/>
        <v>-3.1472266205843225E-4</v>
      </c>
      <c r="BB105">
        <f t="shared" si="42"/>
        <v>4.8210145176112391</v>
      </c>
      <c r="BC105">
        <f t="shared" si="43"/>
        <v>48.361807142113477</v>
      </c>
      <c r="BD105">
        <f t="shared" si="44"/>
        <v>18.437595640038282</v>
      </c>
      <c r="BE105">
        <f t="shared" si="45"/>
        <v>32.169551849365234</v>
      </c>
      <c r="BF105">
        <f t="shared" si="46"/>
        <v>4.8211002909452079</v>
      </c>
      <c r="BG105">
        <f t="shared" si="47"/>
        <v>1.8264776081287397E-2</v>
      </c>
      <c r="BH105">
        <f t="shared" si="48"/>
        <v>2.9830369583924767</v>
      </c>
      <c r="BI105">
        <f t="shared" si="49"/>
        <v>1.8380633325527311</v>
      </c>
      <c r="BJ105">
        <f t="shared" si="50"/>
        <v>1.1426048358205562E-2</v>
      </c>
      <c r="BK105">
        <f t="shared" si="51"/>
        <v>54.087199061941121</v>
      </c>
      <c r="BL105">
        <f t="shared" si="52"/>
        <v>1.292123124328171</v>
      </c>
      <c r="BM105">
        <f t="shared" si="53"/>
        <v>60.577793309479368</v>
      </c>
      <c r="BN105">
        <f t="shared" si="54"/>
        <v>420.654925239752</v>
      </c>
      <c r="BO105">
        <f t="shared" si="55"/>
        <v>-2.2612757955202392E-3</v>
      </c>
    </row>
    <row r="106" spans="1:67" x14ac:dyDescent="0.25">
      <c r="A106" s="1">
        <v>95</v>
      </c>
      <c r="B106" s="1" t="s">
        <v>180</v>
      </c>
      <c r="C106" s="1" t="s">
        <v>347</v>
      </c>
      <c r="D106" s="1" t="s">
        <v>80</v>
      </c>
      <c r="E106" s="1" t="s">
        <v>81</v>
      </c>
      <c r="F106" s="1" t="s">
        <v>82</v>
      </c>
      <c r="G106" s="1" t="s">
        <v>83</v>
      </c>
      <c r="H106" s="1" t="s">
        <v>84</v>
      </c>
      <c r="I106" s="1">
        <v>664.4999891705811</v>
      </c>
      <c r="J106" s="1">
        <v>1</v>
      </c>
      <c r="K106">
        <f t="shared" si="28"/>
        <v>-1.6683035172866254</v>
      </c>
      <c r="L106">
        <f t="shared" si="29"/>
        <v>1.7709807815337708E-2</v>
      </c>
      <c r="M106">
        <f t="shared" si="30"/>
        <v>556.49926925169063</v>
      </c>
      <c r="N106">
        <f t="shared" si="31"/>
        <v>0.33808444855431918</v>
      </c>
      <c r="O106">
        <f t="shared" si="32"/>
        <v>1.8399522385963474</v>
      </c>
      <c r="P106">
        <f t="shared" si="33"/>
        <v>32.172619933948347</v>
      </c>
      <c r="Q106" s="1">
        <v>6</v>
      </c>
      <c r="R106">
        <f t="shared" si="34"/>
        <v>1.4200000166893005</v>
      </c>
      <c r="S106" s="1">
        <v>1</v>
      </c>
      <c r="T106">
        <f t="shared" si="35"/>
        <v>2.8400000333786011</v>
      </c>
      <c r="U106" s="1">
        <v>33.1865234375</v>
      </c>
      <c r="V106" s="1">
        <v>32.166740417480469</v>
      </c>
      <c r="W106" s="1">
        <v>32.812183380126953</v>
      </c>
      <c r="X106" s="1">
        <v>418.12954711914063</v>
      </c>
      <c r="Y106" s="1">
        <v>419.9632568359375</v>
      </c>
      <c r="Z106" s="1">
        <v>29.519599914550781</v>
      </c>
      <c r="AA106" s="1">
        <v>29.91362190246582</v>
      </c>
      <c r="AB106" s="1">
        <v>57.640243530273438</v>
      </c>
      <c r="AC106" s="1">
        <v>58.409614562988281</v>
      </c>
      <c r="AD106" s="1">
        <v>499.4205322265625</v>
      </c>
      <c r="AE106" s="1">
        <v>17.886550903320313</v>
      </c>
      <c r="AF106" s="1">
        <v>0.10264892876148224</v>
      </c>
      <c r="AG106" s="1">
        <v>99.686500549316406</v>
      </c>
      <c r="AH106" s="1">
        <v>-5.1393427848815918</v>
      </c>
      <c r="AI106" s="1">
        <v>-0.45711269974708557</v>
      </c>
      <c r="AJ106" s="1">
        <v>9.8946459591388702E-2</v>
      </c>
      <c r="AK106" s="1">
        <v>4.8306342214345932E-3</v>
      </c>
      <c r="AL106" s="1">
        <v>0.10421048849821091</v>
      </c>
      <c r="AM106" s="1">
        <v>7.54519272595644E-3</v>
      </c>
      <c r="AN106" s="1">
        <v>1</v>
      </c>
      <c r="AO106" s="1">
        <v>-0.21956524252891541</v>
      </c>
      <c r="AP106" s="1">
        <v>2.737391471862793</v>
      </c>
      <c r="AQ106" s="1">
        <v>1</v>
      </c>
      <c r="AR106" s="1">
        <v>0</v>
      </c>
      <c r="AS106" s="1">
        <v>0.15999999642372131</v>
      </c>
      <c r="AT106" s="1">
        <v>111115</v>
      </c>
      <c r="AU106" s="1" t="s">
        <v>85</v>
      </c>
      <c r="AV106">
        <f t="shared" si="36"/>
        <v>0.8323675537109374</v>
      </c>
      <c r="AW106">
        <f t="shared" si="37"/>
        <v>3.3808444855431917E-4</v>
      </c>
      <c r="AX106">
        <f t="shared" si="38"/>
        <v>305.31674041748045</v>
      </c>
      <c r="AY106">
        <f t="shared" si="39"/>
        <v>306.33652343749998</v>
      </c>
      <c r="AZ106">
        <f t="shared" si="40"/>
        <v>2.8618480805639592</v>
      </c>
      <c r="BA106">
        <f t="shared" si="41"/>
        <v>5.8795164678784196E-3</v>
      </c>
      <c r="BB106">
        <f t="shared" si="42"/>
        <v>4.8219365248085495</v>
      </c>
      <c r="BC106">
        <f t="shared" si="43"/>
        <v>48.371008092746372</v>
      </c>
      <c r="BD106">
        <f t="shared" si="44"/>
        <v>18.457386190280552</v>
      </c>
      <c r="BE106">
        <f t="shared" si="45"/>
        <v>32.166740417480469</v>
      </c>
      <c r="BF106">
        <f t="shared" si="46"/>
        <v>4.8203341209097958</v>
      </c>
      <c r="BG106">
        <f t="shared" si="47"/>
        <v>1.7600056542365513E-2</v>
      </c>
      <c r="BH106">
        <f t="shared" si="48"/>
        <v>2.9819842862122021</v>
      </c>
      <c r="BI106">
        <f t="shared" si="49"/>
        <v>1.8383498346975937</v>
      </c>
      <c r="BJ106">
        <f t="shared" si="50"/>
        <v>1.1009843435123201E-2</v>
      </c>
      <c r="BK106">
        <f t="shared" si="51"/>
        <v>55.475464709952838</v>
      </c>
      <c r="BL106">
        <f t="shared" si="52"/>
        <v>1.3251141860467384</v>
      </c>
      <c r="BM106">
        <f t="shared" si="53"/>
        <v>60.533718668130618</v>
      </c>
      <c r="BN106">
        <f t="shared" si="54"/>
        <v>420.75628842814405</v>
      </c>
      <c r="BO106">
        <f t="shared" si="55"/>
        <v>-2.4001688993348941E-3</v>
      </c>
    </row>
    <row r="107" spans="1:67" x14ac:dyDescent="0.25">
      <c r="A107" s="1">
        <v>96</v>
      </c>
      <c r="B107" s="1" t="s">
        <v>181</v>
      </c>
      <c r="C107" s="1" t="s">
        <v>347</v>
      </c>
      <c r="D107" s="1" t="s">
        <v>80</v>
      </c>
      <c r="E107" s="1" t="s">
        <v>81</v>
      </c>
      <c r="F107" s="1" t="s">
        <v>82</v>
      </c>
      <c r="G107" s="1" t="s">
        <v>83</v>
      </c>
      <c r="H107" s="1" t="s">
        <v>84</v>
      </c>
      <c r="I107" s="1">
        <v>669.49998905882239</v>
      </c>
      <c r="J107" s="1">
        <v>1</v>
      </c>
      <c r="K107">
        <f t="shared" si="28"/>
        <v>-1.7002160398808974</v>
      </c>
      <c r="L107">
        <f t="shared" si="29"/>
        <v>1.9005722237588802E-2</v>
      </c>
      <c r="M107">
        <f t="shared" si="30"/>
        <v>549.10303610682104</v>
      </c>
      <c r="N107">
        <f t="shared" si="31"/>
        <v>0.36208671965234723</v>
      </c>
      <c r="O107">
        <f t="shared" si="32"/>
        <v>1.8370945138228207</v>
      </c>
      <c r="P107">
        <f t="shared" si="33"/>
        <v>32.160540406205655</v>
      </c>
      <c r="Q107" s="1">
        <v>6</v>
      </c>
      <c r="R107">
        <f t="shared" si="34"/>
        <v>1.4200000166893005</v>
      </c>
      <c r="S107" s="1">
        <v>1</v>
      </c>
      <c r="T107">
        <f t="shared" si="35"/>
        <v>2.8400000333786011</v>
      </c>
      <c r="U107" s="1">
        <v>33.186019897460938</v>
      </c>
      <c r="V107" s="1">
        <v>32.166664123535156</v>
      </c>
      <c r="W107" s="1">
        <v>32.822811126708984</v>
      </c>
      <c r="X107" s="1">
        <v>418.14495849609375</v>
      </c>
      <c r="Y107" s="1">
        <v>420.00485229492188</v>
      </c>
      <c r="Z107" s="1">
        <v>29.487096786499023</v>
      </c>
      <c r="AA107" s="1">
        <v>29.909088134765625</v>
      </c>
      <c r="AB107" s="1">
        <v>57.578750610351563</v>
      </c>
      <c r="AC107" s="1">
        <v>58.402763366699219</v>
      </c>
      <c r="AD107" s="1">
        <v>499.42782592773438</v>
      </c>
      <c r="AE107" s="1">
        <v>17.87205696105957</v>
      </c>
      <c r="AF107" s="1">
        <v>3.8778651505708694E-2</v>
      </c>
      <c r="AG107" s="1">
        <v>99.687103271484375</v>
      </c>
      <c r="AH107" s="1">
        <v>-5.1393427848815918</v>
      </c>
      <c r="AI107" s="1">
        <v>-0.45711269974708557</v>
      </c>
      <c r="AJ107" s="1">
        <v>9.8946459591388702E-2</v>
      </c>
      <c r="AK107" s="1">
        <v>4.8306342214345932E-3</v>
      </c>
      <c r="AL107" s="1">
        <v>0.10421048849821091</v>
      </c>
      <c r="AM107" s="1">
        <v>7.54519272595644E-3</v>
      </c>
      <c r="AN107" s="1">
        <v>1</v>
      </c>
      <c r="AO107" s="1">
        <v>-0.21956524252891541</v>
      </c>
      <c r="AP107" s="1">
        <v>2.737391471862793</v>
      </c>
      <c r="AQ107" s="1">
        <v>1</v>
      </c>
      <c r="AR107" s="1">
        <v>0</v>
      </c>
      <c r="AS107" s="1">
        <v>0.15999999642372131</v>
      </c>
      <c r="AT107" s="1">
        <v>111115</v>
      </c>
      <c r="AU107" s="1" t="s">
        <v>85</v>
      </c>
      <c r="AV107">
        <f t="shared" si="36"/>
        <v>0.83237970987955723</v>
      </c>
      <c r="AW107">
        <f t="shared" si="37"/>
        <v>3.6208671965234722E-4</v>
      </c>
      <c r="AX107">
        <f t="shared" si="38"/>
        <v>305.31666412353513</v>
      </c>
      <c r="AY107">
        <f t="shared" si="39"/>
        <v>306.33601989746091</v>
      </c>
      <c r="AZ107">
        <f t="shared" si="40"/>
        <v>2.8595290498540749</v>
      </c>
      <c r="BA107">
        <f t="shared" si="41"/>
        <v>-6.1237173295011112E-3</v>
      </c>
      <c r="BB107">
        <f t="shared" si="42"/>
        <v>4.8186448714691297</v>
      </c>
      <c r="BC107">
        <f t="shared" si="43"/>
        <v>48.33769578343751</v>
      </c>
      <c r="BD107">
        <f t="shared" si="44"/>
        <v>18.428607648671885</v>
      </c>
      <c r="BE107">
        <f t="shared" si="45"/>
        <v>32.166664123535156</v>
      </c>
      <c r="BF107">
        <f t="shared" si="46"/>
        <v>4.8203133307985393</v>
      </c>
      <c r="BG107">
        <f t="shared" si="47"/>
        <v>1.8879378498314121E-2</v>
      </c>
      <c r="BH107">
        <f t="shared" si="48"/>
        <v>2.9815503576463089</v>
      </c>
      <c r="BI107">
        <f t="shared" si="49"/>
        <v>1.8387629731522304</v>
      </c>
      <c r="BJ107">
        <f t="shared" si="50"/>
        <v>1.1810898083215777E-2</v>
      </c>
      <c r="BK107">
        <f t="shared" si="51"/>
        <v>54.738491067066278</v>
      </c>
      <c r="BL107">
        <f t="shared" si="52"/>
        <v>1.3073730770168535</v>
      </c>
      <c r="BM107">
        <f t="shared" si="53"/>
        <v>60.586747615557734</v>
      </c>
      <c r="BN107">
        <f t="shared" si="54"/>
        <v>420.81305357198619</v>
      </c>
      <c r="BO107">
        <f t="shared" si="55"/>
        <v>-2.4478936483980892E-3</v>
      </c>
    </row>
    <row r="108" spans="1:67" x14ac:dyDescent="0.25">
      <c r="A108" s="1">
        <v>97</v>
      </c>
      <c r="B108" s="1" t="s">
        <v>182</v>
      </c>
      <c r="C108" s="1" t="s">
        <v>347</v>
      </c>
      <c r="D108" s="1" t="s">
        <v>80</v>
      </c>
      <c r="E108" s="1" t="s">
        <v>81</v>
      </c>
      <c r="F108" s="1" t="s">
        <v>82</v>
      </c>
      <c r="G108" s="1" t="s">
        <v>83</v>
      </c>
      <c r="H108" s="1" t="s">
        <v>84</v>
      </c>
      <c r="I108" s="1">
        <v>674.49998894706368</v>
      </c>
      <c r="J108" s="1">
        <v>1</v>
      </c>
      <c r="K108">
        <f t="shared" si="28"/>
        <v>-1.7605973746100145</v>
      </c>
      <c r="L108">
        <f t="shared" si="29"/>
        <v>1.8965627022961503E-2</v>
      </c>
      <c r="M108">
        <f t="shared" si="30"/>
        <v>554.48288117780157</v>
      </c>
      <c r="N108">
        <f t="shared" si="31"/>
        <v>0.36153010433768457</v>
      </c>
      <c r="O108">
        <f t="shared" si="32"/>
        <v>1.8381367347388555</v>
      </c>
      <c r="P108">
        <f t="shared" si="33"/>
        <v>32.158610726353103</v>
      </c>
      <c r="Q108" s="1">
        <v>6</v>
      </c>
      <c r="R108">
        <f t="shared" si="34"/>
        <v>1.4200000166893005</v>
      </c>
      <c r="S108" s="1">
        <v>1</v>
      </c>
      <c r="T108">
        <f t="shared" si="35"/>
        <v>2.8400000333786011</v>
      </c>
      <c r="U108" s="1">
        <v>33.187187194824219</v>
      </c>
      <c r="V108" s="1">
        <v>32.163887023925781</v>
      </c>
      <c r="W108" s="1">
        <v>32.829971313476563</v>
      </c>
      <c r="X108" s="1">
        <v>418.117919921875</v>
      </c>
      <c r="Y108" s="1">
        <v>420.05056762695313</v>
      </c>
      <c r="Z108" s="1">
        <v>29.472112655639648</v>
      </c>
      <c r="AA108" s="1">
        <v>29.893451690673828</v>
      </c>
      <c r="AB108" s="1">
        <v>57.545547485351563</v>
      </c>
      <c r="AC108" s="1">
        <v>58.368228912353516</v>
      </c>
      <c r="AD108" s="1">
        <v>499.44015502929688</v>
      </c>
      <c r="AE108" s="1">
        <v>17.885826110839844</v>
      </c>
      <c r="AF108" s="1">
        <v>0.22696423530578613</v>
      </c>
      <c r="AG108" s="1">
        <v>99.686798095703125</v>
      </c>
      <c r="AH108" s="1">
        <v>-5.1393427848815918</v>
      </c>
      <c r="AI108" s="1">
        <v>-0.45711269974708557</v>
      </c>
      <c r="AJ108" s="1">
        <v>9.8946459591388702E-2</v>
      </c>
      <c r="AK108" s="1">
        <v>4.8306342214345932E-3</v>
      </c>
      <c r="AL108" s="1">
        <v>0.10421048849821091</v>
      </c>
      <c r="AM108" s="1">
        <v>7.54519272595644E-3</v>
      </c>
      <c r="AN108" s="1">
        <v>1</v>
      </c>
      <c r="AO108" s="1">
        <v>-0.21956524252891541</v>
      </c>
      <c r="AP108" s="1">
        <v>2.737391471862793</v>
      </c>
      <c r="AQ108" s="1">
        <v>1</v>
      </c>
      <c r="AR108" s="1">
        <v>0</v>
      </c>
      <c r="AS108" s="1">
        <v>0.15999999642372131</v>
      </c>
      <c r="AT108" s="1">
        <v>111115</v>
      </c>
      <c r="AU108" s="1" t="s">
        <v>85</v>
      </c>
      <c r="AV108">
        <f t="shared" si="36"/>
        <v>0.83240025838216136</v>
      </c>
      <c r="AW108">
        <f t="shared" si="37"/>
        <v>3.6153010433768459E-4</v>
      </c>
      <c r="AX108">
        <f t="shared" si="38"/>
        <v>305.31388702392576</v>
      </c>
      <c r="AY108">
        <f t="shared" si="39"/>
        <v>306.3371871948242</v>
      </c>
      <c r="AZ108">
        <f t="shared" si="40"/>
        <v>2.8617321137696763</v>
      </c>
      <c r="BA108">
        <f t="shared" si="41"/>
        <v>-5.2762975726790033E-3</v>
      </c>
      <c r="BB108">
        <f t="shared" si="42"/>
        <v>4.8181192178107128</v>
      </c>
      <c r="BC108">
        <f t="shared" si="43"/>
        <v>48.332570709966376</v>
      </c>
      <c r="BD108">
        <f t="shared" si="44"/>
        <v>18.439119019292548</v>
      </c>
      <c r="BE108">
        <f t="shared" si="45"/>
        <v>32.163887023925781</v>
      </c>
      <c r="BF108">
        <f t="shared" si="46"/>
        <v>4.8195566238762826</v>
      </c>
      <c r="BG108">
        <f t="shared" si="47"/>
        <v>1.8839814036343269E-2</v>
      </c>
      <c r="BH108">
        <f t="shared" si="48"/>
        <v>2.9799824830718573</v>
      </c>
      <c r="BI108">
        <f t="shared" si="49"/>
        <v>1.8395741408044253</v>
      </c>
      <c r="BJ108">
        <f t="shared" si="50"/>
        <v>1.178612301645196E-2</v>
      </c>
      <c r="BK108">
        <f t="shared" si="51"/>
        <v>55.274623023495252</v>
      </c>
      <c r="BL108">
        <f t="shared" si="52"/>
        <v>1.3200384046861657</v>
      </c>
      <c r="BM108">
        <f t="shared" si="53"/>
        <v>60.559958247170321</v>
      </c>
      <c r="BN108">
        <f t="shared" si="54"/>
        <v>420.88747129870978</v>
      </c>
      <c r="BO108">
        <f t="shared" si="55"/>
        <v>-2.5332591432922279E-3</v>
      </c>
    </row>
    <row r="109" spans="1:67" x14ac:dyDescent="0.25">
      <c r="A109" s="1">
        <v>98</v>
      </c>
      <c r="B109" s="1" t="s">
        <v>183</v>
      </c>
      <c r="C109" s="1" t="s">
        <v>347</v>
      </c>
      <c r="D109" s="1" t="s">
        <v>80</v>
      </c>
      <c r="E109" s="1" t="s">
        <v>81</v>
      </c>
      <c r="F109" s="1" t="s">
        <v>82</v>
      </c>
      <c r="G109" s="1" t="s">
        <v>83</v>
      </c>
      <c r="H109" s="1" t="s">
        <v>84</v>
      </c>
      <c r="I109" s="1">
        <v>679.9999888241291</v>
      </c>
      <c r="J109" s="1">
        <v>1</v>
      </c>
      <c r="K109">
        <f t="shared" si="28"/>
        <v>-1.7018671313649147</v>
      </c>
      <c r="L109">
        <f t="shared" si="29"/>
        <v>1.8673057439274492E-2</v>
      </c>
      <c r="M109">
        <f t="shared" si="30"/>
        <v>551.71001532195089</v>
      </c>
      <c r="N109">
        <f t="shared" si="31"/>
        <v>0.35607711588576646</v>
      </c>
      <c r="O109">
        <f t="shared" si="32"/>
        <v>1.838625824539871</v>
      </c>
      <c r="P109">
        <f t="shared" si="33"/>
        <v>32.157404458653723</v>
      </c>
      <c r="Q109" s="1">
        <v>6</v>
      </c>
      <c r="R109">
        <f t="shared" si="34"/>
        <v>1.4200000166893005</v>
      </c>
      <c r="S109" s="1">
        <v>1</v>
      </c>
      <c r="T109">
        <f t="shared" si="35"/>
        <v>2.8400000333786011</v>
      </c>
      <c r="U109" s="1">
        <v>33.188545227050781</v>
      </c>
      <c r="V109" s="1">
        <v>32.159164428710938</v>
      </c>
      <c r="W109" s="1">
        <v>32.831756591796875</v>
      </c>
      <c r="X109" s="1">
        <v>418.10638427734375</v>
      </c>
      <c r="Y109" s="1">
        <v>419.9713134765625</v>
      </c>
      <c r="Z109" s="1">
        <v>29.469852447509766</v>
      </c>
      <c r="AA109" s="1">
        <v>29.884851455688477</v>
      </c>
      <c r="AB109" s="1">
        <v>57.537513732910156</v>
      </c>
      <c r="AC109" s="1">
        <v>58.347766876220703</v>
      </c>
      <c r="AD109" s="1">
        <v>499.42645263671875</v>
      </c>
      <c r="AE109" s="1">
        <v>17.867708206176758</v>
      </c>
      <c r="AF109" s="1">
        <v>5.9307999908924103E-2</v>
      </c>
      <c r="AG109" s="1">
        <v>99.688125610351563</v>
      </c>
      <c r="AH109" s="1">
        <v>-5.1393427848815918</v>
      </c>
      <c r="AI109" s="1">
        <v>-0.45711269974708557</v>
      </c>
      <c r="AJ109" s="1">
        <v>9.8946459591388702E-2</v>
      </c>
      <c r="AK109" s="1">
        <v>4.8306342214345932E-3</v>
      </c>
      <c r="AL109" s="1">
        <v>0.10421048849821091</v>
      </c>
      <c r="AM109" s="1">
        <v>7.54519272595644E-3</v>
      </c>
      <c r="AN109" s="1">
        <v>1</v>
      </c>
      <c r="AO109" s="1">
        <v>-0.21956524252891541</v>
      </c>
      <c r="AP109" s="1">
        <v>2.737391471862793</v>
      </c>
      <c r="AQ109" s="1">
        <v>1</v>
      </c>
      <c r="AR109" s="1">
        <v>0</v>
      </c>
      <c r="AS109" s="1">
        <v>0.15999999642372131</v>
      </c>
      <c r="AT109" s="1">
        <v>111115</v>
      </c>
      <c r="AU109" s="1" t="s">
        <v>85</v>
      </c>
      <c r="AV109">
        <f t="shared" si="36"/>
        <v>0.83237742106119783</v>
      </c>
      <c r="AW109">
        <f t="shared" si="37"/>
        <v>3.5607711588576648E-4</v>
      </c>
      <c r="AX109">
        <f t="shared" si="38"/>
        <v>305.30916442871091</v>
      </c>
      <c r="AY109">
        <f t="shared" si="39"/>
        <v>306.33854522705076</v>
      </c>
      <c r="AZ109">
        <f t="shared" si="40"/>
        <v>2.8588332490883772</v>
      </c>
      <c r="BA109">
        <f t="shared" si="41"/>
        <v>-1.7599700572176122E-3</v>
      </c>
      <c r="BB109">
        <f t="shared" si="42"/>
        <v>4.8177906503012418</v>
      </c>
      <c r="BC109">
        <f t="shared" si="43"/>
        <v>48.328631126363206</v>
      </c>
      <c r="BD109">
        <f t="shared" si="44"/>
        <v>18.443779670674729</v>
      </c>
      <c r="BE109">
        <f t="shared" si="45"/>
        <v>32.159164428710938</v>
      </c>
      <c r="BF109">
        <f t="shared" si="46"/>
        <v>4.8182700437704673</v>
      </c>
      <c r="BG109">
        <f t="shared" si="47"/>
        <v>1.8551083690247216E-2</v>
      </c>
      <c r="BH109">
        <f t="shared" si="48"/>
        <v>2.9791648257613708</v>
      </c>
      <c r="BI109">
        <f t="shared" si="49"/>
        <v>1.8391052180090965</v>
      </c>
      <c r="BJ109">
        <f t="shared" si="50"/>
        <v>1.1605324535533382E-2</v>
      </c>
      <c r="BK109">
        <f t="shared" si="51"/>
        <v>54.998937307903624</v>
      </c>
      <c r="BL109">
        <f t="shared" si="52"/>
        <v>1.3136850008988539</v>
      </c>
      <c r="BM109">
        <f t="shared" si="53"/>
        <v>60.542993236340273</v>
      </c>
      <c r="BN109">
        <f t="shared" si="54"/>
        <v>420.7802996034427</v>
      </c>
      <c r="BO109">
        <f t="shared" si="55"/>
        <v>-2.4486918784097193E-3</v>
      </c>
    </row>
    <row r="110" spans="1:67" x14ac:dyDescent="0.25">
      <c r="A110" s="1">
        <v>99</v>
      </c>
      <c r="B110" s="1" t="s">
        <v>184</v>
      </c>
      <c r="C110" s="1" t="s">
        <v>347</v>
      </c>
      <c r="D110" s="1" t="s">
        <v>80</v>
      </c>
      <c r="E110" s="1" t="s">
        <v>81</v>
      </c>
      <c r="F110" s="1" t="s">
        <v>82</v>
      </c>
      <c r="G110" s="1" t="s">
        <v>83</v>
      </c>
      <c r="H110" s="1" t="s">
        <v>84</v>
      </c>
      <c r="I110" s="1">
        <v>684.9999887123704</v>
      </c>
      <c r="J110" s="1">
        <v>1</v>
      </c>
      <c r="K110">
        <f t="shared" si="28"/>
        <v>-1.6684719849953435</v>
      </c>
      <c r="L110">
        <f t="shared" si="29"/>
        <v>1.9018211016552201E-2</v>
      </c>
      <c r="M110">
        <f t="shared" si="30"/>
        <v>546.41233347372884</v>
      </c>
      <c r="N110">
        <f t="shared" si="31"/>
        <v>0.36246826484738415</v>
      </c>
      <c r="O110">
        <f t="shared" si="32"/>
        <v>1.8378824086450445</v>
      </c>
      <c r="P110">
        <f t="shared" si="33"/>
        <v>32.152319078306398</v>
      </c>
      <c r="Q110" s="1">
        <v>6</v>
      </c>
      <c r="R110">
        <f t="shared" si="34"/>
        <v>1.4200000166893005</v>
      </c>
      <c r="S110" s="1">
        <v>1</v>
      </c>
      <c r="T110">
        <f t="shared" si="35"/>
        <v>2.8400000333786011</v>
      </c>
      <c r="U110" s="1">
        <v>33.187915802001953</v>
      </c>
      <c r="V110" s="1">
        <v>32.157138824462891</v>
      </c>
      <c r="W110" s="1">
        <v>32.823444366455078</v>
      </c>
      <c r="X110" s="1">
        <v>418.2381591796875</v>
      </c>
      <c r="Y110" s="1">
        <v>420.05960083007813</v>
      </c>
      <c r="Z110" s="1">
        <v>29.456277847290039</v>
      </c>
      <c r="AA110" s="1">
        <v>29.878704071044922</v>
      </c>
      <c r="AB110" s="1">
        <v>57.512485504150391</v>
      </c>
      <c r="AC110" s="1">
        <v>58.337261199951172</v>
      </c>
      <c r="AD110" s="1">
        <v>499.45504760742188</v>
      </c>
      <c r="AE110" s="1">
        <v>17.824222564697266</v>
      </c>
      <c r="AF110" s="1">
        <v>4.5621819794178009E-2</v>
      </c>
      <c r="AG110" s="1">
        <v>99.687164306640625</v>
      </c>
      <c r="AH110" s="1">
        <v>-5.1393427848815918</v>
      </c>
      <c r="AI110" s="1">
        <v>-0.45711269974708557</v>
      </c>
      <c r="AJ110" s="1">
        <v>9.8946459591388702E-2</v>
      </c>
      <c r="AK110" s="1">
        <v>4.8306342214345932E-3</v>
      </c>
      <c r="AL110" s="1">
        <v>0.10421048849821091</v>
      </c>
      <c r="AM110" s="1">
        <v>7.54519272595644E-3</v>
      </c>
      <c r="AN110" s="1">
        <v>1</v>
      </c>
      <c r="AO110" s="1">
        <v>-0.21956524252891541</v>
      </c>
      <c r="AP110" s="1">
        <v>2.737391471862793</v>
      </c>
      <c r="AQ110" s="1">
        <v>1</v>
      </c>
      <c r="AR110" s="1">
        <v>0</v>
      </c>
      <c r="AS110" s="1">
        <v>0.15999999642372131</v>
      </c>
      <c r="AT110" s="1">
        <v>111115</v>
      </c>
      <c r="AU110" s="1" t="s">
        <v>85</v>
      </c>
      <c r="AV110">
        <f t="shared" si="36"/>
        <v>0.83242507934570309</v>
      </c>
      <c r="AW110">
        <f t="shared" si="37"/>
        <v>3.6246826484738416E-4</v>
      </c>
      <c r="AX110">
        <f t="shared" si="38"/>
        <v>305.30713882446287</v>
      </c>
      <c r="AY110">
        <f t="shared" si="39"/>
        <v>306.33791580200193</v>
      </c>
      <c r="AZ110">
        <f t="shared" si="40"/>
        <v>2.8518755466071752</v>
      </c>
      <c r="BA110">
        <f t="shared" si="41"/>
        <v>-4.8197461564929893E-3</v>
      </c>
      <c r="BB110">
        <f t="shared" si="42"/>
        <v>4.8164056906447916</v>
      </c>
      <c r="BC110">
        <f t="shared" si="43"/>
        <v>48.31520411022413</v>
      </c>
      <c r="BD110">
        <f t="shared" si="44"/>
        <v>18.436500039179208</v>
      </c>
      <c r="BE110">
        <f t="shared" si="45"/>
        <v>32.157138824462891</v>
      </c>
      <c r="BF110">
        <f t="shared" si="46"/>
        <v>4.8177182985309539</v>
      </c>
      <c r="BG110">
        <f t="shared" si="47"/>
        <v>1.8891701732821963E-2</v>
      </c>
      <c r="BH110">
        <f t="shared" si="48"/>
        <v>2.9785232819997471</v>
      </c>
      <c r="BI110">
        <f t="shared" si="49"/>
        <v>1.8391950165312068</v>
      </c>
      <c r="BJ110">
        <f t="shared" si="50"/>
        <v>1.1818614850867536E-2</v>
      </c>
      <c r="BK110">
        <f t="shared" si="51"/>
        <v>54.470296066170519</v>
      </c>
      <c r="BL110">
        <f t="shared" si="52"/>
        <v>1.3007971544846626</v>
      </c>
      <c r="BM110">
        <f t="shared" si="53"/>
        <v>60.552770349322657</v>
      </c>
      <c r="BN110">
        <f t="shared" si="54"/>
        <v>420.85271250376502</v>
      </c>
      <c r="BO110">
        <f t="shared" si="55"/>
        <v>-2.400616603862277E-3</v>
      </c>
    </row>
    <row r="111" spans="1:67" x14ac:dyDescent="0.25">
      <c r="A111" s="1">
        <v>100</v>
      </c>
      <c r="B111" s="1" t="s">
        <v>185</v>
      </c>
      <c r="C111" s="1" t="s">
        <v>347</v>
      </c>
      <c r="D111" s="1" t="s">
        <v>80</v>
      </c>
      <c r="E111" s="1" t="s">
        <v>81</v>
      </c>
      <c r="F111" s="1" t="s">
        <v>82</v>
      </c>
      <c r="G111" s="1" t="s">
        <v>83</v>
      </c>
      <c r="H111" s="1" t="s">
        <v>84</v>
      </c>
      <c r="I111" s="1">
        <v>689.99998860061169</v>
      </c>
      <c r="J111" s="1">
        <v>1</v>
      </c>
      <c r="K111">
        <f t="shared" si="28"/>
        <v>-1.6783617991038671</v>
      </c>
      <c r="L111">
        <f t="shared" si="29"/>
        <v>1.9419529710582476E-2</v>
      </c>
      <c r="M111">
        <f t="shared" si="30"/>
        <v>544.300834113463</v>
      </c>
      <c r="N111">
        <f t="shared" si="31"/>
        <v>0.37005182356905664</v>
      </c>
      <c r="O111">
        <f t="shared" si="32"/>
        <v>1.8378452217821954</v>
      </c>
      <c r="P111">
        <f t="shared" si="33"/>
        <v>32.147994333679307</v>
      </c>
      <c r="Q111" s="1">
        <v>6</v>
      </c>
      <c r="R111">
        <f t="shared" si="34"/>
        <v>1.4200000166893005</v>
      </c>
      <c r="S111" s="1">
        <v>1</v>
      </c>
      <c r="T111">
        <f t="shared" si="35"/>
        <v>2.8400000333786011</v>
      </c>
      <c r="U111" s="1">
        <v>33.186386108398438</v>
      </c>
      <c r="V111" s="1">
        <v>32.156513214111328</v>
      </c>
      <c r="W111" s="1">
        <v>32.819389343261719</v>
      </c>
      <c r="X111" s="1">
        <v>418.16546630859375</v>
      </c>
      <c r="Y111" s="1">
        <v>419.9951171875</v>
      </c>
      <c r="Z111" s="1">
        <v>29.435867309570313</v>
      </c>
      <c r="AA111" s="1">
        <v>29.867166519165039</v>
      </c>
      <c r="AB111" s="1">
        <v>57.477760314941406</v>
      </c>
      <c r="AC111" s="1">
        <v>58.319931030273438</v>
      </c>
      <c r="AD111" s="1">
        <v>499.42047119140625</v>
      </c>
      <c r="AE111" s="1">
        <v>17.931486129760742</v>
      </c>
      <c r="AF111" s="1">
        <v>2.7372870594263077E-2</v>
      </c>
      <c r="AG111" s="1">
        <v>99.687492370605469</v>
      </c>
      <c r="AH111" s="1">
        <v>-5.1393427848815918</v>
      </c>
      <c r="AI111" s="1">
        <v>-0.45711269974708557</v>
      </c>
      <c r="AJ111" s="1">
        <v>9.8946459591388702E-2</v>
      </c>
      <c r="AK111" s="1">
        <v>4.8306342214345932E-3</v>
      </c>
      <c r="AL111" s="1">
        <v>0.10421048849821091</v>
      </c>
      <c r="AM111" s="1">
        <v>7.54519272595644E-3</v>
      </c>
      <c r="AN111" s="1">
        <v>1</v>
      </c>
      <c r="AO111" s="1">
        <v>-0.21956524252891541</v>
      </c>
      <c r="AP111" s="1">
        <v>2.737391471862793</v>
      </c>
      <c r="AQ111" s="1">
        <v>1</v>
      </c>
      <c r="AR111" s="1">
        <v>0</v>
      </c>
      <c r="AS111" s="1">
        <v>0.15999999642372131</v>
      </c>
      <c r="AT111" s="1">
        <v>111115</v>
      </c>
      <c r="AU111" s="1" t="s">
        <v>85</v>
      </c>
      <c r="AV111">
        <f t="shared" si="36"/>
        <v>0.83236745198567685</v>
      </c>
      <c r="AW111">
        <f t="shared" si="37"/>
        <v>3.7005182356905663E-4</v>
      </c>
      <c r="AX111">
        <f t="shared" si="38"/>
        <v>305.30651321411131</v>
      </c>
      <c r="AY111">
        <f t="shared" si="39"/>
        <v>306.33638610839841</v>
      </c>
      <c r="AZ111">
        <f t="shared" si="40"/>
        <v>2.8690377166337271</v>
      </c>
      <c r="BA111">
        <f t="shared" si="41"/>
        <v>-8.5188804320237132E-3</v>
      </c>
      <c r="BB111">
        <f t="shared" si="42"/>
        <v>4.8152281562930632</v>
      </c>
      <c r="BC111">
        <f t="shared" si="43"/>
        <v>48.303232850833687</v>
      </c>
      <c r="BD111">
        <f t="shared" si="44"/>
        <v>18.436066331668648</v>
      </c>
      <c r="BE111">
        <f t="shared" si="45"/>
        <v>32.156513214111328</v>
      </c>
      <c r="BF111">
        <f t="shared" si="46"/>
        <v>4.8175479024548382</v>
      </c>
      <c r="BG111">
        <f t="shared" si="47"/>
        <v>1.9287643456795789E-2</v>
      </c>
      <c r="BH111">
        <f t="shared" si="48"/>
        <v>2.9773829345108678</v>
      </c>
      <c r="BI111">
        <f t="shared" si="49"/>
        <v>1.8401649679439704</v>
      </c>
      <c r="BJ111">
        <f t="shared" si="50"/>
        <v>1.206655734408137E-2</v>
      </c>
      <c r="BK111">
        <f t="shared" si="51"/>
        <v>54.259985248000035</v>
      </c>
      <c r="BL111">
        <f t="shared" si="52"/>
        <v>1.2959694335457446</v>
      </c>
      <c r="BM111">
        <f t="shared" si="53"/>
        <v>60.549942353038055</v>
      </c>
      <c r="BN111">
        <f t="shared" si="54"/>
        <v>420.79293000516208</v>
      </c>
      <c r="BO111">
        <f t="shared" si="55"/>
        <v>-2.4150764648549041E-3</v>
      </c>
    </row>
    <row r="112" spans="1:67" x14ac:dyDescent="0.25">
      <c r="A112" s="1">
        <v>101</v>
      </c>
      <c r="B112" s="1" t="s">
        <v>186</v>
      </c>
      <c r="C112" s="1" t="s">
        <v>347</v>
      </c>
      <c r="D112" s="1" t="s">
        <v>80</v>
      </c>
      <c r="E112" s="1" t="s">
        <v>81</v>
      </c>
      <c r="F112" s="1" t="s">
        <v>82</v>
      </c>
      <c r="G112" s="1" t="s">
        <v>83</v>
      </c>
      <c r="H112" s="1" t="s">
        <v>84</v>
      </c>
      <c r="I112" s="1">
        <v>695.49998847767711</v>
      </c>
      <c r="J112" s="1">
        <v>1</v>
      </c>
      <c r="K112">
        <f t="shared" si="28"/>
        <v>-1.7328854404926224</v>
      </c>
      <c r="L112">
        <f t="shared" si="29"/>
        <v>1.8881662613852986E-2</v>
      </c>
      <c r="M112">
        <f t="shared" si="30"/>
        <v>552.8109743296958</v>
      </c>
      <c r="N112">
        <f t="shared" si="31"/>
        <v>0.36023694017719765</v>
      </c>
      <c r="O112">
        <f t="shared" si="32"/>
        <v>1.8397108709383665</v>
      </c>
      <c r="P112">
        <f t="shared" si="33"/>
        <v>32.150661485297228</v>
      </c>
      <c r="Q112" s="1">
        <v>6</v>
      </c>
      <c r="R112">
        <f t="shared" si="34"/>
        <v>1.4200000166893005</v>
      </c>
      <c r="S112" s="1">
        <v>1</v>
      </c>
      <c r="T112">
        <f t="shared" si="35"/>
        <v>2.8400000333786011</v>
      </c>
      <c r="U112" s="1">
        <v>33.185123443603516</v>
      </c>
      <c r="V112" s="1">
        <v>32.154365539550781</v>
      </c>
      <c r="W112" s="1">
        <v>32.818958282470703</v>
      </c>
      <c r="X112" s="1">
        <v>418.166748046875</v>
      </c>
      <c r="Y112" s="1">
        <v>420.0667724609375</v>
      </c>
      <c r="Z112" s="1">
        <v>29.436065673828125</v>
      </c>
      <c r="AA112" s="1">
        <v>29.855918884277344</v>
      </c>
      <c r="AB112" s="1">
        <v>57.481868743896484</v>
      </c>
      <c r="AC112" s="1">
        <v>58.301746368408203</v>
      </c>
      <c r="AD112" s="1">
        <v>499.43417358398438</v>
      </c>
      <c r="AE112" s="1">
        <v>17.832195281982422</v>
      </c>
      <c r="AF112" s="1">
        <v>0.18362563848495483</v>
      </c>
      <c r="AG112" s="1">
        <v>99.686882019042969</v>
      </c>
      <c r="AH112" s="1">
        <v>-5.1393427848815918</v>
      </c>
      <c r="AI112" s="1">
        <v>-0.45711269974708557</v>
      </c>
      <c r="AJ112" s="1">
        <v>9.8946459591388702E-2</v>
      </c>
      <c r="AK112" s="1">
        <v>4.8306342214345932E-3</v>
      </c>
      <c r="AL112" s="1">
        <v>0.10421048849821091</v>
      </c>
      <c r="AM112" s="1">
        <v>7.54519272595644E-3</v>
      </c>
      <c r="AN112" s="1">
        <v>1</v>
      </c>
      <c r="AO112" s="1">
        <v>-0.21956524252891541</v>
      </c>
      <c r="AP112" s="1">
        <v>2.737391471862793</v>
      </c>
      <c r="AQ112" s="1">
        <v>1</v>
      </c>
      <c r="AR112" s="1">
        <v>0</v>
      </c>
      <c r="AS112" s="1">
        <v>0.15999999642372131</v>
      </c>
      <c r="AT112" s="1">
        <v>111115</v>
      </c>
      <c r="AU112" s="1" t="s">
        <v>85</v>
      </c>
      <c r="AV112">
        <f t="shared" si="36"/>
        <v>0.83239028930664039</v>
      </c>
      <c r="AW112">
        <f t="shared" si="37"/>
        <v>3.6023694017719765E-4</v>
      </c>
      <c r="AX112">
        <f t="shared" si="38"/>
        <v>305.30436553955076</v>
      </c>
      <c r="AY112">
        <f t="shared" si="39"/>
        <v>306.33512344360349</v>
      </c>
      <c r="AZ112">
        <f t="shared" si="40"/>
        <v>2.8531511813442876</v>
      </c>
      <c r="BA112">
        <f t="shared" si="41"/>
        <v>-3.70405425355516E-3</v>
      </c>
      <c r="BB112">
        <f t="shared" si="42"/>
        <v>4.815954334325439</v>
      </c>
      <c r="BC112">
        <f t="shared" si="43"/>
        <v>48.310813186086591</v>
      </c>
      <c r="BD112">
        <f t="shared" si="44"/>
        <v>18.454894301809247</v>
      </c>
      <c r="BE112">
        <f t="shared" si="45"/>
        <v>32.154365539550781</v>
      </c>
      <c r="BF112">
        <f t="shared" si="46"/>
        <v>4.8169629851101492</v>
      </c>
      <c r="BG112">
        <f t="shared" si="47"/>
        <v>1.875695749451799E-2</v>
      </c>
      <c r="BH112">
        <f t="shared" si="48"/>
        <v>2.9762434633870725</v>
      </c>
      <c r="BI112">
        <f t="shared" si="49"/>
        <v>1.8407195217230767</v>
      </c>
      <c r="BJ112">
        <f t="shared" si="50"/>
        <v>1.1734238989191195E-2</v>
      </c>
      <c r="BK112">
        <f t="shared" si="51"/>
        <v>55.108002376836581</v>
      </c>
      <c r="BL112">
        <f t="shared" si="52"/>
        <v>1.3160073839953679</v>
      </c>
      <c r="BM112">
        <f t="shared" si="53"/>
        <v>60.508496875507113</v>
      </c>
      <c r="BN112">
        <f t="shared" si="54"/>
        <v>420.89050320641991</v>
      </c>
      <c r="BO112">
        <f t="shared" si="55"/>
        <v>-2.4912487324579824E-3</v>
      </c>
    </row>
    <row r="113" spans="1:67" x14ac:dyDescent="0.25">
      <c r="A113" s="1">
        <v>102</v>
      </c>
      <c r="B113" s="1" t="s">
        <v>187</v>
      </c>
      <c r="C113" s="1" t="s">
        <v>347</v>
      </c>
      <c r="D113" s="1" t="s">
        <v>80</v>
      </c>
      <c r="E113" s="1" t="s">
        <v>81</v>
      </c>
      <c r="F113" s="1" t="s">
        <v>82</v>
      </c>
      <c r="G113" s="1" t="s">
        <v>83</v>
      </c>
      <c r="H113" s="1" t="s">
        <v>84</v>
      </c>
      <c r="I113" s="1">
        <v>700.4999883659184</v>
      </c>
      <c r="J113" s="1">
        <v>1</v>
      </c>
      <c r="K113">
        <f t="shared" si="28"/>
        <v>-1.4500551945718931</v>
      </c>
      <c r="L113">
        <f t="shared" si="29"/>
        <v>1.7986103016728084E-2</v>
      </c>
      <c r="M113">
        <f t="shared" si="30"/>
        <v>535.1311004468821</v>
      </c>
      <c r="N113">
        <f t="shared" si="31"/>
        <v>0.34368203313116424</v>
      </c>
      <c r="O113">
        <f t="shared" si="32"/>
        <v>1.8419846721234827</v>
      </c>
      <c r="P113">
        <f t="shared" si="33"/>
        <v>32.156655475794395</v>
      </c>
      <c r="Q113" s="1">
        <v>6</v>
      </c>
      <c r="R113">
        <f t="shared" si="34"/>
        <v>1.4200000166893005</v>
      </c>
      <c r="S113" s="1">
        <v>1</v>
      </c>
      <c r="T113">
        <f t="shared" si="35"/>
        <v>2.8400000333786011</v>
      </c>
      <c r="U113" s="1">
        <v>33.184051513671875</v>
      </c>
      <c r="V113" s="1">
        <v>32.151905059814453</v>
      </c>
      <c r="W113" s="1">
        <v>32.820224761962891</v>
      </c>
      <c r="X113" s="1">
        <v>418.55136108398438</v>
      </c>
      <c r="Y113" s="1">
        <v>420.11990356445313</v>
      </c>
      <c r="Z113" s="1">
        <v>29.448732376098633</v>
      </c>
      <c r="AA113" s="1">
        <v>29.849285125732422</v>
      </c>
      <c r="AB113" s="1">
        <v>57.510444641113281</v>
      </c>
      <c r="AC113" s="1">
        <v>58.292682647705078</v>
      </c>
      <c r="AD113" s="1">
        <v>499.44488525390625</v>
      </c>
      <c r="AE113" s="1">
        <v>17.856836318969727</v>
      </c>
      <c r="AF113" s="1">
        <v>0.10607081651687622</v>
      </c>
      <c r="AG113" s="1">
        <v>99.687545776367188</v>
      </c>
      <c r="AH113" s="1">
        <v>-5.1393427848815918</v>
      </c>
      <c r="AI113" s="1">
        <v>-0.45711269974708557</v>
      </c>
      <c r="AJ113" s="1">
        <v>9.8946459591388702E-2</v>
      </c>
      <c r="AK113" s="1">
        <v>4.8306342214345932E-3</v>
      </c>
      <c r="AL113" s="1">
        <v>0.10421048849821091</v>
      </c>
      <c r="AM113" s="1">
        <v>7.54519272595644E-3</v>
      </c>
      <c r="AN113" s="1">
        <v>1</v>
      </c>
      <c r="AO113" s="1">
        <v>-0.21956524252891541</v>
      </c>
      <c r="AP113" s="1">
        <v>2.737391471862793</v>
      </c>
      <c r="AQ113" s="1">
        <v>1</v>
      </c>
      <c r="AR113" s="1">
        <v>0</v>
      </c>
      <c r="AS113" s="1">
        <v>0.15999999642372131</v>
      </c>
      <c r="AT113" s="1">
        <v>111115</v>
      </c>
      <c r="AU113" s="1" t="s">
        <v>85</v>
      </c>
      <c r="AV113">
        <f t="shared" si="36"/>
        <v>0.83240814208984371</v>
      </c>
      <c r="AW113">
        <f t="shared" si="37"/>
        <v>3.4368203313116426E-4</v>
      </c>
      <c r="AX113">
        <f t="shared" si="38"/>
        <v>305.30190505981443</v>
      </c>
      <c r="AY113">
        <f t="shared" si="39"/>
        <v>306.33405151367185</v>
      </c>
      <c r="AZ113">
        <f t="shared" si="40"/>
        <v>2.8570937471741331</v>
      </c>
      <c r="BA113">
        <f t="shared" si="41"/>
        <v>4.7504159799415168E-3</v>
      </c>
      <c r="BB113">
        <f t="shared" si="42"/>
        <v>4.8175866494867696</v>
      </c>
      <c r="BC113">
        <f t="shared" si="43"/>
        <v>48.326865828297571</v>
      </c>
      <c r="BD113">
        <f t="shared" si="44"/>
        <v>18.477580702565149</v>
      </c>
      <c r="BE113">
        <f t="shared" si="45"/>
        <v>32.151905059814453</v>
      </c>
      <c r="BF113">
        <f t="shared" si="46"/>
        <v>4.8162929515223833</v>
      </c>
      <c r="BG113">
        <f t="shared" si="47"/>
        <v>1.7872911459355319E-2</v>
      </c>
      <c r="BH113">
        <f t="shared" si="48"/>
        <v>2.9756019773632869</v>
      </c>
      <c r="BI113">
        <f t="shared" si="49"/>
        <v>1.8406909741590964</v>
      </c>
      <c r="BJ113">
        <f t="shared" si="50"/>
        <v>1.1180684366599681E-2</v>
      </c>
      <c r="BK113">
        <f t="shared" si="51"/>
        <v>53.345906072156311</v>
      </c>
      <c r="BL113">
        <f t="shared" si="52"/>
        <v>1.2737580293307489</v>
      </c>
      <c r="BM113">
        <f t="shared" si="53"/>
        <v>60.46050466777163</v>
      </c>
      <c r="BN113">
        <f t="shared" si="54"/>
        <v>420.80919035658854</v>
      </c>
      <c r="BO113">
        <f t="shared" si="55"/>
        <v>-2.0833924464826697E-3</v>
      </c>
    </row>
    <row r="114" spans="1:67" x14ac:dyDescent="0.25">
      <c r="A114" s="1">
        <v>103</v>
      </c>
      <c r="B114" s="1" t="s">
        <v>188</v>
      </c>
      <c r="C114" s="1" t="s">
        <v>347</v>
      </c>
      <c r="D114" s="1" t="s">
        <v>80</v>
      </c>
      <c r="E114" s="1" t="s">
        <v>81</v>
      </c>
      <c r="F114" s="1" t="s">
        <v>82</v>
      </c>
      <c r="G114" s="1" t="s">
        <v>83</v>
      </c>
      <c r="H114" s="1" t="s">
        <v>84</v>
      </c>
      <c r="I114" s="1">
        <v>705.49998825415969</v>
      </c>
      <c r="J114" s="1">
        <v>1</v>
      </c>
      <c r="K114">
        <f t="shared" si="28"/>
        <v>-1.5182657048091492</v>
      </c>
      <c r="L114">
        <f t="shared" si="29"/>
        <v>1.7523037999364732E-2</v>
      </c>
      <c r="M114">
        <f t="shared" si="30"/>
        <v>544.63915366152708</v>
      </c>
      <c r="N114">
        <f t="shared" si="31"/>
        <v>0.3352245057151314</v>
      </c>
      <c r="O114">
        <f t="shared" si="32"/>
        <v>1.8438300757286177</v>
      </c>
      <c r="P114">
        <f t="shared" si="33"/>
        <v>32.159230710118308</v>
      </c>
      <c r="Q114" s="1">
        <v>6</v>
      </c>
      <c r="R114">
        <f t="shared" si="34"/>
        <v>1.4200000166893005</v>
      </c>
      <c r="S114" s="1">
        <v>1</v>
      </c>
      <c r="T114">
        <f t="shared" si="35"/>
        <v>2.8400000333786011</v>
      </c>
      <c r="U114" s="1">
        <v>33.182788848876953</v>
      </c>
      <c r="V114" s="1">
        <v>32.150226593017578</v>
      </c>
      <c r="W114" s="1">
        <v>32.822017669677734</v>
      </c>
      <c r="X114" s="1">
        <v>418.46463012695313</v>
      </c>
      <c r="Y114" s="1">
        <v>420.11944580078125</v>
      </c>
      <c r="Z114" s="1">
        <v>29.447250366210938</v>
      </c>
      <c r="AA114" s="1">
        <v>29.83796501159668</v>
      </c>
      <c r="AB114" s="1">
        <v>57.511322021484375</v>
      </c>
      <c r="AC114" s="1">
        <v>58.274398803710938</v>
      </c>
      <c r="AD114" s="1">
        <v>499.426513671875</v>
      </c>
      <c r="AE114" s="1">
        <v>17.856111526489258</v>
      </c>
      <c r="AF114" s="1">
        <v>7.2994276881217957E-2</v>
      </c>
      <c r="AG114" s="1">
        <v>99.687026977539063</v>
      </c>
      <c r="AH114" s="1">
        <v>-5.1393427848815918</v>
      </c>
      <c r="AI114" s="1">
        <v>-0.45711269974708557</v>
      </c>
      <c r="AJ114" s="1">
        <v>9.8946459591388702E-2</v>
      </c>
      <c r="AK114" s="1">
        <v>4.8306342214345932E-3</v>
      </c>
      <c r="AL114" s="1">
        <v>0.10421048849821091</v>
      </c>
      <c r="AM114" s="1">
        <v>7.54519272595644E-3</v>
      </c>
      <c r="AN114" s="1">
        <v>1</v>
      </c>
      <c r="AO114" s="1">
        <v>-0.21956524252891541</v>
      </c>
      <c r="AP114" s="1">
        <v>2.737391471862793</v>
      </c>
      <c r="AQ114" s="1">
        <v>1</v>
      </c>
      <c r="AR114" s="1">
        <v>0</v>
      </c>
      <c r="AS114" s="1">
        <v>0.15999999642372131</v>
      </c>
      <c r="AT114" s="1">
        <v>111115</v>
      </c>
      <c r="AU114" s="1" t="s">
        <v>85</v>
      </c>
      <c r="AV114">
        <f t="shared" si="36"/>
        <v>0.83237752278645816</v>
      </c>
      <c r="AW114">
        <f t="shared" si="37"/>
        <v>3.3522450571513141E-4</v>
      </c>
      <c r="AX114">
        <f t="shared" si="38"/>
        <v>305.30022659301756</v>
      </c>
      <c r="AY114">
        <f t="shared" si="39"/>
        <v>306.33278884887693</v>
      </c>
      <c r="AZ114">
        <f t="shared" si="40"/>
        <v>2.8569777803798502</v>
      </c>
      <c r="BA114">
        <f t="shared" si="41"/>
        <v>9.004117100727153E-3</v>
      </c>
      <c r="BB114">
        <f t="shared" si="42"/>
        <v>4.8182880987945227</v>
      </c>
      <c r="BC114">
        <f t="shared" si="43"/>
        <v>48.334153850130903</v>
      </c>
      <c r="BD114">
        <f t="shared" si="44"/>
        <v>18.496188838534223</v>
      </c>
      <c r="BE114">
        <f t="shared" si="45"/>
        <v>32.150226593017578</v>
      </c>
      <c r="BF114">
        <f t="shared" si="46"/>
        <v>4.8158359208967276</v>
      </c>
      <c r="BG114">
        <f t="shared" si="47"/>
        <v>1.7415582397762499E-2</v>
      </c>
      <c r="BH114">
        <f t="shared" si="48"/>
        <v>2.974458023065905</v>
      </c>
      <c r="BI114">
        <f t="shared" si="49"/>
        <v>1.8413778978308226</v>
      </c>
      <c r="BJ114">
        <f t="shared" si="50"/>
        <v>1.0894342476346356E-2</v>
      </c>
      <c r="BK114">
        <f t="shared" si="51"/>
        <v>54.293458004080691</v>
      </c>
      <c r="BL114">
        <f t="shared" si="52"/>
        <v>1.2963912028004352</v>
      </c>
      <c r="BM114">
        <f t="shared" si="53"/>
        <v>60.420323865693824</v>
      </c>
      <c r="BN114">
        <f t="shared" si="54"/>
        <v>420.84115660268361</v>
      </c>
      <c r="BO114">
        <f t="shared" si="55"/>
        <v>-2.1797798090682206E-3</v>
      </c>
    </row>
    <row r="115" spans="1:67" x14ac:dyDescent="0.25">
      <c r="A115" s="1">
        <v>104</v>
      </c>
      <c r="B115" s="1" t="s">
        <v>189</v>
      </c>
      <c r="C115" s="1" t="s">
        <v>347</v>
      </c>
      <c r="D115" s="1" t="s">
        <v>80</v>
      </c>
      <c r="E115" s="1" t="s">
        <v>81</v>
      </c>
      <c r="F115" s="1" t="s">
        <v>82</v>
      </c>
      <c r="G115" s="1" t="s">
        <v>83</v>
      </c>
      <c r="H115" s="1" t="s">
        <v>84</v>
      </c>
      <c r="I115" s="1">
        <v>710.99998813122511</v>
      </c>
      <c r="J115" s="1">
        <v>1</v>
      </c>
      <c r="K115">
        <f t="shared" si="28"/>
        <v>-1.6999849538776264</v>
      </c>
      <c r="L115">
        <f t="shared" si="29"/>
        <v>1.8134631967321055E-2</v>
      </c>
      <c r="M115">
        <f t="shared" si="30"/>
        <v>555.93245713043746</v>
      </c>
      <c r="N115">
        <f t="shared" si="31"/>
        <v>0.34668721158142907</v>
      </c>
      <c r="O115">
        <f t="shared" si="32"/>
        <v>1.8429973464996747</v>
      </c>
      <c r="P115">
        <f t="shared" si="33"/>
        <v>32.151798554843637</v>
      </c>
      <c r="Q115" s="1">
        <v>6</v>
      </c>
      <c r="R115">
        <f t="shared" si="34"/>
        <v>1.4200000166893005</v>
      </c>
      <c r="S115" s="1">
        <v>1</v>
      </c>
      <c r="T115">
        <f t="shared" si="35"/>
        <v>2.8400000333786011</v>
      </c>
      <c r="U115" s="1">
        <v>33.183082580566406</v>
      </c>
      <c r="V115" s="1">
        <v>32.14813232421875</v>
      </c>
      <c r="W115" s="1">
        <v>32.821758270263672</v>
      </c>
      <c r="X115" s="1">
        <v>418.26666259765625</v>
      </c>
      <c r="Y115" s="1">
        <v>420.13397216796875</v>
      </c>
      <c r="Z115" s="1">
        <v>29.421882629394531</v>
      </c>
      <c r="AA115" s="1">
        <v>29.825956344604492</v>
      </c>
      <c r="AB115" s="1">
        <v>57.460945129394531</v>
      </c>
      <c r="AC115" s="1">
        <v>58.250102996826172</v>
      </c>
      <c r="AD115" s="1">
        <v>499.43402099609375</v>
      </c>
      <c r="AE115" s="1">
        <v>17.869157791137695</v>
      </c>
      <c r="AF115" s="1">
        <v>2.2810734808444977E-3</v>
      </c>
      <c r="AG115" s="1">
        <v>99.687217712402344</v>
      </c>
      <c r="AH115" s="1">
        <v>-5.1393427848815918</v>
      </c>
      <c r="AI115" s="1">
        <v>-0.45711269974708557</v>
      </c>
      <c r="AJ115" s="1">
        <v>9.8946459591388702E-2</v>
      </c>
      <c r="AK115" s="1">
        <v>4.8306342214345932E-3</v>
      </c>
      <c r="AL115" s="1">
        <v>0.10421048849821091</v>
      </c>
      <c r="AM115" s="1">
        <v>7.54519272595644E-3</v>
      </c>
      <c r="AN115" s="1">
        <v>1</v>
      </c>
      <c r="AO115" s="1">
        <v>-0.21956524252891541</v>
      </c>
      <c r="AP115" s="1">
        <v>2.737391471862793</v>
      </c>
      <c r="AQ115" s="1">
        <v>1</v>
      </c>
      <c r="AR115" s="1">
        <v>0</v>
      </c>
      <c r="AS115" s="1">
        <v>0.15999999642372131</v>
      </c>
      <c r="AT115" s="1">
        <v>111115</v>
      </c>
      <c r="AU115" s="1" t="s">
        <v>85</v>
      </c>
      <c r="AV115">
        <f t="shared" si="36"/>
        <v>0.83239003499348951</v>
      </c>
      <c r="AW115">
        <f t="shared" si="37"/>
        <v>3.4668721158142906E-4</v>
      </c>
      <c r="AX115">
        <f t="shared" si="38"/>
        <v>305.29813232421873</v>
      </c>
      <c r="AY115">
        <f t="shared" si="39"/>
        <v>306.33308258056638</v>
      </c>
      <c r="AZ115">
        <f t="shared" si="40"/>
        <v>2.8590651826769431</v>
      </c>
      <c r="BA115">
        <f t="shared" si="41"/>
        <v>3.6662306248854029E-3</v>
      </c>
      <c r="BB115">
        <f t="shared" si="42"/>
        <v>4.8162639501048705</v>
      </c>
      <c r="BC115">
        <f t="shared" si="43"/>
        <v>48.31375637345797</v>
      </c>
      <c r="BD115">
        <f t="shared" si="44"/>
        <v>18.487800028853478</v>
      </c>
      <c r="BE115">
        <f t="shared" si="45"/>
        <v>32.14813232421875</v>
      </c>
      <c r="BF115">
        <f t="shared" si="46"/>
        <v>4.8152657242593149</v>
      </c>
      <c r="BG115">
        <f t="shared" si="47"/>
        <v>1.8019569202582367E-2</v>
      </c>
      <c r="BH115">
        <f t="shared" si="48"/>
        <v>2.9732666036051958</v>
      </c>
      <c r="BI115">
        <f t="shared" si="49"/>
        <v>1.8419991206541191</v>
      </c>
      <c r="BJ115">
        <f t="shared" si="50"/>
        <v>1.1272512207738143E-2</v>
      </c>
      <c r="BK115">
        <f t="shared" si="51"/>
        <v>55.419359887352705</v>
      </c>
      <c r="BL115">
        <f t="shared" si="52"/>
        <v>1.3232266228358622</v>
      </c>
      <c r="BM115">
        <f t="shared" si="53"/>
        <v>60.430708816895248</v>
      </c>
      <c r="BN115">
        <f t="shared" si="54"/>
        <v>420.94206359781447</v>
      </c>
      <c r="BO115">
        <f t="shared" si="55"/>
        <v>-2.440509148998606E-3</v>
      </c>
    </row>
    <row r="116" spans="1:67" x14ac:dyDescent="0.25">
      <c r="A116" s="1">
        <v>105</v>
      </c>
      <c r="B116" s="1" t="s">
        <v>190</v>
      </c>
      <c r="C116" s="1" t="s">
        <v>347</v>
      </c>
      <c r="D116" s="1" t="s">
        <v>80</v>
      </c>
      <c r="E116" s="1" t="s">
        <v>81</v>
      </c>
      <c r="F116" s="1" t="s">
        <v>82</v>
      </c>
      <c r="G116" s="1" t="s">
        <v>83</v>
      </c>
      <c r="H116" s="1" t="s">
        <v>84</v>
      </c>
      <c r="I116" s="1">
        <v>715.9999880194664</v>
      </c>
      <c r="J116" s="1">
        <v>1</v>
      </c>
      <c r="K116">
        <f t="shared" si="28"/>
        <v>-1.8005959676767651</v>
      </c>
      <c r="L116">
        <f t="shared" si="29"/>
        <v>1.6881139176422543E-2</v>
      </c>
      <c r="M116">
        <f t="shared" si="30"/>
        <v>576.19365669330216</v>
      </c>
      <c r="N116">
        <f t="shared" si="31"/>
        <v>0.32339411831615927</v>
      </c>
      <c r="O116">
        <f t="shared" si="32"/>
        <v>1.8460032793711338</v>
      </c>
      <c r="P116">
        <f t="shared" si="33"/>
        <v>32.160660757042699</v>
      </c>
      <c r="Q116" s="1">
        <v>6</v>
      </c>
      <c r="R116">
        <f t="shared" si="34"/>
        <v>1.4200000166893005</v>
      </c>
      <c r="S116" s="1">
        <v>1</v>
      </c>
      <c r="T116">
        <f t="shared" si="35"/>
        <v>2.8400000333786011</v>
      </c>
      <c r="U116" s="1">
        <v>33.182464599609375</v>
      </c>
      <c r="V116" s="1">
        <v>32.144992828369141</v>
      </c>
      <c r="W116" s="1">
        <v>32.821205139160156</v>
      </c>
      <c r="X116" s="1">
        <v>418.00909423828125</v>
      </c>
      <c r="Y116" s="1">
        <v>420.00918579101563</v>
      </c>
      <c r="Z116" s="1">
        <v>29.442995071411133</v>
      </c>
      <c r="AA116" s="1">
        <v>29.819942474365234</v>
      </c>
      <c r="AB116" s="1">
        <v>57.504310607910156</v>
      </c>
      <c r="AC116" s="1">
        <v>58.240516662597656</v>
      </c>
      <c r="AD116" s="1">
        <v>499.40737915039063</v>
      </c>
      <c r="AE116" s="1">
        <v>17.918439865112305</v>
      </c>
      <c r="AF116" s="1">
        <v>0.14826866984367371</v>
      </c>
      <c r="AG116" s="1">
        <v>99.687461853027344</v>
      </c>
      <c r="AH116" s="1">
        <v>-5.1393427848815918</v>
      </c>
      <c r="AI116" s="1">
        <v>-0.45711269974708557</v>
      </c>
      <c r="AJ116" s="1">
        <v>9.8946459591388702E-2</v>
      </c>
      <c r="AK116" s="1">
        <v>4.8306342214345932E-3</v>
      </c>
      <c r="AL116" s="1">
        <v>0.10421048849821091</v>
      </c>
      <c r="AM116" s="1">
        <v>7.54519272595644E-3</v>
      </c>
      <c r="AN116" s="1">
        <v>1</v>
      </c>
      <c r="AO116" s="1">
        <v>-0.21956524252891541</v>
      </c>
      <c r="AP116" s="1">
        <v>2.737391471862793</v>
      </c>
      <c r="AQ116" s="1">
        <v>1</v>
      </c>
      <c r="AR116" s="1">
        <v>0</v>
      </c>
      <c r="AS116" s="1">
        <v>0.15999999642372131</v>
      </c>
      <c r="AT116" s="1">
        <v>111115</v>
      </c>
      <c r="AU116" s="1" t="s">
        <v>85</v>
      </c>
      <c r="AV116">
        <f t="shared" si="36"/>
        <v>0.83234563191731747</v>
      </c>
      <c r="AW116">
        <f t="shared" si="37"/>
        <v>3.2339411831615929E-4</v>
      </c>
      <c r="AX116">
        <f t="shared" si="38"/>
        <v>305.29499282836912</v>
      </c>
      <c r="AY116">
        <f t="shared" si="39"/>
        <v>306.33246459960935</v>
      </c>
      <c r="AZ116">
        <f t="shared" si="40"/>
        <v>2.8669503143366342</v>
      </c>
      <c r="BA116">
        <f t="shared" si="41"/>
        <v>1.5667928673555195E-2</v>
      </c>
      <c r="BB116">
        <f t="shared" si="42"/>
        <v>4.8186776572438879</v>
      </c>
      <c r="BC116">
        <f t="shared" si="43"/>
        <v>48.337850795601859</v>
      </c>
      <c r="BD116">
        <f t="shared" si="44"/>
        <v>18.517908321236625</v>
      </c>
      <c r="BE116">
        <f t="shared" si="45"/>
        <v>32.144992828369141</v>
      </c>
      <c r="BF116">
        <f t="shared" si="46"/>
        <v>4.8144110586901698</v>
      </c>
      <c r="BG116">
        <f t="shared" si="47"/>
        <v>1.6781389539429807E-2</v>
      </c>
      <c r="BH116">
        <f t="shared" si="48"/>
        <v>2.972674377872754</v>
      </c>
      <c r="BI116">
        <f t="shared" si="49"/>
        <v>1.8417366808174158</v>
      </c>
      <c r="BJ116">
        <f t="shared" si="50"/>
        <v>1.04972849621385E-2</v>
      </c>
      <c r="BK116">
        <f t="shared" si="51"/>
        <v>57.43928317156989</v>
      </c>
      <c r="BL116">
        <f t="shared" si="52"/>
        <v>1.3718596549457358</v>
      </c>
      <c r="BM116">
        <f t="shared" si="53"/>
        <v>60.368270074245864</v>
      </c>
      <c r="BN116">
        <f t="shared" si="54"/>
        <v>420.86510287826712</v>
      </c>
      <c r="BO116">
        <f t="shared" si="55"/>
        <v>-2.5827483183548617E-3</v>
      </c>
    </row>
    <row r="117" spans="1:67" x14ac:dyDescent="0.25">
      <c r="A117" s="1">
        <v>106</v>
      </c>
      <c r="B117" s="1" t="s">
        <v>191</v>
      </c>
      <c r="C117" s="1" t="s">
        <v>347</v>
      </c>
      <c r="D117" s="1" t="s">
        <v>80</v>
      </c>
      <c r="E117" s="1" t="s">
        <v>81</v>
      </c>
      <c r="F117" s="1" t="s">
        <v>82</v>
      </c>
      <c r="G117" s="1" t="s">
        <v>83</v>
      </c>
      <c r="H117" s="1" t="s">
        <v>84</v>
      </c>
      <c r="I117" s="1">
        <v>720.99998790770769</v>
      </c>
      <c r="J117" s="1">
        <v>1</v>
      </c>
      <c r="K117">
        <f t="shared" si="28"/>
        <v>-1.6424429986278286</v>
      </c>
      <c r="L117">
        <f t="shared" si="29"/>
        <v>1.8120050559210232E-2</v>
      </c>
      <c r="M117">
        <f t="shared" si="30"/>
        <v>550.91617677146439</v>
      </c>
      <c r="N117">
        <f t="shared" si="31"/>
        <v>0.34661341711070365</v>
      </c>
      <c r="O117">
        <f t="shared" si="32"/>
        <v>1.8441181064142507</v>
      </c>
      <c r="P117">
        <f t="shared" si="33"/>
        <v>32.149365656607273</v>
      </c>
      <c r="Q117" s="1">
        <v>6</v>
      </c>
      <c r="R117">
        <f t="shared" si="34"/>
        <v>1.4200000166893005</v>
      </c>
      <c r="S117" s="1">
        <v>1</v>
      </c>
      <c r="T117">
        <f t="shared" si="35"/>
        <v>2.8400000333786011</v>
      </c>
      <c r="U117" s="1">
        <v>33.183059692382813</v>
      </c>
      <c r="V117" s="1">
        <v>32.145114898681641</v>
      </c>
      <c r="W117" s="1">
        <v>32.821239471435547</v>
      </c>
      <c r="X117" s="1">
        <v>418.23760986328125</v>
      </c>
      <c r="Y117" s="1">
        <v>420.03582763671875</v>
      </c>
      <c r="Z117" s="1">
        <v>29.403831481933594</v>
      </c>
      <c r="AA117" s="1">
        <v>29.807817459106445</v>
      </c>
      <c r="AB117" s="1">
        <v>57.426254272460938</v>
      </c>
      <c r="AC117" s="1">
        <v>58.215244293212891</v>
      </c>
      <c r="AD117" s="1">
        <v>499.44549560546875</v>
      </c>
      <c r="AE117" s="1">
        <v>17.943807601928711</v>
      </c>
      <c r="AF117" s="1">
        <v>9.9227890372276306E-2</v>
      </c>
      <c r="AG117" s="1">
        <v>99.688056945800781</v>
      </c>
      <c r="AH117" s="1">
        <v>-5.1393427848815918</v>
      </c>
      <c r="AI117" s="1">
        <v>-0.45711269974708557</v>
      </c>
      <c r="AJ117" s="1">
        <v>9.8946459591388702E-2</v>
      </c>
      <c r="AK117" s="1">
        <v>4.8306342214345932E-3</v>
      </c>
      <c r="AL117" s="1">
        <v>0.10421048849821091</v>
      </c>
      <c r="AM117" s="1">
        <v>7.54519272595644E-3</v>
      </c>
      <c r="AN117" s="1">
        <v>1</v>
      </c>
      <c r="AO117" s="1">
        <v>-0.21956524252891541</v>
      </c>
      <c r="AP117" s="1">
        <v>2.737391471862793</v>
      </c>
      <c r="AQ117" s="1">
        <v>1</v>
      </c>
      <c r="AR117" s="1">
        <v>0</v>
      </c>
      <c r="AS117" s="1">
        <v>0.15999999642372131</v>
      </c>
      <c r="AT117" s="1">
        <v>111115</v>
      </c>
      <c r="AU117" s="1" t="s">
        <v>85</v>
      </c>
      <c r="AV117">
        <f t="shared" si="36"/>
        <v>0.83240915934244775</v>
      </c>
      <c r="AW117">
        <f t="shared" si="37"/>
        <v>3.4661341711070363E-4</v>
      </c>
      <c r="AX117">
        <f t="shared" si="38"/>
        <v>305.29511489868162</v>
      </c>
      <c r="AY117">
        <f t="shared" si="39"/>
        <v>306.33305969238279</v>
      </c>
      <c r="AZ117">
        <f t="shared" si="40"/>
        <v>2.8710091521365371</v>
      </c>
      <c r="BA117">
        <f t="shared" si="41"/>
        <v>4.2507579256315558E-3</v>
      </c>
      <c r="BB117">
        <f t="shared" si="42"/>
        <v>4.8156015107076886</v>
      </c>
      <c r="BC117">
        <f t="shared" si="43"/>
        <v>48.306704516528733</v>
      </c>
      <c r="BD117">
        <f t="shared" si="44"/>
        <v>18.498887057422287</v>
      </c>
      <c r="BE117">
        <f t="shared" si="45"/>
        <v>32.145114898681641</v>
      </c>
      <c r="BF117">
        <f t="shared" si="46"/>
        <v>4.8144442874477029</v>
      </c>
      <c r="BG117">
        <f t="shared" si="47"/>
        <v>1.8005172169700451E-2</v>
      </c>
      <c r="BH117">
        <f t="shared" si="48"/>
        <v>2.9714834042934379</v>
      </c>
      <c r="BI117">
        <f t="shared" si="49"/>
        <v>1.842960883154265</v>
      </c>
      <c r="BJ117">
        <f t="shared" si="50"/>
        <v>1.1263497632184018E-2</v>
      </c>
      <c r="BK117">
        <f t="shared" si="51"/>
        <v>54.919763202356592</v>
      </c>
      <c r="BL117">
        <f t="shared" si="52"/>
        <v>1.3115932987696031</v>
      </c>
      <c r="BM117">
        <f t="shared" si="53"/>
        <v>60.401516525723629</v>
      </c>
      <c r="BN117">
        <f t="shared" si="54"/>
        <v>420.81656637689042</v>
      </c>
      <c r="BO117">
        <f t="shared" si="55"/>
        <v>-2.35746536259999E-3</v>
      </c>
    </row>
    <row r="118" spans="1:67" x14ac:dyDescent="0.25">
      <c r="A118" s="1">
        <v>107</v>
      </c>
      <c r="B118" s="1" t="s">
        <v>192</v>
      </c>
      <c r="C118" s="1" t="s">
        <v>347</v>
      </c>
      <c r="D118" s="1" t="s">
        <v>80</v>
      </c>
      <c r="E118" s="1" t="s">
        <v>81</v>
      </c>
      <c r="F118" s="1" t="s">
        <v>82</v>
      </c>
      <c r="G118" s="1" t="s">
        <v>83</v>
      </c>
      <c r="H118" s="1" t="s">
        <v>84</v>
      </c>
      <c r="I118" s="1">
        <v>726.49998778477311</v>
      </c>
      <c r="J118" s="1">
        <v>1</v>
      </c>
      <c r="K118">
        <f t="shared" si="28"/>
        <v>-1.6152028205774813</v>
      </c>
      <c r="L118">
        <f t="shared" si="29"/>
        <v>1.8476302578864373E-2</v>
      </c>
      <c r="M118">
        <f t="shared" si="30"/>
        <v>545.81891661350846</v>
      </c>
      <c r="N118">
        <f t="shared" si="31"/>
        <v>0.35334358297043506</v>
      </c>
      <c r="O118">
        <f t="shared" si="32"/>
        <v>1.8439115199577873</v>
      </c>
      <c r="P118">
        <f t="shared" si="33"/>
        <v>32.144501773461378</v>
      </c>
      <c r="Q118" s="1">
        <v>6</v>
      </c>
      <c r="R118">
        <f t="shared" si="34"/>
        <v>1.4200000166893005</v>
      </c>
      <c r="S118" s="1">
        <v>1</v>
      </c>
      <c r="T118">
        <f t="shared" si="35"/>
        <v>2.8400000333786011</v>
      </c>
      <c r="U118" s="1">
        <v>33.180770874023438</v>
      </c>
      <c r="V118" s="1">
        <v>32.144001007080078</v>
      </c>
      <c r="W118" s="1">
        <v>32.820804595947266</v>
      </c>
      <c r="X118" s="1">
        <v>418.26425170898438</v>
      </c>
      <c r="Y118" s="1">
        <v>420.02645874023438</v>
      </c>
      <c r="Z118" s="1">
        <v>29.385044097900391</v>
      </c>
      <c r="AA118" s="1">
        <v>29.796903610229492</v>
      </c>
      <c r="AB118" s="1">
        <v>57.396350860595703</v>
      </c>
      <c r="AC118" s="1">
        <v>58.200817108154297</v>
      </c>
      <c r="AD118" s="1">
        <v>499.41549682617188</v>
      </c>
      <c r="AE118" s="1">
        <v>17.809003829956055</v>
      </c>
      <c r="AF118" s="1">
        <v>7.4134074151515961E-2</v>
      </c>
      <c r="AG118" s="1">
        <v>99.687065124511719</v>
      </c>
      <c r="AH118" s="1">
        <v>-5.1393427848815918</v>
      </c>
      <c r="AI118" s="1">
        <v>-0.45711269974708557</v>
      </c>
      <c r="AJ118" s="1">
        <v>9.8946459591388702E-2</v>
      </c>
      <c r="AK118" s="1">
        <v>4.8306342214345932E-3</v>
      </c>
      <c r="AL118" s="1">
        <v>0.10421048849821091</v>
      </c>
      <c r="AM118" s="1">
        <v>7.54519272595644E-3</v>
      </c>
      <c r="AN118" s="1">
        <v>1</v>
      </c>
      <c r="AO118" s="1">
        <v>-0.21956524252891541</v>
      </c>
      <c r="AP118" s="1">
        <v>2.737391471862793</v>
      </c>
      <c r="AQ118" s="1">
        <v>1</v>
      </c>
      <c r="AR118" s="1">
        <v>0</v>
      </c>
      <c r="AS118" s="1">
        <v>0.15999999642372131</v>
      </c>
      <c r="AT118" s="1">
        <v>111115</v>
      </c>
      <c r="AU118" s="1" t="s">
        <v>85</v>
      </c>
      <c r="AV118">
        <f t="shared" si="36"/>
        <v>0.83235916137695309</v>
      </c>
      <c r="AW118">
        <f t="shared" si="37"/>
        <v>3.5334358297043505E-4</v>
      </c>
      <c r="AX118">
        <f t="shared" si="38"/>
        <v>305.29400100708006</v>
      </c>
      <c r="AY118">
        <f t="shared" si="39"/>
        <v>306.33077087402341</v>
      </c>
      <c r="AZ118">
        <f t="shared" si="40"/>
        <v>2.8494405491030079</v>
      </c>
      <c r="BA118">
        <f t="shared" si="41"/>
        <v>5.0076638129929903E-4</v>
      </c>
      <c r="BB118">
        <f t="shared" si="42"/>
        <v>4.8142773906595329</v>
      </c>
      <c r="BC118">
        <f t="shared" si="43"/>
        <v>48.293902369844837</v>
      </c>
      <c r="BD118">
        <f t="shared" si="44"/>
        <v>18.496998759615344</v>
      </c>
      <c r="BE118">
        <f t="shared" si="45"/>
        <v>32.144001007080078</v>
      </c>
      <c r="BF118">
        <f t="shared" si="46"/>
        <v>4.8141410824357465</v>
      </c>
      <c r="BG118">
        <f t="shared" si="47"/>
        <v>1.8356877501702975E-2</v>
      </c>
      <c r="BH118">
        <f t="shared" si="48"/>
        <v>2.9703658707017455</v>
      </c>
      <c r="BI118">
        <f t="shared" si="49"/>
        <v>1.8437752117340009</v>
      </c>
      <c r="BJ118">
        <f t="shared" si="50"/>
        <v>1.1483718596796224E-2</v>
      </c>
      <c r="BK118">
        <f t="shared" si="51"/>
        <v>54.411085886641253</v>
      </c>
      <c r="BL118">
        <f t="shared" si="52"/>
        <v>1.2994869852974442</v>
      </c>
      <c r="BM118">
        <f t="shared" si="53"/>
        <v>60.400487191867079</v>
      </c>
      <c r="BN118">
        <f t="shared" si="54"/>
        <v>420.79424880437233</v>
      </c>
      <c r="BO118">
        <f t="shared" si="55"/>
        <v>-2.3184498731567277E-3</v>
      </c>
    </row>
    <row r="119" spans="1:67" x14ac:dyDescent="0.25">
      <c r="A119" s="1">
        <v>108</v>
      </c>
      <c r="B119" s="1" t="s">
        <v>193</v>
      </c>
      <c r="C119" s="1" t="s">
        <v>347</v>
      </c>
      <c r="D119" s="1" t="s">
        <v>80</v>
      </c>
      <c r="E119" s="1" t="s">
        <v>81</v>
      </c>
      <c r="F119" s="1" t="s">
        <v>82</v>
      </c>
      <c r="G119" s="1" t="s">
        <v>83</v>
      </c>
      <c r="H119" s="1" t="s">
        <v>84</v>
      </c>
      <c r="I119" s="1">
        <v>731.4999876730144</v>
      </c>
      <c r="J119" s="1">
        <v>1</v>
      </c>
      <c r="K119">
        <f t="shared" si="28"/>
        <v>-1.7687862851641241</v>
      </c>
      <c r="L119">
        <f t="shared" si="29"/>
        <v>1.8011883689812772E-2</v>
      </c>
      <c r="M119">
        <f t="shared" si="30"/>
        <v>562.87446445085243</v>
      </c>
      <c r="N119">
        <f t="shared" si="31"/>
        <v>0.34469018916517541</v>
      </c>
      <c r="O119">
        <f t="shared" si="32"/>
        <v>1.8448559262065491</v>
      </c>
      <c r="P119">
        <f t="shared" si="33"/>
        <v>32.146455721542807</v>
      </c>
      <c r="Q119" s="1">
        <v>6</v>
      </c>
      <c r="R119">
        <f t="shared" si="34"/>
        <v>1.4200000166893005</v>
      </c>
      <c r="S119" s="1">
        <v>1</v>
      </c>
      <c r="T119">
        <f t="shared" si="35"/>
        <v>2.8400000333786011</v>
      </c>
      <c r="U119" s="1">
        <v>33.181144714355469</v>
      </c>
      <c r="V119" s="1">
        <v>32.141040802001953</v>
      </c>
      <c r="W119" s="1">
        <v>32.815658569335938</v>
      </c>
      <c r="X119" s="1">
        <v>418.07794189453125</v>
      </c>
      <c r="Y119" s="1">
        <v>420.0289306640625</v>
      </c>
      <c r="Z119" s="1">
        <v>29.390644073486328</v>
      </c>
      <c r="AA119" s="1">
        <v>29.792398452758789</v>
      </c>
      <c r="AB119" s="1">
        <v>57.406795501708984</v>
      </c>
      <c r="AC119" s="1">
        <v>58.191516876220703</v>
      </c>
      <c r="AD119" s="1">
        <v>499.4410400390625</v>
      </c>
      <c r="AE119" s="1">
        <v>17.895973205566406</v>
      </c>
      <c r="AF119" s="1">
        <v>7.8696995973587036E-2</v>
      </c>
      <c r="AG119" s="1">
        <v>99.68829345703125</v>
      </c>
      <c r="AH119" s="1">
        <v>-5.1393427848815918</v>
      </c>
      <c r="AI119" s="1">
        <v>-0.45711269974708557</v>
      </c>
      <c r="AJ119" s="1">
        <v>9.8946459591388702E-2</v>
      </c>
      <c r="AK119" s="1">
        <v>4.8306342214345932E-3</v>
      </c>
      <c r="AL119" s="1">
        <v>0.10421048849821091</v>
      </c>
      <c r="AM119" s="1">
        <v>7.54519272595644E-3</v>
      </c>
      <c r="AN119" s="1">
        <v>1</v>
      </c>
      <c r="AO119" s="1">
        <v>-0.21956524252891541</v>
      </c>
      <c r="AP119" s="1">
        <v>2.737391471862793</v>
      </c>
      <c r="AQ119" s="1">
        <v>1</v>
      </c>
      <c r="AR119" s="1">
        <v>0</v>
      </c>
      <c r="AS119" s="1">
        <v>0.15999999642372131</v>
      </c>
      <c r="AT119" s="1">
        <v>111115</v>
      </c>
      <c r="AU119" s="1" t="s">
        <v>85</v>
      </c>
      <c r="AV119">
        <f t="shared" si="36"/>
        <v>0.83240173339843737</v>
      </c>
      <c r="AW119">
        <f t="shared" si="37"/>
        <v>3.4469018916517542E-4</v>
      </c>
      <c r="AX119">
        <f t="shared" si="38"/>
        <v>305.29104080200193</v>
      </c>
      <c r="AY119">
        <f t="shared" si="39"/>
        <v>306.33114471435545</v>
      </c>
      <c r="AZ119">
        <f t="shared" si="40"/>
        <v>2.8633556488896375</v>
      </c>
      <c r="BA119">
        <f t="shared" si="41"/>
        <v>5.4149195408572243E-3</v>
      </c>
      <c r="BB119">
        <f t="shared" si="42"/>
        <v>4.8148092859539711</v>
      </c>
      <c r="BC119">
        <f t="shared" si="43"/>
        <v>48.298642889591676</v>
      </c>
      <c r="BD119">
        <f t="shared" si="44"/>
        <v>18.506244436832887</v>
      </c>
      <c r="BE119">
        <f t="shared" si="45"/>
        <v>32.141040802001953</v>
      </c>
      <c r="BF119">
        <f t="shared" si="46"/>
        <v>4.8133353855152148</v>
      </c>
      <c r="BG119">
        <f t="shared" si="47"/>
        <v>1.7898368433939337E-2</v>
      </c>
      <c r="BH119">
        <f t="shared" si="48"/>
        <v>2.9699533597474219</v>
      </c>
      <c r="BI119">
        <f t="shared" si="49"/>
        <v>1.8433820257677929</v>
      </c>
      <c r="BJ119">
        <f t="shared" si="50"/>
        <v>1.1196623822728199E-2</v>
      </c>
      <c r="BK119">
        <f t="shared" si="51"/>
        <v>56.111994791645884</v>
      </c>
      <c r="BL119">
        <f t="shared" si="52"/>
        <v>1.3400849878625081</v>
      </c>
      <c r="BM119">
        <f t="shared" si="53"/>
        <v>60.378139872715906</v>
      </c>
      <c r="BN119">
        <f t="shared" si="54"/>
        <v>420.86972695170579</v>
      </c>
      <c r="BO119">
        <f t="shared" si="55"/>
        <v>-2.5375079007009631E-3</v>
      </c>
    </row>
    <row r="120" spans="1:67" x14ac:dyDescent="0.25">
      <c r="A120" s="1">
        <v>109</v>
      </c>
      <c r="B120" s="1" t="s">
        <v>194</v>
      </c>
      <c r="C120" s="1" t="s">
        <v>347</v>
      </c>
      <c r="D120" s="1" t="s">
        <v>80</v>
      </c>
      <c r="E120" s="1" t="s">
        <v>81</v>
      </c>
      <c r="F120" s="1" t="s">
        <v>82</v>
      </c>
      <c r="G120" s="1" t="s">
        <v>83</v>
      </c>
      <c r="H120" s="1" t="s">
        <v>84</v>
      </c>
      <c r="I120" s="1">
        <v>736.49998756125569</v>
      </c>
      <c r="J120" s="1">
        <v>1</v>
      </c>
      <c r="K120">
        <f t="shared" si="28"/>
        <v>-1.7764147507990438</v>
      </c>
      <c r="L120">
        <f t="shared" si="29"/>
        <v>1.7877728686908897E-2</v>
      </c>
      <c r="M120">
        <f t="shared" si="30"/>
        <v>564.597350981246</v>
      </c>
      <c r="N120">
        <f t="shared" si="31"/>
        <v>0.34233538449424544</v>
      </c>
      <c r="O120">
        <f t="shared" si="32"/>
        <v>1.8459125145551645</v>
      </c>
      <c r="P120">
        <f t="shared" si="33"/>
        <v>32.146400915007881</v>
      </c>
      <c r="Q120" s="1">
        <v>6</v>
      </c>
      <c r="R120">
        <f t="shared" si="34"/>
        <v>1.4200000166893005</v>
      </c>
      <c r="S120" s="1">
        <v>1</v>
      </c>
      <c r="T120">
        <f t="shared" si="35"/>
        <v>2.8400000333786011</v>
      </c>
      <c r="U120" s="1">
        <v>33.177845001220703</v>
      </c>
      <c r="V120" s="1">
        <v>32.140098571777344</v>
      </c>
      <c r="W120" s="1">
        <v>32.811458587646484</v>
      </c>
      <c r="X120" s="1">
        <v>417.95864868164063</v>
      </c>
      <c r="Y120" s="1">
        <v>419.92001342773438</v>
      </c>
      <c r="Z120" s="1">
        <v>29.382843017578125</v>
      </c>
      <c r="AA120" s="1">
        <v>29.781852722167969</v>
      </c>
      <c r="AB120" s="1">
        <v>57.40179443359375</v>
      </c>
      <c r="AC120" s="1">
        <v>58.181293487548828</v>
      </c>
      <c r="AD120" s="1">
        <v>499.44650268554688</v>
      </c>
      <c r="AE120" s="1">
        <v>17.922788619995117</v>
      </c>
      <c r="AF120" s="1">
        <v>0.14598919451236725</v>
      </c>
      <c r="AG120" s="1">
        <v>99.687614440917969</v>
      </c>
      <c r="AH120" s="1">
        <v>-5.1393427848815918</v>
      </c>
      <c r="AI120" s="1">
        <v>-0.45711269974708557</v>
      </c>
      <c r="AJ120" s="1">
        <v>9.8946459591388702E-2</v>
      </c>
      <c r="AK120" s="1">
        <v>4.8306342214345932E-3</v>
      </c>
      <c r="AL120" s="1">
        <v>0.10421048849821091</v>
      </c>
      <c r="AM120" s="1">
        <v>7.54519272595644E-3</v>
      </c>
      <c r="AN120" s="1">
        <v>1</v>
      </c>
      <c r="AO120" s="1">
        <v>-0.21956524252891541</v>
      </c>
      <c r="AP120" s="1">
        <v>2.737391471862793</v>
      </c>
      <c r="AQ120" s="1">
        <v>1</v>
      </c>
      <c r="AR120" s="1">
        <v>0</v>
      </c>
      <c r="AS120" s="1">
        <v>0.15999999642372131</v>
      </c>
      <c r="AT120" s="1">
        <v>111115</v>
      </c>
      <c r="AU120" s="1" t="s">
        <v>85</v>
      </c>
      <c r="AV120">
        <f t="shared" si="36"/>
        <v>0.83241083780924474</v>
      </c>
      <c r="AW120">
        <f t="shared" si="37"/>
        <v>3.4233538449424545E-4</v>
      </c>
      <c r="AX120">
        <f t="shared" si="38"/>
        <v>305.29009857177732</v>
      </c>
      <c r="AY120">
        <f t="shared" si="39"/>
        <v>306.32784500122068</v>
      </c>
      <c r="AZ120">
        <f t="shared" si="40"/>
        <v>2.8676461151023318</v>
      </c>
      <c r="BA120">
        <f t="shared" si="41"/>
        <v>6.3023432305381773E-3</v>
      </c>
      <c r="BB120">
        <f t="shared" si="42"/>
        <v>4.8147943660588481</v>
      </c>
      <c r="BC120">
        <f t="shared" si="43"/>
        <v>48.29882220636788</v>
      </c>
      <c r="BD120">
        <f t="shared" si="44"/>
        <v>18.516969484199912</v>
      </c>
      <c r="BE120">
        <f t="shared" si="45"/>
        <v>32.140098571777344</v>
      </c>
      <c r="BF120">
        <f t="shared" si="46"/>
        <v>4.8130789576438868</v>
      </c>
      <c r="BG120">
        <f t="shared" si="47"/>
        <v>1.7765892838908271E-2</v>
      </c>
      <c r="BH120">
        <f t="shared" si="48"/>
        <v>2.9688818515036837</v>
      </c>
      <c r="BI120">
        <f t="shared" si="49"/>
        <v>1.8441971061402032</v>
      </c>
      <c r="BJ120">
        <f t="shared" si="50"/>
        <v>1.1113676908529156E-2</v>
      </c>
      <c r="BK120">
        <f t="shared" si="51"/>
        <v>56.283363038982088</v>
      </c>
      <c r="BL120">
        <f t="shared" si="52"/>
        <v>1.3445354661058795</v>
      </c>
      <c r="BM120">
        <f t="shared" si="53"/>
        <v>60.353677576539489</v>
      </c>
      <c r="BN120">
        <f t="shared" si="54"/>
        <v>420.76443592259108</v>
      </c>
      <c r="BO120">
        <f t="shared" si="55"/>
        <v>-2.5480566787174585E-3</v>
      </c>
    </row>
    <row r="121" spans="1:67" x14ac:dyDescent="0.25">
      <c r="A121" s="1">
        <v>110</v>
      </c>
      <c r="B121" s="1" t="s">
        <v>195</v>
      </c>
      <c r="C121" s="1" t="s">
        <v>347</v>
      </c>
      <c r="D121" s="1" t="s">
        <v>80</v>
      </c>
      <c r="E121" s="1" t="s">
        <v>81</v>
      </c>
      <c r="F121" s="1" t="s">
        <v>82</v>
      </c>
      <c r="G121" s="1" t="s">
        <v>83</v>
      </c>
      <c r="H121" s="1" t="s">
        <v>84</v>
      </c>
      <c r="I121" s="1">
        <v>741.99998743832111</v>
      </c>
      <c r="J121" s="1">
        <v>1</v>
      </c>
      <c r="K121">
        <f t="shared" si="28"/>
        <v>-1.5240492415921865</v>
      </c>
      <c r="L121">
        <f t="shared" si="29"/>
        <v>1.7859793698640831E-2</v>
      </c>
      <c r="M121">
        <f t="shared" si="30"/>
        <v>542.30741238412236</v>
      </c>
      <c r="N121">
        <f t="shared" si="31"/>
        <v>0.34198613102743275</v>
      </c>
      <c r="O121">
        <f t="shared" si="32"/>
        <v>1.8458830162219</v>
      </c>
      <c r="P121">
        <f t="shared" si="33"/>
        <v>32.143603194104045</v>
      </c>
      <c r="Q121" s="1">
        <v>6</v>
      </c>
      <c r="R121">
        <f t="shared" si="34"/>
        <v>1.4200000166893005</v>
      </c>
      <c r="S121" s="1">
        <v>1</v>
      </c>
      <c r="T121">
        <f t="shared" si="35"/>
        <v>2.8400000333786011</v>
      </c>
      <c r="U121" s="1">
        <v>33.176380157470703</v>
      </c>
      <c r="V121" s="1">
        <v>32.136947631835938</v>
      </c>
      <c r="W121" s="1">
        <v>32.812335968017578</v>
      </c>
      <c r="X121" s="1">
        <v>418.19769287109375</v>
      </c>
      <c r="Y121" s="1">
        <v>419.85614013671875</v>
      </c>
      <c r="Z121" s="1">
        <v>29.375904083251953</v>
      </c>
      <c r="AA121" s="1">
        <v>29.77452278137207</v>
      </c>
      <c r="AB121" s="1">
        <v>57.392932891845703</v>
      </c>
      <c r="AC121" s="1">
        <v>58.171730041503906</v>
      </c>
      <c r="AD121" s="1">
        <v>499.43014526367188</v>
      </c>
      <c r="AE121" s="1">
        <v>17.894523620605469</v>
      </c>
      <c r="AF121" s="1">
        <v>0.11747729778289795</v>
      </c>
      <c r="AG121" s="1">
        <v>99.687568664550781</v>
      </c>
      <c r="AH121" s="1">
        <v>-5.1393427848815918</v>
      </c>
      <c r="AI121" s="1">
        <v>-0.45711269974708557</v>
      </c>
      <c r="AJ121" s="1">
        <v>9.8946459591388702E-2</v>
      </c>
      <c r="AK121" s="1">
        <v>4.8306342214345932E-3</v>
      </c>
      <c r="AL121" s="1">
        <v>0.10421048849821091</v>
      </c>
      <c r="AM121" s="1">
        <v>7.54519272595644E-3</v>
      </c>
      <c r="AN121" s="1">
        <v>1</v>
      </c>
      <c r="AO121" s="1">
        <v>-0.21956524252891541</v>
      </c>
      <c r="AP121" s="1">
        <v>2.737391471862793</v>
      </c>
      <c r="AQ121" s="1">
        <v>1</v>
      </c>
      <c r="AR121" s="1">
        <v>0</v>
      </c>
      <c r="AS121" s="1">
        <v>0.15999999642372131</v>
      </c>
      <c r="AT121" s="1">
        <v>111115</v>
      </c>
      <c r="AU121" s="1" t="s">
        <v>85</v>
      </c>
      <c r="AV121">
        <f t="shared" si="36"/>
        <v>0.83238357543945307</v>
      </c>
      <c r="AW121">
        <f t="shared" si="37"/>
        <v>3.4198613102743273E-4</v>
      </c>
      <c r="AX121">
        <f t="shared" si="38"/>
        <v>305.28694763183591</v>
      </c>
      <c r="AY121">
        <f t="shared" si="39"/>
        <v>306.32638015747068</v>
      </c>
      <c r="AZ121">
        <f t="shared" si="40"/>
        <v>2.8631237153010716</v>
      </c>
      <c r="BA121">
        <f t="shared" si="41"/>
        <v>6.6555622681097673E-3</v>
      </c>
      <c r="BB121">
        <f t="shared" si="42"/>
        <v>4.8140328004441599</v>
      </c>
      <c r="BC121">
        <f t="shared" si="43"/>
        <v>48.291204860692375</v>
      </c>
      <c r="BD121">
        <f t="shared" si="44"/>
        <v>18.516682079320304</v>
      </c>
      <c r="BE121">
        <f t="shared" si="45"/>
        <v>32.136947631835938</v>
      </c>
      <c r="BF121">
        <f t="shared" si="46"/>
        <v>4.812221515996475</v>
      </c>
      <c r="BG121">
        <f t="shared" si="47"/>
        <v>1.7748181425730921E-2</v>
      </c>
      <c r="BH121">
        <f t="shared" si="48"/>
        <v>2.9681497842222599</v>
      </c>
      <c r="BI121">
        <f t="shared" si="49"/>
        <v>1.844071731774215</v>
      </c>
      <c r="BJ121">
        <f t="shared" si="50"/>
        <v>1.110258734980114E-2</v>
      </c>
      <c r="BK121">
        <f t="shared" si="51"/>
        <v>54.061307409337054</v>
      </c>
      <c r="BL121">
        <f t="shared" si="52"/>
        <v>1.291650545369015</v>
      </c>
      <c r="BM121">
        <f t="shared" si="53"/>
        <v>60.348098850059316</v>
      </c>
      <c r="BN121">
        <f t="shared" si="54"/>
        <v>420.58060015501735</v>
      </c>
      <c r="BO121">
        <f t="shared" si="55"/>
        <v>-2.1868216044692423E-3</v>
      </c>
    </row>
    <row r="122" spans="1:67" x14ac:dyDescent="0.25">
      <c r="A122" s="1">
        <v>111</v>
      </c>
      <c r="B122" s="1" t="s">
        <v>196</v>
      </c>
      <c r="C122" s="1" t="s">
        <v>347</v>
      </c>
      <c r="D122" s="1" t="s">
        <v>80</v>
      </c>
      <c r="E122" s="1" t="s">
        <v>81</v>
      </c>
      <c r="F122" s="1" t="s">
        <v>82</v>
      </c>
      <c r="G122" s="1" t="s">
        <v>83</v>
      </c>
      <c r="H122" s="1" t="s">
        <v>84</v>
      </c>
      <c r="I122" s="1">
        <v>746.9999873265624</v>
      </c>
      <c r="J122" s="1">
        <v>1</v>
      </c>
      <c r="K122">
        <f t="shared" si="28"/>
        <v>-1.6130419264086593</v>
      </c>
      <c r="L122">
        <f t="shared" si="29"/>
        <v>1.7408248856649745E-2</v>
      </c>
      <c r="M122">
        <f t="shared" si="30"/>
        <v>553.90445571524367</v>
      </c>
      <c r="N122">
        <f t="shared" si="31"/>
        <v>0.33370917213296486</v>
      </c>
      <c r="O122">
        <f t="shared" si="32"/>
        <v>1.8476586187342185</v>
      </c>
      <c r="P122">
        <f t="shared" si="33"/>
        <v>32.146197394330777</v>
      </c>
      <c r="Q122" s="1">
        <v>6</v>
      </c>
      <c r="R122">
        <f t="shared" si="34"/>
        <v>1.4200000166893005</v>
      </c>
      <c r="S122" s="1">
        <v>1</v>
      </c>
      <c r="T122">
        <f t="shared" si="35"/>
        <v>2.8400000333786011</v>
      </c>
      <c r="U122" s="1">
        <v>33.176666259765625</v>
      </c>
      <c r="V122" s="1">
        <v>32.135105133056641</v>
      </c>
      <c r="W122" s="1">
        <v>32.822044372558594</v>
      </c>
      <c r="X122" s="1">
        <v>418.1134033203125</v>
      </c>
      <c r="Y122" s="1">
        <v>419.88299560546875</v>
      </c>
      <c r="Z122" s="1">
        <v>29.374517440795898</v>
      </c>
      <c r="AA122" s="1">
        <v>29.763507843017578</v>
      </c>
      <c r="AB122" s="1">
        <v>57.389854431152344</v>
      </c>
      <c r="AC122" s="1">
        <v>58.149833679199219</v>
      </c>
      <c r="AD122" s="1">
        <v>499.4110107421875</v>
      </c>
      <c r="AE122" s="1">
        <v>17.912641525268555</v>
      </c>
      <c r="AF122" s="1">
        <v>0.11177115142345428</v>
      </c>
      <c r="AG122" s="1">
        <v>99.688529968261719</v>
      </c>
      <c r="AH122" s="1">
        <v>-5.1393427848815918</v>
      </c>
      <c r="AI122" s="1">
        <v>-0.45711269974708557</v>
      </c>
      <c r="AJ122" s="1">
        <v>9.8946459591388702E-2</v>
      </c>
      <c r="AK122" s="1">
        <v>4.8306342214345932E-3</v>
      </c>
      <c r="AL122" s="1">
        <v>0.10421048849821091</v>
      </c>
      <c r="AM122" s="1">
        <v>7.54519272595644E-3</v>
      </c>
      <c r="AN122" s="1">
        <v>1</v>
      </c>
      <c r="AO122" s="1">
        <v>-0.21956524252891541</v>
      </c>
      <c r="AP122" s="1">
        <v>2.737391471862793</v>
      </c>
      <c r="AQ122" s="1">
        <v>1</v>
      </c>
      <c r="AR122" s="1">
        <v>0</v>
      </c>
      <c r="AS122" s="1">
        <v>0.15999999642372131</v>
      </c>
      <c r="AT122" s="1">
        <v>111115</v>
      </c>
      <c r="AU122" s="1" t="s">
        <v>85</v>
      </c>
      <c r="AV122">
        <f t="shared" si="36"/>
        <v>0.83235168457031239</v>
      </c>
      <c r="AW122">
        <f t="shared" si="37"/>
        <v>3.3370917213296485E-4</v>
      </c>
      <c r="AX122">
        <f t="shared" si="38"/>
        <v>305.28510513305662</v>
      </c>
      <c r="AY122">
        <f t="shared" si="39"/>
        <v>306.3266662597656</v>
      </c>
      <c r="AZ122">
        <f t="shared" si="40"/>
        <v>2.8660225799823706</v>
      </c>
      <c r="BA122">
        <f t="shared" si="41"/>
        <v>1.1092261274138799E-2</v>
      </c>
      <c r="BB122">
        <f t="shared" si="42"/>
        <v>4.8147389623034691</v>
      </c>
      <c r="BC122">
        <f t="shared" si="43"/>
        <v>48.297822867248208</v>
      </c>
      <c r="BD122">
        <f t="shared" si="44"/>
        <v>18.534315024230629</v>
      </c>
      <c r="BE122">
        <f t="shared" si="45"/>
        <v>32.135105133056641</v>
      </c>
      <c r="BF122">
        <f t="shared" si="46"/>
        <v>4.8117201922380746</v>
      </c>
      <c r="BG122">
        <f t="shared" si="47"/>
        <v>1.7302192214293414E-2</v>
      </c>
      <c r="BH122">
        <f t="shared" si="48"/>
        <v>2.9670803435692505</v>
      </c>
      <c r="BI122">
        <f t="shared" si="49"/>
        <v>1.844639848668824</v>
      </c>
      <c r="BJ122">
        <f t="shared" si="50"/>
        <v>1.0823348910791406E-2</v>
      </c>
      <c r="BK122">
        <f t="shared" si="51"/>
        <v>55.217920933122763</v>
      </c>
      <c r="BL122">
        <f t="shared" si="52"/>
        <v>1.3191876344421063</v>
      </c>
      <c r="BM122">
        <f t="shared" si="53"/>
        <v>60.309597533363302</v>
      </c>
      <c r="BN122">
        <f t="shared" si="54"/>
        <v>420.64975848401036</v>
      </c>
      <c r="BO122">
        <f t="shared" si="55"/>
        <v>-2.3126581538224066E-3</v>
      </c>
    </row>
    <row r="123" spans="1:67" x14ac:dyDescent="0.25">
      <c r="A123" s="1">
        <v>112</v>
      </c>
      <c r="B123" s="1" t="s">
        <v>197</v>
      </c>
      <c r="C123" s="1" t="s">
        <v>347</v>
      </c>
      <c r="D123" s="1" t="s">
        <v>80</v>
      </c>
      <c r="E123" s="1" t="s">
        <v>81</v>
      </c>
      <c r="F123" s="1" t="s">
        <v>82</v>
      </c>
      <c r="G123" s="1" t="s">
        <v>83</v>
      </c>
      <c r="H123" s="1" t="s">
        <v>84</v>
      </c>
      <c r="I123" s="1">
        <v>751.9999872148037</v>
      </c>
      <c r="J123" s="1">
        <v>1</v>
      </c>
      <c r="K123">
        <f t="shared" si="28"/>
        <v>-1.4779867417273229</v>
      </c>
      <c r="L123">
        <f t="shared" si="29"/>
        <v>1.6887830125857616E-2</v>
      </c>
      <c r="M123">
        <f t="shared" si="30"/>
        <v>545.7677624388964</v>
      </c>
      <c r="N123">
        <f t="shared" si="31"/>
        <v>0.32405101459665236</v>
      </c>
      <c r="O123">
        <f t="shared" si="32"/>
        <v>1.8491186711633896</v>
      </c>
      <c r="P123">
        <f t="shared" si="33"/>
        <v>32.147951287383322</v>
      </c>
      <c r="Q123" s="1">
        <v>6</v>
      </c>
      <c r="R123">
        <f t="shared" si="34"/>
        <v>1.4200000166893005</v>
      </c>
      <c r="S123" s="1">
        <v>1</v>
      </c>
      <c r="T123">
        <f t="shared" si="35"/>
        <v>2.8400000333786011</v>
      </c>
      <c r="U123" s="1">
        <v>33.178253173828125</v>
      </c>
      <c r="V123" s="1">
        <v>32.131526947021484</v>
      </c>
      <c r="W123" s="1">
        <v>32.830078125</v>
      </c>
      <c r="X123" s="1">
        <v>418.31356811523438</v>
      </c>
      <c r="Y123" s="1">
        <v>419.92581176757813</v>
      </c>
      <c r="Z123" s="1">
        <v>29.376262664794922</v>
      </c>
      <c r="AA123" s="1">
        <v>29.754011154174805</v>
      </c>
      <c r="AB123" s="1">
        <v>57.387458801269531</v>
      </c>
      <c r="AC123" s="1">
        <v>58.125404357910156</v>
      </c>
      <c r="AD123" s="1">
        <v>499.39450073242188</v>
      </c>
      <c r="AE123" s="1">
        <v>17.813352584838867</v>
      </c>
      <c r="AF123" s="1">
        <v>3.0793840065598488E-2</v>
      </c>
      <c r="AG123" s="1">
        <v>99.687324523925781</v>
      </c>
      <c r="AH123" s="1">
        <v>-5.1393427848815918</v>
      </c>
      <c r="AI123" s="1">
        <v>-0.45711269974708557</v>
      </c>
      <c r="AJ123" s="1">
        <v>9.8946459591388702E-2</v>
      </c>
      <c r="AK123" s="1">
        <v>4.8306342214345932E-3</v>
      </c>
      <c r="AL123" s="1">
        <v>0.10421048849821091</v>
      </c>
      <c r="AM123" s="1">
        <v>7.54519272595644E-3</v>
      </c>
      <c r="AN123" s="1">
        <v>1</v>
      </c>
      <c r="AO123" s="1">
        <v>-0.21956524252891541</v>
      </c>
      <c r="AP123" s="1">
        <v>2.737391471862793</v>
      </c>
      <c r="AQ123" s="1">
        <v>1</v>
      </c>
      <c r="AR123" s="1">
        <v>0</v>
      </c>
      <c r="AS123" s="1">
        <v>0.15999999642372131</v>
      </c>
      <c r="AT123" s="1">
        <v>111115</v>
      </c>
      <c r="AU123" s="1" t="s">
        <v>85</v>
      </c>
      <c r="AV123">
        <f t="shared" si="36"/>
        <v>0.83232416788736974</v>
      </c>
      <c r="AW123">
        <f t="shared" si="37"/>
        <v>3.2405101459665234E-4</v>
      </c>
      <c r="AX123">
        <f t="shared" si="38"/>
        <v>305.28152694702146</v>
      </c>
      <c r="AY123">
        <f t="shared" si="39"/>
        <v>306.3282531738281</v>
      </c>
      <c r="AZ123">
        <f t="shared" si="40"/>
        <v>2.8501363498687056</v>
      </c>
      <c r="BA123">
        <f t="shared" si="41"/>
        <v>1.6424340361837118E-2</v>
      </c>
      <c r="BB123">
        <f t="shared" si="42"/>
        <v>4.8152164369781207</v>
      </c>
      <c r="BC123">
        <f t="shared" si="43"/>
        <v>48.303196619771136</v>
      </c>
      <c r="BD123">
        <f t="shared" si="44"/>
        <v>18.549185465596331</v>
      </c>
      <c r="BE123">
        <f t="shared" si="45"/>
        <v>32.131526947021484</v>
      </c>
      <c r="BF123">
        <f t="shared" si="46"/>
        <v>4.8107467368420762</v>
      </c>
      <c r="BG123">
        <f t="shared" si="47"/>
        <v>1.6788001634161064E-2</v>
      </c>
      <c r="BH123">
        <f t="shared" si="48"/>
        <v>2.9660977658147312</v>
      </c>
      <c r="BI123">
        <f t="shared" si="49"/>
        <v>1.844648971027345</v>
      </c>
      <c r="BJ123">
        <f t="shared" si="50"/>
        <v>1.0501424552162342E-2</v>
      </c>
      <c r="BK123">
        <f t="shared" si="51"/>
        <v>54.406128048943096</v>
      </c>
      <c r="BL123">
        <f t="shared" si="52"/>
        <v>1.299676626548905</v>
      </c>
      <c r="BM123">
        <f t="shared" si="53"/>
        <v>60.275022376253638</v>
      </c>
      <c r="BN123">
        <f t="shared" si="54"/>
        <v>420.62837587950816</v>
      </c>
      <c r="BO123">
        <f t="shared" si="55"/>
        <v>-2.1179190239637995E-3</v>
      </c>
    </row>
    <row r="124" spans="1:67" x14ac:dyDescent="0.25">
      <c r="A124" s="1">
        <v>113</v>
      </c>
      <c r="B124" s="1" t="s">
        <v>198</v>
      </c>
      <c r="C124" s="1" t="s">
        <v>347</v>
      </c>
      <c r="D124" s="1" t="s">
        <v>80</v>
      </c>
      <c r="E124" s="1" t="s">
        <v>81</v>
      </c>
      <c r="F124" s="1" t="s">
        <v>82</v>
      </c>
      <c r="G124" s="1" t="s">
        <v>83</v>
      </c>
      <c r="H124" s="1" t="s">
        <v>84</v>
      </c>
      <c r="I124" s="1">
        <v>757.49998709186912</v>
      </c>
      <c r="J124" s="1">
        <v>1</v>
      </c>
      <c r="K124">
        <f t="shared" si="28"/>
        <v>-1.5391411033229516</v>
      </c>
      <c r="L124">
        <f t="shared" si="29"/>
        <v>1.7830939881819958E-2</v>
      </c>
      <c r="M124">
        <f t="shared" si="30"/>
        <v>543.9789522298438</v>
      </c>
      <c r="N124">
        <f t="shared" si="31"/>
        <v>0.34183104999236752</v>
      </c>
      <c r="O124">
        <f t="shared" si="32"/>
        <v>1.8480602981842611</v>
      </c>
      <c r="P124">
        <f t="shared" si="33"/>
        <v>32.139226617036101</v>
      </c>
      <c r="Q124" s="1">
        <v>6</v>
      </c>
      <c r="R124">
        <f t="shared" si="34"/>
        <v>1.4200000166893005</v>
      </c>
      <c r="S124" s="1">
        <v>1</v>
      </c>
      <c r="T124">
        <f t="shared" si="35"/>
        <v>2.8400000333786011</v>
      </c>
      <c r="U124" s="1">
        <v>33.179309844970703</v>
      </c>
      <c r="V124" s="1">
        <v>32.131237030029297</v>
      </c>
      <c r="W124" s="1">
        <v>32.831192016601563</v>
      </c>
      <c r="X124" s="1">
        <v>418.3135986328125</v>
      </c>
      <c r="Y124" s="1">
        <v>419.99020385742188</v>
      </c>
      <c r="Z124" s="1">
        <v>29.342227935791016</v>
      </c>
      <c r="AA124" s="1">
        <v>29.740680694580078</v>
      </c>
      <c r="AB124" s="1">
        <v>57.317813873291016</v>
      </c>
      <c r="AC124" s="1">
        <v>58.096164703369141</v>
      </c>
      <c r="AD124" s="1">
        <v>499.42898559570313</v>
      </c>
      <c r="AE124" s="1">
        <v>17.927860260009766</v>
      </c>
      <c r="AF124" s="1">
        <v>6.0447260737419128E-2</v>
      </c>
      <c r="AG124" s="1">
        <v>99.687744140625</v>
      </c>
      <c r="AH124" s="1">
        <v>-5.1393427848815918</v>
      </c>
      <c r="AI124" s="1">
        <v>-0.45711269974708557</v>
      </c>
      <c r="AJ124" s="1">
        <v>9.8946459591388702E-2</v>
      </c>
      <c r="AK124" s="1">
        <v>4.8306342214345932E-3</v>
      </c>
      <c r="AL124" s="1">
        <v>0.10421048849821091</v>
      </c>
      <c r="AM124" s="1">
        <v>7.54519272595644E-3</v>
      </c>
      <c r="AN124" s="1">
        <v>1</v>
      </c>
      <c r="AO124" s="1">
        <v>-0.21956524252891541</v>
      </c>
      <c r="AP124" s="1">
        <v>2.737391471862793</v>
      </c>
      <c r="AQ124" s="1">
        <v>1</v>
      </c>
      <c r="AR124" s="1">
        <v>0</v>
      </c>
      <c r="AS124" s="1">
        <v>0.15999999642372131</v>
      </c>
      <c r="AT124" s="1">
        <v>111115</v>
      </c>
      <c r="AU124" s="1" t="s">
        <v>85</v>
      </c>
      <c r="AV124">
        <f t="shared" si="36"/>
        <v>0.83238164265950521</v>
      </c>
      <c r="AW124">
        <f t="shared" si="37"/>
        <v>3.4183104999236752E-4</v>
      </c>
      <c r="AX124">
        <f t="shared" si="38"/>
        <v>305.28123703002927</v>
      </c>
      <c r="AY124">
        <f t="shared" si="39"/>
        <v>306.32930984497068</v>
      </c>
      <c r="AZ124">
        <f t="shared" si="40"/>
        <v>2.868457577486538</v>
      </c>
      <c r="BA124">
        <f t="shared" si="41"/>
        <v>7.9895870068015379E-3</v>
      </c>
      <c r="BB124">
        <f t="shared" si="42"/>
        <v>4.8128416658335853</v>
      </c>
      <c r="BC124">
        <f t="shared" si="43"/>
        <v>48.279171199263239</v>
      </c>
      <c r="BD124">
        <f t="shared" si="44"/>
        <v>18.538490504683161</v>
      </c>
      <c r="BE124">
        <f t="shared" si="45"/>
        <v>32.131237030029297</v>
      </c>
      <c r="BF124">
        <f t="shared" si="46"/>
        <v>4.8106678716317379</v>
      </c>
      <c r="BG124">
        <f t="shared" si="47"/>
        <v>1.7719686830102086E-2</v>
      </c>
      <c r="BH124">
        <f t="shared" si="48"/>
        <v>2.9647813676493242</v>
      </c>
      <c r="BI124">
        <f t="shared" si="49"/>
        <v>1.8458865039824137</v>
      </c>
      <c r="BJ124">
        <f t="shared" si="50"/>
        <v>1.1084746212631851E-2</v>
      </c>
      <c r="BK124">
        <f t="shared" si="51"/>
        <v>54.228034607773942</v>
      </c>
      <c r="BL124">
        <f t="shared" si="52"/>
        <v>1.2952181913617051</v>
      </c>
      <c r="BM124">
        <f t="shared" si="53"/>
        <v>60.292049918423352</v>
      </c>
      <c r="BN124">
        <f t="shared" si="54"/>
        <v>420.72183782399406</v>
      </c>
      <c r="BO124">
        <f t="shared" si="55"/>
        <v>-2.2056847040078285E-3</v>
      </c>
    </row>
    <row r="125" spans="1:67" x14ac:dyDescent="0.25">
      <c r="A125" s="1">
        <v>114</v>
      </c>
      <c r="B125" s="1" t="s">
        <v>199</v>
      </c>
      <c r="C125" s="1" t="s">
        <v>347</v>
      </c>
      <c r="D125" s="1" t="s">
        <v>80</v>
      </c>
      <c r="E125" s="1" t="s">
        <v>81</v>
      </c>
      <c r="F125" s="1" t="s">
        <v>82</v>
      </c>
      <c r="G125" s="1" t="s">
        <v>83</v>
      </c>
      <c r="H125" s="1" t="s">
        <v>84</v>
      </c>
      <c r="I125" s="1">
        <v>762.49998698011041</v>
      </c>
      <c r="J125" s="1">
        <v>1</v>
      </c>
      <c r="K125">
        <f t="shared" si="28"/>
        <v>-1.5371256047455955</v>
      </c>
      <c r="L125">
        <f t="shared" si="29"/>
        <v>1.7237993583780097E-2</v>
      </c>
      <c r="M125">
        <f t="shared" si="30"/>
        <v>548.47870390888556</v>
      </c>
      <c r="N125">
        <f t="shared" si="31"/>
        <v>0.33093868307223923</v>
      </c>
      <c r="O125">
        <f t="shared" si="32"/>
        <v>1.8503251358874149</v>
      </c>
      <c r="P125">
        <f t="shared" si="33"/>
        <v>32.14666334601992</v>
      </c>
      <c r="Q125" s="1">
        <v>6</v>
      </c>
      <c r="R125">
        <f t="shared" si="34"/>
        <v>1.4200000166893005</v>
      </c>
      <c r="S125" s="1">
        <v>1</v>
      </c>
      <c r="T125">
        <f t="shared" si="35"/>
        <v>2.8400000333786011</v>
      </c>
      <c r="U125" s="1">
        <v>33.179161071777344</v>
      </c>
      <c r="V125" s="1">
        <v>32.133808135986328</v>
      </c>
      <c r="W125" s="1">
        <v>32.82415771484375</v>
      </c>
      <c r="X125" s="1">
        <v>418.33633422851563</v>
      </c>
      <c r="Y125" s="1">
        <v>420.01593017578125</v>
      </c>
      <c r="Z125" s="1">
        <v>29.352359771728516</v>
      </c>
      <c r="AA125" s="1">
        <v>29.738100051879883</v>
      </c>
      <c r="AB125" s="1">
        <v>57.338405609130859</v>
      </c>
      <c r="AC125" s="1">
        <v>58.091930389404297</v>
      </c>
      <c r="AD125" s="1">
        <v>499.45086669921875</v>
      </c>
      <c r="AE125" s="1">
        <v>17.835094451904297</v>
      </c>
      <c r="AF125" s="1">
        <v>0.1927514374256134</v>
      </c>
      <c r="AG125" s="1">
        <v>99.688301086425781</v>
      </c>
      <c r="AH125" s="1">
        <v>-5.1393427848815918</v>
      </c>
      <c r="AI125" s="1">
        <v>-0.45711269974708557</v>
      </c>
      <c r="AJ125" s="1">
        <v>9.8946459591388702E-2</v>
      </c>
      <c r="AK125" s="1">
        <v>4.8306342214345932E-3</v>
      </c>
      <c r="AL125" s="1">
        <v>0.10421048849821091</v>
      </c>
      <c r="AM125" s="1">
        <v>7.54519272595644E-3</v>
      </c>
      <c r="AN125" s="1">
        <v>1</v>
      </c>
      <c r="AO125" s="1">
        <v>-0.21956524252891541</v>
      </c>
      <c r="AP125" s="1">
        <v>2.737391471862793</v>
      </c>
      <c r="AQ125" s="1">
        <v>1</v>
      </c>
      <c r="AR125" s="1">
        <v>0</v>
      </c>
      <c r="AS125" s="1">
        <v>0.15999999642372131</v>
      </c>
      <c r="AT125" s="1">
        <v>111115</v>
      </c>
      <c r="AU125" s="1" t="s">
        <v>85</v>
      </c>
      <c r="AV125">
        <f t="shared" si="36"/>
        <v>0.83241811116536446</v>
      </c>
      <c r="AW125">
        <f t="shared" si="37"/>
        <v>3.309386830722392E-4</v>
      </c>
      <c r="AX125">
        <f t="shared" si="38"/>
        <v>305.28380813598631</v>
      </c>
      <c r="AY125">
        <f t="shared" si="39"/>
        <v>306.32916107177732</v>
      </c>
      <c r="AZ125">
        <f t="shared" si="40"/>
        <v>2.8536150485214193</v>
      </c>
      <c r="BA125">
        <f t="shared" si="41"/>
        <v>1.28552100335932E-2</v>
      </c>
      <c r="BB125">
        <f t="shared" si="42"/>
        <v>4.8148658075974708</v>
      </c>
      <c r="BC125">
        <f t="shared" si="43"/>
        <v>48.299206176893058</v>
      </c>
      <c r="BD125">
        <f t="shared" si="44"/>
        <v>18.561106125013175</v>
      </c>
      <c r="BE125">
        <f t="shared" si="45"/>
        <v>32.133808135986328</v>
      </c>
      <c r="BF125">
        <f t="shared" si="46"/>
        <v>4.8113673207919119</v>
      </c>
      <c r="BG125">
        <f t="shared" si="47"/>
        <v>1.7133995099932971E-2</v>
      </c>
      <c r="BH125">
        <f t="shared" si="48"/>
        <v>2.964540671710056</v>
      </c>
      <c r="BI125">
        <f t="shared" si="49"/>
        <v>1.8468266490818559</v>
      </c>
      <c r="BJ125">
        <f t="shared" si="50"/>
        <v>1.0718042241738755E-2</v>
      </c>
      <c r="BK125">
        <f t="shared" si="51"/>
        <v>54.676910174761566</v>
      </c>
      <c r="BL125">
        <f t="shared" si="52"/>
        <v>1.3058521463205961</v>
      </c>
      <c r="BM125">
        <f t="shared" si="53"/>
        <v>60.251492452726296</v>
      </c>
      <c r="BN125">
        <f t="shared" si="54"/>
        <v>420.74660607085787</v>
      </c>
      <c r="BO125">
        <f t="shared" si="55"/>
        <v>-2.201184999163712E-3</v>
      </c>
    </row>
    <row r="126" spans="1:67" x14ac:dyDescent="0.25">
      <c r="A126" s="1">
        <v>115</v>
      </c>
      <c r="B126" s="1" t="s">
        <v>200</v>
      </c>
      <c r="C126" s="1" t="s">
        <v>347</v>
      </c>
      <c r="D126" s="1" t="s">
        <v>80</v>
      </c>
      <c r="E126" s="1" t="s">
        <v>81</v>
      </c>
      <c r="F126" s="1" t="s">
        <v>82</v>
      </c>
      <c r="G126" s="1" t="s">
        <v>83</v>
      </c>
      <c r="H126" s="1" t="s">
        <v>84</v>
      </c>
      <c r="I126" s="1">
        <v>767.99998685717583</v>
      </c>
      <c r="J126" s="1">
        <v>1</v>
      </c>
      <c r="K126">
        <f t="shared" si="28"/>
        <v>-1.5895474235414473</v>
      </c>
      <c r="L126">
        <f t="shared" si="29"/>
        <v>1.7648974110654241E-2</v>
      </c>
      <c r="M126">
        <f t="shared" si="30"/>
        <v>550.0746446537853</v>
      </c>
      <c r="N126">
        <f t="shared" si="31"/>
        <v>0.33866100151548295</v>
      </c>
      <c r="O126">
        <f t="shared" si="32"/>
        <v>1.8497164294613784</v>
      </c>
      <c r="P126">
        <f t="shared" si="33"/>
        <v>32.140203177941231</v>
      </c>
      <c r="Q126" s="1">
        <v>6</v>
      </c>
      <c r="R126">
        <f t="shared" si="34"/>
        <v>1.4200000166893005</v>
      </c>
      <c r="S126" s="1">
        <v>1</v>
      </c>
      <c r="T126">
        <f t="shared" si="35"/>
        <v>2.8400000333786011</v>
      </c>
      <c r="U126" s="1">
        <v>33.177188873291016</v>
      </c>
      <c r="V126" s="1">
        <v>32.130912780761719</v>
      </c>
      <c r="W126" s="1">
        <v>32.819042205810547</v>
      </c>
      <c r="X126" s="1">
        <v>418.43951416015625</v>
      </c>
      <c r="Y126" s="1">
        <v>420.1781005859375</v>
      </c>
      <c r="Z126" s="1">
        <v>29.331619262695313</v>
      </c>
      <c r="AA126" s="1">
        <v>29.726360321044922</v>
      </c>
      <c r="AB126" s="1">
        <v>57.30462646484375</v>
      </c>
      <c r="AC126" s="1">
        <v>58.075820922851563</v>
      </c>
      <c r="AD126" s="1">
        <v>499.45730590820313</v>
      </c>
      <c r="AE126" s="1">
        <v>17.91554069519043</v>
      </c>
      <c r="AF126" s="1">
        <v>0.21214216947555542</v>
      </c>
      <c r="AG126" s="1">
        <v>99.688995361328125</v>
      </c>
      <c r="AH126" s="1">
        <v>-5.1393427848815918</v>
      </c>
      <c r="AI126" s="1">
        <v>-0.45711269974708557</v>
      </c>
      <c r="AJ126" s="1">
        <v>9.8946459591388702E-2</v>
      </c>
      <c r="AK126" s="1">
        <v>4.8306342214345932E-3</v>
      </c>
      <c r="AL126" s="1">
        <v>0.10421048849821091</v>
      </c>
      <c r="AM126" s="1">
        <v>7.54519272595644E-3</v>
      </c>
      <c r="AN126" s="1">
        <v>1</v>
      </c>
      <c r="AO126" s="1">
        <v>-0.21956524252891541</v>
      </c>
      <c r="AP126" s="1">
        <v>2.737391471862793</v>
      </c>
      <c r="AQ126" s="1">
        <v>1</v>
      </c>
      <c r="AR126" s="1">
        <v>0</v>
      </c>
      <c r="AS126" s="1">
        <v>0.15999999642372131</v>
      </c>
      <c r="AT126" s="1">
        <v>111115</v>
      </c>
      <c r="AU126" s="1" t="s">
        <v>85</v>
      </c>
      <c r="AV126">
        <f t="shared" si="36"/>
        <v>0.83242884318033838</v>
      </c>
      <c r="AW126">
        <f t="shared" si="37"/>
        <v>3.3866100151548297E-4</v>
      </c>
      <c r="AX126">
        <f t="shared" si="38"/>
        <v>305.2809127807617</v>
      </c>
      <c r="AY126">
        <f t="shared" si="39"/>
        <v>306.32718887329099</v>
      </c>
      <c r="AZ126">
        <f t="shared" si="40"/>
        <v>2.8664864471595024</v>
      </c>
      <c r="BA126">
        <f t="shared" si="41"/>
        <v>9.2903971795135782E-3</v>
      </c>
      <c r="BB126">
        <f t="shared" si="42"/>
        <v>4.8131074256151942</v>
      </c>
      <c r="BC126">
        <f t="shared" si="43"/>
        <v>48.281231124557202</v>
      </c>
      <c r="BD126">
        <f t="shared" si="44"/>
        <v>18.55487080351228</v>
      </c>
      <c r="BE126">
        <f t="shared" si="45"/>
        <v>32.130912780761719</v>
      </c>
      <c r="BF126">
        <f t="shared" si="46"/>
        <v>4.8105796684534248</v>
      </c>
      <c r="BG126">
        <f t="shared" si="47"/>
        <v>1.7539973219942256E-2</v>
      </c>
      <c r="BH126">
        <f t="shared" si="48"/>
        <v>2.9633909961538158</v>
      </c>
      <c r="BI126">
        <f t="shared" si="49"/>
        <v>1.8471886722996089</v>
      </c>
      <c r="BJ126">
        <f t="shared" si="50"/>
        <v>1.0972224477226965E-2</v>
      </c>
      <c r="BK126">
        <f t="shared" si="51"/>
        <v>54.836388699275417</v>
      </c>
      <c r="BL126">
        <f t="shared" si="52"/>
        <v>1.3091463926527998</v>
      </c>
      <c r="BM126">
        <f t="shared" si="53"/>
        <v>60.256383211123023</v>
      </c>
      <c r="BN126">
        <f t="shared" si="54"/>
        <v>420.93369530303619</v>
      </c>
      <c r="BO126">
        <f t="shared" si="55"/>
        <v>-2.2754267418818317E-3</v>
      </c>
    </row>
    <row r="127" spans="1:67" x14ac:dyDescent="0.25">
      <c r="A127" s="1">
        <v>116</v>
      </c>
      <c r="B127" s="1" t="s">
        <v>201</v>
      </c>
      <c r="C127" s="1" t="s">
        <v>347</v>
      </c>
      <c r="D127" s="1" t="s">
        <v>80</v>
      </c>
      <c r="E127" s="1" t="s">
        <v>81</v>
      </c>
      <c r="F127" s="1" t="s">
        <v>82</v>
      </c>
      <c r="G127" s="1" t="s">
        <v>83</v>
      </c>
      <c r="H127" s="1" t="s">
        <v>84</v>
      </c>
      <c r="I127" s="1">
        <v>791.49999963119626</v>
      </c>
      <c r="J127" s="1">
        <v>1</v>
      </c>
      <c r="K127">
        <f t="shared" si="28"/>
        <v>-1.139789151622782</v>
      </c>
      <c r="L127">
        <f t="shared" si="29"/>
        <v>2.1158315629837849E-2</v>
      </c>
      <c r="M127">
        <f t="shared" si="30"/>
        <v>492.16239037167549</v>
      </c>
      <c r="N127">
        <f t="shared" si="31"/>
        <v>0.40174728480713789</v>
      </c>
      <c r="O127">
        <f t="shared" si="32"/>
        <v>1.8325779738088017</v>
      </c>
      <c r="P127">
        <f t="shared" si="33"/>
        <v>32.104622643387984</v>
      </c>
      <c r="Q127" s="1">
        <v>6</v>
      </c>
      <c r="R127">
        <f t="shared" si="34"/>
        <v>1.4200000166893005</v>
      </c>
      <c r="S127" s="1">
        <v>1</v>
      </c>
      <c r="T127">
        <f t="shared" si="35"/>
        <v>2.8400000333786011</v>
      </c>
      <c r="U127" s="1">
        <v>33.175891876220703</v>
      </c>
      <c r="V127" s="1">
        <v>32.126461029052734</v>
      </c>
      <c r="W127" s="1">
        <v>32.818668365478516</v>
      </c>
      <c r="X127" s="1">
        <v>418.18881225585938</v>
      </c>
      <c r="Y127" s="1">
        <v>419.35568237304688</v>
      </c>
      <c r="Z127" s="1">
        <v>29.33343505859375</v>
      </c>
      <c r="AA127" s="1">
        <v>29.80168342590332</v>
      </c>
      <c r="AB127" s="1">
        <v>57.311481475830078</v>
      </c>
      <c r="AC127" s="1">
        <v>58.226341247558594</v>
      </c>
      <c r="AD127" s="1">
        <v>499.44589233398438</v>
      </c>
      <c r="AE127" s="1">
        <v>17.783638000488281</v>
      </c>
      <c r="AF127" s="1">
        <v>4.1059412062168121E-2</v>
      </c>
      <c r="AG127" s="1">
        <v>99.687484741210938</v>
      </c>
      <c r="AH127" s="1">
        <v>-5.9371209144592285</v>
      </c>
      <c r="AI127" s="1">
        <v>-0.37506848573684692</v>
      </c>
      <c r="AJ127" s="1">
        <v>1.9642015919089317E-2</v>
      </c>
      <c r="AK127" s="1">
        <v>4.6251565217971802E-3</v>
      </c>
      <c r="AL127" s="1">
        <v>3.7816930562257767E-2</v>
      </c>
      <c r="AM127" s="1">
        <v>7.9171275720000267E-3</v>
      </c>
      <c r="AN127" s="1">
        <v>1</v>
      </c>
      <c r="AO127" s="1">
        <v>-0.21956524252891541</v>
      </c>
      <c r="AP127" s="1">
        <v>2.737391471862793</v>
      </c>
      <c r="AQ127" s="1">
        <v>1</v>
      </c>
      <c r="AR127" s="1">
        <v>0</v>
      </c>
      <c r="AS127" s="1">
        <v>0.15999999642372131</v>
      </c>
      <c r="AT127" s="1">
        <v>111115</v>
      </c>
      <c r="AU127" s="1" t="s">
        <v>85</v>
      </c>
      <c r="AV127">
        <f t="shared" si="36"/>
        <v>0.83240982055664048</v>
      </c>
      <c r="AW127">
        <f t="shared" si="37"/>
        <v>4.0174728480713788E-4</v>
      </c>
      <c r="AX127">
        <f t="shared" si="38"/>
        <v>305.27646102905271</v>
      </c>
      <c r="AY127">
        <f t="shared" si="39"/>
        <v>306.32589187622068</v>
      </c>
      <c r="AZ127">
        <f t="shared" si="40"/>
        <v>2.8453820164788795</v>
      </c>
      <c r="BA127">
        <f t="shared" si="41"/>
        <v>-2.1838385664748463E-2</v>
      </c>
      <c r="BB127">
        <f t="shared" si="42"/>
        <v>4.8034328355909377</v>
      </c>
      <c r="BC127">
        <f t="shared" si="43"/>
        <v>48.184913563228783</v>
      </c>
      <c r="BD127">
        <f t="shared" si="44"/>
        <v>18.383230137325462</v>
      </c>
      <c r="BE127">
        <f t="shared" si="45"/>
        <v>32.126461029052734</v>
      </c>
      <c r="BF127">
        <f t="shared" si="46"/>
        <v>4.8093688330340374</v>
      </c>
      <c r="BG127">
        <f t="shared" si="47"/>
        <v>2.100184951867452E-2</v>
      </c>
      <c r="BH127">
        <f t="shared" si="48"/>
        <v>2.970854861782136</v>
      </c>
      <c r="BI127">
        <f t="shared" si="49"/>
        <v>1.8385139712519014</v>
      </c>
      <c r="BJ127">
        <f t="shared" si="50"/>
        <v>1.3140124344749782E-2</v>
      </c>
      <c r="BK127">
        <f t="shared" si="51"/>
        <v>49.062430780374299</v>
      </c>
      <c r="BL127">
        <f t="shared" si="52"/>
        <v>1.1736156467145755</v>
      </c>
      <c r="BM127">
        <f t="shared" si="53"/>
        <v>60.594143219334676</v>
      </c>
      <c r="BN127">
        <f t="shared" si="54"/>
        <v>419.89748354790822</v>
      </c>
      <c r="BO127">
        <f t="shared" si="55"/>
        <v>-1.6447954512543515E-3</v>
      </c>
    </row>
    <row r="128" spans="1:67" x14ac:dyDescent="0.25">
      <c r="A128" s="1">
        <v>117</v>
      </c>
      <c r="B128" s="1" t="s">
        <v>202</v>
      </c>
      <c r="C128" s="1" t="s">
        <v>347</v>
      </c>
      <c r="D128" s="1" t="s">
        <v>80</v>
      </c>
      <c r="E128" s="1" t="s">
        <v>81</v>
      </c>
      <c r="F128" s="1" t="s">
        <v>82</v>
      </c>
      <c r="G128" s="1" t="s">
        <v>83</v>
      </c>
      <c r="H128" s="1" t="s">
        <v>84</v>
      </c>
      <c r="I128" s="1">
        <v>792.00000002235174</v>
      </c>
      <c r="J128" s="1">
        <v>1</v>
      </c>
      <c r="K128">
        <f t="shared" si="28"/>
        <v>-0.49525232401849284</v>
      </c>
      <c r="L128">
        <f t="shared" si="29"/>
        <v>1.4228054686368844E-2</v>
      </c>
      <c r="M128">
        <f t="shared" si="30"/>
        <v>461.45545824543598</v>
      </c>
      <c r="N128">
        <f t="shared" si="31"/>
        <v>0.27368684686584083</v>
      </c>
      <c r="O128">
        <f t="shared" si="32"/>
        <v>1.85191049522617</v>
      </c>
      <c r="P128">
        <f t="shared" si="33"/>
        <v>32.165547770813099</v>
      </c>
      <c r="Q128" s="1">
        <v>6</v>
      </c>
      <c r="R128">
        <f t="shared" si="34"/>
        <v>1.4200000166893005</v>
      </c>
      <c r="S128" s="1">
        <v>1</v>
      </c>
      <c r="T128">
        <f t="shared" si="35"/>
        <v>2.8400000333786011</v>
      </c>
      <c r="U128" s="1">
        <v>33.181243896484375</v>
      </c>
      <c r="V128" s="1">
        <v>32.122379302978516</v>
      </c>
      <c r="W128" s="1">
        <v>32.831165313720703</v>
      </c>
      <c r="X128" s="1">
        <v>418.67538452148438</v>
      </c>
      <c r="Y128" s="1">
        <v>419.13262939453125</v>
      </c>
      <c r="Z128" s="1">
        <v>29.454608917236328</v>
      </c>
      <c r="AA128" s="1">
        <v>29.773670196533203</v>
      </c>
      <c r="AB128" s="1">
        <v>57.531654357910156</v>
      </c>
      <c r="AC128" s="1">
        <v>58.154853820800781</v>
      </c>
      <c r="AD128" s="1">
        <v>499.34893798828125</v>
      </c>
      <c r="AE128" s="1">
        <v>17.844516754150391</v>
      </c>
      <c r="AF128" s="1">
        <v>0.51093000173568726</v>
      </c>
      <c r="AG128" s="1">
        <v>99.688705444335938</v>
      </c>
      <c r="AH128" s="1">
        <v>-5.9371209144592285</v>
      </c>
      <c r="AI128" s="1">
        <v>-0.37506848573684692</v>
      </c>
      <c r="AJ128" s="1">
        <v>1.9642015919089317E-2</v>
      </c>
      <c r="AK128" s="1">
        <v>4.6251565217971802E-3</v>
      </c>
      <c r="AL128" s="1">
        <v>3.7816930562257767E-2</v>
      </c>
      <c r="AM128" s="1">
        <v>7.9171275720000267E-3</v>
      </c>
      <c r="AN128" s="1">
        <v>1</v>
      </c>
      <c r="AO128" s="1">
        <v>-0.21956524252891541</v>
      </c>
      <c r="AP128" s="1">
        <v>2.737391471862793</v>
      </c>
      <c r="AQ128" s="1">
        <v>1</v>
      </c>
      <c r="AR128" s="1">
        <v>0</v>
      </c>
      <c r="AS128" s="1">
        <v>0.15999999642372131</v>
      </c>
      <c r="AT128" s="1">
        <v>111115</v>
      </c>
      <c r="AU128" s="1" t="s">
        <v>85</v>
      </c>
      <c r="AV128">
        <f t="shared" si="36"/>
        <v>0.83224822998046877</v>
      </c>
      <c r="AW128">
        <f t="shared" si="37"/>
        <v>2.7368684686584084E-4</v>
      </c>
      <c r="AX128">
        <f t="shared" si="38"/>
        <v>305.27237930297849</v>
      </c>
      <c r="AY128">
        <f t="shared" si="39"/>
        <v>306.33124389648435</v>
      </c>
      <c r="AZ128">
        <f t="shared" si="40"/>
        <v>2.8551226168470976</v>
      </c>
      <c r="BA128">
        <f t="shared" si="41"/>
        <v>4.3168467834586055E-2</v>
      </c>
      <c r="BB128">
        <f t="shared" si="42"/>
        <v>4.820009133445172</v>
      </c>
      <c r="BC128">
        <f t="shared" si="43"/>
        <v>48.350604132747641</v>
      </c>
      <c r="BD128">
        <f t="shared" si="44"/>
        <v>18.576933936214438</v>
      </c>
      <c r="BE128">
        <f t="shared" si="45"/>
        <v>32.122379302978516</v>
      </c>
      <c r="BF128">
        <f t="shared" si="46"/>
        <v>4.8082588743239221</v>
      </c>
      <c r="BG128">
        <f t="shared" si="47"/>
        <v>1.4157129191309497E-2</v>
      </c>
      <c r="BH128">
        <f t="shared" si="48"/>
        <v>2.968098638219002</v>
      </c>
      <c r="BI128">
        <f t="shared" si="49"/>
        <v>1.8401602361049201</v>
      </c>
      <c r="BJ128">
        <f t="shared" si="50"/>
        <v>8.8545507388403354E-3</v>
      </c>
      <c r="BK128">
        <f t="shared" si="51"/>
        <v>46.001897252710329</v>
      </c>
      <c r="BL128">
        <f t="shared" si="52"/>
        <v>1.1009771749625965</v>
      </c>
      <c r="BM128">
        <f t="shared" si="53"/>
        <v>60.216178699466603</v>
      </c>
      <c r="BN128">
        <f t="shared" si="54"/>
        <v>419.36804863029425</v>
      </c>
      <c r="BO128">
        <f t="shared" si="55"/>
        <v>-7.1112242675202718E-4</v>
      </c>
    </row>
    <row r="129" spans="1:67" x14ac:dyDescent="0.25">
      <c r="A129" s="1">
        <v>118</v>
      </c>
      <c r="B129" s="1" t="s">
        <v>203</v>
      </c>
      <c r="C129" s="1" t="s">
        <v>347</v>
      </c>
      <c r="D129" s="1" t="s">
        <v>80</v>
      </c>
      <c r="E129" s="1" t="s">
        <v>81</v>
      </c>
      <c r="F129" s="1" t="s">
        <v>82</v>
      </c>
      <c r="G129" s="1" t="s">
        <v>83</v>
      </c>
      <c r="H129" s="1" t="s">
        <v>84</v>
      </c>
      <c r="I129" s="1">
        <v>796.99999991059303</v>
      </c>
      <c r="J129" s="1">
        <v>1</v>
      </c>
      <c r="K129">
        <f t="shared" si="28"/>
        <v>-0.99206900655139785</v>
      </c>
      <c r="L129">
        <f t="shared" si="29"/>
        <v>2.1491039494527707E-2</v>
      </c>
      <c r="M129">
        <f t="shared" si="30"/>
        <v>479.77569141262353</v>
      </c>
      <c r="N129">
        <f t="shared" si="31"/>
        <v>0.40830084967271124</v>
      </c>
      <c r="O129">
        <f t="shared" si="32"/>
        <v>1.8339501292705522</v>
      </c>
      <c r="P129">
        <f t="shared" si="33"/>
        <v>32.094168539779687</v>
      </c>
      <c r="Q129" s="1">
        <v>6</v>
      </c>
      <c r="R129">
        <f t="shared" si="34"/>
        <v>1.4200000166893005</v>
      </c>
      <c r="S129" s="1">
        <v>1</v>
      </c>
      <c r="T129">
        <f t="shared" si="35"/>
        <v>2.8400000333786011</v>
      </c>
      <c r="U129" s="1">
        <v>33.172481536865234</v>
      </c>
      <c r="V129" s="1">
        <v>32.118476867675781</v>
      </c>
      <c r="W129" s="1">
        <v>32.811683654785156</v>
      </c>
      <c r="X129" s="1">
        <v>418.20358276367188</v>
      </c>
      <c r="Y129" s="1">
        <v>419.18978881835938</v>
      </c>
      <c r="Z129" s="1">
        <v>29.283021926879883</v>
      </c>
      <c r="AA129" s="1">
        <v>29.758937835693359</v>
      </c>
      <c r="AB129" s="1">
        <v>57.224891662597656</v>
      </c>
      <c r="AC129" s="1">
        <v>58.154926300048828</v>
      </c>
      <c r="AD129" s="1">
        <v>499.43728637695313</v>
      </c>
      <c r="AE129" s="1">
        <v>17.871332168579102</v>
      </c>
      <c r="AF129" s="1">
        <v>9.4665348529815674E-2</v>
      </c>
      <c r="AG129" s="1">
        <v>99.689155578613281</v>
      </c>
      <c r="AH129" s="1">
        <v>-5.9371209144592285</v>
      </c>
      <c r="AI129" s="1">
        <v>-0.37506848573684692</v>
      </c>
      <c r="AJ129" s="1">
        <v>1.9642015919089317E-2</v>
      </c>
      <c r="AK129" s="1">
        <v>4.6251565217971802E-3</v>
      </c>
      <c r="AL129" s="1">
        <v>3.7816930562257767E-2</v>
      </c>
      <c r="AM129" s="1">
        <v>7.9171275720000267E-3</v>
      </c>
      <c r="AN129" s="1">
        <v>1</v>
      </c>
      <c r="AO129" s="1">
        <v>-0.21956524252891541</v>
      </c>
      <c r="AP129" s="1">
        <v>2.737391471862793</v>
      </c>
      <c r="AQ129" s="1">
        <v>1</v>
      </c>
      <c r="AR129" s="1">
        <v>0</v>
      </c>
      <c r="AS129" s="1">
        <v>0.15999999642372131</v>
      </c>
      <c r="AT129" s="1">
        <v>111115</v>
      </c>
      <c r="AU129" s="1" t="s">
        <v>85</v>
      </c>
      <c r="AV129">
        <f t="shared" si="36"/>
        <v>0.8323954772949218</v>
      </c>
      <c r="AW129">
        <f t="shared" si="37"/>
        <v>4.0830084967271126E-4</v>
      </c>
      <c r="AX129">
        <f t="shared" si="38"/>
        <v>305.26847686767576</v>
      </c>
      <c r="AY129">
        <f t="shared" si="39"/>
        <v>306.32248153686521</v>
      </c>
      <c r="AZ129">
        <f t="shared" si="40"/>
        <v>2.8594130830597919</v>
      </c>
      <c r="BA129">
        <f t="shared" si="41"/>
        <v>-2.4308327896093225E-2</v>
      </c>
      <c r="BB129">
        <f t="shared" si="42"/>
        <v>4.8005935130272688</v>
      </c>
      <c r="BC129">
        <f t="shared" si="43"/>
        <v>48.155624201687587</v>
      </c>
      <c r="BD129">
        <f t="shared" si="44"/>
        <v>18.396686365994228</v>
      </c>
      <c r="BE129">
        <f t="shared" si="45"/>
        <v>32.118476867675781</v>
      </c>
      <c r="BF129">
        <f t="shared" si="46"/>
        <v>4.8071978793319525</v>
      </c>
      <c r="BG129">
        <f t="shared" si="47"/>
        <v>2.1329632463440374E-2</v>
      </c>
      <c r="BH129">
        <f t="shared" si="48"/>
        <v>2.9666433837567165</v>
      </c>
      <c r="BI129">
        <f t="shared" si="49"/>
        <v>1.840554495575236</v>
      </c>
      <c r="BJ129">
        <f t="shared" si="50"/>
        <v>1.3345428345992351E-2</v>
      </c>
      <c r="BK129">
        <f t="shared" si="51"/>
        <v>47.828433544069782</v>
      </c>
      <c r="BL129">
        <f t="shared" si="52"/>
        <v>1.1445309599860432</v>
      </c>
      <c r="BM129">
        <f t="shared" si="53"/>
        <v>60.547380425848161</v>
      </c>
      <c r="BN129">
        <f t="shared" si="54"/>
        <v>419.66137091100148</v>
      </c>
      <c r="BO129">
        <f t="shared" si="55"/>
        <v>-1.4313249613126609E-3</v>
      </c>
    </row>
    <row r="130" spans="1:67" x14ac:dyDescent="0.25">
      <c r="A130" s="1">
        <v>119</v>
      </c>
      <c r="B130" s="1" t="s">
        <v>204</v>
      </c>
      <c r="C130" s="1" t="s">
        <v>347</v>
      </c>
      <c r="D130" s="1" t="s">
        <v>80</v>
      </c>
      <c r="E130" s="1" t="s">
        <v>81</v>
      </c>
      <c r="F130" s="1" t="s">
        <v>82</v>
      </c>
      <c r="G130" s="1" t="s">
        <v>83</v>
      </c>
      <c r="H130" s="1" t="s">
        <v>84</v>
      </c>
      <c r="I130" s="1">
        <v>801.99999979883432</v>
      </c>
      <c r="J130" s="1">
        <v>1</v>
      </c>
      <c r="K130">
        <f t="shared" si="28"/>
        <v>-1.1112478258167875</v>
      </c>
      <c r="L130">
        <f t="shared" si="29"/>
        <v>2.1205247536033048E-2</v>
      </c>
      <c r="M130">
        <f t="shared" si="30"/>
        <v>489.67347370288905</v>
      </c>
      <c r="N130">
        <f t="shared" si="31"/>
        <v>0.40346672126964894</v>
      </c>
      <c r="O130">
        <f t="shared" si="32"/>
        <v>1.8364654148673472</v>
      </c>
      <c r="P130">
        <f t="shared" si="33"/>
        <v>32.100369856872213</v>
      </c>
      <c r="Q130" s="1">
        <v>6</v>
      </c>
      <c r="R130">
        <f t="shared" si="34"/>
        <v>1.4200000166893005</v>
      </c>
      <c r="S130" s="1">
        <v>1</v>
      </c>
      <c r="T130">
        <f t="shared" si="35"/>
        <v>2.8400000333786011</v>
      </c>
      <c r="U130" s="1">
        <v>33.169754028320313</v>
      </c>
      <c r="V130" s="1">
        <v>32.123321533203125</v>
      </c>
      <c r="W130" s="1">
        <v>32.808433532714844</v>
      </c>
      <c r="X130" s="1">
        <v>418.08148193359375</v>
      </c>
      <c r="Y130" s="1">
        <v>419.21337890625</v>
      </c>
      <c r="Z130" s="1">
        <v>29.280340194702148</v>
      </c>
      <c r="AA130" s="1">
        <v>29.750663757324219</v>
      </c>
      <c r="AB130" s="1">
        <v>57.228286743164063</v>
      </c>
      <c r="AC130" s="1">
        <v>58.147533416748047</v>
      </c>
      <c r="AD130" s="1">
        <v>499.3966064453125</v>
      </c>
      <c r="AE130" s="1">
        <v>17.874231338500977</v>
      </c>
      <c r="AF130" s="1">
        <v>0.1220356747508049</v>
      </c>
      <c r="AG130" s="1">
        <v>99.688941955566406</v>
      </c>
      <c r="AH130" s="1">
        <v>-5.9371209144592285</v>
      </c>
      <c r="AI130" s="1">
        <v>-0.37506848573684692</v>
      </c>
      <c r="AJ130" s="1">
        <v>1.9642015919089317E-2</v>
      </c>
      <c r="AK130" s="1">
        <v>4.6251565217971802E-3</v>
      </c>
      <c r="AL130" s="1">
        <v>3.7816930562257767E-2</v>
      </c>
      <c r="AM130" s="1">
        <v>7.9171275720000267E-3</v>
      </c>
      <c r="AN130" s="1">
        <v>1</v>
      </c>
      <c r="AO130" s="1">
        <v>-0.21956524252891541</v>
      </c>
      <c r="AP130" s="1">
        <v>2.737391471862793</v>
      </c>
      <c r="AQ130" s="1">
        <v>1</v>
      </c>
      <c r="AR130" s="1">
        <v>0</v>
      </c>
      <c r="AS130" s="1">
        <v>0.15999999642372131</v>
      </c>
      <c r="AT130" s="1">
        <v>111115</v>
      </c>
      <c r="AU130" s="1" t="s">
        <v>85</v>
      </c>
      <c r="AV130">
        <f t="shared" si="36"/>
        <v>0.83232767740885416</v>
      </c>
      <c r="AW130">
        <f t="shared" si="37"/>
        <v>4.0346672126964894E-4</v>
      </c>
      <c r="AX130">
        <f t="shared" si="38"/>
        <v>305.2733215332031</v>
      </c>
      <c r="AY130">
        <f t="shared" si="39"/>
        <v>306.31975402832029</v>
      </c>
      <c r="AZ130">
        <f t="shared" si="40"/>
        <v>2.8598769502369237</v>
      </c>
      <c r="BA130">
        <f t="shared" si="41"/>
        <v>-2.2951676330909148E-2</v>
      </c>
      <c r="BB130">
        <f t="shared" si="42"/>
        <v>4.8022776073108142</v>
      </c>
      <c r="BC130">
        <f t="shared" si="43"/>
        <v>48.172620885587257</v>
      </c>
      <c r="BD130">
        <f t="shared" si="44"/>
        <v>18.421957128263038</v>
      </c>
      <c r="BE130">
        <f t="shared" si="45"/>
        <v>32.123321533203125</v>
      </c>
      <c r="BF130">
        <f t="shared" si="46"/>
        <v>4.8085150786388091</v>
      </c>
      <c r="BG130">
        <f t="shared" si="47"/>
        <v>2.1048089108406807E-2</v>
      </c>
      <c r="BH130">
        <f t="shared" si="48"/>
        <v>2.9658121924434671</v>
      </c>
      <c r="BI130">
        <f t="shared" si="49"/>
        <v>1.8427028861953421</v>
      </c>
      <c r="BJ130">
        <f t="shared" si="50"/>
        <v>1.3169085697105789E-2</v>
      </c>
      <c r="BK130">
        <f t="shared" si="51"/>
        <v>48.815030497147887</v>
      </c>
      <c r="BL130">
        <f t="shared" si="52"/>
        <v>1.1680769229752952</v>
      </c>
      <c r="BM130">
        <f t="shared" si="53"/>
        <v>60.503001149618065</v>
      </c>
      <c r="BN130">
        <f t="shared" si="54"/>
        <v>419.74161290175033</v>
      </c>
      <c r="BO130">
        <f t="shared" si="55"/>
        <v>-1.6017908736306596E-3</v>
      </c>
    </row>
    <row r="131" spans="1:67" x14ac:dyDescent="0.25">
      <c r="A131" s="1">
        <v>120</v>
      </c>
      <c r="B131" s="1" t="s">
        <v>205</v>
      </c>
      <c r="C131" s="1" t="s">
        <v>347</v>
      </c>
      <c r="D131" s="1" t="s">
        <v>80</v>
      </c>
      <c r="E131" s="1" t="s">
        <v>81</v>
      </c>
      <c r="F131" s="1" t="s">
        <v>82</v>
      </c>
      <c r="G131" s="1" t="s">
        <v>83</v>
      </c>
      <c r="H131" s="1" t="s">
        <v>84</v>
      </c>
      <c r="I131" s="1">
        <v>807.49999967589974</v>
      </c>
      <c r="J131" s="1">
        <v>1</v>
      </c>
      <c r="K131">
        <f t="shared" si="28"/>
        <v>-0.83222095259517825</v>
      </c>
      <c r="L131">
        <f t="shared" si="29"/>
        <v>2.1410184268194746E-2</v>
      </c>
      <c r="M131">
        <f t="shared" si="30"/>
        <v>468.25483065349306</v>
      </c>
      <c r="N131">
        <f t="shared" si="31"/>
        <v>0.40752952634185563</v>
      </c>
      <c r="O131">
        <f t="shared" si="32"/>
        <v>1.8373280824822897</v>
      </c>
      <c r="P131">
        <f t="shared" si="33"/>
        <v>32.10116819878322</v>
      </c>
      <c r="Q131" s="1">
        <v>6</v>
      </c>
      <c r="R131">
        <f t="shared" si="34"/>
        <v>1.4200000166893005</v>
      </c>
      <c r="S131" s="1">
        <v>1</v>
      </c>
      <c r="T131">
        <f t="shared" si="35"/>
        <v>2.8400000333786011</v>
      </c>
      <c r="U131" s="1">
        <v>33.1708984375</v>
      </c>
      <c r="V131" s="1">
        <v>32.126480102539063</v>
      </c>
      <c r="W131" s="1">
        <v>32.812042236328125</v>
      </c>
      <c r="X131" s="1">
        <v>418.46820068359375</v>
      </c>
      <c r="Y131" s="1">
        <v>419.26275634765625</v>
      </c>
      <c r="Z131" s="1">
        <v>29.269302368164063</v>
      </c>
      <c r="AA131" s="1">
        <v>29.744344711303711</v>
      </c>
      <c r="AB131" s="1">
        <v>57.202735900878906</v>
      </c>
      <c r="AC131" s="1">
        <v>58.131141662597656</v>
      </c>
      <c r="AD131" s="1">
        <v>499.41799926757813</v>
      </c>
      <c r="AE131" s="1">
        <v>17.837268829345703</v>
      </c>
      <c r="AF131" s="1">
        <v>1.1405409313738346E-2</v>
      </c>
      <c r="AG131" s="1">
        <v>99.688407897949219</v>
      </c>
      <c r="AH131" s="1">
        <v>-5.9371209144592285</v>
      </c>
      <c r="AI131" s="1">
        <v>-0.37506848573684692</v>
      </c>
      <c r="AJ131" s="1">
        <v>1.9642015919089317E-2</v>
      </c>
      <c r="AK131" s="1">
        <v>4.6251565217971802E-3</v>
      </c>
      <c r="AL131" s="1">
        <v>3.7816930562257767E-2</v>
      </c>
      <c r="AM131" s="1">
        <v>7.9171275720000267E-3</v>
      </c>
      <c r="AN131" s="1">
        <v>1</v>
      </c>
      <c r="AO131" s="1">
        <v>-0.21956524252891541</v>
      </c>
      <c r="AP131" s="1">
        <v>2.737391471862793</v>
      </c>
      <c r="AQ131" s="1">
        <v>1</v>
      </c>
      <c r="AR131" s="1">
        <v>0</v>
      </c>
      <c r="AS131" s="1">
        <v>0.15999999642372131</v>
      </c>
      <c r="AT131" s="1">
        <v>111115</v>
      </c>
      <c r="AU131" s="1" t="s">
        <v>85</v>
      </c>
      <c r="AV131">
        <f t="shared" si="36"/>
        <v>0.83236333211263014</v>
      </c>
      <c r="AW131">
        <f t="shared" si="37"/>
        <v>4.0752952634185563E-4</v>
      </c>
      <c r="AX131">
        <f t="shared" si="38"/>
        <v>305.27648010253904</v>
      </c>
      <c r="AY131">
        <f t="shared" si="39"/>
        <v>306.32089843749998</v>
      </c>
      <c r="AZ131">
        <f t="shared" si="40"/>
        <v>2.8539629489042682</v>
      </c>
      <c r="BA131">
        <f t="shared" si="41"/>
        <v>-2.5311903755841893E-2</v>
      </c>
      <c r="BB131">
        <f t="shared" si="42"/>
        <v>4.8024944507199425</v>
      </c>
      <c r="BC131">
        <f t="shared" si="43"/>
        <v>48.175054171155431</v>
      </c>
      <c r="BD131">
        <f t="shared" si="44"/>
        <v>18.43070945985172</v>
      </c>
      <c r="BE131">
        <f t="shared" si="45"/>
        <v>32.126480102539063</v>
      </c>
      <c r="BF131">
        <f t="shared" si="46"/>
        <v>4.8093740202805044</v>
      </c>
      <c r="BG131">
        <f t="shared" si="47"/>
        <v>2.1249984941453321E-2</v>
      </c>
      <c r="BH131">
        <f t="shared" si="48"/>
        <v>2.9651663682376528</v>
      </c>
      <c r="BI131">
        <f t="shared" si="49"/>
        <v>1.8442076520428516</v>
      </c>
      <c r="BJ131">
        <f t="shared" si="50"/>
        <v>1.3295541184959623E-2</v>
      </c>
      <c r="BK131">
        <f t="shared" si="51"/>
        <v>46.679578558370551</v>
      </c>
      <c r="BL131">
        <f t="shared" si="52"/>
        <v>1.1168529127953644</v>
      </c>
      <c r="BM131">
        <f t="shared" si="53"/>
        <v>60.489141796756996</v>
      </c>
      <c r="BN131">
        <f t="shared" si="54"/>
        <v>419.65835433103615</v>
      </c>
      <c r="BO131">
        <f t="shared" si="55"/>
        <v>-1.1995550830391027E-3</v>
      </c>
    </row>
    <row r="132" spans="1:67" x14ac:dyDescent="0.25">
      <c r="A132" s="1">
        <v>121</v>
      </c>
      <c r="B132" s="1" t="s">
        <v>206</v>
      </c>
      <c r="C132" s="1" t="s">
        <v>347</v>
      </c>
      <c r="D132" s="1" t="s">
        <v>80</v>
      </c>
      <c r="E132" s="1" t="s">
        <v>81</v>
      </c>
      <c r="F132" s="1" t="s">
        <v>82</v>
      </c>
      <c r="G132" s="1" t="s">
        <v>83</v>
      </c>
      <c r="H132" s="1" t="s">
        <v>84</v>
      </c>
      <c r="I132" s="1">
        <v>812.49999956414104</v>
      </c>
      <c r="J132" s="1">
        <v>1</v>
      </c>
      <c r="K132">
        <f t="shared" si="28"/>
        <v>-0.62298596411084139</v>
      </c>
      <c r="L132">
        <f t="shared" si="29"/>
        <v>2.0731623507680791E-2</v>
      </c>
      <c r="M132">
        <f t="shared" si="30"/>
        <v>454.58722252299378</v>
      </c>
      <c r="N132">
        <f t="shared" si="31"/>
        <v>0.39525980019480389</v>
      </c>
      <c r="O132">
        <f t="shared" si="32"/>
        <v>1.8398919386952524</v>
      </c>
      <c r="P132">
        <f t="shared" si="33"/>
        <v>32.106094303220949</v>
      </c>
      <c r="Q132" s="1">
        <v>6</v>
      </c>
      <c r="R132">
        <f t="shared" si="34"/>
        <v>1.4200000166893005</v>
      </c>
      <c r="S132" s="1">
        <v>1</v>
      </c>
      <c r="T132">
        <f t="shared" si="35"/>
        <v>2.8400000333786011</v>
      </c>
      <c r="U132" s="1">
        <v>33.173728942871094</v>
      </c>
      <c r="V132" s="1">
        <v>32.124702453613281</v>
      </c>
      <c r="W132" s="1">
        <v>32.824745178222656</v>
      </c>
      <c r="X132" s="1">
        <v>419.07467651367188</v>
      </c>
      <c r="Y132" s="1">
        <v>419.62384033203125</v>
      </c>
      <c r="Z132" s="1">
        <v>29.271444320678711</v>
      </c>
      <c r="AA132" s="1">
        <v>29.732168197631836</v>
      </c>
      <c r="AB132" s="1">
        <v>57.197605133056641</v>
      </c>
      <c r="AC132" s="1">
        <v>58.097877502441406</v>
      </c>
      <c r="AD132" s="1">
        <v>499.44171142578125</v>
      </c>
      <c r="AE132" s="1">
        <v>17.821323394775391</v>
      </c>
      <c r="AF132" s="1">
        <v>0.20985957980155945</v>
      </c>
      <c r="AG132" s="1">
        <v>99.688011169433594</v>
      </c>
      <c r="AH132" s="1">
        <v>-5.9371209144592285</v>
      </c>
      <c r="AI132" s="1">
        <v>-0.37506848573684692</v>
      </c>
      <c r="AJ132" s="1">
        <v>1.9642015919089317E-2</v>
      </c>
      <c r="AK132" s="1">
        <v>4.6251565217971802E-3</v>
      </c>
      <c r="AL132" s="1">
        <v>3.7816930562257767E-2</v>
      </c>
      <c r="AM132" s="1">
        <v>7.9171275720000267E-3</v>
      </c>
      <c r="AN132" s="1">
        <v>1</v>
      </c>
      <c r="AO132" s="1">
        <v>-0.21956524252891541</v>
      </c>
      <c r="AP132" s="1">
        <v>2.737391471862793</v>
      </c>
      <c r="AQ132" s="1">
        <v>1</v>
      </c>
      <c r="AR132" s="1">
        <v>0</v>
      </c>
      <c r="AS132" s="1">
        <v>0.15999999642372131</v>
      </c>
      <c r="AT132" s="1">
        <v>111115</v>
      </c>
      <c r="AU132" s="1" t="s">
        <v>85</v>
      </c>
      <c r="AV132">
        <f t="shared" si="36"/>
        <v>0.83240285237630196</v>
      </c>
      <c r="AW132">
        <f t="shared" si="37"/>
        <v>3.9525980019480388E-4</v>
      </c>
      <c r="AX132">
        <f t="shared" si="38"/>
        <v>305.27470245361326</v>
      </c>
      <c r="AY132">
        <f t="shared" si="39"/>
        <v>306.32372894287107</v>
      </c>
      <c r="AZ132">
        <f t="shared" si="40"/>
        <v>2.8514116794300435</v>
      </c>
      <c r="BA132">
        <f t="shared" si="41"/>
        <v>-1.8608150392334304E-2</v>
      </c>
      <c r="BB132">
        <f t="shared" si="42"/>
        <v>4.8038326540722531</v>
      </c>
      <c r="BC132">
        <f t="shared" si="43"/>
        <v>48.188669808122398</v>
      </c>
      <c r="BD132">
        <f t="shared" si="44"/>
        <v>18.456501610490562</v>
      </c>
      <c r="BE132">
        <f t="shared" si="45"/>
        <v>32.124702453613281</v>
      </c>
      <c r="BF132">
        <f t="shared" si="46"/>
        <v>4.8088905898344674</v>
      </c>
      <c r="BG132">
        <f t="shared" si="47"/>
        <v>2.0581382148191645E-2</v>
      </c>
      <c r="BH132">
        <f t="shared" si="48"/>
        <v>2.9639407153770008</v>
      </c>
      <c r="BI132">
        <f t="shared" si="49"/>
        <v>1.8449498744574666</v>
      </c>
      <c r="BJ132">
        <f t="shared" si="50"/>
        <v>1.2876778242899302E-2</v>
      </c>
      <c r="BK132">
        <f t="shared" si="51"/>
        <v>45.316896116354002</v>
      </c>
      <c r="BL132">
        <f t="shared" si="52"/>
        <v>1.0833207716780282</v>
      </c>
      <c r="BM132">
        <f t="shared" si="53"/>
        <v>60.435617200004167</v>
      </c>
      <c r="BN132">
        <f t="shared" si="54"/>
        <v>419.91997802275836</v>
      </c>
      <c r="BO132">
        <f t="shared" si="55"/>
        <v>-8.9661228849506668E-4</v>
      </c>
    </row>
    <row r="133" spans="1:67" x14ac:dyDescent="0.25">
      <c r="A133" s="1">
        <v>122</v>
      </c>
      <c r="B133" s="1" t="s">
        <v>207</v>
      </c>
      <c r="C133" s="1" t="s">
        <v>347</v>
      </c>
      <c r="D133" s="1" t="s">
        <v>80</v>
      </c>
      <c r="E133" s="1" t="s">
        <v>81</v>
      </c>
      <c r="F133" s="1" t="s">
        <v>82</v>
      </c>
      <c r="G133" s="1" t="s">
        <v>83</v>
      </c>
      <c r="H133" s="1" t="s">
        <v>84</v>
      </c>
      <c r="I133" s="1">
        <v>817.49999945238233</v>
      </c>
      <c r="J133" s="1">
        <v>1</v>
      </c>
      <c r="K133">
        <f t="shared" si="28"/>
        <v>-0.99344952014406951</v>
      </c>
      <c r="L133">
        <f t="shared" si="29"/>
        <v>2.1393376286346803E-2</v>
      </c>
      <c r="M133">
        <f t="shared" si="30"/>
        <v>480.74880040758694</v>
      </c>
      <c r="N133">
        <f t="shared" si="31"/>
        <v>0.40769821725821381</v>
      </c>
      <c r="O133">
        <f t="shared" si="32"/>
        <v>1.8395194308054834</v>
      </c>
      <c r="P133">
        <f t="shared" si="33"/>
        <v>32.103686839758524</v>
      </c>
      <c r="Q133" s="1">
        <v>6</v>
      </c>
      <c r="R133">
        <f t="shared" si="34"/>
        <v>1.4200000166893005</v>
      </c>
      <c r="S133" s="1">
        <v>1</v>
      </c>
      <c r="T133">
        <f t="shared" si="35"/>
        <v>2.8400000333786011</v>
      </c>
      <c r="U133" s="1">
        <v>33.175338745117188</v>
      </c>
      <c r="V133" s="1">
        <v>32.128627777099609</v>
      </c>
      <c r="W133" s="1">
        <v>32.838871002197266</v>
      </c>
      <c r="X133" s="1">
        <v>418.800048828125</v>
      </c>
      <c r="Y133" s="1">
        <v>419.78790283203125</v>
      </c>
      <c r="Z133" s="1">
        <v>29.254169464111328</v>
      </c>
      <c r="AA133" s="1">
        <v>29.729387283325195</v>
      </c>
      <c r="AB133" s="1">
        <v>57.158603668212891</v>
      </c>
      <c r="AC133" s="1">
        <v>58.087116241455078</v>
      </c>
      <c r="AD133" s="1">
        <v>499.44793701171875</v>
      </c>
      <c r="AE133" s="1">
        <v>17.910467147827148</v>
      </c>
      <c r="AF133" s="1">
        <v>0.14256790280342102</v>
      </c>
      <c r="AG133" s="1">
        <v>99.6878662109375</v>
      </c>
      <c r="AH133" s="1">
        <v>-5.9371209144592285</v>
      </c>
      <c r="AI133" s="1">
        <v>-0.37506848573684692</v>
      </c>
      <c r="AJ133" s="1">
        <v>1.9642015919089317E-2</v>
      </c>
      <c r="AK133" s="1">
        <v>4.6251565217971802E-3</v>
      </c>
      <c r="AL133" s="1">
        <v>3.7816930562257767E-2</v>
      </c>
      <c r="AM133" s="1">
        <v>7.9171275720000267E-3</v>
      </c>
      <c r="AN133" s="1">
        <v>1</v>
      </c>
      <c r="AO133" s="1">
        <v>-0.21956524252891541</v>
      </c>
      <c r="AP133" s="1">
        <v>2.737391471862793</v>
      </c>
      <c r="AQ133" s="1">
        <v>1</v>
      </c>
      <c r="AR133" s="1">
        <v>0</v>
      </c>
      <c r="AS133" s="1">
        <v>0.15999999642372131</v>
      </c>
      <c r="AT133" s="1">
        <v>111115</v>
      </c>
      <c r="AU133" s="1" t="s">
        <v>85</v>
      </c>
      <c r="AV133">
        <f t="shared" si="36"/>
        <v>0.83241322835286446</v>
      </c>
      <c r="AW133">
        <f t="shared" si="37"/>
        <v>4.0769821725821382E-4</v>
      </c>
      <c r="AX133">
        <f t="shared" si="38"/>
        <v>305.27862777709959</v>
      </c>
      <c r="AY133">
        <f t="shared" si="39"/>
        <v>306.32533874511716</v>
      </c>
      <c r="AZ133">
        <f t="shared" si="40"/>
        <v>2.8656746795995218</v>
      </c>
      <c r="BA133">
        <f t="shared" si="41"/>
        <v>-2.4940937341086482E-2</v>
      </c>
      <c r="BB133">
        <f t="shared" si="42"/>
        <v>4.8031786128387521</v>
      </c>
      <c r="BC133">
        <f t="shared" si="43"/>
        <v>48.182178989319759</v>
      </c>
      <c r="BD133">
        <f t="shared" si="44"/>
        <v>18.452791705994564</v>
      </c>
      <c r="BE133">
        <f t="shared" si="45"/>
        <v>32.128627777099609</v>
      </c>
      <c r="BF133">
        <f t="shared" si="46"/>
        <v>4.8099581353819776</v>
      </c>
      <c r="BG133">
        <f t="shared" si="47"/>
        <v>2.1233427449048398E-2</v>
      </c>
      <c r="BH133">
        <f t="shared" si="48"/>
        <v>2.9636591820332687</v>
      </c>
      <c r="BI133">
        <f t="shared" si="49"/>
        <v>1.8462989533487089</v>
      </c>
      <c r="BJ133">
        <f t="shared" si="50"/>
        <v>1.3285170463527195E-2</v>
      </c>
      <c r="BK133">
        <f t="shared" si="51"/>
        <v>47.924822096100222</v>
      </c>
      <c r="BL133">
        <f t="shared" si="52"/>
        <v>1.145218328504211</v>
      </c>
      <c r="BM133">
        <f t="shared" si="53"/>
        <v>60.447581366618152</v>
      </c>
      <c r="BN133">
        <f t="shared" si="54"/>
        <v>420.2601411547185</v>
      </c>
      <c r="BO133">
        <f t="shared" si="55"/>
        <v>-1.4289154459791711E-3</v>
      </c>
    </row>
    <row r="134" spans="1:67" x14ac:dyDescent="0.25">
      <c r="A134" s="1">
        <v>123</v>
      </c>
      <c r="B134" s="1" t="s">
        <v>208</v>
      </c>
      <c r="C134" s="1" t="s">
        <v>347</v>
      </c>
      <c r="D134" s="1" t="s">
        <v>80</v>
      </c>
      <c r="E134" s="1" t="s">
        <v>81</v>
      </c>
      <c r="F134" s="1" t="s">
        <v>82</v>
      </c>
      <c r="G134" s="1" t="s">
        <v>83</v>
      </c>
      <c r="H134" s="1" t="s">
        <v>84</v>
      </c>
      <c r="I134" s="1">
        <v>822.99999932944775</v>
      </c>
      <c r="J134" s="1">
        <v>1</v>
      </c>
      <c r="K134">
        <f t="shared" si="28"/>
        <v>-0.98153197705563566</v>
      </c>
      <c r="L134">
        <f t="shared" si="29"/>
        <v>2.1000185141979946E-2</v>
      </c>
      <c r="M134">
        <f t="shared" si="30"/>
        <v>481.2145848259737</v>
      </c>
      <c r="N134">
        <f t="shared" si="31"/>
        <v>0.40069865970114826</v>
      </c>
      <c r="O134">
        <f t="shared" si="32"/>
        <v>1.8415395076356393</v>
      </c>
      <c r="P134">
        <f t="shared" si="33"/>
        <v>32.107247051684318</v>
      </c>
      <c r="Q134" s="1">
        <v>6</v>
      </c>
      <c r="R134">
        <f t="shared" si="34"/>
        <v>1.4200000166893005</v>
      </c>
      <c r="S134" s="1">
        <v>1</v>
      </c>
      <c r="T134">
        <f t="shared" si="35"/>
        <v>2.8400000333786011</v>
      </c>
      <c r="U134" s="1">
        <v>33.180343627929688</v>
      </c>
      <c r="V134" s="1">
        <v>32.128055572509766</v>
      </c>
      <c r="W134" s="1">
        <v>32.838943481445313</v>
      </c>
      <c r="X134" s="1">
        <v>418.82186889648438</v>
      </c>
      <c r="Y134" s="1">
        <v>419.79904174804688</v>
      </c>
      <c r="Z134" s="1">
        <v>29.251651763916016</v>
      </c>
      <c r="AA134" s="1">
        <v>29.718769073486328</v>
      </c>
      <c r="AB134" s="1">
        <v>57.137748718261719</v>
      </c>
      <c r="AC134" s="1">
        <v>58.050174713134766</v>
      </c>
      <c r="AD134" s="1">
        <v>499.39111328125</v>
      </c>
      <c r="AE134" s="1">
        <v>17.843791961669922</v>
      </c>
      <c r="AF134" s="1">
        <v>1.254592090845108E-2</v>
      </c>
      <c r="AG134" s="1">
        <v>99.688056945800781</v>
      </c>
      <c r="AH134" s="1">
        <v>-5.9371209144592285</v>
      </c>
      <c r="AI134" s="1">
        <v>-0.37506848573684692</v>
      </c>
      <c r="AJ134" s="1">
        <v>1.9642015919089317E-2</v>
      </c>
      <c r="AK134" s="1">
        <v>4.6251565217971802E-3</v>
      </c>
      <c r="AL134" s="1">
        <v>3.7816930562257767E-2</v>
      </c>
      <c r="AM134" s="1">
        <v>7.9171275720000267E-3</v>
      </c>
      <c r="AN134" s="1">
        <v>1</v>
      </c>
      <c r="AO134" s="1">
        <v>-0.21956524252891541</v>
      </c>
      <c r="AP134" s="1">
        <v>2.737391471862793</v>
      </c>
      <c r="AQ134" s="1">
        <v>1</v>
      </c>
      <c r="AR134" s="1">
        <v>0</v>
      </c>
      <c r="AS134" s="1">
        <v>0.15999999642372131</v>
      </c>
      <c r="AT134" s="1">
        <v>111115</v>
      </c>
      <c r="AU134" s="1" t="s">
        <v>85</v>
      </c>
      <c r="AV134">
        <f t="shared" si="36"/>
        <v>0.83231852213541657</v>
      </c>
      <c r="AW134">
        <f t="shared" si="37"/>
        <v>4.0069865970114826E-4</v>
      </c>
      <c r="AX134">
        <f t="shared" si="38"/>
        <v>305.27805557250974</v>
      </c>
      <c r="AY134">
        <f t="shared" si="39"/>
        <v>306.33034362792966</v>
      </c>
      <c r="AZ134">
        <f t="shared" si="40"/>
        <v>2.8550066500528146</v>
      </c>
      <c r="BA134">
        <f t="shared" si="41"/>
        <v>-2.0808520825449092E-2</v>
      </c>
      <c r="BB134">
        <f t="shared" si="42"/>
        <v>4.8041458513924473</v>
      </c>
      <c r="BC134">
        <f t="shared" si="43"/>
        <v>48.191789453819972</v>
      </c>
      <c r="BD134">
        <f t="shared" si="44"/>
        <v>18.473020380333644</v>
      </c>
      <c r="BE134">
        <f t="shared" si="45"/>
        <v>32.128055572509766</v>
      </c>
      <c r="BF134">
        <f t="shared" si="46"/>
        <v>4.8098025036543284</v>
      </c>
      <c r="BG134">
        <f t="shared" si="47"/>
        <v>2.0846040527399846E-2</v>
      </c>
      <c r="BH134">
        <f t="shared" si="48"/>
        <v>2.962606343756808</v>
      </c>
      <c r="BI134">
        <f t="shared" si="49"/>
        <v>1.8471961598975204</v>
      </c>
      <c r="BJ134">
        <f t="shared" si="50"/>
        <v>1.3042537127269738E-2</v>
      </c>
      <c r="BK134">
        <f t="shared" si="51"/>
        <v>47.971346935281545</v>
      </c>
      <c r="BL134">
        <f t="shared" si="52"/>
        <v>1.1462974827722139</v>
      </c>
      <c r="BM134">
        <f t="shared" si="53"/>
        <v>60.406698833173976</v>
      </c>
      <c r="BN134">
        <f t="shared" si="54"/>
        <v>420.26561504151573</v>
      </c>
      <c r="BO134">
        <f t="shared" si="55"/>
        <v>-1.4108007986157176E-3</v>
      </c>
    </row>
    <row r="135" spans="1:67" x14ac:dyDescent="0.25">
      <c r="A135" s="1">
        <v>124</v>
      </c>
      <c r="B135" s="1" t="s">
        <v>209</v>
      </c>
      <c r="C135" s="1" t="s">
        <v>347</v>
      </c>
      <c r="D135" s="1" t="s">
        <v>80</v>
      </c>
      <c r="E135" s="1" t="s">
        <v>81</v>
      </c>
      <c r="F135" s="1" t="s">
        <v>82</v>
      </c>
      <c r="G135" s="1" t="s">
        <v>83</v>
      </c>
      <c r="H135" s="1" t="s">
        <v>84</v>
      </c>
      <c r="I135" s="1">
        <v>827.99999921768904</v>
      </c>
      <c r="J135" s="1">
        <v>1</v>
      </c>
      <c r="K135">
        <f t="shared" si="28"/>
        <v>-1.1015379765463269</v>
      </c>
      <c r="L135">
        <f t="shared" si="29"/>
        <v>2.0814292701773787E-2</v>
      </c>
      <c r="M135">
        <f t="shared" si="30"/>
        <v>491.01322998703114</v>
      </c>
      <c r="N135">
        <f t="shared" si="31"/>
        <v>0.39751671783909287</v>
      </c>
      <c r="O135">
        <f t="shared" si="32"/>
        <v>1.8431257666117014</v>
      </c>
      <c r="P135">
        <f t="shared" si="33"/>
        <v>32.111434908519961</v>
      </c>
      <c r="Q135" s="1">
        <v>6</v>
      </c>
      <c r="R135">
        <f t="shared" si="34"/>
        <v>1.4200000166893005</v>
      </c>
      <c r="S135" s="1">
        <v>1</v>
      </c>
      <c r="T135">
        <f t="shared" si="35"/>
        <v>2.8400000333786011</v>
      </c>
      <c r="U135" s="1">
        <v>33.182003021240234</v>
      </c>
      <c r="V135" s="1">
        <v>32.130771636962891</v>
      </c>
      <c r="W135" s="1">
        <v>32.827774047851563</v>
      </c>
      <c r="X135" s="1">
        <v>418.68695068359375</v>
      </c>
      <c r="Y135" s="1">
        <v>419.80978393554688</v>
      </c>
      <c r="Z135" s="1">
        <v>29.250600814819336</v>
      </c>
      <c r="AA135" s="1">
        <v>29.713960647583008</v>
      </c>
      <c r="AB135" s="1">
        <v>57.130973815917969</v>
      </c>
      <c r="AC135" s="1">
        <v>58.035987854003906</v>
      </c>
      <c r="AD135" s="1">
        <v>499.4454345703125</v>
      </c>
      <c r="AE135" s="1">
        <v>17.863359451293945</v>
      </c>
      <c r="AF135" s="1">
        <v>1.5967514365911484E-2</v>
      </c>
      <c r="AG135" s="1">
        <v>99.689102172851563</v>
      </c>
      <c r="AH135" s="1">
        <v>-5.9371209144592285</v>
      </c>
      <c r="AI135" s="1">
        <v>-0.37506848573684692</v>
      </c>
      <c r="AJ135" s="1">
        <v>1.9642015919089317E-2</v>
      </c>
      <c r="AK135" s="1">
        <v>4.6251565217971802E-3</v>
      </c>
      <c r="AL135" s="1">
        <v>3.7816930562257767E-2</v>
      </c>
      <c r="AM135" s="1">
        <v>7.9171275720000267E-3</v>
      </c>
      <c r="AN135" s="1">
        <v>1</v>
      </c>
      <c r="AO135" s="1">
        <v>-0.21956524252891541</v>
      </c>
      <c r="AP135" s="1">
        <v>2.737391471862793</v>
      </c>
      <c r="AQ135" s="1">
        <v>1</v>
      </c>
      <c r="AR135" s="1">
        <v>0</v>
      </c>
      <c r="AS135" s="1">
        <v>0.15999999642372131</v>
      </c>
      <c r="AT135" s="1">
        <v>111115</v>
      </c>
      <c r="AU135" s="1" t="s">
        <v>85</v>
      </c>
      <c r="AV135">
        <f t="shared" si="36"/>
        <v>0.83240905761718742</v>
      </c>
      <c r="AW135">
        <f t="shared" si="37"/>
        <v>3.9751671783909285E-4</v>
      </c>
      <c r="AX135">
        <f t="shared" si="38"/>
        <v>305.28077163696287</v>
      </c>
      <c r="AY135">
        <f t="shared" si="39"/>
        <v>306.33200302124021</v>
      </c>
      <c r="AZ135">
        <f t="shared" si="40"/>
        <v>2.8581374483226796</v>
      </c>
      <c r="BA135">
        <f t="shared" si="41"/>
        <v>-1.9336728442927983E-2</v>
      </c>
      <c r="BB135">
        <f t="shared" si="42"/>
        <v>4.8052838255686945</v>
      </c>
      <c r="BC135">
        <f t="shared" si="43"/>
        <v>48.202699400750774</v>
      </c>
      <c r="BD135">
        <f t="shared" si="44"/>
        <v>18.488738753167766</v>
      </c>
      <c r="BE135">
        <f t="shared" si="45"/>
        <v>32.130771636962891</v>
      </c>
      <c r="BF135">
        <f t="shared" si="46"/>
        <v>4.8105412745685143</v>
      </c>
      <c r="BG135">
        <f t="shared" si="47"/>
        <v>2.0662855127959377E-2</v>
      </c>
      <c r="BH135">
        <f t="shared" si="48"/>
        <v>2.9621580589569931</v>
      </c>
      <c r="BI135">
        <f t="shared" si="49"/>
        <v>1.8483832156115212</v>
      </c>
      <c r="BJ135">
        <f t="shared" si="50"/>
        <v>1.2927805325143132E-2</v>
      </c>
      <c r="BK135">
        <f t="shared" si="51"/>
        <v>48.948668052399007</v>
      </c>
      <c r="BL135">
        <f t="shared" si="52"/>
        <v>1.1696088294655278</v>
      </c>
      <c r="BM135">
        <f t="shared" si="53"/>
        <v>60.379278438782038</v>
      </c>
      <c r="BN135">
        <f t="shared" si="54"/>
        <v>420.33340233373696</v>
      </c>
      <c r="BO135">
        <f t="shared" si="55"/>
        <v>-1.582316985219639E-3</v>
      </c>
    </row>
    <row r="136" spans="1:67" x14ac:dyDescent="0.25">
      <c r="A136" s="1">
        <v>125</v>
      </c>
      <c r="B136" s="1" t="s">
        <v>210</v>
      </c>
      <c r="C136" s="1" t="s">
        <v>347</v>
      </c>
      <c r="D136" s="1" t="s">
        <v>80</v>
      </c>
      <c r="E136" s="1" t="s">
        <v>81</v>
      </c>
      <c r="F136" s="1" t="s">
        <v>82</v>
      </c>
      <c r="G136" s="1" t="s">
        <v>83</v>
      </c>
      <c r="H136" s="1" t="s">
        <v>84</v>
      </c>
      <c r="I136" s="1">
        <v>832.99999910593033</v>
      </c>
      <c r="J136" s="1">
        <v>1</v>
      </c>
      <c r="K136">
        <f t="shared" si="28"/>
        <v>-1.0489203108671523</v>
      </c>
      <c r="L136">
        <f t="shared" si="29"/>
        <v>2.1252420157965222E-2</v>
      </c>
      <c r="M136">
        <f t="shared" si="30"/>
        <v>485.25450107473006</v>
      </c>
      <c r="N136">
        <f t="shared" si="31"/>
        <v>0.40588112802820098</v>
      </c>
      <c r="O136">
        <f t="shared" si="32"/>
        <v>1.8434029802516947</v>
      </c>
      <c r="P136">
        <f t="shared" si="33"/>
        <v>32.109720146371806</v>
      </c>
      <c r="Q136" s="1">
        <v>6</v>
      </c>
      <c r="R136">
        <f t="shared" si="34"/>
        <v>1.4200000166893005</v>
      </c>
      <c r="S136" s="1">
        <v>1</v>
      </c>
      <c r="T136">
        <f t="shared" si="35"/>
        <v>2.8400000333786011</v>
      </c>
      <c r="U136" s="1">
        <v>33.180782318115234</v>
      </c>
      <c r="V136" s="1">
        <v>32.133773803710938</v>
      </c>
      <c r="W136" s="1">
        <v>32.820777893066406</v>
      </c>
      <c r="X136" s="1">
        <v>418.6392822265625</v>
      </c>
      <c r="Y136" s="1">
        <v>419.69482421875</v>
      </c>
      <c r="Z136" s="1">
        <v>29.2333984375</v>
      </c>
      <c r="AA136" s="1">
        <v>29.706548690795898</v>
      </c>
      <c r="AB136" s="1">
        <v>57.101200103759766</v>
      </c>
      <c r="AC136" s="1">
        <v>58.025394439697266</v>
      </c>
      <c r="AD136" s="1">
        <v>499.40643310546875</v>
      </c>
      <c r="AE136" s="1">
        <v>17.874956130981445</v>
      </c>
      <c r="AF136" s="1">
        <v>2.0530356094241142E-2</v>
      </c>
      <c r="AG136" s="1">
        <v>99.688957214355469</v>
      </c>
      <c r="AH136" s="1">
        <v>-5.9371209144592285</v>
      </c>
      <c r="AI136" s="1">
        <v>-0.37506848573684692</v>
      </c>
      <c r="AJ136" s="1">
        <v>1.9642015919089317E-2</v>
      </c>
      <c r="AK136" s="1">
        <v>4.6251565217971802E-3</v>
      </c>
      <c r="AL136" s="1">
        <v>3.7816930562257767E-2</v>
      </c>
      <c r="AM136" s="1">
        <v>7.9171275720000267E-3</v>
      </c>
      <c r="AN136" s="1">
        <v>1</v>
      </c>
      <c r="AO136" s="1">
        <v>-0.21956524252891541</v>
      </c>
      <c r="AP136" s="1">
        <v>2.737391471862793</v>
      </c>
      <c r="AQ136" s="1">
        <v>1</v>
      </c>
      <c r="AR136" s="1">
        <v>0</v>
      </c>
      <c r="AS136" s="1">
        <v>0.15999999642372131</v>
      </c>
      <c r="AT136" s="1">
        <v>111115</v>
      </c>
      <c r="AU136" s="1" t="s">
        <v>85</v>
      </c>
      <c r="AV136">
        <f t="shared" si="36"/>
        <v>0.83234405517578103</v>
      </c>
      <c r="AW136">
        <f t="shared" si="37"/>
        <v>4.0588112802820097E-4</v>
      </c>
      <c r="AX136">
        <f t="shared" si="38"/>
        <v>305.28377380371091</v>
      </c>
      <c r="AY136">
        <f t="shared" si="39"/>
        <v>306.33078231811521</v>
      </c>
      <c r="AZ136">
        <f t="shared" si="40"/>
        <v>2.8599929170312066</v>
      </c>
      <c r="BA136">
        <f t="shared" si="41"/>
        <v>-2.405365733913381E-2</v>
      </c>
      <c r="BB136">
        <f t="shared" si="42"/>
        <v>4.8048178416746143</v>
      </c>
      <c r="BC136">
        <f t="shared" si="43"/>
        <v>48.198095114417626</v>
      </c>
      <c r="BD136">
        <f t="shared" si="44"/>
        <v>18.491546423621728</v>
      </c>
      <c r="BE136">
        <f t="shared" si="45"/>
        <v>32.133773803710938</v>
      </c>
      <c r="BF136">
        <f t="shared" si="46"/>
        <v>4.8113579803832076</v>
      </c>
      <c r="BG136">
        <f t="shared" si="47"/>
        <v>2.1094564334368664E-2</v>
      </c>
      <c r="BH136">
        <f t="shared" si="48"/>
        <v>2.9614148614229197</v>
      </c>
      <c r="BI136">
        <f t="shared" si="49"/>
        <v>1.849943118960288</v>
      </c>
      <c r="BJ136">
        <f t="shared" si="50"/>
        <v>1.319819477281314E-2</v>
      </c>
      <c r="BK136">
        <f t="shared" si="51"/>
        <v>48.374515195712178</v>
      </c>
      <c r="BL136">
        <f t="shared" si="52"/>
        <v>1.1562079708226507</v>
      </c>
      <c r="BM136">
        <f t="shared" si="53"/>
        <v>60.375792336994451</v>
      </c>
      <c r="BN136">
        <f t="shared" si="54"/>
        <v>420.19343069868938</v>
      </c>
      <c r="BO136">
        <f t="shared" si="55"/>
        <v>-1.5071486187127673E-3</v>
      </c>
    </row>
    <row r="137" spans="1:67" x14ac:dyDescent="0.25">
      <c r="A137" s="1">
        <v>126</v>
      </c>
      <c r="B137" s="1" t="s">
        <v>211</v>
      </c>
      <c r="C137" s="1" t="s">
        <v>347</v>
      </c>
      <c r="D137" s="1" t="s">
        <v>80</v>
      </c>
      <c r="E137" s="1" t="s">
        <v>81</v>
      </c>
      <c r="F137" s="1" t="s">
        <v>82</v>
      </c>
      <c r="G137" s="1" t="s">
        <v>83</v>
      </c>
      <c r="H137" s="1" t="s">
        <v>84</v>
      </c>
      <c r="I137" s="1">
        <v>838.49999898299575</v>
      </c>
      <c r="J137" s="1">
        <v>1</v>
      </c>
      <c r="K137">
        <f t="shared" si="28"/>
        <v>-1.0486919802737915</v>
      </c>
      <c r="L137">
        <f t="shared" si="29"/>
        <v>2.054152138949656E-2</v>
      </c>
      <c r="M137">
        <f t="shared" si="30"/>
        <v>487.89222496960997</v>
      </c>
      <c r="N137">
        <f t="shared" si="31"/>
        <v>0.39284180033539307</v>
      </c>
      <c r="O137">
        <f t="shared" si="32"/>
        <v>1.84543953798988</v>
      </c>
      <c r="P137">
        <f t="shared" si="33"/>
        <v>32.115664154064952</v>
      </c>
      <c r="Q137" s="1">
        <v>6</v>
      </c>
      <c r="R137">
        <f t="shared" si="34"/>
        <v>1.4200000166893005</v>
      </c>
      <c r="S137" s="1">
        <v>1</v>
      </c>
      <c r="T137">
        <f t="shared" si="35"/>
        <v>2.8400000333786011</v>
      </c>
      <c r="U137" s="1">
        <v>33.180496215820313</v>
      </c>
      <c r="V137" s="1">
        <v>32.133209228515625</v>
      </c>
      <c r="W137" s="1">
        <v>32.820350646972656</v>
      </c>
      <c r="X137" s="1">
        <v>418.61199951171875</v>
      </c>
      <c r="Y137" s="1">
        <v>419.67388916015625</v>
      </c>
      <c r="Z137" s="1">
        <v>29.244649887084961</v>
      </c>
      <c r="AA137" s="1">
        <v>29.702617645263672</v>
      </c>
      <c r="AB137" s="1">
        <v>57.123527526855469</v>
      </c>
      <c r="AC137" s="1">
        <v>58.018077850341797</v>
      </c>
      <c r="AD137" s="1">
        <v>499.388916015625</v>
      </c>
      <c r="AE137" s="1">
        <v>17.872781753540039</v>
      </c>
      <c r="AF137" s="1">
        <v>0.22012348473072052</v>
      </c>
      <c r="AG137" s="1">
        <v>99.687973022460938</v>
      </c>
      <c r="AH137" s="1">
        <v>-5.9371209144592285</v>
      </c>
      <c r="AI137" s="1">
        <v>-0.37506848573684692</v>
      </c>
      <c r="AJ137" s="1">
        <v>1.9642015919089317E-2</v>
      </c>
      <c r="AK137" s="1">
        <v>4.6251565217971802E-3</v>
      </c>
      <c r="AL137" s="1">
        <v>3.7816930562257767E-2</v>
      </c>
      <c r="AM137" s="1">
        <v>7.9171275720000267E-3</v>
      </c>
      <c r="AN137" s="1">
        <v>1</v>
      </c>
      <c r="AO137" s="1">
        <v>-0.21956524252891541</v>
      </c>
      <c r="AP137" s="1">
        <v>2.737391471862793</v>
      </c>
      <c r="AQ137" s="1">
        <v>1</v>
      </c>
      <c r="AR137" s="1">
        <v>0</v>
      </c>
      <c r="AS137" s="1">
        <v>0.15999999642372131</v>
      </c>
      <c r="AT137" s="1">
        <v>111115</v>
      </c>
      <c r="AU137" s="1" t="s">
        <v>85</v>
      </c>
      <c r="AV137">
        <f t="shared" si="36"/>
        <v>0.8323148600260416</v>
      </c>
      <c r="AW137">
        <f t="shared" si="37"/>
        <v>3.9284180033539307E-4</v>
      </c>
      <c r="AX137">
        <f t="shared" si="38"/>
        <v>305.2832092285156</v>
      </c>
      <c r="AY137">
        <f t="shared" si="39"/>
        <v>306.33049621582029</v>
      </c>
      <c r="AZ137">
        <f t="shared" si="40"/>
        <v>2.8596450166483578</v>
      </c>
      <c r="BA137">
        <f t="shared" si="41"/>
        <v>-1.7545074450674287E-2</v>
      </c>
      <c r="BB137">
        <f t="shared" si="42"/>
        <v>4.8064332845073974</v>
      </c>
      <c r="BC137">
        <f t="shared" si="43"/>
        <v>48.214775953208004</v>
      </c>
      <c r="BD137">
        <f t="shared" si="44"/>
        <v>18.512158307944333</v>
      </c>
      <c r="BE137">
        <f t="shared" si="45"/>
        <v>32.133209228515625</v>
      </c>
      <c r="BF137">
        <f t="shared" si="46"/>
        <v>4.8112043848151398</v>
      </c>
      <c r="BG137">
        <f t="shared" si="47"/>
        <v>2.039401292198564E-2</v>
      </c>
      <c r="BH137">
        <f t="shared" si="48"/>
        <v>2.9609937465175173</v>
      </c>
      <c r="BI137">
        <f t="shared" si="49"/>
        <v>1.8502106382976224</v>
      </c>
      <c r="BJ137">
        <f t="shared" si="50"/>
        <v>1.2759429218648576E-2</v>
      </c>
      <c r="BK137">
        <f t="shared" si="51"/>
        <v>48.636986960638922</v>
      </c>
      <c r="BL137">
        <f t="shared" si="52"/>
        <v>1.1625508223682226</v>
      </c>
      <c r="BM137">
        <f t="shared" si="53"/>
        <v>60.335230615289468</v>
      </c>
      <c r="BN137">
        <f t="shared" si="54"/>
        <v>420.17238710266696</v>
      </c>
      <c r="BO137">
        <f t="shared" si="55"/>
        <v>-1.5058836424384869E-3</v>
      </c>
    </row>
    <row r="138" spans="1:67" x14ac:dyDescent="0.25">
      <c r="A138" s="1">
        <v>127</v>
      </c>
      <c r="B138" s="1" t="s">
        <v>212</v>
      </c>
      <c r="C138" s="1" t="s">
        <v>347</v>
      </c>
      <c r="D138" s="1" t="s">
        <v>80</v>
      </c>
      <c r="E138" s="1" t="s">
        <v>81</v>
      </c>
      <c r="F138" s="1" t="s">
        <v>82</v>
      </c>
      <c r="G138" s="1" t="s">
        <v>83</v>
      </c>
      <c r="H138" s="1" t="s">
        <v>84</v>
      </c>
      <c r="I138" s="1">
        <v>843.49999887123704</v>
      </c>
      <c r="J138" s="1">
        <v>1</v>
      </c>
      <c r="K138">
        <f t="shared" si="28"/>
        <v>-1.2034692357247192</v>
      </c>
      <c r="L138">
        <f t="shared" si="29"/>
        <v>2.0453761022250071E-2</v>
      </c>
      <c r="M138">
        <f t="shared" si="30"/>
        <v>500.21883417585593</v>
      </c>
      <c r="N138">
        <f t="shared" si="31"/>
        <v>0.39149422375074644</v>
      </c>
      <c r="O138">
        <f t="shared" si="32"/>
        <v>1.8469631409985587</v>
      </c>
      <c r="P138">
        <f t="shared" si="33"/>
        <v>32.117931216887854</v>
      </c>
      <c r="Q138" s="1">
        <v>6</v>
      </c>
      <c r="R138">
        <f t="shared" si="34"/>
        <v>1.4200000166893005</v>
      </c>
      <c r="S138" s="1">
        <v>1</v>
      </c>
      <c r="T138">
        <f t="shared" si="35"/>
        <v>2.8400000333786011</v>
      </c>
      <c r="U138" s="1">
        <v>33.181526184082031</v>
      </c>
      <c r="V138" s="1">
        <v>32.134731292724609</v>
      </c>
      <c r="W138" s="1">
        <v>32.821102142333984</v>
      </c>
      <c r="X138" s="1">
        <v>418.42074584960938</v>
      </c>
      <c r="Y138" s="1">
        <v>419.66915893554688</v>
      </c>
      <c r="Z138" s="1">
        <v>29.236896514892578</v>
      </c>
      <c r="AA138" s="1">
        <v>29.693254470825195</v>
      </c>
      <c r="AB138" s="1">
        <v>57.105587005615234</v>
      </c>
      <c r="AC138" s="1">
        <v>57.9969482421875</v>
      </c>
      <c r="AD138" s="1">
        <v>499.43621826171875</v>
      </c>
      <c r="AE138" s="1">
        <v>17.951776504516602</v>
      </c>
      <c r="AF138" s="1">
        <v>0.15511111915111542</v>
      </c>
      <c r="AG138" s="1">
        <v>99.688850402832031</v>
      </c>
      <c r="AH138" s="1">
        <v>-5.9371209144592285</v>
      </c>
      <c r="AI138" s="1">
        <v>-0.37506848573684692</v>
      </c>
      <c r="AJ138" s="1">
        <v>1.9642015919089317E-2</v>
      </c>
      <c r="AK138" s="1">
        <v>4.6251565217971802E-3</v>
      </c>
      <c r="AL138" s="1">
        <v>3.7816930562257767E-2</v>
      </c>
      <c r="AM138" s="1">
        <v>7.9171275720000267E-3</v>
      </c>
      <c r="AN138" s="1">
        <v>1</v>
      </c>
      <c r="AO138" s="1">
        <v>-0.21956524252891541</v>
      </c>
      <c r="AP138" s="1">
        <v>2.737391471862793</v>
      </c>
      <c r="AQ138" s="1">
        <v>1</v>
      </c>
      <c r="AR138" s="1">
        <v>0</v>
      </c>
      <c r="AS138" s="1">
        <v>0.15999999642372131</v>
      </c>
      <c r="AT138" s="1">
        <v>111115</v>
      </c>
      <c r="AU138" s="1" t="s">
        <v>85</v>
      </c>
      <c r="AV138">
        <f t="shared" si="36"/>
        <v>0.83239369710286448</v>
      </c>
      <c r="AW138">
        <f t="shared" si="37"/>
        <v>3.9149422375074644E-4</v>
      </c>
      <c r="AX138">
        <f t="shared" si="38"/>
        <v>305.28473129272459</v>
      </c>
      <c r="AY138">
        <f t="shared" si="39"/>
        <v>306.33152618408201</v>
      </c>
      <c r="AZ138">
        <f t="shared" si="40"/>
        <v>2.8722841765221006</v>
      </c>
      <c r="BA138">
        <f t="shared" si="41"/>
        <v>-1.6800075836754431E-2</v>
      </c>
      <c r="BB138">
        <f t="shared" si="42"/>
        <v>4.807049543913875</v>
      </c>
      <c r="BC138">
        <f t="shared" si="43"/>
        <v>48.22053343467298</v>
      </c>
      <c r="BD138">
        <f t="shared" si="44"/>
        <v>18.527278963847785</v>
      </c>
      <c r="BE138">
        <f t="shared" si="45"/>
        <v>32.134731292724609</v>
      </c>
      <c r="BF138">
        <f t="shared" si="46"/>
        <v>4.8116184799221813</v>
      </c>
      <c r="BG138">
        <f t="shared" si="47"/>
        <v>2.0307505787932275E-2</v>
      </c>
      <c r="BH138">
        <f t="shared" si="48"/>
        <v>2.9600864029153162</v>
      </c>
      <c r="BI138">
        <f t="shared" si="49"/>
        <v>1.8515320770068651</v>
      </c>
      <c r="BJ138">
        <f t="shared" si="50"/>
        <v>1.2705250701149841E-2</v>
      </c>
      <c r="BK138">
        <f t="shared" si="51"/>
        <v>49.866240528835945</v>
      </c>
      <c r="BL138">
        <f t="shared" si="52"/>
        <v>1.1919361323682114</v>
      </c>
      <c r="BM138">
        <f t="shared" si="53"/>
        <v>60.306429068666965</v>
      </c>
      <c r="BN138">
        <f t="shared" si="54"/>
        <v>420.24123057256571</v>
      </c>
      <c r="BO138">
        <f t="shared" si="55"/>
        <v>-1.7270302583511806E-3</v>
      </c>
    </row>
    <row r="139" spans="1:67" x14ac:dyDescent="0.25">
      <c r="A139" s="1">
        <v>128</v>
      </c>
      <c r="B139" s="1" t="s">
        <v>213</v>
      </c>
      <c r="C139" s="1" t="s">
        <v>347</v>
      </c>
      <c r="D139" s="1" t="s">
        <v>80</v>
      </c>
      <c r="E139" s="1" t="s">
        <v>81</v>
      </c>
      <c r="F139" s="1" t="s">
        <v>82</v>
      </c>
      <c r="G139" s="1" t="s">
        <v>83</v>
      </c>
      <c r="H139" s="1" t="s">
        <v>84</v>
      </c>
      <c r="I139" s="1">
        <v>848.49999875947833</v>
      </c>
      <c r="J139" s="1">
        <v>1</v>
      </c>
      <c r="K139">
        <f t="shared" si="28"/>
        <v>-0.87558355527141807</v>
      </c>
      <c r="L139">
        <f t="shared" si="29"/>
        <v>2.0578161398100491E-2</v>
      </c>
      <c r="M139">
        <f t="shared" si="30"/>
        <v>474.4516969738001</v>
      </c>
      <c r="N139">
        <f t="shared" si="31"/>
        <v>0.39380304227255308</v>
      </c>
      <c r="O139">
        <f t="shared" si="32"/>
        <v>1.8466983481667163</v>
      </c>
      <c r="P139">
        <f t="shared" si="33"/>
        <v>32.114484135090279</v>
      </c>
      <c r="Q139" s="1">
        <v>6</v>
      </c>
      <c r="R139">
        <f t="shared" si="34"/>
        <v>1.4200000166893005</v>
      </c>
      <c r="S139" s="1">
        <v>1</v>
      </c>
      <c r="T139">
        <f t="shared" si="35"/>
        <v>2.8400000333786011</v>
      </c>
      <c r="U139" s="1">
        <v>33.182785034179688</v>
      </c>
      <c r="V139" s="1">
        <v>32.132026672363281</v>
      </c>
      <c r="W139" s="1">
        <v>32.822235107421875</v>
      </c>
      <c r="X139" s="1">
        <v>418.87167358398438</v>
      </c>
      <c r="Y139" s="1">
        <v>419.72503662109375</v>
      </c>
      <c r="Z139" s="1">
        <v>29.22776985168457</v>
      </c>
      <c r="AA139" s="1">
        <v>29.686847686767578</v>
      </c>
      <c r="AB139" s="1">
        <v>57.083080291748047</v>
      </c>
      <c r="AC139" s="1">
        <v>57.979679107666016</v>
      </c>
      <c r="AD139" s="1">
        <v>499.40847778320313</v>
      </c>
      <c r="AE139" s="1">
        <v>17.871332168579102</v>
      </c>
      <c r="AF139" s="1">
        <v>0.25890162587165833</v>
      </c>
      <c r="AG139" s="1">
        <v>99.687721252441406</v>
      </c>
      <c r="AH139" s="1">
        <v>-5.9371209144592285</v>
      </c>
      <c r="AI139" s="1">
        <v>-0.37506848573684692</v>
      </c>
      <c r="AJ139" s="1">
        <v>1.9642015919089317E-2</v>
      </c>
      <c r="AK139" s="1">
        <v>4.6251565217971802E-3</v>
      </c>
      <c r="AL139" s="1">
        <v>3.7816930562257767E-2</v>
      </c>
      <c r="AM139" s="1">
        <v>7.9171275720000267E-3</v>
      </c>
      <c r="AN139" s="1">
        <v>1</v>
      </c>
      <c r="AO139" s="1">
        <v>-0.21956524252891541</v>
      </c>
      <c r="AP139" s="1">
        <v>2.737391471862793</v>
      </c>
      <c r="AQ139" s="1">
        <v>1</v>
      </c>
      <c r="AR139" s="1">
        <v>0</v>
      </c>
      <c r="AS139" s="1">
        <v>0.15999999642372131</v>
      </c>
      <c r="AT139" s="1">
        <v>111115</v>
      </c>
      <c r="AU139" s="1" t="s">
        <v>85</v>
      </c>
      <c r="AV139">
        <f t="shared" si="36"/>
        <v>0.83234746297200513</v>
      </c>
      <c r="AW139">
        <f t="shared" si="37"/>
        <v>3.938030422725531E-4</v>
      </c>
      <c r="AX139">
        <f t="shared" si="38"/>
        <v>305.28202667236326</v>
      </c>
      <c r="AY139">
        <f t="shared" si="39"/>
        <v>306.33278503417966</v>
      </c>
      <c r="AZ139">
        <f t="shared" si="40"/>
        <v>2.8594130830597919</v>
      </c>
      <c r="BA139">
        <f t="shared" si="41"/>
        <v>-1.7542537273004956E-2</v>
      </c>
      <c r="BB139">
        <f t="shared" si="42"/>
        <v>4.8061125452288875</v>
      </c>
      <c r="BC139">
        <f t="shared" si="43"/>
        <v>48.211680283655632</v>
      </c>
      <c r="BD139">
        <f t="shared" si="44"/>
        <v>18.524832596888054</v>
      </c>
      <c r="BE139">
        <f t="shared" si="45"/>
        <v>32.132026672363281</v>
      </c>
      <c r="BF139">
        <f t="shared" si="46"/>
        <v>4.8108826782017813</v>
      </c>
      <c r="BG139">
        <f t="shared" si="47"/>
        <v>2.0430128134301062E-2</v>
      </c>
      <c r="BH139">
        <f t="shared" si="48"/>
        <v>2.9594141970621712</v>
      </c>
      <c r="BI139">
        <f t="shared" si="49"/>
        <v>1.85146848113961</v>
      </c>
      <c r="BJ139">
        <f t="shared" si="50"/>
        <v>1.278204794068572E-2</v>
      </c>
      <c r="BK139">
        <f t="shared" si="51"/>
        <v>47.297008515671983</v>
      </c>
      <c r="BL139">
        <f t="shared" si="52"/>
        <v>1.1303869332963112</v>
      </c>
      <c r="BM139">
        <f t="shared" si="53"/>
        <v>60.306423674649245</v>
      </c>
      <c r="BN139">
        <f t="shared" si="54"/>
        <v>420.14124710902468</v>
      </c>
      <c r="BO139">
        <f t="shared" si="55"/>
        <v>-1.2567990696007905E-3</v>
      </c>
    </row>
    <row r="140" spans="1:67" x14ac:dyDescent="0.25">
      <c r="A140" s="1">
        <v>129</v>
      </c>
      <c r="B140" s="1" t="s">
        <v>214</v>
      </c>
      <c r="C140" s="1" t="s">
        <v>347</v>
      </c>
      <c r="D140" s="1" t="s">
        <v>80</v>
      </c>
      <c r="E140" s="1" t="s">
        <v>81</v>
      </c>
      <c r="F140" s="1" t="s">
        <v>82</v>
      </c>
      <c r="G140" s="1" t="s">
        <v>83</v>
      </c>
      <c r="H140" s="1" t="s">
        <v>84</v>
      </c>
      <c r="I140" s="1">
        <v>853.99999863654375</v>
      </c>
      <c r="J140" s="1">
        <v>1</v>
      </c>
      <c r="K140">
        <f t="shared" si="28"/>
        <v>-1.0260225165283849</v>
      </c>
      <c r="L140">
        <f t="shared" si="29"/>
        <v>2.0830363893730827E-2</v>
      </c>
      <c r="M140">
        <f t="shared" si="30"/>
        <v>485.20830405252332</v>
      </c>
      <c r="N140">
        <f t="shared" si="31"/>
        <v>0.39877258240793317</v>
      </c>
      <c r="O140">
        <f t="shared" si="32"/>
        <v>1.847545150397611</v>
      </c>
      <c r="P140">
        <f t="shared" si="33"/>
        <v>32.116042347526687</v>
      </c>
      <c r="Q140" s="1">
        <v>6</v>
      </c>
      <c r="R140">
        <f t="shared" si="34"/>
        <v>1.4200000166893005</v>
      </c>
      <c r="S140" s="1">
        <v>1</v>
      </c>
      <c r="T140">
        <f t="shared" si="35"/>
        <v>2.8400000333786011</v>
      </c>
      <c r="U140" s="1">
        <v>33.183982849121094</v>
      </c>
      <c r="V140" s="1">
        <v>32.136451721191406</v>
      </c>
      <c r="W140" s="1">
        <v>32.823463439941406</v>
      </c>
      <c r="X140" s="1">
        <v>418.82009887695313</v>
      </c>
      <c r="Y140" s="1">
        <v>419.8516845703125</v>
      </c>
      <c r="Z140" s="1">
        <v>29.217386245727539</v>
      </c>
      <c r="AA140" s="1">
        <v>29.682281494140625</v>
      </c>
      <c r="AB140" s="1">
        <v>57.059581756591797</v>
      </c>
      <c r="AC140" s="1">
        <v>57.967494964599609</v>
      </c>
      <c r="AD140" s="1">
        <v>499.3848876953125</v>
      </c>
      <c r="AE140" s="1">
        <v>17.895973205566406</v>
      </c>
      <c r="AF140" s="1">
        <v>0.17906317114830017</v>
      </c>
      <c r="AG140" s="1">
        <v>99.688796997070313</v>
      </c>
      <c r="AH140" s="1">
        <v>-5.9371209144592285</v>
      </c>
      <c r="AI140" s="1">
        <v>-0.37506848573684692</v>
      </c>
      <c r="AJ140" s="1">
        <v>1.9642015919089317E-2</v>
      </c>
      <c r="AK140" s="1">
        <v>4.6251565217971802E-3</v>
      </c>
      <c r="AL140" s="1">
        <v>3.7816930562257767E-2</v>
      </c>
      <c r="AM140" s="1">
        <v>7.9171275720000267E-3</v>
      </c>
      <c r="AN140" s="1">
        <v>1</v>
      </c>
      <c r="AO140" s="1">
        <v>-0.21956524252891541</v>
      </c>
      <c r="AP140" s="1">
        <v>2.737391471862793</v>
      </c>
      <c r="AQ140" s="1">
        <v>1</v>
      </c>
      <c r="AR140" s="1">
        <v>0</v>
      </c>
      <c r="AS140" s="1">
        <v>0.15999999642372131</v>
      </c>
      <c r="AT140" s="1">
        <v>111115</v>
      </c>
      <c r="AU140" s="1" t="s">
        <v>85</v>
      </c>
      <c r="AV140">
        <f t="shared" si="36"/>
        <v>0.83230814615885407</v>
      </c>
      <c r="AW140">
        <f t="shared" si="37"/>
        <v>3.9877258240793317E-4</v>
      </c>
      <c r="AX140">
        <f t="shared" si="38"/>
        <v>305.28645172119138</v>
      </c>
      <c r="AY140">
        <f t="shared" si="39"/>
        <v>306.33398284912107</v>
      </c>
      <c r="AZ140">
        <f t="shared" si="40"/>
        <v>2.8633556488896375</v>
      </c>
      <c r="BA140">
        <f t="shared" si="41"/>
        <v>-2.0409373664716696E-2</v>
      </c>
      <c r="BB140">
        <f t="shared" si="42"/>
        <v>4.8065360846768925</v>
      </c>
      <c r="BC140">
        <f t="shared" si="43"/>
        <v>48.215408646351193</v>
      </c>
      <c r="BD140">
        <f t="shared" si="44"/>
        <v>18.533127152210568</v>
      </c>
      <c r="BE140">
        <f t="shared" si="45"/>
        <v>32.136451721191406</v>
      </c>
      <c r="BF140">
        <f t="shared" si="46"/>
        <v>4.812086579664336</v>
      </c>
      <c r="BG140">
        <f t="shared" si="47"/>
        <v>2.0678693224837293E-2</v>
      </c>
      <c r="BH140">
        <f t="shared" si="48"/>
        <v>2.9589909342792815</v>
      </c>
      <c r="BI140">
        <f t="shared" si="49"/>
        <v>1.8530956453850544</v>
      </c>
      <c r="BJ140">
        <f t="shared" si="50"/>
        <v>1.2937724882020933E-2</v>
      </c>
      <c r="BK140">
        <f t="shared" si="51"/>
        <v>48.369832123984764</v>
      </c>
      <c r="BL140">
        <f t="shared" si="52"/>
        <v>1.1556659693984521</v>
      </c>
      <c r="BM140">
        <f t="shared" si="53"/>
        <v>60.295239385054202</v>
      </c>
      <c r="BN140">
        <f t="shared" si="54"/>
        <v>420.33940653546529</v>
      </c>
      <c r="BO140">
        <f t="shared" si="55"/>
        <v>-1.471769534016198E-3</v>
      </c>
    </row>
    <row r="141" spans="1:67" x14ac:dyDescent="0.25">
      <c r="A141" s="1">
        <v>130</v>
      </c>
      <c r="B141" s="1" t="s">
        <v>215</v>
      </c>
      <c r="C141" s="1" t="s">
        <v>347</v>
      </c>
      <c r="D141" s="1" t="s">
        <v>80</v>
      </c>
      <c r="E141" s="1" t="s">
        <v>81</v>
      </c>
      <c r="F141" s="1" t="s">
        <v>82</v>
      </c>
      <c r="G141" s="1" t="s">
        <v>83</v>
      </c>
      <c r="H141" s="1" t="s">
        <v>84</v>
      </c>
      <c r="I141" s="1">
        <v>858.99999852478504</v>
      </c>
      <c r="J141" s="1">
        <v>1</v>
      </c>
      <c r="K141">
        <f t="shared" ref="K141:K204" si="56">(X141-Y141*(1000-Z141)/(1000-AA141))*AV141</f>
        <v>-1.1130819826431733</v>
      </c>
      <c r="L141">
        <f t="shared" ref="L141:L204" si="57">IF(BG141&lt;&gt;0,1/(1/BG141-1/T141),0)</f>
        <v>2.1457015685636686E-2</v>
      </c>
      <c r="M141">
        <f t="shared" ref="M141:M204" si="58">((BJ141-AW141/2)*Y141-K141)/(BJ141+AW141/2)</f>
        <v>489.42323598862913</v>
      </c>
      <c r="N141">
        <f t="shared" ref="N141:N204" si="59">AW141*1000</f>
        <v>0.41064906111526905</v>
      </c>
      <c r="O141">
        <f t="shared" ref="O141:O204" si="60">(BB141-BH141)</f>
        <v>1.8474269481302046</v>
      </c>
      <c r="P141">
        <f t="shared" ref="P141:P204" si="61">(V141+BA141*J141)</f>
        <v>32.112849019592907</v>
      </c>
      <c r="Q141" s="1">
        <v>6</v>
      </c>
      <c r="R141">
        <f t="shared" ref="R141:R204" si="62">(Q141*AO141+AP141)</f>
        <v>1.4200000166893005</v>
      </c>
      <c r="S141" s="1">
        <v>1</v>
      </c>
      <c r="T141">
        <f t="shared" ref="T141:T204" si="63">R141*(S141+1)*(S141+1)/(S141*S141+1)</f>
        <v>2.8400000333786011</v>
      </c>
      <c r="U141" s="1">
        <v>33.185371398925781</v>
      </c>
      <c r="V141" s="1">
        <v>32.139339447021484</v>
      </c>
      <c r="W141" s="1">
        <v>32.822628021240234</v>
      </c>
      <c r="X141" s="1">
        <v>418.76849365234375</v>
      </c>
      <c r="Y141" s="1">
        <v>419.89865112304688</v>
      </c>
      <c r="Z141" s="1">
        <v>29.195999145507813</v>
      </c>
      <c r="AA141" s="1">
        <v>29.674737930297852</v>
      </c>
      <c r="AB141" s="1">
        <v>57.013420104980469</v>
      </c>
      <c r="AC141" s="1">
        <v>57.948291778564453</v>
      </c>
      <c r="AD141" s="1">
        <v>499.39111328125</v>
      </c>
      <c r="AE141" s="1">
        <v>17.907567977905273</v>
      </c>
      <c r="AF141" s="1">
        <v>3.0794532969594002E-2</v>
      </c>
      <c r="AG141" s="1">
        <v>99.688873291015625</v>
      </c>
      <c r="AH141" s="1">
        <v>-5.9371209144592285</v>
      </c>
      <c r="AI141" s="1">
        <v>-0.37506848573684692</v>
      </c>
      <c r="AJ141" s="1">
        <v>1.9642015919089317E-2</v>
      </c>
      <c r="AK141" s="1">
        <v>4.6251565217971802E-3</v>
      </c>
      <c r="AL141" s="1">
        <v>3.7816930562257767E-2</v>
      </c>
      <c r="AM141" s="1">
        <v>7.9171275720000267E-3</v>
      </c>
      <c r="AN141" s="1">
        <v>1</v>
      </c>
      <c r="AO141" s="1">
        <v>-0.21956524252891541</v>
      </c>
      <c r="AP141" s="1">
        <v>2.737391471862793</v>
      </c>
      <c r="AQ141" s="1">
        <v>1</v>
      </c>
      <c r="AR141" s="1">
        <v>0</v>
      </c>
      <c r="AS141" s="1">
        <v>0.15999999642372131</v>
      </c>
      <c r="AT141" s="1">
        <v>111115</v>
      </c>
      <c r="AU141" s="1" t="s">
        <v>85</v>
      </c>
      <c r="AV141">
        <f t="shared" ref="AV141:AV204" si="64">AD141*0.000001/(Q141*0.0001)</f>
        <v>0.83231852213541657</v>
      </c>
      <c r="AW141">
        <f t="shared" ref="AW141:AW204" si="65">(AA141-Z141)/(1000-AA141)*AV141</f>
        <v>4.1064906111526906E-4</v>
      </c>
      <c r="AX141">
        <f t="shared" ref="AX141:AX204" si="66">(V141+273.15)</f>
        <v>305.28933944702146</v>
      </c>
      <c r="AY141">
        <f t="shared" ref="AY141:AY204" si="67">(U141+273.15)</f>
        <v>306.33537139892576</v>
      </c>
      <c r="AZ141">
        <f t="shared" ref="AZ141:AZ204" si="68">(AE141*AQ141+AF141*AR141)*AS141</f>
        <v>2.8652108124223901</v>
      </c>
      <c r="BA141">
        <f t="shared" ref="BA141:BA204" si="69">((AZ141+0.00000010773*(AY141^4-AX141^4))-AW141*44100)/(R141*0.92*2*29.3+0.00000043092*AX141^3)</f>
        <v>-2.649042742857767E-2</v>
      </c>
      <c r="BB141">
        <f t="shared" ref="BB141:BB204" si="70">0.61365*EXP(17.502*P141/(240.97+P141))</f>
        <v>4.8056681376077623</v>
      </c>
      <c r="BC141">
        <f t="shared" ref="BC141:BC204" si="71">BB141*1000/AG141</f>
        <v>48.206665186985006</v>
      </c>
      <c r="BD141">
        <f t="shared" ref="BD141:BD204" si="72">(BC141-AA141)</f>
        <v>18.531927256687155</v>
      </c>
      <c r="BE141">
        <f t="shared" ref="BE141:BE204" si="73">IF(J141,V141,(U141+V141)/2)</f>
        <v>32.139339447021484</v>
      </c>
      <c r="BF141">
        <f t="shared" ref="BF141:BF204" si="74">0.61365*EXP(17.502*BE141/(240.97+BE141))</f>
        <v>4.8128723705594618</v>
      </c>
      <c r="BG141">
        <f t="shared" ref="BG141:BG204" si="75">IF(BD141&lt;&gt;0,(1000-(BC141+AA141)/2)/BD141*AW141,0)</f>
        <v>2.1296117404013264E-2</v>
      </c>
      <c r="BH141">
        <f t="shared" ref="BH141:BH204" si="76">AA141*AG141/1000</f>
        <v>2.9582411894775578</v>
      </c>
      <c r="BI141">
        <f t="shared" ref="BI141:BI204" si="77">(BF141-BH141)</f>
        <v>1.8546311810819041</v>
      </c>
      <c r="BJ141">
        <f t="shared" ref="BJ141:BJ204" si="78">1/(1.6/L141+1.37/T141)</f>
        <v>1.3324436166533431E-2</v>
      </c>
      <c r="BK141">
        <f t="shared" ref="BK141:BK204" si="79">M141*AG141*0.001</f>
        <v>48.790050958149287</v>
      </c>
      <c r="BL141">
        <f t="shared" ref="BL141:BL204" si="80">M141/Y141</f>
        <v>1.1655746801749283</v>
      </c>
      <c r="BM141">
        <f t="shared" ref="BM141:BM204" si="81">(1-AW141*AG141/BB141/L141)*100</f>
        <v>60.299641695280037</v>
      </c>
      <c r="BN141">
        <f t="shared" ref="BN141:BN204" si="82">(Y141-K141/(T141/1.35))</f>
        <v>420.42775698885936</v>
      </c>
      <c r="BO141">
        <f t="shared" ref="BO141:BO204" si="83">K141*BM141/100/BN141</f>
        <v>-1.5964322910448036E-3</v>
      </c>
    </row>
    <row r="142" spans="1:67" x14ac:dyDescent="0.25">
      <c r="A142" s="1">
        <v>131</v>
      </c>
      <c r="B142" s="1" t="s">
        <v>216</v>
      </c>
      <c r="C142" s="1" t="s">
        <v>347</v>
      </c>
      <c r="D142" s="1" t="s">
        <v>80</v>
      </c>
      <c r="E142" s="1" t="s">
        <v>81</v>
      </c>
      <c r="F142" s="1" t="s">
        <v>82</v>
      </c>
      <c r="G142" s="1" t="s">
        <v>83</v>
      </c>
      <c r="H142" s="1" t="s">
        <v>84</v>
      </c>
      <c r="I142" s="1">
        <v>863.99999841302633</v>
      </c>
      <c r="J142" s="1">
        <v>1</v>
      </c>
      <c r="K142">
        <f t="shared" si="56"/>
        <v>-0.84297943081960003</v>
      </c>
      <c r="L142">
        <f t="shared" si="57"/>
        <v>2.0514204749437118E-2</v>
      </c>
      <c r="M142">
        <f t="shared" si="58"/>
        <v>472.42791075815001</v>
      </c>
      <c r="N142">
        <f t="shared" si="59"/>
        <v>0.39324877594276447</v>
      </c>
      <c r="O142">
        <f t="shared" si="60"/>
        <v>1.8498081683718519</v>
      </c>
      <c r="P142">
        <f t="shared" si="61"/>
        <v>32.120649678472468</v>
      </c>
      <c r="Q142" s="1">
        <v>6</v>
      </c>
      <c r="R142">
        <f t="shared" si="62"/>
        <v>1.4200000166893005</v>
      </c>
      <c r="S142" s="1">
        <v>1</v>
      </c>
      <c r="T142">
        <f t="shared" si="63"/>
        <v>2.8400000333786011</v>
      </c>
      <c r="U142" s="1">
        <v>33.185081481933594</v>
      </c>
      <c r="V142" s="1">
        <v>32.138465881347656</v>
      </c>
      <c r="W142" s="1">
        <v>32.822402954101563</v>
      </c>
      <c r="X142" s="1">
        <v>419.23028564453125</v>
      </c>
      <c r="Y142" s="1">
        <v>420.04461669921875</v>
      </c>
      <c r="Z142" s="1">
        <v>29.213968276977539</v>
      </c>
      <c r="AA142" s="1">
        <v>29.672412872314453</v>
      </c>
      <c r="AB142" s="1">
        <v>57.048877716064453</v>
      </c>
      <c r="AC142" s="1">
        <v>57.944122314453125</v>
      </c>
      <c r="AD142" s="1">
        <v>499.40185546875</v>
      </c>
      <c r="AE142" s="1">
        <v>17.8822021484375</v>
      </c>
      <c r="AF142" s="1">
        <v>0.1551118791103363</v>
      </c>
      <c r="AG142" s="1">
        <v>99.687896728515625</v>
      </c>
      <c r="AH142" s="1">
        <v>-5.9371209144592285</v>
      </c>
      <c r="AI142" s="1">
        <v>-0.37506848573684692</v>
      </c>
      <c r="AJ142" s="1">
        <v>1.9642015919089317E-2</v>
      </c>
      <c r="AK142" s="1">
        <v>4.6251565217971802E-3</v>
      </c>
      <c r="AL142" s="1">
        <v>3.7816930562257767E-2</v>
      </c>
      <c r="AM142" s="1">
        <v>7.9171275720000267E-3</v>
      </c>
      <c r="AN142" s="1">
        <v>1</v>
      </c>
      <c r="AO142" s="1">
        <v>-0.21956524252891541</v>
      </c>
      <c r="AP142" s="1">
        <v>2.737391471862793</v>
      </c>
      <c r="AQ142" s="1">
        <v>1</v>
      </c>
      <c r="AR142" s="1">
        <v>0</v>
      </c>
      <c r="AS142" s="1">
        <v>0.15999999642372131</v>
      </c>
      <c r="AT142" s="1">
        <v>111115</v>
      </c>
      <c r="AU142" s="1" t="s">
        <v>85</v>
      </c>
      <c r="AV142">
        <f t="shared" si="64"/>
        <v>0.83233642578124989</v>
      </c>
      <c r="AW142">
        <f t="shared" si="65"/>
        <v>3.9324877594276448E-4</v>
      </c>
      <c r="AX142">
        <f t="shared" si="66"/>
        <v>305.28846588134763</v>
      </c>
      <c r="AY142">
        <f t="shared" si="67"/>
        <v>306.33508148193357</v>
      </c>
      <c r="AZ142">
        <f t="shared" si="68"/>
        <v>2.8611522797982616</v>
      </c>
      <c r="BA142">
        <f t="shared" si="69"/>
        <v>-1.7816202875189206E-2</v>
      </c>
      <c r="BB142">
        <f t="shared" si="70"/>
        <v>4.8077885984730129</v>
      </c>
      <c r="BC142">
        <f t="shared" si="71"/>
        <v>48.228408425210056</v>
      </c>
      <c r="BD142">
        <f t="shared" si="72"/>
        <v>18.555995552895602</v>
      </c>
      <c r="BE142">
        <f t="shared" si="73"/>
        <v>32.138465881347656</v>
      </c>
      <c r="BF142">
        <f t="shared" si="74"/>
        <v>4.8126346492453687</v>
      </c>
      <c r="BG142">
        <f t="shared" si="75"/>
        <v>2.0367086937229606E-2</v>
      </c>
      <c r="BH142">
        <f t="shared" si="76"/>
        <v>2.957980430101161</v>
      </c>
      <c r="BI142">
        <f t="shared" si="77"/>
        <v>1.8546542191442077</v>
      </c>
      <c r="BJ142">
        <f t="shared" si="78"/>
        <v>1.2742565703792648E-2</v>
      </c>
      <c r="BK142">
        <f t="shared" si="79"/>
        <v>47.095344779326858</v>
      </c>
      <c r="BL142">
        <f t="shared" si="80"/>
        <v>1.1247088808578669</v>
      </c>
      <c r="BM142">
        <f t="shared" si="81"/>
        <v>60.252504985798318</v>
      </c>
      <c r="BN142">
        <f t="shared" si="82"/>
        <v>420.44532874789172</v>
      </c>
      <c r="BO142">
        <f t="shared" si="83"/>
        <v>-1.208043445497266E-3</v>
      </c>
    </row>
    <row r="143" spans="1:67" x14ac:dyDescent="0.25">
      <c r="A143" s="1">
        <v>132</v>
      </c>
      <c r="B143" s="1" t="s">
        <v>217</v>
      </c>
      <c r="C143" s="1" t="s">
        <v>347</v>
      </c>
      <c r="D143" s="1" t="s">
        <v>80</v>
      </c>
      <c r="E143" s="1" t="s">
        <v>81</v>
      </c>
      <c r="F143" s="1" t="s">
        <v>82</v>
      </c>
      <c r="G143" s="1" t="s">
        <v>83</v>
      </c>
      <c r="H143" s="1" t="s">
        <v>84</v>
      </c>
      <c r="I143" s="1">
        <v>869.49999829009175</v>
      </c>
      <c r="J143" s="1">
        <v>1</v>
      </c>
      <c r="K143">
        <f t="shared" si="56"/>
        <v>-1.0391935135764778</v>
      </c>
      <c r="L143">
        <f t="shared" si="57"/>
        <v>2.086056442068213E-2</v>
      </c>
      <c r="M143">
        <f t="shared" si="58"/>
        <v>486.28268354536124</v>
      </c>
      <c r="N143">
        <f t="shared" si="59"/>
        <v>0.39993957916593559</v>
      </c>
      <c r="O143">
        <f t="shared" si="60"/>
        <v>1.8502971667971035</v>
      </c>
      <c r="P143">
        <f t="shared" si="61"/>
        <v>32.119920886789892</v>
      </c>
      <c r="Q143" s="1">
        <v>6</v>
      </c>
      <c r="R143">
        <f t="shared" si="62"/>
        <v>1.4200000166893005</v>
      </c>
      <c r="S143" s="1">
        <v>1</v>
      </c>
      <c r="T143">
        <f t="shared" si="63"/>
        <v>2.8400000333786011</v>
      </c>
      <c r="U143" s="1">
        <v>33.186153411865234</v>
      </c>
      <c r="V143" s="1">
        <v>32.141422271728516</v>
      </c>
      <c r="W143" s="1">
        <v>32.822582244873047</v>
      </c>
      <c r="X143" s="1">
        <v>419.01748657226563</v>
      </c>
      <c r="Y143" s="1">
        <v>420.06414794921875</v>
      </c>
      <c r="Z143" s="1">
        <v>29.198982238769531</v>
      </c>
      <c r="AA143" s="1">
        <v>29.665220260620117</v>
      </c>
      <c r="AB143" s="1">
        <v>57.016757965087891</v>
      </c>
      <c r="AC143" s="1">
        <v>57.927177429199219</v>
      </c>
      <c r="AD143" s="1">
        <v>499.41265869140625</v>
      </c>
      <c r="AE143" s="1">
        <v>17.824224472045898</v>
      </c>
      <c r="AF143" s="1">
        <v>0.12773904204368591</v>
      </c>
      <c r="AG143" s="1">
        <v>99.68890380859375</v>
      </c>
      <c r="AH143" s="1">
        <v>-5.9371209144592285</v>
      </c>
      <c r="AI143" s="1">
        <v>-0.37506848573684692</v>
      </c>
      <c r="AJ143" s="1">
        <v>1.9642015919089317E-2</v>
      </c>
      <c r="AK143" s="1">
        <v>4.6251565217971802E-3</v>
      </c>
      <c r="AL143" s="1">
        <v>3.7816930562257767E-2</v>
      </c>
      <c r="AM143" s="1">
        <v>7.9171275720000267E-3</v>
      </c>
      <c r="AN143" s="1">
        <v>1</v>
      </c>
      <c r="AO143" s="1">
        <v>-0.21956524252891541</v>
      </c>
      <c r="AP143" s="1">
        <v>2.737391471862793</v>
      </c>
      <c r="AQ143" s="1">
        <v>1</v>
      </c>
      <c r="AR143" s="1">
        <v>0</v>
      </c>
      <c r="AS143" s="1">
        <v>0.15999999642372131</v>
      </c>
      <c r="AT143" s="1">
        <v>111115</v>
      </c>
      <c r="AU143" s="1" t="s">
        <v>85</v>
      </c>
      <c r="AV143">
        <f t="shared" si="64"/>
        <v>0.83235443115234353</v>
      </c>
      <c r="AW143">
        <f t="shared" si="65"/>
        <v>3.9993957916593557E-4</v>
      </c>
      <c r="AX143">
        <f t="shared" si="66"/>
        <v>305.29142227172849</v>
      </c>
      <c r="AY143">
        <f t="shared" si="67"/>
        <v>306.33615341186521</v>
      </c>
      <c r="AZ143">
        <f t="shared" si="68"/>
        <v>2.8518758517829497</v>
      </c>
      <c r="BA143">
        <f t="shared" si="69"/>
        <v>-2.1501384938621623E-2</v>
      </c>
      <c r="BB143">
        <f t="shared" si="70"/>
        <v>4.8075904558188087</v>
      </c>
      <c r="BC143">
        <f t="shared" si="71"/>
        <v>48.225933600890563</v>
      </c>
      <c r="BD143">
        <f t="shared" si="72"/>
        <v>18.560713340270446</v>
      </c>
      <c r="BE143">
        <f t="shared" si="73"/>
        <v>32.141422271728516</v>
      </c>
      <c r="BF143">
        <f t="shared" si="74"/>
        <v>4.813439205849126</v>
      </c>
      <c r="BG143">
        <f t="shared" si="75"/>
        <v>2.0708455244763464E-2</v>
      </c>
      <c r="BH143">
        <f t="shared" si="76"/>
        <v>2.9572932890217052</v>
      </c>
      <c r="BI143">
        <f t="shared" si="77"/>
        <v>1.8561459168274208</v>
      </c>
      <c r="BJ143">
        <f t="shared" si="78"/>
        <v>1.2956365172824754E-2</v>
      </c>
      <c r="BK143">
        <f t="shared" si="79"/>
        <v>48.476987663738349</v>
      </c>
      <c r="BL143">
        <f t="shared" si="80"/>
        <v>1.15763910326417</v>
      </c>
      <c r="BM143">
        <f t="shared" si="81"/>
        <v>60.245372677289197</v>
      </c>
      <c r="BN143">
        <f t="shared" si="82"/>
        <v>420.55813077557082</v>
      </c>
      <c r="BO143">
        <f t="shared" si="83"/>
        <v>-1.4886550973055913E-3</v>
      </c>
    </row>
    <row r="144" spans="1:67" x14ac:dyDescent="0.25">
      <c r="A144" s="1">
        <v>133</v>
      </c>
      <c r="B144" s="1" t="s">
        <v>218</v>
      </c>
      <c r="C144" s="1" t="s">
        <v>347</v>
      </c>
      <c r="D144" s="1" t="s">
        <v>80</v>
      </c>
      <c r="E144" s="1" t="s">
        <v>81</v>
      </c>
      <c r="F144" s="1" t="s">
        <v>82</v>
      </c>
      <c r="G144" s="1" t="s">
        <v>83</v>
      </c>
      <c r="H144" s="1" t="s">
        <v>84</v>
      </c>
      <c r="I144" s="1">
        <v>874.49999817833304</v>
      </c>
      <c r="J144" s="1">
        <v>1</v>
      </c>
      <c r="K144">
        <f t="shared" si="56"/>
        <v>-1.1763288279126469</v>
      </c>
      <c r="L144">
        <f t="shared" si="57"/>
        <v>2.0707911856196602E-2</v>
      </c>
      <c r="M144">
        <f t="shared" si="58"/>
        <v>497.2802280043594</v>
      </c>
      <c r="N144">
        <f t="shared" si="59"/>
        <v>0.39711824741271246</v>
      </c>
      <c r="O144">
        <f t="shared" si="60"/>
        <v>1.8507120609732706</v>
      </c>
      <c r="P144">
        <f t="shared" si="61"/>
        <v>32.120166988562147</v>
      </c>
      <c r="Q144" s="1">
        <v>6</v>
      </c>
      <c r="R144">
        <f t="shared" si="62"/>
        <v>1.4200000166893005</v>
      </c>
      <c r="S144" s="1">
        <v>1</v>
      </c>
      <c r="T144">
        <f t="shared" si="63"/>
        <v>2.8400000333786011</v>
      </c>
      <c r="U144" s="1">
        <v>33.186328887939453</v>
      </c>
      <c r="V144" s="1">
        <v>32.139934539794922</v>
      </c>
      <c r="W144" s="1">
        <v>32.817234039306641</v>
      </c>
      <c r="X144" s="1">
        <v>418.77084350585938</v>
      </c>
      <c r="Y144" s="1">
        <v>419.98379516601563</v>
      </c>
      <c r="Z144" s="1">
        <v>29.198442459106445</v>
      </c>
      <c r="AA144" s="1">
        <v>29.661420822143555</v>
      </c>
      <c r="AB144" s="1">
        <v>57.015735626220703</v>
      </c>
      <c r="AC144" s="1">
        <v>57.919792175292969</v>
      </c>
      <c r="AD144" s="1">
        <v>499.3829345703125</v>
      </c>
      <c r="AE144" s="1">
        <v>17.881477355957031</v>
      </c>
      <c r="AF144" s="1">
        <v>2.3951213806867599E-2</v>
      </c>
      <c r="AG144" s="1">
        <v>99.68994140625</v>
      </c>
      <c r="AH144" s="1">
        <v>-5.9371209144592285</v>
      </c>
      <c r="AI144" s="1">
        <v>-0.37506848573684692</v>
      </c>
      <c r="AJ144" s="1">
        <v>1.9642015919089317E-2</v>
      </c>
      <c r="AK144" s="1">
        <v>4.6251565217971802E-3</v>
      </c>
      <c r="AL144" s="1">
        <v>3.7816930562257767E-2</v>
      </c>
      <c r="AM144" s="1">
        <v>7.9171275720000267E-3</v>
      </c>
      <c r="AN144" s="1">
        <v>1</v>
      </c>
      <c r="AO144" s="1">
        <v>-0.21956524252891541</v>
      </c>
      <c r="AP144" s="1">
        <v>2.737391471862793</v>
      </c>
      <c r="AQ144" s="1">
        <v>1</v>
      </c>
      <c r="AR144" s="1">
        <v>0</v>
      </c>
      <c r="AS144" s="1">
        <v>0.15999999642372131</v>
      </c>
      <c r="AT144" s="1">
        <v>111115</v>
      </c>
      <c r="AU144" s="1" t="s">
        <v>85</v>
      </c>
      <c r="AV144">
        <f t="shared" si="64"/>
        <v>0.83230489095052063</v>
      </c>
      <c r="AW144">
        <f t="shared" si="65"/>
        <v>3.9711824741271246E-4</v>
      </c>
      <c r="AX144">
        <f t="shared" si="66"/>
        <v>305.2899345397949</v>
      </c>
      <c r="AY144">
        <f t="shared" si="67"/>
        <v>306.33632888793943</v>
      </c>
      <c r="AZ144">
        <f t="shared" si="68"/>
        <v>2.8610363130039786</v>
      </c>
      <c r="BA144">
        <f t="shared" si="69"/>
        <v>-1.9767551232776917E-2</v>
      </c>
      <c r="BB144">
        <f t="shared" si="70"/>
        <v>4.8076573647588852</v>
      </c>
      <c r="BC144">
        <f t="shared" si="71"/>
        <v>48.226102823824831</v>
      </c>
      <c r="BD144">
        <f t="shared" si="72"/>
        <v>18.564682001681277</v>
      </c>
      <c r="BE144">
        <f t="shared" si="73"/>
        <v>32.139934539794922</v>
      </c>
      <c r="BF144">
        <f t="shared" si="74"/>
        <v>4.8130343175698833</v>
      </c>
      <c r="BG144">
        <f t="shared" si="75"/>
        <v>2.0558012732744203E-2</v>
      </c>
      <c r="BH144">
        <f t="shared" si="76"/>
        <v>2.9569453037856146</v>
      </c>
      <c r="BI144">
        <f t="shared" si="77"/>
        <v>1.8560890137842687</v>
      </c>
      <c r="BJ144">
        <f t="shared" si="78"/>
        <v>1.2862141896558344E-2</v>
      </c>
      <c r="BK144">
        <f t="shared" si="79"/>
        <v>49.573836792241231</v>
      </c>
      <c r="BL144">
        <f t="shared" si="80"/>
        <v>1.1840462268497507</v>
      </c>
      <c r="BM144">
        <f t="shared" si="81"/>
        <v>60.234965126495332</v>
      </c>
      <c r="BN144">
        <f t="shared" si="82"/>
        <v>420.54296555299368</v>
      </c>
      <c r="BO144">
        <f t="shared" si="83"/>
        <v>-1.6848724560982026E-3</v>
      </c>
    </row>
    <row r="145" spans="1:67" x14ac:dyDescent="0.25">
      <c r="A145" s="1">
        <v>134</v>
      </c>
      <c r="B145" s="1" t="s">
        <v>219</v>
      </c>
      <c r="C145" s="1" t="s">
        <v>347</v>
      </c>
      <c r="D145" s="1" t="s">
        <v>80</v>
      </c>
      <c r="E145" s="1" t="s">
        <v>81</v>
      </c>
      <c r="F145" s="1" t="s">
        <v>82</v>
      </c>
      <c r="G145" s="1" t="s">
        <v>83</v>
      </c>
      <c r="H145" s="1" t="s">
        <v>84</v>
      </c>
      <c r="I145" s="1">
        <v>879.49999806657434</v>
      </c>
      <c r="J145" s="1">
        <v>1</v>
      </c>
      <c r="K145">
        <f t="shared" si="56"/>
        <v>-1.0671477469274531</v>
      </c>
      <c r="L145">
        <f t="shared" si="57"/>
        <v>1.9605975990052031E-2</v>
      </c>
      <c r="M145">
        <f t="shared" si="58"/>
        <v>493.53053530591711</v>
      </c>
      <c r="N145">
        <f t="shared" si="59"/>
        <v>0.37694013674996857</v>
      </c>
      <c r="O145">
        <f t="shared" si="60"/>
        <v>1.8546500350728263</v>
      </c>
      <c r="P145">
        <f t="shared" si="61"/>
        <v>32.131433719212446</v>
      </c>
      <c r="Q145" s="1">
        <v>6</v>
      </c>
      <c r="R145">
        <f t="shared" si="62"/>
        <v>1.4200000166893005</v>
      </c>
      <c r="S145" s="1">
        <v>1</v>
      </c>
      <c r="T145">
        <f t="shared" si="63"/>
        <v>2.8400000333786011</v>
      </c>
      <c r="U145" s="1">
        <v>33.185848236083984</v>
      </c>
      <c r="V145" s="1">
        <v>32.141273498535156</v>
      </c>
      <c r="W145" s="1">
        <v>32.812309265136719</v>
      </c>
      <c r="X145" s="1">
        <v>418.97100830078125</v>
      </c>
      <c r="Y145" s="1">
        <v>420.06289672851563</v>
      </c>
      <c r="Z145" s="1">
        <v>29.213535308837891</v>
      </c>
      <c r="AA145" s="1">
        <v>29.652980804443359</v>
      </c>
      <c r="AB145" s="1">
        <v>57.046123504638672</v>
      </c>
      <c r="AC145" s="1">
        <v>57.904239654541016</v>
      </c>
      <c r="AD145" s="1">
        <v>499.396728515625</v>
      </c>
      <c r="AE145" s="1">
        <v>17.970621109008789</v>
      </c>
      <c r="AF145" s="1">
        <v>0.27601104974746704</v>
      </c>
      <c r="AG145" s="1">
        <v>99.6888427734375</v>
      </c>
      <c r="AH145" s="1">
        <v>-5.9371209144592285</v>
      </c>
      <c r="AI145" s="1">
        <v>-0.37506848573684692</v>
      </c>
      <c r="AJ145" s="1">
        <v>1.9642015919089317E-2</v>
      </c>
      <c r="AK145" s="1">
        <v>4.6251565217971802E-3</v>
      </c>
      <c r="AL145" s="1">
        <v>3.7816930562257767E-2</v>
      </c>
      <c r="AM145" s="1">
        <v>7.9171275720000267E-3</v>
      </c>
      <c r="AN145" s="1">
        <v>1</v>
      </c>
      <c r="AO145" s="1">
        <v>-0.21956524252891541</v>
      </c>
      <c r="AP145" s="1">
        <v>2.737391471862793</v>
      </c>
      <c r="AQ145" s="1">
        <v>1</v>
      </c>
      <c r="AR145" s="1">
        <v>0</v>
      </c>
      <c r="AS145" s="1">
        <v>0.15999999642372131</v>
      </c>
      <c r="AT145" s="1">
        <v>111115</v>
      </c>
      <c r="AU145" s="1" t="s">
        <v>85</v>
      </c>
      <c r="AV145">
        <f t="shared" si="64"/>
        <v>0.83232788085937481</v>
      </c>
      <c r="AW145">
        <f t="shared" si="65"/>
        <v>3.7694013674996859E-4</v>
      </c>
      <c r="AX145">
        <f t="shared" si="66"/>
        <v>305.29127349853513</v>
      </c>
      <c r="AY145">
        <f t="shared" si="67"/>
        <v>306.33584823608396</v>
      </c>
      <c r="AZ145">
        <f t="shared" si="68"/>
        <v>2.875299313173457</v>
      </c>
      <c r="BA145">
        <f t="shared" si="69"/>
        <v>-9.8397793227126707E-3</v>
      </c>
      <c r="BB145">
        <f t="shared" si="70"/>
        <v>4.8107213762507408</v>
      </c>
      <c r="BC145">
        <f t="shared" si="71"/>
        <v>48.257370056788112</v>
      </c>
      <c r="BD145">
        <f t="shared" si="72"/>
        <v>18.604389252344752</v>
      </c>
      <c r="BE145">
        <f t="shared" si="73"/>
        <v>32.141273498535156</v>
      </c>
      <c r="BF145">
        <f t="shared" si="74"/>
        <v>4.8133987156870308</v>
      </c>
      <c r="BG145">
        <f t="shared" si="75"/>
        <v>1.9471553872717283E-2</v>
      </c>
      <c r="BH145">
        <f t="shared" si="76"/>
        <v>2.9560713411779145</v>
      </c>
      <c r="BI145">
        <f t="shared" si="77"/>
        <v>1.8573273745091163</v>
      </c>
      <c r="BJ145">
        <f t="shared" si="78"/>
        <v>1.218172718838788E-2</v>
      </c>
      <c r="BK145">
        <f t="shared" si="79"/>
        <v>49.199487938002015</v>
      </c>
      <c r="BL145">
        <f t="shared" si="80"/>
        <v>1.1748967574845899</v>
      </c>
      <c r="BM145">
        <f t="shared" si="81"/>
        <v>60.159913984459671</v>
      </c>
      <c r="BN145">
        <f t="shared" si="82"/>
        <v>420.57016765859311</v>
      </c>
      <c r="BO145">
        <f t="shared" si="83"/>
        <v>-1.5264876494041025E-3</v>
      </c>
    </row>
    <row r="146" spans="1:67" x14ac:dyDescent="0.25">
      <c r="A146" s="1">
        <v>135</v>
      </c>
      <c r="B146" s="1" t="s">
        <v>220</v>
      </c>
      <c r="C146" s="1" t="s">
        <v>347</v>
      </c>
      <c r="D146" s="1" t="s">
        <v>80</v>
      </c>
      <c r="E146" s="1" t="s">
        <v>81</v>
      </c>
      <c r="F146" s="1" t="s">
        <v>82</v>
      </c>
      <c r="G146" s="1" t="s">
        <v>83</v>
      </c>
      <c r="H146" s="1" t="s">
        <v>84</v>
      </c>
      <c r="I146" s="1">
        <v>884.99999794363976</v>
      </c>
      <c r="J146" s="1">
        <v>1</v>
      </c>
      <c r="K146">
        <f t="shared" si="56"/>
        <v>-1.1315746411326746</v>
      </c>
      <c r="L146">
        <f t="shared" si="57"/>
        <v>2.0331258269086112E-2</v>
      </c>
      <c r="M146">
        <f t="shared" si="58"/>
        <v>495.47610676329271</v>
      </c>
      <c r="N146">
        <f t="shared" si="59"/>
        <v>0.39056099954558171</v>
      </c>
      <c r="O146">
        <f t="shared" si="60"/>
        <v>1.8536170360242403</v>
      </c>
      <c r="P146">
        <f t="shared" si="61"/>
        <v>32.123746707286074</v>
      </c>
      <c r="Q146" s="1">
        <v>6</v>
      </c>
      <c r="R146">
        <f t="shared" si="62"/>
        <v>1.4200000166893005</v>
      </c>
      <c r="S146" s="1">
        <v>1</v>
      </c>
      <c r="T146">
        <f t="shared" si="63"/>
        <v>2.8400000333786011</v>
      </c>
      <c r="U146" s="1">
        <v>33.185287475585938</v>
      </c>
      <c r="V146" s="1">
        <v>32.140510559082031</v>
      </c>
      <c r="W146" s="1">
        <v>32.811004638671875</v>
      </c>
      <c r="X146" s="1">
        <v>418.87255859375</v>
      </c>
      <c r="Y146" s="1">
        <v>420.03494262695313</v>
      </c>
      <c r="Z146" s="1">
        <v>29.187055587768555</v>
      </c>
      <c r="AA146" s="1">
        <v>29.642366409301758</v>
      </c>
      <c r="AB146" s="1">
        <v>56.996212005615234</v>
      </c>
      <c r="AC146" s="1">
        <v>57.885337829589844</v>
      </c>
      <c r="AD146" s="1">
        <v>499.41775512695313</v>
      </c>
      <c r="AE146" s="1">
        <v>17.86625862121582</v>
      </c>
      <c r="AF146" s="1">
        <v>3.8779061287641525E-2</v>
      </c>
      <c r="AG146" s="1">
        <v>99.688858032226563</v>
      </c>
      <c r="AH146" s="1">
        <v>-5.9371209144592285</v>
      </c>
      <c r="AI146" s="1">
        <v>-0.37506848573684692</v>
      </c>
      <c r="AJ146" s="1">
        <v>1.9642015919089317E-2</v>
      </c>
      <c r="AK146" s="1">
        <v>4.6251565217971802E-3</v>
      </c>
      <c r="AL146" s="1">
        <v>3.7816930562257767E-2</v>
      </c>
      <c r="AM146" s="1">
        <v>7.9171275720000267E-3</v>
      </c>
      <c r="AN146" s="1">
        <v>1</v>
      </c>
      <c r="AO146" s="1">
        <v>-0.21956524252891541</v>
      </c>
      <c r="AP146" s="1">
        <v>2.737391471862793</v>
      </c>
      <c r="AQ146" s="1">
        <v>1</v>
      </c>
      <c r="AR146" s="1">
        <v>0</v>
      </c>
      <c r="AS146" s="1">
        <v>0.15999999642372131</v>
      </c>
      <c r="AT146" s="1">
        <v>111115</v>
      </c>
      <c r="AU146" s="1" t="s">
        <v>85</v>
      </c>
      <c r="AV146">
        <f t="shared" si="64"/>
        <v>0.83236292521158839</v>
      </c>
      <c r="AW146">
        <f t="shared" si="65"/>
        <v>3.9056099954558169E-4</v>
      </c>
      <c r="AX146">
        <f t="shared" si="66"/>
        <v>305.29051055908201</v>
      </c>
      <c r="AY146">
        <f t="shared" si="67"/>
        <v>306.33528747558591</v>
      </c>
      <c r="AZ146">
        <f t="shared" si="68"/>
        <v>2.8586013154998113</v>
      </c>
      <c r="BA146">
        <f t="shared" si="69"/>
        <v>-1.6763851795960735E-2</v>
      </c>
      <c r="BB146">
        <f t="shared" si="70"/>
        <v>4.8086306927403646</v>
      </c>
      <c r="BC146">
        <f t="shared" si="71"/>
        <v>48.236390582244127</v>
      </c>
      <c r="BD146">
        <f t="shared" si="72"/>
        <v>18.594024172942369</v>
      </c>
      <c r="BE146">
        <f t="shared" si="73"/>
        <v>32.140510559082031</v>
      </c>
      <c r="BF146">
        <f t="shared" si="74"/>
        <v>4.8131910784889067</v>
      </c>
      <c r="BG146">
        <f t="shared" si="75"/>
        <v>2.0186743518640485E-2</v>
      </c>
      <c r="BH146">
        <f t="shared" si="76"/>
        <v>2.9550136567161243</v>
      </c>
      <c r="BI146">
        <f t="shared" si="77"/>
        <v>1.8581774217727824</v>
      </c>
      <c r="BJ146">
        <f t="shared" si="78"/>
        <v>1.2629619343337777E-2</v>
      </c>
      <c r="BK146">
        <f t="shared" si="79"/>
        <v>49.393447265486216</v>
      </c>
      <c r="BL146">
        <f t="shared" si="80"/>
        <v>1.1796068766672618</v>
      </c>
      <c r="BM146">
        <f t="shared" si="81"/>
        <v>60.175547565629039</v>
      </c>
      <c r="BN146">
        <f t="shared" si="82"/>
        <v>420.57283901694427</v>
      </c>
      <c r="BO146">
        <f t="shared" si="83"/>
        <v>-1.6190566133728738E-3</v>
      </c>
    </row>
    <row r="147" spans="1:67" x14ac:dyDescent="0.25">
      <c r="A147" s="1">
        <v>136</v>
      </c>
      <c r="B147" s="1" t="s">
        <v>221</v>
      </c>
      <c r="C147" s="1" t="s">
        <v>347</v>
      </c>
      <c r="D147" s="1" t="s">
        <v>80</v>
      </c>
      <c r="E147" s="1" t="s">
        <v>81</v>
      </c>
      <c r="F147" s="1" t="s">
        <v>82</v>
      </c>
      <c r="G147" s="1" t="s">
        <v>83</v>
      </c>
      <c r="H147" s="1" t="s">
        <v>84</v>
      </c>
      <c r="I147" s="1">
        <v>889.99999783188105</v>
      </c>
      <c r="J147" s="1">
        <v>1</v>
      </c>
      <c r="K147">
        <f t="shared" si="56"/>
        <v>-1.0788141634963326</v>
      </c>
      <c r="L147">
        <f t="shared" si="57"/>
        <v>1.9514803967838768E-2</v>
      </c>
      <c r="M147">
        <f t="shared" si="58"/>
        <v>494.76842719090661</v>
      </c>
      <c r="N147">
        <f t="shared" si="59"/>
        <v>0.37566486189254633</v>
      </c>
      <c r="O147">
        <f t="shared" si="60"/>
        <v>1.8569518752172094</v>
      </c>
      <c r="P147">
        <f t="shared" si="61"/>
        <v>32.133793783803775</v>
      </c>
      <c r="Q147" s="1">
        <v>6</v>
      </c>
      <c r="R147">
        <f t="shared" si="62"/>
        <v>1.4200000166893005</v>
      </c>
      <c r="S147" s="1">
        <v>1</v>
      </c>
      <c r="T147">
        <f t="shared" si="63"/>
        <v>2.8400000333786011</v>
      </c>
      <c r="U147" s="1">
        <v>33.185009002685547</v>
      </c>
      <c r="V147" s="1">
        <v>32.143505096435547</v>
      </c>
      <c r="W147" s="1">
        <v>32.823471069335938</v>
      </c>
      <c r="X147" s="1">
        <v>418.86044311523438</v>
      </c>
      <c r="Y147" s="1">
        <v>419.96707153320313</v>
      </c>
      <c r="Z147" s="1">
        <v>29.198497772216797</v>
      </c>
      <c r="AA147" s="1">
        <v>29.636478424072266</v>
      </c>
      <c r="AB147" s="1">
        <v>57.019157409667969</v>
      </c>
      <c r="AC147" s="1">
        <v>57.87445068359375</v>
      </c>
      <c r="AD147" s="1">
        <v>499.3802490234375</v>
      </c>
      <c r="AE147" s="1">
        <v>17.926412582397461</v>
      </c>
      <c r="AF147" s="1">
        <v>4.9042768776416779E-2</v>
      </c>
      <c r="AG147" s="1">
        <v>99.688346862792969</v>
      </c>
      <c r="AH147" s="1">
        <v>-5.9371209144592285</v>
      </c>
      <c r="AI147" s="1">
        <v>-0.37506848573684692</v>
      </c>
      <c r="AJ147" s="1">
        <v>1.9642015919089317E-2</v>
      </c>
      <c r="AK147" s="1">
        <v>4.6251565217971802E-3</v>
      </c>
      <c r="AL147" s="1">
        <v>3.7816930562257767E-2</v>
      </c>
      <c r="AM147" s="1">
        <v>7.9171275720000267E-3</v>
      </c>
      <c r="AN147" s="1">
        <v>1</v>
      </c>
      <c r="AO147" s="1">
        <v>-0.21956524252891541</v>
      </c>
      <c r="AP147" s="1">
        <v>2.737391471862793</v>
      </c>
      <c r="AQ147" s="1">
        <v>1</v>
      </c>
      <c r="AR147" s="1">
        <v>0</v>
      </c>
      <c r="AS147" s="1">
        <v>0.15999999642372131</v>
      </c>
      <c r="AT147" s="1">
        <v>111115</v>
      </c>
      <c r="AU147" s="1" t="s">
        <v>85</v>
      </c>
      <c r="AV147">
        <f t="shared" si="64"/>
        <v>0.83230041503906249</v>
      </c>
      <c r="AW147">
        <f t="shared" si="65"/>
        <v>3.7566486189254632E-4</v>
      </c>
      <c r="AX147">
        <f t="shared" si="66"/>
        <v>305.29350509643552</v>
      </c>
      <c r="AY147">
        <f t="shared" si="67"/>
        <v>306.33500900268552</v>
      </c>
      <c r="AZ147">
        <f t="shared" si="68"/>
        <v>2.8682259490737465</v>
      </c>
      <c r="BA147">
        <f t="shared" si="69"/>
        <v>-9.7113126317756003E-3</v>
      </c>
      <c r="BB147">
        <f t="shared" si="70"/>
        <v>4.8113634161478052</v>
      </c>
      <c r="BC147">
        <f t="shared" si="71"/>
        <v>48.264050589282739</v>
      </c>
      <c r="BD147">
        <f t="shared" si="72"/>
        <v>18.627572165210474</v>
      </c>
      <c r="BE147">
        <f t="shared" si="73"/>
        <v>32.143505096435547</v>
      </c>
      <c r="BF147">
        <f t="shared" si="74"/>
        <v>4.8140060992505749</v>
      </c>
      <c r="BG147">
        <f t="shared" si="75"/>
        <v>1.9381624881327515E-2</v>
      </c>
      <c r="BH147">
        <f t="shared" si="76"/>
        <v>2.9544115409305958</v>
      </c>
      <c r="BI147">
        <f t="shared" si="77"/>
        <v>1.8595945583199791</v>
      </c>
      <c r="BJ147">
        <f t="shared" si="78"/>
        <v>1.21254108715438E-2</v>
      </c>
      <c r="BK147">
        <f t="shared" si="79"/>
        <v>49.322646586565632</v>
      </c>
      <c r="BL147">
        <f t="shared" si="80"/>
        <v>1.1781124300641499</v>
      </c>
      <c r="BM147">
        <f t="shared" si="81"/>
        <v>60.11472283415398</v>
      </c>
      <c r="BN147">
        <f t="shared" si="82"/>
        <v>420.47988811897881</v>
      </c>
      <c r="BO147">
        <f t="shared" si="83"/>
        <v>-1.5423475952265056E-3</v>
      </c>
    </row>
    <row r="148" spans="1:67" x14ac:dyDescent="0.25">
      <c r="A148" s="1">
        <v>137</v>
      </c>
      <c r="B148" s="1" t="s">
        <v>222</v>
      </c>
      <c r="C148" s="1" t="s">
        <v>347</v>
      </c>
      <c r="D148" s="1" t="s">
        <v>80</v>
      </c>
      <c r="E148" s="1" t="s">
        <v>81</v>
      </c>
      <c r="F148" s="1" t="s">
        <v>82</v>
      </c>
      <c r="G148" s="1" t="s">
        <v>83</v>
      </c>
      <c r="H148" s="1" t="s">
        <v>84</v>
      </c>
      <c r="I148" s="1">
        <v>894.99999772012234</v>
      </c>
      <c r="J148" s="1">
        <v>1</v>
      </c>
      <c r="K148">
        <f t="shared" si="56"/>
        <v>-1.0386789559323177</v>
      </c>
      <c r="L148">
        <f t="shared" si="57"/>
        <v>2.0315958985962831E-2</v>
      </c>
      <c r="M148">
        <f t="shared" si="58"/>
        <v>488.26671284285231</v>
      </c>
      <c r="N148">
        <f t="shared" si="59"/>
        <v>0.39049678694499973</v>
      </c>
      <c r="O148">
        <f t="shared" si="60"/>
        <v>1.8546744977113052</v>
      </c>
      <c r="P148">
        <f t="shared" si="61"/>
        <v>32.127158858031855</v>
      </c>
      <c r="Q148" s="1">
        <v>6</v>
      </c>
      <c r="R148">
        <f t="shared" si="62"/>
        <v>1.4200000166893005</v>
      </c>
      <c r="S148" s="1">
        <v>1</v>
      </c>
      <c r="T148">
        <f t="shared" si="63"/>
        <v>2.8400000333786011</v>
      </c>
      <c r="U148" s="1">
        <v>33.189998626708984</v>
      </c>
      <c r="V148" s="1">
        <v>32.143657684326172</v>
      </c>
      <c r="W148" s="1">
        <v>32.834068298339844</v>
      </c>
      <c r="X148" s="1">
        <v>418.96499633789063</v>
      </c>
      <c r="Y148" s="1">
        <v>420.01580810546875</v>
      </c>
      <c r="Z148" s="1">
        <v>29.186077117919922</v>
      </c>
      <c r="AA148" s="1">
        <v>29.64130973815918</v>
      </c>
      <c r="AB148" s="1">
        <v>56.978767395019531</v>
      </c>
      <c r="AC148" s="1">
        <v>57.867500305175781</v>
      </c>
      <c r="AD148" s="1">
        <v>499.42196655273438</v>
      </c>
      <c r="AE148" s="1">
        <v>17.87205696105957</v>
      </c>
      <c r="AF148" s="1">
        <v>0.18476955592632294</v>
      </c>
      <c r="AG148" s="1">
        <v>99.688041687011719</v>
      </c>
      <c r="AH148" s="1">
        <v>-5.9371209144592285</v>
      </c>
      <c r="AI148" s="1">
        <v>-0.37506848573684692</v>
      </c>
      <c r="AJ148" s="1">
        <v>1.9642015919089317E-2</v>
      </c>
      <c r="AK148" s="1">
        <v>4.6251565217971802E-3</v>
      </c>
      <c r="AL148" s="1">
        <v>3.7816930562257767E-2</v>
      </c>
      <c r="AM148" s="1">
        <v>7.9171275720000267E-3</v>
      </c>
      <c r="AN148" s="1">
        <v>1</v>
      </c>
      <c r="AO148" s="1">
        <v>-0.21956524252891541</v>
      </c>
      <c r="AP148" s="1">
        <v>2.737391471862793</v>
      </c>
      <c r="AQ148" s="1">
        <v>1</v>
      </c>
      <c r="AR148" s="1">
        <v>0</v>
      </c>
      <c r="AS148" s="1">
        <v>0.15999999642372131</v>
      </c>
      <c r="AT148" s="1">
        <v>111115</v>
      </c>
      <c r="AU148" s="1" t="s">
        <v>85</v>
      </c>
      <c r="AV148">
        <f t="shared" si="64"/>
        <v>0.83236994425455713</v>
      </c>
      <c r="AW148">
        <f t="shared" si="65"/>
        <v>3.9049678694499972E-4</v>
      </c>
      <c r="AX148">
        <f t="shared" si="66"/>
        <v>305.29365768432615</v>
      </c>
      <c r="AY148">
        <f t="shared" si="67"/>
        <v>306.33999862670896</v>
      </c>
      <c r="AZ148">
        <f t="shared" si="68"/>
        <v>2.8595290498540749</v>
      </c>
      <c r="BA148">
        <f t="shared" si="69"/>
        <v>-1.6498826294319587E-2</v>
      </c>
      <c r="BB148">
        <f t="shared" si="70"/>
        <v>4.8095586185465438</v>
      </c>
      <c r="BC148">
        <f t="shared" si="71"/>
        <v>48.246093886035055</v>
      </c>
      <c r="BD148">
        <f t="shared" si="72"/>
        <v>18.604784147875876</v>
      </c>
      <c r="BE148">
        <f t="shared" si="73"/>
        <v>32.143657684326172</v>
      </c>
      <c r="BF148">
        <f t="shared" si="74"/>
        <v>4.8140476321874122</v>
      </c>
      <c r="BG148">
        <f t="shared" si="75"/>
        <v>2.0171660876725561E-2</v>
      </c>
      <c r="BH148">
        <f t="shared" si="76"/>
        <v>2.9548841208352385</v>
      </c>
      <c r="BI148">
        <f t="shared" si="77"/>
        <v>1.8591635113521736</v>
      </c>
      <c r="BJ148">
        <f t="shared" si="78"/>
        <v>1.2620173405939031E-2</v>
      </c>
      <c r="BK148">
        <f t="shared" si="79"/>
        <v>48.674352424258437</v>
      </c>
      <c r="BL148">
        <f t="shared" si="80"/>
        <v>1.162496038054466</v>
      </c>
      <c r="BM148">
        <f t="shared" si="81"/>
        <v>60.160123840314924</v>
      </c>
      <c r="BN148">
        <f t="shared" si="82"/>
        <v>420.50954633576043</v>
      </c>
      <c r="BO148">
        <f t="shared" si="83"/>
        <v>-1.4859842104351128E-3</v>
      </c>
    </row>
    <row r="149" spans="1:67" x14ac:dyDescent="0.25">
      <c r="A149" s="1">
        <v>138</v>
      </c>
      <c r="B149" s="1" t="s">
        <v>223</v>
      </c>
      <c r="C149" s="1" t="s">
        <v>347</v>
      </c>
      <c r="D149" s="1" t="s">
        <v>80</v>
      </c>
      <c r="E149" s="1" t="s">
        <v>81</v>
      </c>
      <c r="F149" s="1" t="s">
        <v>82</v>
      </c>
      <c r="G149" s="1" t="s">
        <v>83</v>
      </c>
      <c r="H149" s="1" t="s">
        <v>84</v>
      </c>
      <c r="I149" s="1">
        <v>900.49999759718776</v>
      </c>
      <c r="J149" s="1">
        <v>1</v>
      </c>
      <c r="K149">
        <f t="shared" si="56"/>
        <v>-0.95479524871493349</v>
      </c>
      <c r="L149">
        <f t="shared" si="57"/>
        <v>1.975212346813434E-2</v>
      </c>
      <c r="M149">
        <f t="shared" si="58"/>
        <v>483.85572258290006</v>
      </c>
      <c r="N149">
        <f t="shared" si="59"/>
        <v>0.37997309110831828</v>
      </c>
      <c r="O149">
        <f t="shared" si="60"/>
        <v>1.8558962325664305</v>
      </c>
      <c r="P149">
        <f t="shared" si="61"/>
        <v>32.127551276376487</v>
      </c>
      <c r="Q149" s="1">
        <v>6</v>
      </c>
      <c r="R149">
        <f t="shared" si="62"/>
        <v>1.4200000166893005</v>
      </c>
      <c r="S149" s="1">
        <v>1</v>
      </c>
      <c r="T149">
        <f t="shared" si="63"/>
        <v>2.8400000333786011</v>
      </c>
      <c r="U149" s="1">
        <v>33.191524505615234</v>
      </c>
      <c r="V149" s="1">
        <v>32.137737274169922</v>
      </c>
      <c r="W149" s="1">
        <v>32.833038330078125</v>
      </c>
      <c r="X149" s="1">
        <v>419.0911865234375</v>
      </c>
      <c r="Y149" s="1">
        <v>420.04653930664063</v>
      </c>
      <c r="Z149" s="1">
        <v>29.18646240234375</v>
      </c>
      <c r="AA149" s="1">
        <v>29.62944221496582</v>
      </c>
      <c r="AB149" s="1">
        <v>56.975959777832031</v>
      </c>
      <c r="AC149" s="1">
        <v>57.840717315673828</v>
      </c>
      <c r="AD149" s="1">
        <v>499.41061401367188</v>
      </c>
      <c r="AE149" s="1">
        <v>17.90394401550293</v>
      </c>
      <c r="AF149" s="1">
        <v>1.5967374667525291E-2</v>
      </c>
      <c r="AG149" s="1">
        <v>99.690338134765625</v>
      </c>
      <c r="AH149" s="1">
        <v>-5.9371209144592285</v>
      </c>
      <c r="AI149" s="1">
        <v>-0.37506848573684692</v>
      </c>
      <c r="AJ149" s="1">
        <v>1.9642015919089317E-2</v>
      </c>
      <c r="AK149" s="1">
        <v>4.6251565217971802E-3</v>
      </c>
      <c r="AL149" s="1">
        <v>3.7816930562257767E-2</v>
      </c>
      <c r="AM149" s="1">
        <v>7.9171275720000267E-3</v>
      </c>
      <c r="AN149" s="1">
        <v>1</v>
      </c>
      <c r="AO149" s="1">
        <v>-0.21956524252891541</v>
      </c>
      <c r="AP149" s="1">
        <v>2.737391471862793</v>
      </c>
      <c r="AQ149" s="1">
        <v>1</v>
      </c>
      <c r="AR149" s="1">
        <v>0</v>
      </c>
      <c r="AS149" s="1">
        <v>0.15999999642372131</v>
      </c>
      <c r="AT149" s="1">
        <v>111115</v>
      </c>
      <c r="AU149" s="1" t="s">
        <v>85</v>
      </c>
      <c r="AV149">
        <f t="shared" si="64"/>
        <v>0.83235102335611977</v>
      </c>
      <c r="AW149">
        <f t="shared" si="65"/>
        <v>3.7997309110831829E-4</v>
      </c>
      <c r="AX149">
        <f t="shared" si="66"/>
        <v>305.2877372741699</v>
      </c>
      <c r="AY149">
        <f t="shared" si="67"/>
        <v>306.34152450561521</v>
      </c>
      <c r="AZ149">
        <f t="shared" si="68"/>
        <v>2.8646309784509754</v>
      </c>
      <c r="BA149">
        <f t="shared" si="69"/>
        <v>-1.0185997793435417E-2</v>
      </c>
      <c r="BB149">
        <f t="shared" si="70"/>
        <v>4.8096653457208722</v>
      </c>
      <c r="BC149">
        <f t="shared" si="71"/>
        <v>48.24605308509399</v>
      </c>
      <c r="BD149">
        <f t="shared" si="72"/>
        <v>18.61661087012817</v>
      </c>
      <c r="BE149">
        <f t="shared" si="73"/>
        <v>32.137737274169922</v>
      </c>
      <c r="BF149">
        <f t="shared" si="74"/>
        <v>4.8124363829539423</v>
      </c>
      <c r="BG149">
        <f t="shared" si="75"/>
        <v>1.9615696826907284E-2</v>
      </c>
      <c r="BH149">
        <f t="shared" si="76"/>
        <v>2.9537691131544417</v>
      </c>
      <c r="BI149">
        <f t="shared" si="77"/>
        <v>1.8586672697995006</v>
      </c>
      <c r="BJ149">
        <f t="shared" si="78"/>
        <v>1.2271995036665734E-2</v>
      </c>
      <c r="BK149">
        <f t="shared" si="79"/>
        <v>48.235740592730664</v>
      </c>
      <c r="BL149">
        <f t="shared" si="80"/>
        <v>1.1519097940470775</v>
      </c>
      <c r="BM149">
        <f t="shared" si="81"/>
        <v>60.127151748944904</v>
      </c>
      <c r="BN149">
        <f t="shared" si="82"/>
        <v>420.50040323995603</v>
      </c>
      <c r="BO149">
        <f t="shared" si="83"/>
        <v>-1.3652571642337817E-3</v>
      </c>
    </row>
    <row r="150" spans="1:67" x14ac:dyDescent="0.25">
      <c r="A150" s="1">
        <v>139</v>
      </c>
      <c r="B150" s="1" t="s">
        <v>224</v>
      </c>
      <c r="C150" s="1" t="s">
        <v>347</v>
      </c>
      <c r="D150" s="1" t="s">
        <v>80</v>
      </c>
      <c r="E150" s="1" t="s">
        <v>81</v>
      </c>
      <c r="F150" s="1" t="s">
        <v>82</v>
      </c>
      <c r="G150" s="1" t="s">
        <v>83</v>
      </c>
      <c r="H150" s="1" t="s">
        <v>84</v>
      </c>
      <c r="I150" s="1">
        <v>905.49999748542905</v>
      </c>
      <c r="J150" s="1">
        <v>1</v>
      </c>
      <c r="K150">
        <f t="shared" si="56"/>
        <v>-1.029148956834685</v>
      </c>
      <c r="L150">
        <f t="shared" si="57"/>
        <v>2.0130463635452775E-2</v>
      </c>
      <c r="M150">
        <f t="shared" si="58"/>
        <v>488.39241406197567</v>
      </c>
      <c r="N150">
        <f t="shared" si="59"/>
        <v>0.38722004248861008</v>
      </c>
      <c r="O150">
        <f t="shared" si="60"/>
        <v>1.8560073439085869</v>
      </c>
      <c r="P150">
        <f t="shared" si="61"/>
        <v>32.126421274776334</v>
      </c>
      <c r="Q150" s="1">
        <v>6</v>
      </c>
      <c r="R150">
        <f t="shared" si="62"/>
        <v>1.4200000166893005</v>
      </c>
      <c r="S150" s="1">
        <v>1</v>
      </c>
      <c r="T150">
        <f t="shared" si="63"/>
        <v>2.8400000333786011</v>
      </c>
      <c r="U150" s="1">
        <v>33.192718505859375</v>
      </c>
      <c r="V150" s="1">
        <v>32.140628814697266</v>
      </c>
      <c r="W150" s="1">
        <v>32.824790954589844</v>
      </c>
      <c r="X150" s="1">
        <v>419.12283325195313</v>
      </c>
      <c r="Y150" s="1">
        <v>420.16372680664063</v>
      </c>
      <c r="Z150" s="1">
        <v>29.173723220825195</v>
      </c>
      <c r="AA150" s="1">
        <v>29.625120162963867</v>
      </c>
      <c r="AB150" s="1">
        <v>56.947513580322266</v>
      </c>
      <c r="AC150" s="1">
        <v>57.828651428222656</v>
      </c>
      <c r="AD150" s="1">
        <v>499.44769287109375</v>
      </c>
      <c r="AE150" s="1">
        <v>17.798131942749023</v>
      </c>
      <c r="AF150" s="1">
        <v>0.18704955279827118</v>
      </c>
      <c r="AG150" s="1">
        <v>99.690757751464844</v>
      </c>
      <c r="AH150" s="1">
        <v>-5.9371209144592285</v>
      </c>
      <c r="AI150" s="1">
        <v>-0.37506848573684692</v>
      </c>
      <c r="AJ150" s="1">
        <v>1.9642015919089317E-2</v>
      </c>
      <c r="AK150" s="1">
        <v>4.6251565217971802E-3</v>
      </c>
      <c r="AL150" s="1">
        <v>3.7816930562257767E-2</v>
      </c>
      <c r="AM150" s="1">
        <v>7.9171275720000267E-3</v>
      </c>
      <c r="AN150" s="1">
        <v>1</v>
      </c>
      <c r="AO150" s="1">
        <v>-0.21956524252891541</v>
      </c>
      <c r="AP150" s="1">
        <v>2.737391471862793</v>
      </c>
      <c r="AQ150" s="1">
        <v>1</v>
      </c>
      <c r="AR150" s="1">
        <v>0</v>
      </c>
      <c r="AS150" s="1">
        <v>0.15999999642372131</v>
      </c>
      <c r="AT150" s="1">
        <v>111115</v>
      </c>
      <c r="AU150" s="1" t="s">
        <v>85</v>
      </c>
      <c r="AV150">
        <f t="shared" si="64"/>
        <v>0.83241282145182272</v>
      </c>
      <c r="AW150">
        <f t="shared" si="65"/>
        <v>3.8722004248861009E-4</v>
      </c>
      <c r="AX150">
        <f t="shared" si="66"/>
        <v>305.29062881469724</v>
      </c>
      <c r="AY150">
        <f t="shared" si="67"/>
        <v>306.34271850585935</v>
      </c>
      <c r="AZ150">
        <f t="shared" si="68"/>
        <v>2.8477010471887638</v>
      </c>
      <c r="BA150">
        <f t="shared" si="69"/>
        <v>-1.4207539920933971E-2</v>
      </c>
      <c r="BB150">
        <f t="shared" si="70"/>
        <v>4.8093580214326543</v>
      </c>
      <c r="BC150">
        <f t="shared" si="71"/>
        <v>48.242767232471813</v>
      </c>
      <c r="BD150">
        <f t="shared" si="72"/>
        <v>18.617647069507946</v>
      </c>
      <c r="BE150">
        <f t="shared" si="73"/>
        <v>32.140628814697266</v>
      </c>
      <c r="BF150">
        <f t="shared" si="74"/>
        <v>4.8132232617440076</v>
      </c>
      <c r="BG150">
        <f t="shared" si="75"/>
        <v>1.9988779342864953E-2</v>
      </c>
      <c r="BH150">
        <f t="shared" si="76"/>
        <v>2.9533506775240674</v>
      </c>
      <c r="BI150">
        <f t="shared" si="77"/>
        <v>1.8598725842199402</v>
      </c>
      <c r="BJ150">
        <f t="shared" si="78"/>
        <v>1.2505639745146208E-2</v>
      </c>
      <c r="BK150">
        <f t="shared" si="79"/>
        <v>48.688209837905532</v>
      </c>
      <c r="BL150">
        <f t="shared" si="80"/>
        <v>1.1623859531471024</v>
      </c>
      <c r="BM150">
        <f t="shared" si="81"/>
        <v>60.127649386823691</v>
      </c>
      <c r="BN150">
        <f t="shared" si="82"/>
        <v>420.65293493178069</v>
      </c>
      <c r="BO150">
        <f t="shared" si="83"/>
        <v>-1.4710537477506658E-3</v>
      </c>
    </row>
    <row r="151" spans="1:67" x14ac:dyDescent="0.25">
      <c r="A151" s="1">
        <v>140</v>
      </c>
      <c r="B151" s="1" t="s">
        <v>225</v>
      </c>
      <c r="C151" s="1" t="s">
        <v>347</v>
      </c>
      <c r="D151" s="1" t="s">
        <v>80</v>
      </c>
      <c r="E151" s="1" t="s">
        <v>81</v>
      </c>
      <c r="F151" s="1" t="s">
        <v>82</v>
      </c>
      <c r="G151" s="1" t="s">
        <v>83</v>
      </c>
      <c r="H151" s="1" t="s">
        <v>84</v>
      </c>
      <c r="I151" s="1">
        <v>910.49999737367034</v>
      </c>
      <c r="J151" s="1">
        <v>1</v>
      </c>
      <c r="K151">
        <f t="shared" si="56"/>
        <v>-1.0380203573383304</v>
      </c>
      <c r="L151">
        <f t="shared" si="57"/>
        <v>1.9992809634762666E-2</v>
      </c>
      <c r="M151">
        <f t="shared" si="58"/>
        <v>489.58818273798175</v>
      </c>
      <c r="N151">
        <f t="shared" si="59"/>
        <v>0.38487047118751316</v>
      </c>
      <c r="O151">
        <f t="shared" si="60"/>
        <v>1.8574255391004368</v>
      </c>
      <c r="P151">
        <f t="shared" si="61"/>
        <v>32.127367886909553</v>
      </c>
      <c r="Q151" s="1">
        <v>6</v>
      </c>
      <c r="R151">
        <f t="shared" si="62"/>
        <v>1.4200000166893005</v>
      </c>
      <c r="S151" s="1">
        <v>1</v>
      </c>
      <c r="T151">
        <f t="shared" si="63"/>
        <v>2.8400000333786011</v>
      </c>
      <c r="U151" s="1">
        <v>33.190483093261719</v>
      </c>
      <c r="V151" s="1">
        <v>32.140586853027344</v>
      </c>
      <c r="W151" s="1">
        <v>32.817813873291016</v>
      </c>
      <c r="X151" s="1">
        <v>419.05718994140625</v>
      </c>
      <c r="Y151" s="1">
        <v>420.11007690429688</v>
      </c>
      <c r="Z151" s="1">
        <v>29.163850784301758</v>
      </c>
      <c r="AA151" s="1">
        <v>29.612567901611328</v>
      </c>
      <c r="AB151" s="1">
        <v>56.9371337890625</v>
      </c>
      <c r="AC151" s="1">
        <v>57.81317138671875</v>
      </c>
      <c r="AD151" s="1">
        <v>499.3883056640625</v>
      </c>
      <c r="AE151" s="1">
        <v>17.869157791137695</v>
      </c>
      <c r="AF151" s="1">
        <v>0.17564134299755096</v>
      </c>
      <c r="AG151" s="1">
        <v>99.693817138671875</v>
      </c>
      <c r="AH151" s="1">
        <v>-5.9371209144592285</v>
      </c>
      <c r="AI151" s="1">
        <v>-0.37506848573684692</v>
      </c>
      <c r="AJ151" s="1">
        <v>1.9642015919089317E-2</v>
      </c>
      <c r="AK151" s="1">
        <v>4.6251565217971802E-3</v>
      </c>
      <c r="AL151" s="1">
        <v>3.7816930562257767E-2</v>
      </c>
      <c r="AM151" s="1">
        <v>7.9171275720000267E-3</v>
      </c>
      <c r="AN151" s="1">
        <v>1</v>
      </c>
      <c r="AO151" s="1">
        <v>-0.21956524252891541</v>
      </c>
      <c r="AP151" s="1">
        <v>2.737391471862793</v>
      </c>
      <c r="AQ151" s="1">
        <v>1</v>
      </c>
      <c r="AR151" s="1">
        <v>0</v>
      </c>
      <c r="AS151" s="1">
        <v>0.15999999642372131</v>
      </c>
      <c r="AT151" s="1">
        <v>111115</v>
      </c>
      <c r="AU151" s="1" t="s">
        <v>85</v>
      </c>
      <c r="AV151">
        <f t="shared" si="64"/>
        <v>0.83231384277343734</v>
      </c>
      <c r="AW151">
        <f t="shared" si="65"/>
        <v>3.8487047118751315E-4</v>
      </c>
      <c r="AX151">
        <f t="shared" si="66"/>
        <v>305.29058685302732</v>
      </c>
      <c r="AY151">
        <f t="shared" si="67"/>
        <v>306.3404830932617</v>
      </c>
      <c r="AZ151">
        <f t="shared" si="68"/>
        <v>2.8590651826769431</v>
      </c>
      <c r="BA151">
        <f t="shared" si="69"/>
        <v>-1.3218966117790765E-2</v>
      </c>
      <c r="BB151">
        <f t="shared" si="70"/>
        <v>4.8096154684901808</v>
      </c>
      <c r="BC151">
        <f t="shared" si="71"/>
        <v>48.243869143861886</v>
      </c>
      <c r="BD151">
        <f t="shared" si="72"/>
        <v>18.631301242250558</v>
      </c>
      <c r="BE151">
        <f t="shared" si="73"/>
        <v>32.140586853027344</v>
      </c>
      <c r="BF151">
        <f t="shared" si="74"/>
        <v>4.8132118418578527</v>
      </c>
      <c r="BG151">
        <f t="shared" si="75"/>
        <v>1.9853049691632627E-2</v>
      </c>
      <c r="BH151">
        <f t="shared" si="76"/>
        <v>2.952189929389744</v>
      </c>
      <c r="BI151">
        <f t="shared" si="77"/>
        <v>1.8610219124681087</v>
      </c>
      <c r="BJ151">
        <f t="shared" si="78"/>
        <v>1.2420637380221321E-2</v>
      </c>
      <c r="BK151">
        <f t="shared" si="79"/>
        <v>48.808914763135022</v>
      </c>
      <c r="BL151">
        <f t="shared" si="80"/>
        <v>1.1653807172292903</v>
      </c>
      <c r="BM151">
        <f t="shared" si="81"/>
        <v>60.097635642989886</v>
      </c>
      <c r="BN151">
        <f t="shared" si="82"/>
        <v>420.60350206835915</v>
      </c>
      <c r="BO151">
        <f t="shared" si="83"/>
        <v>-1.483168088676217E-3</v>
      </c>
    </row>
    <row r="152" spans="1:67" x14ac:dyDescent="0.25">
      <c r="A152" s="1">
        <v>141</v>
      </c>
      <c r="B152" s="1" t="s">
        <v>226</v>
      </c>
      <c r="C152" s="1" t="s">
        <v>347</v>
      </c>
      <c r="D152" s="1" t="s">
        <v>80</v>
      </c>
      <c r="E152" s="1" t="s">
        <v>81</v>
      </c>
      <c r="F152" s="1" t="s">
        <v>82</v>
      </c>
      <c r="G152" s="1" t="s">
        <v>83</v>
      </c>
      <c r="H152" s="1" t="s">
        <v>84</v>
      </c>
      <c r="I152" s="1">
        <v>915.99999725073576</v>
      </c>
      <c r="J152" s="1">
        <v>1</v>
      </c>
      <c r="K152">
        <f t="shared" si="56"/>
        <v>-1.043263757628329</v>
      </c>
      <c r="L152">
        <f t="shared" si="57"/>
        <v>1.9326217789685705E-2</v>
      </c>
      <c r="M152">
        <f t="shared" si="58"/>
        <v>492.75537116786154</v>
      </c>
      <c r="N152">
        <f t="shared" si="59"/>
        <v>0.37253101037380371</v>
      </c>
      <c r="O152">
        <f t="shared" si="60"/>
        <v>1.8593751565081735</v>
      </c>
      <c r="P152">
        <f t="shared" si="61"/>
        <v>32.131180729378848</v>
      </c>
      <c r="Q152" s="1">
        <v>6</v>
      </c>
      <c r="R152">
        <f t="shared" si="62"/>
        <v>1.4200000166893005</v>
      </c>
      <c r="S152" s="1">
        <v>1</v>
      </c>
      <c r="T152">
        <f t="shared" si="63"/>
        <v>2.8400000333786011</v>
      </c>
      <c r="U152" s="1">
        <v>33.189079284667969</v>
      </c>
      <c r="V152" s="1">
        <v>32.138118743896484</v>
      </c>
      <c r="W152" s="1">
        <v>32.817615509033203</v>
      </c>
      <c r="X152" s="1">
        <v>418.97390747070313</v>
      </c>
      <c r="Y152" s="1">
        <v>420.03924560546875</v>
      </c>
      <c r="Z152" s="1">
        <v>29.170282363891602</v>
      </c>
      <c r="AA152" s="1">
        <v>29.604572296142578</v>
      </c>
      <c r="AB152" s="1">
        <v>56.951942443847656</v>
      </c>
      <c r="AC152" s="1">
        <v>57.799846649169922</v>
      </c>
      <c r="AD152" s="1">
        <v>499.43923950195313</v>
      </c>
      <c r="AE152" s="1">
        <v>17.874231338500977</v>
      </c>
      <c r="AF152" s="1">
        <v>4.6761278063058853E-2</v>
      </c>
      <c r="AG152" s="1">
        <v>99.689918518066406</v>
      </c>
      <c r="AH152" s="1">
        <v>-5.9371209144592285</v>
      </c>
      <c r="AI152" s="1">
        <v>-0.37506848573684692</v>
      </c>
      <c r="AJ152" s="1">
        <v>1.9642015919089317E-2</v>
      </c>
      <c r="AK152" s="1">
        <v>4.6251565217971802E-3</v>
      </c>
      <c r="AL152" s="1">
        <v>3.7816930562257767E-2</v>
      </c>
      <c r="AM152" s="1">
        <v>7.9171275720000267E-3</v>
      </c>
      <c r="AN152" s="1">
        <v>1</v>
      </c>
      <c r="AO152" s="1">
        <v>-0.21956524252891541</v>
      </c>
      <c r="AP152" s="1">
        <v>2.737391471862793</v>
      </c>
      <c r="AQ152" s="1">
        <v>1</v>
      </c>
      <c r="AR152" s="1">
        <v>0</v>
      </c>
      <c r="AS152" s="1">
        <v>0.15999999642372131</v>
      </c>
      <c r="AT152" s="1">
        <v>111115</v>
      </c>
      <c r="AU152" s="1" t="s">
        <v>85</v>
      </c>
      <c r="AV152">
        <f t="shared" si="64"/>
        <v>0.83239873250325502</v>
      </c>
      <c r="AW152">
        <f t="shared" si="65"/>
        <v>3.7253101037380371E-4</v>
      </c>
      <c r="AX152">
        <f t="shared" si="66"/>
        <v>305.28811874389646</v>
      </c>
      <c r="AY152">
        <f t="shared" si="67"/>
        <v>306.33907928466795</v>
      </c>
      <c r="AZ152">
        <f t="shared" si="68"/>
        <v>2.8598769502369237</v>
      </c>
      <c r="BA152">
        <f t="shared" si="69"/>
        <v>-6.938014517639788E-3</v>
      </c>
      <c r="BB152">
        <f t="shared" si="70"/>
        <v>4.8106525564728333</v>
      </c>
      <c r="BC152">
        <f t="shared" si="71"/>
        <v>48.25615897761034</v>
      </c>
      <c r="BD152">
        <f t="shared" si="72"/>
        <v>18.651586681467762</v>
      </c>
      <c r="BE152">
        <f t="shared" si="73"/>
        <v>32.138118743896484</v>
      </c>
      <c r="BF152">
        <f t="shared" si="74"/>
        <v>4.8125401864081949</v>
      </c>
      <c r="BG152">
        <f t="shared" si="75"/>
        <v>1.919559166966818E-2</v>
      </c>
      <c r="BH152">
        <f t="shared" si="76"/>
        <v>2.9512773999646598</v>
      </c>
      <c r="BI152">
        <f t="shared" si="77"/>
        <v>1.8612627864435352</v>
      </c>
      <c r="BJ152">
        <f t="shared" si="78"/>
        <v>1.200891274733676E-2</v>
      </c>
      <c r="BK152">
        <f t="shared" si="79"/>
        <v>49.122742801063687</v>
      </c>
      <c r="BL152">
        <f t="shared" si="80"/>
        <v>1.1731174558643338</v>
      </c>
      <c r="BM152">
        <f t="shared" si="81"/>
        <v>60.054964603950346</v>
      </c>
      <c r="BN152">
        <f t="shared" si="82"/>
        <v>420.53516323090719</v>
      </c>
      <c r="BO152">
        <f t="shared" si="83"/>
        <v>-1.4898437399526558E-3</v>
      </c>
    </row>
    <row r="153" spans="1:67" x14ac:dyDescent="0.25">
      <c r="A153" s="1">
        <v>142</v>
      </c>
      <c r="B153" s="1" t="s">
        <v>227</v>
      </c>
      <c r="C153" s="1" t="s">
        <v>347</v>
      </c>
      <c r="D153" s="1" t="s">
        <v>80</v>
      </c>
      <c r="E153" s="1" t="s">
        <v>81</v>
      </c>
      <c r="F153" s="1" t="s">
        <v>82</v>
      </c>
      <c r="G153" s="1" t="s">
        <v>83</v>
      </c>
      <c r="H153" s="1" t="s">
        <v>84</v>
      </c>
      <c r="I153" s="1">
        <v>920.99999713897705</v>
      </c>
      <c r="J153" s="1">
        <v>1</v>
      </c>
      <c r="K153">
        <f t="shared" si="56"/>
        <v>-1.1865635596113537</v>
      </c>
      <c r="L153">
        <f t="shared" si="57"/>
        <v>1.9979672672498974E-2</v>
      </c>
      <c r="M153">
        <f t="shared" si="58"/>
        <v>501.24271591840903</v>
      </c>
      <c r="N153">
        <f t="shared" si="59"/>
        <v>0.38468782169291071</v>
      </c>
      <c r="O153">
        <f t="shared" si="60"/>
        <v>1.8577024847892325</v>
      </c>
      <c r="P153">
        <f t="shared" si="61"/>
        <v>32.12536076800361</v>
      </c>
      <c r="Q153" s="1">
        <v>6</v>
      </c>
      <c r="R153">
        <f t="shared" si="62"/>
        <v>1.4200000166893005</v>
      </c>
      <c r="S153" s="1">
        <v>1</v>
      </c>
      <c r="T153">
        <f t="shared" si="63"/>
        <v>2.8400000333786011</v>
      </c>
      <c r="U153" s="1">
        <v>33.188762664794922</v>
      </c>
      <c r="V153" s="1">
        <v>32.138217926025391</v>
      </c>
      <c r="W153" s="1">
        <v>32.82049560546875</v>
      </c>
      <c r="X153" s="1">
        <v>418.69158935546875</v>
      </c>
      <c r="Y153" s="1">
        <v>419.92300415039063</v>
      </c>
      <c r="Z153" s="1">
        <v>29.156877517700195</v>
      </c>
      <c r="AA153" s="1">
        <v>29.605340957641602</v>
      </c>
      <c r="AB153" s="1">
        <v>56.927040100097656</v>
      </c>
      <c r="AC153" s="1">
        <v>57.802639007568359</v>
      </c>
      <c r="AD153" s="1">
        <v>499.4373779296875</v>
      </c>
      <c r="AE153" s="1">
        <v>17.971347808837891</v>
      </c>
      <c r="AF153" s="1">
        <v>5.5886998772621155E-2</v>
      </c>
      <c r="AG153" s="1">
        <v>99.690361022949219</v>
      </c>
      <c r="AH153" s="1">
        <v>-5.9371209144592285</v>
      </c>
      <c r="AI153" s="1">
        <v>-0.37506848573684692</v>
      </c>
      <c r="AJ153" s="1">
        <v>1.9642015919089317E-2</v>
      </c>
      <c r="AK153" s="1">
        <v>4.6251565217971802E-3</v>
      </c>
      <c r="AL153" s="1">
        <v>3.7816930562257767E-2</v>
      </c>
      <c r="AM153" s="1">
        <v>7.9171275720000267E-3</v>
      </c>
      <c r="AN153" s="1">
        <v>1</v>
      </c>
      <c r="AO153" s="1">
        <v>-0.21956524252891541</v>
      </c>
      <c r="AP153" s="1">
        <v>2.737391471862793</v>
      </c>
      <c r="AQ153" s="1">
        <v>1</v>
      </c>
      <c r="AR153" s="1">
        <v>0</v>
      </c>
      <c r="AS153" s="1">
        <v>0.15999999642372131</v>
      </c>
      <c r="AT153" s="1">
        <v>111115</v>
      </c>
      <c r="AU153" s="1" t="s">
        <v>85</v>
      </c>
      <c r="AV153">
        <f t="shared" si="64"/>
        <v>0.83239562988281235</v>
      </c>
      <c r="AW153">
        <f t="shared" si="65"/>
        <v>3.8468782169291069E-4</v>
      </c>
      <c r="AX153">
        <f t="shared" si="66"/>
        <v>305.28821792602537</v>
      </c>
      <c r="AY153">
        <f t="shared" si="67"/>
        <v>306.3387626647949</v>
      </c>
      <c r="AZ153">
        <f t="shared" si="68"/>
        <v>2.8754155851435144</v>
      </c>
      <c r="BA153">
        <f t="shared" si="69"/>
        <v>-1.285715802177971E-2</v>
      </c>
      <c r="BB153">
        <f t="shared" si="70"/>
        <v>4.8090696130640289</v>
      </c>
      <c r="BC153">
        <f t="shared" si="71"/>
        <v>48.240066178082728</v>
      </c>
      <c r="BD153">
        <f t="shared" si="72"/>
        <v>18.634725220441126</v>
      </c>
      <c r="BE153">
        <f t="shared" si="73"/>
        <v>32.138217926025391</v>
      </c>
      <c r="BF153">
        <f t="shared" si="74"/>
        <v>4.8125671756255501</v>
      </c>
      <c r="BG153">
        <f t="shared" si="75"/>
        <v>1.9840095696041549E-2</v>
      </c>
      <c r="BH153">
        <f t="shared" si="76"/>
        <v>2.9513671282747964</v>
      </c>
      <c r="BI153">
        <f t="shared" si="77"/>
        <v>1.8612000473507537</v>
      </c>
      <c r="BJ153">
        <f t="shared" si="78"/>
        <v>1.2412524842133076E-2</v>
      </c>
      <c r="BK153">
        <f t="shared" si="79"/>
        <v>49.969067310029772</v>
      </c>
      <c r="BL153">
        <f t="shared" si="80"/>
        <v>1.193653862646912</v>
      </c>
      <c r="BM153">
        <f t="shared" si="81"/>
        <v>60.087202013232485</v>
      </c>
      <c r="BN153">
        <f t="shared" si="82"/>
        <v>420.48703963864716</v>
      </c>
      <c r="BO153">
        <f t="shared" si="83"/>
        <v>-1.6955881534227116E-3</v>
      </c>
    </row>
    <row r="154" spans="1:67" x14ac:dyDescent="0.25">
      <c r="A154" s="1">
        <v>143</v>
      </c>
      <c r="B154" s="1" t="s">
        <v>228</v>
      </c>
      <c r="C154" s="1" t="s">
        <v>347</v>
      </c>
      <c r="D154" s="1" t="s">
        <v>80</v>
      </c>
      <c r="E154" s="1" t="s">
        <v>81</v>
      </c>
      <c r="F154" s="1" t="s">
        <v>82</v>
      </c>
      <c r="G154" s="1" t="s">
        <v>83</v>
      </c>
      <c r="H154" s="1" t="s">
        <v>84</v>
      </c>
      <c r="I154" s="1">
        <v>925.99999702721834</v>
      </c>
      <c r="J154" s="1">
        <v>1</v>
      </c>
      <c r="K154">
        <f t="shared" si="56"/>
        <v>-0.99032648467018802</v>
      </c>
      <c r="L154">
        <f t="shared" si="57"/>
        <v>1.9342994314316218E-2</v>
      </c>
      <c r="M154">
        <f t="shared" si="58"/>
        <v>488.25866077863805</v>
      </c>
      <c r="N154">
        <f t="shared" si="59"/>
        <v>0.37300423213208017</v>
      </c>
      <c r="O154">
        <f t="shared" si="60"/>
        <v>1.8601430170474598</v>
      </c>
      <c r="P154">
        <f t="shared" si="61"/>
        <v>32.129096409265813</v>
      </c>
      <c r="Q154" s="1">
        <v>6</v>
      </c>
      <c r="R154">
        <f t="shared" si="62"/>
        <v>1.4200000166893005</v>
      </c>
      <c r="S154" s="1">
        <v>1</v>
      </c>
      <c r="T154">
        <f t="shared" si="63"/>
        <v>2.8400000333786011</v>
      </c>
      <c r="U154" s="1">
        <v>33.189659118652344</v>
      </c>
      <c r="V154" s="1">
        <v>32.1358642578125</v>
      </c>
      <c r="W154" s="1">
        <v>32.821552276611328</v>
      </c>
      <c r="X154" s="1">
        <v>418.9549560546875</v>
      </c>
      <c r="Y154" s="1">
        <v>419.95651245117188</v>
      </c>
      <c r="Z154" s="1">
        <v>29.156461715698242</v>
      </c>
      <c r="AA154" s="1">
        <v>29.591316223144531</v>
      </c>
      <c r="AB154" s="1">
        <v>56.9228515625</v>
      </c>
      <c r="AC154" s="1">
        <v>57.771831512451172</v>
      </c>
      <c r="AD154" s="1">
        <v>499.43124389648438</v>
      </c>
      <c r="AE154" s="1">
        <v>17.881477355957031</v>
      </c>
      <c r="AF154" s="1">
        <v>7.4134707450866699E-2</v>
      </c>
      <c r="AG154" s="1">
        <v>99.689468383789063</v>
      </c>
      <c r="AH154" s="1">
        <v>-5.9371209144592285</v>
      </c>
      <c r="AI154" s="1">
        <v>-0.37506848573684692</v>
      </c>
      <c r="AJ154" s="1">
        <v>1.9642015919089317E-2</v>
      </c>
      <c r="AK154" s="1">
        <v>4.6251565217971802E-3</v>
      </c>
      <c r="AL154" s="1">
        <v>3.7816930562257767E-2</v>
      </c>
      <c r="AM154" s="1">
        <v>7.9171275720000267E-3</v>
      </c>
      <c r="AN154" s="1">
        <v>1</v>
      </c>
      <c r="AO154" s="1">
        <v>-0.21956524252891541</v>
      </c>
      <c r="AP154" s="1">
        <v>2.737391471862793</v>
      </c>
      <c r="AQ154" s="1">
        <v>1</v>
      </c>
      <c r="AR154" s="1">
        <v>0</v>
      </c>
      <c r="AS154" s="1">
        <v>0.15999999642372131</v>
      </c>
      <c r="AT154" s="1">
        <v>111115</v>
      </c>
      <c r="AU154" s="1" t="s">
        <v>85</v>
      </c>
      <c r="AV154">
        <f t="shared" si="64"/>
        <v>0.8323854064941405</v>
      </c>
      <c r="AW154">
        <f t="shared" si="65"/>
        <v>3.7300423213208018E-4</v>
      </c>
      <c r="AX154">
        <f t="shared" si="66"/>
        <v>305.28586425781248</v>
      </c>
      <c r="AY154">
        <f t="shared" si="67"/>
        <v>306.33965911865232</v>
      </c>
      <c r="AZ154">
        <f t="shared" si="68"/>
        <v>2.8610363130039786</v>
      </c>
      <c r="BA154">
        <f t="shared" si="69"/>
        <v>-6.767848546686512E-3</v>
      </c>
      <c r="BB154">
        <f t="shared" si="70"/>
        <v>4.8100856001093311</v>
      </c>
      <c r="BC154">
        <f t="shared" si="71"/>
        <v>48.250689647488578</v>
      </c>
      <c r="BD154">
        <f t="shared" si="72"/>
        <v>18.659373424344047</v>
      </c>
      <c r="BE154">
        <f t="shared" si="73"/>
        <v>32.1358642578125</v>
      </c>
      <c r="BF154">
        <f t="shared" si="74"/>
        <v>4.8119267362711895</v>
      </c>
      <c r="BG154">
        <f t="shared" si="75"/>
        <v>1.9212142078183652E-2</v>
      </c>
      <c r="BH154">
        <f t="shared" si="76"/>
        <v>2.9499425830618713</v>
      </c>
      <c r="BI154">
        <f t="shared" si="77"/>
        <v>1.8619841532093182</v>
      </c>
      <c r="BJ154">
        <f t="shared" si="78"/>
        <v>1.2019276891315878E-2</v>
      </c>
      <c r="BK154">
        <f t="shared" si="79"/>
        <v>48.674246326803228</v>
      </c>
      <c r="BL154">
        <f t="shared" si="80"/>
        <v>1.1626410028238523</v>
      </c>
      <c r="BM154">
        <f t="shared" si="81"/>
        <v>60.034382263681508</v>
      </c>
      <c r="BN154">
        <f t="shared" si="82"/>
        <v>420.42726623236609</v>
      </c>
      <c r="BO154">
        <f t="shared" si="83"/>
        <v>-1.4141242379289106E-3</v>
      </c>
    </row>
    <row r="155" spans="1:67" x14ac:dyDescent="0.25">
      <c r="A155" s="1">
        <v>144</v>
      </c>
      <c r="B155" s="1" t="s">
        <v>229</v>
      </c>
      <c r="C155" s="1" t="s">
        <v>347</v>
      </c>
      <c r="D155" s="1" t="s">
        <v>80</v>
      </c>
      <c r="E155" s="1" t="s">
        <v>81</v>
      </c>
      <c r="F155" s="1" t="s">
        <v>82</v>
      </c>
      <c r="G155" s="1" t="s">
        <v>83</v>
      </c>
      <c r="H155" s="1" t="s">
        <v>84</v>
      </c>
      <c r="I155" s="1">
        <v>931.49999690428376</v>
      </c>
      <c r="J155" s="1">
        <v>1</v>
      </c>
      <c r="K155">
        <f t="shared" si="56"/>
        <v>-0.96877339192172784</v>
      </c>
      <c r="L155">
        <f t="shared" si="57"/>
        <v>1.9484947965534002E-2</v>
      </c>
      <c r="M155">
        <f t="shared" si="58"/>
        <v>485.97959687095687</v>
      </c>
      <c r="N155">
        <f t="shared" si="59"/>
        <v>0.37586446500503634</v>
      </c>
      <c r="O155">
        <f t="shared" si="60"/>
        <v>1.8608342093075421</v>
      </c>
      <c r="P155">
        <f t="shared" si="61"/>
        <v>32.130983406425848</v>
      </c>
      <c r="Q155" s="1">
        <v>6</v>
      </c>
      <c r="R155">
        <f t="shared" si="62"/>
        <v>1.4200000166893005</v>
      </c>
      <c r="S155" s="1">
        <v>1</v>
      </c>
      <c r="T155">
        <f t="shared" si="63"/>
        <v>2.8400000333786011</v>
      </c>
      <c r="U155" s="1">
        <v>33.189037322998047</v>
      </c>
      <c r="V155" s="1">
        <v>32.139789581298828</v>
      </c>
      <c r="W155" s="1">
        <v>32.822097778320313</v>
      </c>
      <c r="X155" s="1">
        <v>419.05117797851563</v>
      </c>
      <c r="Y155" s="1">
        <v>420.02536010742188</v>
      </c>
      <c r="Z155" s="1">
        <v>29.151437759399414</v>
      </c>
      <c r="AA155" s="1">
        <v>29.589624404907227</v>
      </c>
      <c r="AB155" s="1">
        <v>56.914852142333984</v>
      </c>
      <c r="AC155" s="1">
        <v>57.770366668701172</v>
      </c>
      <c r="AD155" s="1">
        <v>499.434814453125</v>
      </c>
      <c r="AE155" s="1">
        <v>17.887275695800781</v>
      </c>
      <c r="AF155" s="1">
        <v>5.702754482626915E-3</v>
      </c>
      <c r="AG155" s="1">
        <v>99.689155578613281</v>
      </c>
      <c r="AH155" s="1">
        <v>-5.9371209144592285</v>
      </c>
      <c r="AI155" s="1">
        <v>-0.37506848573684692</v>
      </c>
      <c r="AJ155" s="1">
        <v>1.9642015919089317E-2</v>
      </c>
      <c r="AK155" s="1">
        <v>4.6251565217971802E-3</v>
      </c>
      <c r="AL155" s="1">
        <v>3.7816930562257767E-2</v>
      </c>
      <c r="AM155" s="1">
        <v>7.9171275720000267E-3</v>
      </c>
      <c r="AN155" s="1">
        <v>1</v>
      </c>
      <c r="AO155" s="1">
        <v>-0.21956524252891541</v>
      </c>
      <c r="AP155" s="1">
        <v>2.737391471862793</v>
      </c>
      <c r="AQ155" s="1">
        <v>1</v>
      </c>
      <c r="AR155" s="1">
        <v>0</v>
      </c>
      <c r="AS155" s="1">
        <v>0.15999999642372131</v>
      </c>
      <c r="AT155" s="1">
        <v>111115</v>
      </c>
      <c r="AU155" s="1" t="s">
        <v>85</v>
      </c>
      <c r="AV155">
        <f t="shared" si="64"/>
        <v>0.83239135742187487</v>
      </c>
      <c r="AW155">
        <f t="shared" si="65"/>
        <v>3.7586446500503633E-4</v>
      </c>
      <c r="AX155">
        <f t="shared" si="66"/>
        <v>305.28978958129881</v>
      </c>
      <c r="AY155">
        <f t="shared" si="67"/>
        <v>306.33903732299802</v>
      </c>
      <c r="AZ155">
        <f t="shared" si="68"/>
        <v>2.8619640473582422</v>
      </c>
      <c r="BA155">
        <f t="shared" si="69"/>
        <v>-8.8061748729833193E-3</v>
      </c>
      <c r="BB155">
        <f t="shared" si="70"/>
        <v>4.8105988801210708</v>
      </c>
      <c r="BC155">
        <f t="shared" si="71"/>
        <v>48.255989853655734</v>
      </c>
      <c r="BD155">
        <f t="shared" si="72"/>
        <v>18.666365448748508</v>
      </c>
      <c r="BE155">
        <f t="shared" si="73"/>
        <v>32.139789581298828</v>
      </c>
      <c r="BF155">
        <f t="shared" si="74"/>
        <v>4.8129948685021366</v>
      </c>
      <c r="BG155">
        <f t="shared" si="75"/>
        <v>1.9352174686535661E-2</v>
      </c>
      <c r="BH155">
        <f t="shared" si="76"/>
        <v>2.9497646708135288</v>
      </c>
      <c r="BI155">
        <f t="shared" si="77"/>
        <v>1.8632301976886079</v>
      </c>
      <c r="BJ155">
        <f t="shared" si="78"/>
        <v>1.2106968359914563E-2</v>
      </c>
      <c r="BK155">
        <f t="shared" si="79"/>
        <v>48.446895640500586</v>
      </c>
      <c r="BL155">
        <f t="shared" si="80"/>
        <v>1.1570244157321052</v>
      </c>
      <c r="BM155">
        <f t="shared" si="81"/>
        <v>60.025707157925545</v>
      </c>
      <c r="BN155">
        <f t="shared" si="82"/>
        <v>420.48586858056387</v>
      </c>
      <c r="BO155">
        <f t="shared" si="83"/>
        <v>-1.3829551067241692E-3</v>
      </c>
    </row>
    <row r="156" spans="1:67" x14ac:dyDescent="0.25">
      <c r="A156" s="1">
        <v>145</v>
      </c>
      <c r="B156" s="1" t="s">
        <v>230</v>
      </c>
      <c r="C156" s="1" t="s">
        <v>347</v>
      </c>
      <c r="D156" s="1" t="s">
        <v>80</v>
      </c>
      <c r="E156" s="1" t="s">
        <v>81</v>
      </c>
      <c r="F156" s="1" t="s">
        <v>82</v>
      </c>
      <c r="G156" s="1" t="s">
        <v>83</v>
      </c>
      <c r="H156" s="1" t="s">
        <v>84</v>
      </c>
      <c r="I156" s="1">
        <v>936.49999679252505</v>
      </c>
      <c r="J156" s="1">
        <v>1</v>
      </c>
      <c r="K156">
        <f t="shared" si="56"/>
        <v>-0.97402450021043663</v>
      </c>
      <c r="L156">
        <f t="shared" si="57"/>
        <v>2.005745000888004E-2</v>
      </c>
      <c r="M156">
        <f t="shared" si="58"/>
        <v>484.19181704118648</v>
      </c>
      <c r="N156">
        <f t="shared" si="59"/>
        <v>0.38650324901116306</v>
      </c>
      <c r="O156">
        <f t="shared" si="60"/>
        <v>1.8592945697829801</v>
      </c>
      <c r="P156">
        <f t="shared" si="61"/>
        <v>32.124363246239547</v>
      </c>
      <c r="Q156" s="1">
        <v>6</v>
      </c>
      <c r="R156">
        <f t="shared" si="62"/>
        <v>1.4200000166893005</v>
      </c>
      <c r="S156" s="1">
        <v>1</v>
      </c>
      <c r="T156">
        <f t="shared" si="63"/>
        <v>2.8400000333786011</v>
      </c>
      <c r="U156" s="1">
        <v>33.189456939697266</v>
      </c>
      <c r="V156" s="1">
        <v>32.138160705566406</v>
      </c>
      <c r="W156" s="1">
        <v>32.820987701416016</v>
      </c>
      <c r="X156" s="1">
        <v>419.0718994140625</v>
      </c>
      <c r="Y156" s="1">
        <v>420.04708862304688</v>
      </c>
      <c r="Z156" s="1">
        <v>29.136152267456055</v>
      </c>
      <c r="AA156" s="1">
        <v>29.58677864074707</v>
      </c>
      <c r="AB156" s="1">
        <v>56.884105682373047</v>
      </c>
      <c r="AC156" s="1">
        <v>57.763885498046875</v>
      </c>
      <c r="AD156" s="1">
        <v>499.39535522460938</v>
      </c>
      <c r="AE156" s="1">
        <v>17.891624450683594</v>
      </c>
      <c r="AF156" s="1">
        <v>3.4215610940009356E-3</v>
      </c>
      <c r="AG156" s="1">
        <v>99.689926147460938</v>
      </c>
      <c r="AH156" s="1">
        <v>-5.9371209144592285</v>
      </c>
      <c r="AI156" s="1">
        <v>-0.37506848573684692</v>
      </c>
      <c r="AJ156" s="1">
        <v>1.9642015919089317E-2</v>
      </c>
      <c r="AK156" s="1">
        <v>4.6251565217971802E-3</v>
      </c>
      <c r="AL156" s="1">
        <v>3.7816930562257767E-2</v>
      </c>
      <c r="AM156" s="1">
        <v>7.9171275720000267E-3</v>
      </c>
      <c r="AN156" s="1">
        <v>1</v>
      </c>
      <c r="AO156" s="1">
        <v>-0.21956524252891541</v>
      </c>
      <c r="AP156" s="1">
        <v>2.737391471862793</v>
      </c>
      <c r="AQ156" s="1">
        <v>1</v>
      </c>
      <c r="AR156" s="1">
        <v>0</v>
      </c>
      <c r="AS156" s="1">
        <v>0.15999999642372131</v>
      </c>
      <c r="AT156" s="1">
        <v>111115</v>
      </c>
      <c r="AU156" s="1" t="s">
        <v>85</v>
      </c>
      <c r="AV156">
        <f t="shared" si="64"/>
        <v>0.83232559204101542</v>
      </c>
      <c r="AW156">
        <f t="shared" si="65"/>
        <v>3.8650324901116304E-4</v>
      </c>
      <c r="AX156">
        <f t="shared" si="66"/>
        <v>305.28816070556638</v>
      </c>
      <c r="AY156">
        <f t="shared" si="67"/>
        <v>306.33945693969724</v>
      </c>
      <c r="AZ156">
        <f t="shared" si="68"/>
        <v>2.8626598481239398</v>
      </c>
      <c r="BA156">
        <f t="shared" si="69"/>
        <v>-1.3797459326856118E-2</v>
      </c>
      <c r="BB156">
        <f t="shared" si="70"/>
        <v>4.8087983474203302</v>
      </c>
      <c r="BC156">
        <f t="shared" si="71"/>
        <v>48.237555520977864</v>
      </c>
      <c r="BD156">
        <f t="shared" si="72"/>
        <v>18.650776880230794</v>
      </c>
      <c r="BE156">
        <f t="shared" si="73"/>
        <v>32.138160705566406</v>
      </c>
      <c r="BF156">
        <f t="shared" si="74"/>
        <v>4.8125516049071493</v>
      </c>
      <c r="BG156">
        <f t="shared" si="75"/>
        <v>1.991678804554697E-2</v>
      </c>
      <c r="BH156">
        <f t="shared" si="76"/>
        <v>2.9495037776373501</v>
      </c>
      <c r="BI156">
        <f t="shared" si="77"/>
        <v>1.8630478272697992</v>
      </c>
      <c r="BJ156">
        <f t="shared" si="78"/>
        <v>1.2460554163382266E-2</v>
      </c>
      <c r="BK156">
        <f t="shared" si="79"/>
        <v>48.2690464820408</v>
      </c>
      <c r="BL156">
        <f t="shared" si="80"/>
        <v>1.1527084228304307</v>
      </c>
      <c r="BM156">
        <f t="shared" si="81"/>
        <v>60.052266942409702</v>
      </c>
      <c r="BN156">
        <f t="shared" si="82"/>
        <v>420.51009322157842</v>
      </c>
      <c r="BO156">
        <f t="shared" si="83"/>
        <v>-1.3909863339299938E-3</v>
      </c>
    </row>
    <row r="157" spans="1:67" x14ac:dyDescent="0.25">
      <c r="A157" s="1">
        <v>146</v>
      </c>
      <c r="B157" s="1" t="s">
        <v>231</v>
      </c>
      <c r="C157" s="1" t="s">
        <v>347</v>
      </c>
      <c r="D157" s="1" t="s">
        <v>80</v>
      </c>
      <c r="E157" s="1" t="s">
        <v>81</v>
      </c>
      <c r="F157" s="1" t="s">
        <v>82</v>
      </c>
      <c r="G157" s="1" t="s">
        <v>83</v>
      </c>
      <c r="H157" s="1" t="s">
        <v>84</v>
      </c>
      <c r="I157" s="1">
        <v>941.49999668076634</v>
      </c>
      <c r="J157" s="1">
        <v>1</v>
      </c>
      <c r="K157">
        <f t="shared" si="56"/>
        <v>-1.0549290457707159</v>
      </c>
      <c r="L157">
        <f t="shared" si="57"/>
        <v>1.9420151032361929E-2</v>
      </c>
      <c r="M157">
        <f t="shared" si="58"/>
        <v>493.39758478522828</v>
      </c>
      <c r="N157">
        <f t="shared" si="59"/>
        <v>0.3749019158211</v>
      </c>
      <c r="O157">
        <f t="shared" si="60"/>
        <v>1.8622447744507</v>
      </c>
      <c r="P157">
        <f t="shared" si="61"/>
        <v>32.132785354007069</v>
      </c>
      <c r="Q157" s="1">
        <v>6</v>
      </c>
      <c r="R157">
        <f t="shared" si="62"/>
        <v>1.4200000166893005</v>
      </c>
      <c r="S157" s="1">
        <v>1</v>
      </c>
      <c r="T157">
        <f t="shared" si="63"/>
        <v>2.8400000333786011</v>
      </c>
      <c r="U157" s="1">
        <v>33.190441131591797</v>
      </c>
      <c r="V157" s="1">
        <v>32.141159057617188</v>
      </c>
      <c r="W157" s="1">
        <v>32.822479248046875</v>
      </c>
      <c r="X157" s="1">
        <v>419.08795166015625</v>
      </c>
      <c r="Y157" s="1">
        <v>420.16604614257813</v>
      </c>
      <c r="Z157" s="1">
        <v>29.143007278442383</v>
      </c>
      <c r="AA157" s="1">
        <v>29.580070495605469</v>
      </c>
      <c r="AB157" s="1">
        <v>56.894527435302734</v>
      </c>
      <c r="AC157" s="1">
        <v>57.747783660888672</v>
      </c>
      <c r="AD157" s="1">
        <v>499.44119262695313</v>
      </c>
      <c r="AE157" s="1">
        <v>17.858285903930664</v>
      </c>
      <c r="AF157" s="1">
        <v>3.7638086825609207E-2</v>
      </c>
      <c r="AG157" s="1">
        <v>99.690238952636719</v>
      </c>
      <c r="AH157" s="1">
        <v>-5.9371209144592285</v>
      </c>
      <c r="AI157" s="1">
        <v>-0.37506848573684692</v>
      </c>
      <c r="AJ157" s="1">
        <v>1.9642015919089317E-2</v>
      </c>
      <c r="AK157" s="1">
        <v>4.6251565217971802E-3</v>
      </c>
      <c r="AL157" s="1">
        <v>3.7816930562257767E-2</v>
      </c>
      <c r="AM157" s="1">
        <v>7.9171275720000267E-3</v>
      </c>
      <c r="AN157" s="1">
        <v>1</v>
      </c>
      <c r="AO157" s="1">
        <v>-0.21956524252891541</v>
      </c>
      <c r="AP157" s="1">
        <v>2.737391471862793</v>
      </c>
      <c r="AQ157" s="1">
        <v>1</v>
      </c>
      <c r="AR157" s="1">
        <v>0</v>
      </c>
      <c r="AS157" s="1">
        <v>0.15999999642372131</v>
      </c>
      <c r="AT157" s="1">
        <v>111115</v>
      </c>
      <c r="AU157" s="1" t="s">
        <v>85</v>
      </c>
      <c r="AV157">
        <f t="shared" si="64"/>
        <v>0.83240198771158846</v>
      </c>
      <c r="AW157">
        <f t="shared" si="65"/>
        <v>3.7490191582110002E-4</v>
      </c>
      <c r="AX157">
        <f t="shared" si="66"/>
        <v>305.29115905761716</v>
      </c>
      <c r="AY157">
        <f t="shared" si="67"/>
        <v>306.34044113159177</v>
      </c>
      <c r="AZ157">
        <f t="shared" si="68"/>
        <v>2.857325680762699</v>
      </c>
      <c r="BA157">
        <f t="shared" si="69"/>
        <v>-8.3737036101190505E-3</v>
      </c>
      <c r="BB157">
        <f t="shared" si="70"/>
        <v>4.8110890703934484</v>
      </c>
      <c r="BC157">
        <f t="shared" si="71"/>
        <v>48.260382570446225</v>
      </c>
      <c r="BD157">
        <f t="shared" si="72"/>
        <v>18.680312074840757</v>
      </c>
      <c r="BE157">
        <f t="shared" si="73"/>
        <v>32.141159057617188</v>
      </c>
      <c r="BF157">
        <f t="shared" si="74"/>
        <v>4.8133675696102491</v>
      </c>
      <c r="BG157">
        <f t="shared" si="75"/>
        <v>1.9288256367780674E-2</v>
      </c>
      <c r="BH157">
        <f t="shared" si="76"/>
        <v>2.9488442959427483</v>
      </c>
      <c r="BI157">
        <f t="shared" si="77"/>
        <v>1.8645232736675008</v>
      </c>
      <c r="BJ157">
        <f t="shared" si="78"/>
        <v>1.2066941162511656E-2</v>
      </c>
      <c r="BK157">
        <f t="shared" si="79"/>
        <v>49.186923125893244</v>
      </c>
      <c r="BL157">
        <f t="shared" si="80"/>
        <v>1.1742919003450363</v>
      </c>
      <c r="BM157">
        <f t="shared" si="81"/>
        <v>59.998682442711448</v>
      </c>
      <c r="BN157">
        <f t="shared" si="82"/>
        <v>420.66750888731485</v>
      </c>
      <c r="BO157">
        <f t="shared" si="83"/>
        <v>-1.504617102095817E-3</v>
      </c>
    </row>
    <row r="158" spans="1:67" x14ac:dyDescent="0.25">
      <c r="A158" s="1">
        <v>147</v>
      </c>
      <c r="B158" s="1" t="s">
        <v>232</v>
      </c>
      <c r="C158" s="1" t="s">
        <v>347</v>
      </c>
      <c r="D158" s="1" t="s">
        <v>80</v>
      </c>
      <c r="E158" s="1" t="s">
        <v>81</v>
      </c>
      <c r="F158" s="1" t="s">
        <v>82</v>
      </c>
      <c r="G158" s="1" t="s">
        <v>83</v>
      </c>
      <c r="H158" s="1" t="s">
        <v>84</v>
      </c>
      <c r="I158" s="1">
        <v>946.99999655783176</v>
      </c>
      <c r="J158" s="1">
        <v>1</v>
      </c>
      <c r="K158">
        <f t="shared" si="56"/>
        <v>-0.97438012324659551</v>
      </c>
      <c r="L158">
        <f t="shared" si="57"/>
        <v>1.9221570071378667E-2</v>
      </c>
      <c r="M158">
        <f t="shared" si="58"/>
        <v>487.71828390727291</v>
      </c>
      <c r="N158">
        <f t="shared" si="59"/>
        <v>0.37129299126657683</v>
      </c>
      <c r="O158">
        <f t="shared" si="60"/>
        <v>1.863249168466683</v>
      </c>
      <c r="P158">
        <f t="shared" si="61"/>
        <v>32.133696855161077</v>
      </c>
      <c r="Q158" s="1">
        <v>6</v>
      </c>
      <c r="R158">
        <f t="shared" si="62"/>
        <v>1.4200000166893005</v>
      </c>
      <c r="S158" s="1">
        <v>1</v>
      </c>
      <c r="T158">
        <f t="shared" si="63"/>
        <v>2.8400000333786011</v>
      </c>
      <c r="U158" s="1">
        <v>33.190372467041016</v>
      </c>
      <c r="V158" s="1">
        <v>32.140018463134766</v>
      </c>
      <c r="W158" s="1">
        <v>32.821250915527344</v>
      </c>
      <c r="X158" s="1">
        <v>419.27029418945313</v>
      </c>
      <c r="Y158" s="1">
        <v>420.25338745117188</v>
      </c>
      <c r="Z158" s="1">
        <v>29.139608383178711</v>
      </c>
      <c r="AA158" s="1">
        <v>29.572460174560547</v>
      </c>
      <c r="AB158" s="1">
        <v>56.888156890869141</v>
      </c>
      <c r="AC158" s="1">
        <v>57.733196258544922</v>
      </c>
      <c r="AD158" s="1">
        <v>499.44985961914063</v>
      </c>
      <c r="AE158" s="1">
        <v>17.920614242553711</v>
      </c>
      <c r="AF158" s="1">
        <v>7.1853488683700562E-2</v>
      </c>
      <c r="AG158" s="1">
        <v>99.690315246582031</v>
      </c>
      <c r="AH158" s="1">
        <v>-5.9371209144592285</v>
      </c>
      <c r="AI158" s="1">
        <v>-0.37506848573684692</v>
      </c>
      <c r="AJ158" s="1">
        <v>1.9642015919089317E-2</v>
      </c>
      <c r="AK158" s="1">
        <v>4.6251565217971802E-3</v>
      </c>
      <c r="AL158" s="1">
        <v>3.7816930562257767E-2</v>
      </c>
      <c r="AM158" s="1">
        <v>7.9171275720000267E-3</v>
      </c>
      <c r="AN158" s="1">
        <v>1</v>
      </c>
      <c r="AO158" s="1">
        <v>-0.21956524252891541</v>
      </c>
      <c r="AP158" s="1">
        <v>2.737391471862793</v>
      </c>
      <c r="AQ158" s="1">
        <v>1</v>
      </c>
      <c r="AR158" s="1">
        <v>0</v>
      </c>
      <c r="AS158" s="1">
        <v>0.15999999642372131</v>
      </c>
      <c r="AT158" s="1">
        <v>111115</v>
      </c>
      <c r="AU158" s="1" t="s">
        <v>85</v>
      </c>
      <c r="AV158">
        <f t="shared" si="64"/>
        <v>0.83241643269856769</v>
      </c>
      <c r="AW158">
        <f t="shared" si="65"/>
        <v>3.7129299126657681E-4</v>
      </c>
      <c r="AX158">
        <f t="shared" si="66"/>
        <v>305.29001846313474</v>
      </c>
      <c r="AY158">
        <f t="shared" si="67"/>
        <v>306.34037246704099</v>
      </c>
      <c r="AZ158">
        <f t="shared" si="68"/>
        <v>2.867298214719483</v>
      </c>
      <c r="BA158">
        <f t="shared" si="69"/>
        <v>-6.3216079736856962E-3</v>
      </c>
      <c r="BB158">
        <f t="shared" si="70"/>
        <v>4.8113370458856162</v>
      </c>
      <c r="BC158">
        <f t="shared" si="71"/>
        <v>48.262833094517447</v>
      </c>
      <c r="BD158">
        <f t="shared" si="72"/>
        <v>18.6903729199569</v>
      </c>
      <c r="BE158">
        <f t="shared" si="73"/>
        <v>32.140018463134766</v>
      </c>
      <c r="BF158">
        <f t="shared" si="74"/>
        <v>4.813057156632488</v>
      </c>
      <c r="BG158">
        <f t="shared" si="75"/>
        <v>1.9092350022270506E-2</v>
      </c>
      <c r="BH158">
        <f t="shared" si="76"/>
        <v>2.9480878774189332</v>
      </c>
      <c r="BI158">
        <f t="shared" si="77"/>
        <v>1.8649692792135548</v>
      </c>
      <c r="BJ158">
        <f t="shared" si="78"/>
        <v>1.1944261484918162E-2</v>
      </c>
      <c r="BK158">
        <f t="shared" si="79"/>
        <v>48.62078947423803</v>
      </c>
      <c r="BL158">
        <f t="shared" si="80"/>
        <v>1.1605338552183344</v>
      </c>
      <c r="BM158">
        <f t="shared" si="81"/>
        <v>59.976498549818778</v>
      </c>
      <c r="BN158">
        <f t="shared" si="82"/>
        <v>420.71656109586303</v>
      </c>
      <c r="BO158">
        <f t="shared" si="83"/>
        <v>-1.389056515784644E-3</v>
      </c>
    </row>
    <row r="159" spans="1:67" x14ac:dyDescent="0.25">
      <c r="A159" s="1">
        <v>148</v>
      </c>
      <c r="B159" s="1" t="s">
        <v>233</v>
      </c>
      <c r="C159" s="1" t="s">
        <v>347</v>
      </c>
      <c r="D159" s="1" t="s">
        <v>80</v>
      </c>
      <c r="E159" s="1" t="s">
        <v>81</v>
      </c>
      <c r="F159" s="1" t="s">
        <v>82</v>
      </c>
      <c r="G159" s="1" t="s">
        <v>83</v>
      </c>
      <c r="H159" s="1" t="s">
        <v>84</v>
      </c>
      <c r="I159" s="1">
        <v>951.99999644607306</v>
      </c>
      <c r="J159" s="1">
        <v>1</v>
      </c>
      <c r="K159">
        <f t="shared" si="56"/>
        <v>-1.0885123159821328</v>
      </c>
      <c r="L159">
        <f t="shared" si="57"/>
        <v>1.9978100070147414E-2</v>
      </c>
      <c r="M159">
        <f t="shared" si="58"/>
        <v>493.74039541310333</v>
      </c>
      <c r="N159">
        <f t="shared" si="59"/>
        <v>0.38557914082638139</v>
      </c>
      <c r="O159">
        <f t="shared" si="60"/>
        <v>1.8621559190413328</v>
      </c>
      <c r="P159">
        <f t="shared" si="61"/>
        <v>32.128013418321146</v>
      </c>
      <c r="Q159" s="1">
        <v>6</v>
      </c>
      <c r="R159">
        <f t="shared" si="62"/>
        <v>1.4200000166893005</v>
      </c>
      <c r="S159" s="1">
        <v>1</v>
      </c>
      <c r="T159">
        <f t="shared" si="63"/>
        <v>2.8400000333786011</v>
      </c>
      <c r="U159" s="1">
        <v>33.190250396728516</v>
      </c>
      <c r="V159" s="1">
        <v>32.141681671142578</v>
      </c>
      <c r="W159" s="1">
        <v>32.816249847412109</v>
      </c>
      <c r="X159" s="1">
        <v>419.12261962890625</v>
      </c>
      <c r="Y159" s="1">
        <v>420.2357177734375</v>
      </c>
      <c r="Z159" s="1">
        <v>29.118747711181641</v>
      </c>
      <c r="AA159" s="1">
        <v>29.568296432495117</v>
      </c>
      <c r="AB159" s="1">
        <v>56.847095489501953</v>
      </c>
      <c r="AC159" s="1">
        <v>57.724727630615234</v>
      </c>
      <c r="AD159" s="1">
        <v>499.40512084960938</v>
      </c>
      <c r="AE159" s="1">
        <v>17.916990280151367</v>
      </c>
      <c r="AF159" s="1">
        <v>1.8248669803142548E-2</v>
      </c>
      <c r="AG159" s="1">
        <v>99.689041137695313</v>
      </c>
      <c r="AH159" s="1">
        <v>-5.9371209144592285</v>
      </c>
      <c r="AI159" s="1">
        <v>-0.37506848573684692</v>
      </c>
      <c r="AJ159" s="1">
        <v>1.9642015919089317E-2</v>
      </c>
      <c r="AK159" s="1">
        <v>4.6251565217971802E-3</v>
      </c>
      <c r="AL159" s="1">
        <v>3.7816930562257767E-2</v>
      </c>
      <c r="AM159" s="1">
        <v>7.9171275720000267E-3</v>
      </c>
      <c r="AN159" s="1">
        <v>1</v>
      </c>
      <c r="AO159" s="1">
        <v>-0.21956524252891541</v>
      </c>
      <c r="AP159" s="1">
        <v>2.737391471862793</v>
      </c>
      <c r="AQ159" s="1">
        <v>1</v>
      </c>
      <c r="AR159" s="1">
        <v>0</v>
      </c>
      <c r="AS159" s="1">
        <v>0.15999999642372131</v>
      </c>
      <c r="AT159" s="1">
        <v>111115</v>
      </c>
      <c r="AU159" s="1" t="s">
        <v>85</v>
      </c>
      <c r="AV159">
        <f t="shared" si="64"/>
        <v>0.83234186808268218</v>
      </c>
      <c r="AW159">
        <f t="shared" si="65"/>
        <v>3.8557914082638142E-4</v>
      </c>
      <c r="AX159">
        <f t="shared" si="66"/>
        <v>305.29168167114256</v>
      </c>
      <c r="AY159">
        <f t="shared" si="67"/>
        <v>306.34025039672849</v>
      </c>
      <c r="AZ159">
        <f t="shared" si="68"/>
        <v>2.8667183807480683</v>
      </c>
      <c r="BA159">
        <f t="shared" si="69"/>
        <v>-1.3668252821430516E-2</v>
      </c>
      <c r="BB159">
        <f t="shared" si="70"/>
        <v>4.809791038471908</v>
      </c>
      <c r="BC159">
        <f t="shared" si="71"/>
        <v>48.247941635113058</v>
      </c>
      <c r="BD159">
        <f t="shared" si="72"/>
        <v>18.679645202617941</v>
      </c>
      <c r="BE159">
        <f t="shared" si="73"/>
        <v>32.141681671142578</v>
      </c>
      <c r="BF159">
        <f t="shared" si="74"/>
        <v>4.8135098047896259</v>
      </c>
      <c r="BG159">
        <f t="shared" si="75"/>
        <v>1.9838544988328821E-2</v>
      </c>
      <c r="BH159">
        <f t="shared" si="76"/>
        <v>2.9476351194305752</v>
      </c>
      <c r="BI159">
        <f t="shared" si="77"/>
        <v>1.8658746853590507</v>
      </c>
      <c r="BJ159">
        <f t="shared" si="78"/>
        <v>1.2411553700368399E-2</v>
      </c>
      <c r="BK159">
        <f t="shared" si="79"/>
        <v>49.220506589678806</v>
      </c>
      <c r="BL159">
        <f t="shared" si="80"/>
        <v>1.1749129703422652</v>
      </c>
      <c r="BM159">
        <f t="shared" si="81"/>
        <v>59.998105787050136</v>
      </c>
      <c r="BN159">
        <f t="shared" si="82"/>
        <v>420.75314439643216</v>
      </c>
      <c r="BO159">
        <f t="shared" si="83"/>
        <v>-1.5521851221929155E-3</v>
      </c>
    </row>
    <row r="160" spans="1:67" x14ac:dyDescent="0.25">
      <c r="A160" s="1">
        <v>149</v>
      </c>
      <c r="B160" s="1" t="s">
        <v>234</v>
      </c>
      <c r="C160" s="1" t="s">
        <v>347</v>
      </c>
      <c r="D160" s="1" t="s">
        <v>80</v>
      </c>
      <c r="E160" s="1" t="s">
        <v>81</v>
      </c>
      <c r="F160" s="1" t="s">
        <v>82</v>
      </c>
      <c r="G160" s="1" t="s">
        <v>83</v>
      </c>
      <c r="H160" s="1" t="s">
        <v>84</v>
      </c>
      <c r="I160" s="1">
        <v>956.99999633431435</v>
      </c>
      <c r="J160" s="1">
        <v>1</v>
      </c>
      <c r="K160">
        <f t="shared" si="56"/>
        <v>-1.1789967147427305</v>
      </c>
      <c r="L160">
        <f t="shared" si="57"/>
        <v>1.9044298998713138E-2</v>
      </c>
      <c r="M160">
        <f t="shared" si="58"/>
        <v>505.3774159176441</v>
      </c>
      <c r="N160">
        <f t="shared" si="59"/>
        <v>0.3682734191019485</v>
      </c>
      <c r="O160">
        <f t="shared" si="60"/>
        <v>1.8651740775358885</v>
      </c>
      <c r="P160">
        <f t="shared" si="61"/>
        <v>32.138455226578387</v>
      </c>
      <c r="Q160" s="1">
        <v>6</v>
      </c>
      <c r="R160">
        <f t="shared" si="62"/>
        <v>1.4200000166893005</v>
      </c>
      <c r="S160" s="1">
        <v>1</v>
      </c>
      <c r="T160">
        <f t="shared" si="63"/>
        <v>2.8400000333786011</v>
      </c>
      <c r="U160" s="1">
        <v>33.188865661621094</v>
      </c>
      <c r="V160" s="1">
        <v>32.143882751464844</v>
      </c>
      <c r="W160" s="1">
        <v>32.810951232910156</v>
      </c>
      <c r="X160" s="1">
        <v>418.92556762695313</v>
      </c>
      <c r="Y160" s="1">
        <v>420.15606689453125</v>
      </c>
      <c r="Z160" s="1">
        <v>29.136835098266602</v>
      </c>
      <c r="AA160" s="1">
        <v>29.566179275512695</v>
      </c>
      <c r="AB160" s="1">
        <v>56.887474060058594</v>
      </c>
      <c r="AC160" s="1">
        <v>57.725734710693359</v>
      </c>
      <c r="AD160" s="1">
        <v>499.43844604492188</v>
      </c>
      <c r="AE160" s="1">
        <v>17.997438430786133</v>
      </c>
      <c r="AF160" s="1">
        <v>4.2200043797492981E-2</v>
      </c>
      <c r="AG160" s="1">
        <v>99.690177917480469</v>
      </c>
      <c r="AH160" s="1">
        <v>-5.9371209144592285</v>
      </c>
      <c r="AI160" s="1">
        <v>-0.37506848573684692</v>
      </c>
      <c r="AJ160" s="1">
        <v>1.9642015919089317E-2</v>
      </c>
      <c r="AK160" s="1">
        <v>4.6251565217971802E-3</v>
      </c>
      <c r="AL160" s="1">
        <v>3.7816930562257767E-2</v>
      </c>
      <c r="AM160" s="1">
        <v>7.9171275720000267E-3</v>
      </c>
      <c r="AN160" s="1">
        <v>1</v>
      </c>
      <c r="AO160" s="1">
        <v>-0.21956524252891541</v>
      </c>
      <c r="AP160" s="1">
        <v>2.737391471862793</v>
      </c>
      <c r="AQ160" s="1">
        <v>1</v>
      </c>
      <c r="AR160" s="1">
        <v>0</v>
      </c>
      <c r="AS160" s="1">
        <v>0.15999999642372131</v>
      </c>
      <c r="AT160" s="1">
        <v>111115</v>
      </c>
      <c r="AU160" s="1" t="s">
        <v>85</v>
      </c>
      <c r="AV160">
        <f t="shared" si="64"/>
        <v>0.83239741007486967</v>
      </c>
      <c r="AW160">
        <f t="shared" si="65"/>
        <v>3.6827341910194847E-4</v>
      </c>
      <c r="AX160">
        <f t="shared" si="66"/>
        <v>305.29388275146482</v>
      </c>
      <c r="AY160">
        <f t="shared" si="67"/>
        <v>306.33886566162107</v>
      </c>
      <c r="AZ160">
        <f t="shared" si="68"/>
        <v>2.8795900845619258</v>
      </c>
      <c r="BA160">
        <f t="shared" si="69"/>
        <v>-5.4275248864605399E-3</v>
      </c>
      <c r="BB160">
        <f t="shared" si="70"/>
        <v>4.8126317498518727</v>
      </c>
      <c r="BC160">
        <f t="shared" si="71"/>
        <v>48.275886856532409</v>
      </c>
      <c r="BD160">
        <f t="shared" si="72"/>
        <v>18.709707581019714</v>
      </c>
      <c r="BE160">
        <f t="shared" si="73"/>
        <v>32.143882751464844</v>
      </c>
      <c r="BF160">
        <f t="shared" si="74"/>
        <v>4.8141088938385934</v>
      </c>
      <c r="BG160">
        <f t="shared" si="75"/>
        <v>1.8917443559556369E-2</v>
      </c>
      <c r="BH160">
        <f t="shared" si="76"/>
        <v>2.9474576723159842</v>
      </c>
      <c r="BI160">
        <f t="shared" si="77"/>
        <v>1.8666512215226092</v>
      </c>
      <c r="BJ160">
        <f t="shared" si="78"/>
        <v>1.1834734326546609E-2</v>
      </c>
      <c r="BK160">
        <f t="shared" si="79"/>
        <v>50.381164508306469</v>
      </c>
      <c r="BL160">
        <f t="shared" si="80"/>
        <v>1.2028326037346151</v>
      </c>
      <c r="BM160">
        <f t="shared" si="81"/>
        <v>59.943304251541754</v>
      </c>
      <c r="BN160">
        <f t="shared" si="82"/>
        <v>420.71650546713551</v>
      </c>
      <c r="BO160">
        <f t="shared" si="83"/>
        <v>-1.6798237736102401E-3</v>
      </c>
    </row>
    <row r="161" spans="1:67" x14ac:dyDescent="0.25">
      <c r="A161" s="1">
        <v>150</v>
      </c>
      <c r="B161" s="1" t="s">
        <v>235</v>
      </c>
      <c r="C161" s="1" t="s">
        <v>347</v>
      </c>
      <c r="D161" s="1" t="s">
        <v>80</v>
      </c>
      <c r="E161" s="1" t="s">
        <v>81</v>
      </c>
      <c r="F161" s="1" t="s">
        <v>82</v>
      </c>
      <c r="G161" s="1" t="s">
        <v>83</v>
      </c>
      <c r="H161" s="1" t="s">
        <v>84</v>
      </c>
      <c r="I161" s="1">
        <v>962.49999621137977</v>
      </c>
      <c r="J161" s="1">
        <v>1</v>
      </c>
      <c r="K161">
        <f t="shared" si="56"/>
        <v>-1.1367952493643936</v>
      </c>
      <c r="L161">
        <f t="shared" si="57"/>
        <v>1.8952423957133088E-2</v>
      </c>
      <c r="M161">
        <f t="shared" si="58"/>
        <v>502.12966190844429</v>
      </c>
      <c r="N161">
        <f t="shared" si="59"/>
        <v>0.3666827968599054</v>
      </c>
      <c r="O161">
        <f t="shared" si="60"/>
        <v>1.8660689446729095</v>
      </c>
      <c r="P161">
        <f t="shared" si="61"/>
        <v>32.13893922849573</v>
      </c>
      <c r="Q161" s="1">
        <v>6</v>
      </c>
      <c r="R161">
        <f t="shared" si="62"/>
        <v>1.4200000166893005</v>
      </c>
      <c r="S161" s="1">
        <v>1</v>
      </c>
      <c r="T161">
        <f t="shared" si="63"/>
        <v>2.8400000333786011</v>
      </c>
      <c r="U161" s="1">
        <v>33.187992095947266</v>
      </c>
      <c r="V161" s="1">
        <v>32.143802642822266</v>
      </c>
      <c r="W161" s="1">
        <v>32.810165405273438</v>
      </c>
      <c r="X161" s="1">
        <v>418.78378295898438</v>
      </c>
      <c r="Y161" s="1">
        <v>419.964599609375</v>
      </c>
      <c r="Z161" s="1">
        <v>29.130954742431641</v>
      </c>
      <c r="AA161" s="1">
        <v>29.558494567871094</v>
      </c>
      <c r="AB161" s="1">
        <v>56.878837585449219</v>
      </c>
      <c r="AC161" s="1">
        <v>57.713619232177734</v>
      </c>
      <c r="AD161" s="1">
        <v>499.38394165039063</v>
      </c>
      <c r="AE161" s="1">
        <v>17.933660507202148</v>
      </c>
      <c r="AF161" s="1">
        <v>0.13344444334506989</v>
      </c>
      <c r="AG161" s="1">
        <v>99.690277099609375</v>
      </c>
      <c r="AH161" s="1">
        <v>-5.9371209144592285</v>
      </c>
      <c r="AI161" s="1">
        <v>-0.37506848573684692</v>
      </c>
      <c r="AJ161" s="1">
        <v>1.9642015919089317E-2</v>
      </c>
      <c r="AK161" s="1">
        <v>4.6251565217971802E-3</v>
      </c>
      <c r="AL161" s="1">
        <v>3.7816930562257767E-2</v>
      </c>
      <c r="AM161" s="1">
        <v>7.9171275720000267E-3</v>
      </c>
      <c r="AN161" s="1">
        <v>1</v>
      </c>
      <c r="AO161" s="1">
        <v>-0.21956524252891541</v>
      </c>
      <c r="AP161" s="1">
        <v>2.737391471862793</v>
      </c>
      <c r="AQ161" s="1">
        <v>1</v>
      </c>
      <c r="AR161" s="1">
        <v>0</v>
      </c>
      <c r="AS161" s="1">
        <v>0.15999999642372131</v>
      </c>
      <c r="AT161" s="1">
        <v>111115</v>
      </c>
      <c r="AU161" s="1" t="s">
        <v>85</v>
      </c>
      <c r="AV161">
        <f t="shared" si="64"/>
        <v>0.83230656941731762</v>
      </c>
      <c r="AW161">
        <f t="shared" si="65"/>
        <v>3.6668279685990538E-4</v>
      </c>
      <c r="AX161">
        <f t="shared" si="66"/>
        <v>305.29380264282224</v>
      </c>
      <c r="AY161">
        <f t="shared" si="67"/>
        <v>306.33799209594724</v>
      </c>
      <c r="AZ161">
        <f t="shared" si="68"/>
        <v>2.8693856170165759</v>
      </c>
      <c r="BA161">
        <f t="shared" si="69"/>
        <v>-4.8634143265388263E-3</v>
      </c>
      <c r="BB161">
        <f t="shared" si="70"/>
        <v>4.8127634587912773</v>
      </c>
      <c r="BC161">
        <f t="shared" si="71"/>
        <v>48.277160008116134</v>
      </c>
      <c r="BD161">
        <f t="shared" si="72"/>
        <v>18.71866544024504</v>
      </c>
      <c r="BE161">
        <f t="shared" si="73"/>
        <v>32.143802642822266</v>
      </c>
      <c r="BF161">
        <f t="shared" si="74"/>
        <v>4.8140870887663203</v>
      </c>
      <c r="BG161">
        <f t="shared" si="75"/>
        <v>1.8826785500666538E-2</v>
      </c>
      <c r="BH161">
        <f t="shared" si="76"/>
        <v>2.9466945141183678</v>
      </c>
      <c r="BI161">
        <f t="shared" si="77"/>
        <v>1.8673925746479525</v>
      </c>
      <c r="BJ161">
        <f t="shared" si="78"/>
        <v>1.177796463478668E-2</v>
      </c>
      <c r="BK161">
        <f t="shared" si="79"/>
        <v>50.057445135585979</v>
      </c>
      <c r="BL161">
        <f t="shared" si="80"/>
        <v>1.1956475911910054</v>
      </c>
      <c r="BM161">
        <f t="shared" si="81"/>
        <v>59.924028558681528</v>
      </c>
      <c r="BN161">
        <f t="shared" si="82"/>
        <v>420.50497762648939</v>
      </c>
      <c r="BO161">
        <f t="shared" si="83"/>
        <v>-1.6199891704681254E-3</v>
      </c>
    </row>
    <row r="162" spans="1:67" x14ac:dyDescent="0.25">
      <c r="A162" s="1">
        <v>151</v>
      </c>
      <c r="B162" s="1" t="s">
        <v>236</v>
      </c>
      <c r="C162" s="1" t="s">
        <v>347</v>
      </c>
      <c r="D162" s="1" t="s">
        <v>80</v>
      </c>
      <c r="E162" s="1" t="s">
        <v>81</v>
      </c>
      <c r="F162" s="1" t="s">
        <v>82</v>
      </c>
      <c r="G162" s="1" t="s">
        <v>83</v>
      </c>
      <c r="H162" s="1" t="s">
        <v>84</v>
      </c>
      <c r="I162" s="1">
        <v>967.49999609962106</v>
      </c>
      <c r="J162" s="1">
        <v>1</v>
      </c>
      <c r="K162">
        <f t="shared" si="56"/>
        <v>-0.94932800722908584</v>
      </c>
      <c r="L162">
        <f t="shared" si="57"/>
        <v>1.9670779518841785E-2</v>
      </c>
      <c r="M162">
        <f t="shared" si="58"/>
        <v>483.55257906830349</v>
      </c>
      <c r="N162">
        <f t="shared" si="59"/>
        <v>0.38027405853866675</v>
      </c>
      <c r="O162">
        <f t="shared" si="60"/>
        <v>1.8650477950194397</v>
      </c>
      <c r="P162">
        <f t="shared" si="61"/>
        <v>32.133381256644299</v>
      </c>
      <c r="Q162" s="1">
        <v>6</v>
      </c>
      <c r="R162">
        <f t="shared" si="62"/>
        <v>1.4200000166893005</v>
      </c>
      <c r="S162" s="1">
        <v>1</v>
      </c>
      <c r="T162">
        <f t="shared" si="63"/>
        <v>2.8400000333786011</v>
      </c>
      <c r="U162" s="1">
        <v>33.188743591308594</v>
      </c>
      <c r="V162" s="1">
        <v>32.145256042480469</v>
      </c>
      <c r="W162" s="1">
        <v>32.82421875</v>
      </c>
      <c r="X162" s="1">
        <v>418.98443603515625</v>
      </c>
      <c r="Y162" s="1">
        <v>419.93307495117188</v>
      </c>
      <c r="Z162" s="1">
        <v>29.110271453857422</v>
      </c>
      <c r="AA162" s="1">
        <v>29.553615570068359</v>
      </c>
      <c r="AB162" s="1">
        <v>56.835964202880859</v>
      </c>
      <c r="AC162" s="1">
        <v>57.701568603515625</v>
      </c>
      <c r="AD162" s="1">
        <v>499.43450927734375</v>
      </c>
      <c r="AE162" s="1">
        <v>17.840892791748047</v>
      </c>
      <c r="AF162" s="1">
        <v>0.15625220537185669</v>
      </c>
      <c r="AG162" s="1">
        <v>99.690116882324219</v>
      </c>
      <c r="AH162" s="1">
        <v>-5.9371209144592285</v>
      </c>
      <c r="AI162" s="1">
        <v>-0.37506848573684692</v>
      </c>
      <c r="AJ162" s="1">
        <v>1.9642015919089317E-2</v>
      </c>
      <c r="AK162" s="1">
        <v>4.6251565217971802E-3</v>
      </c>
      <c r="AL162" s="1">
        <v>3.7816930562257767E-2</v>
      </c>
      <c r="AM162" s="1">
        <v>7.9171275720000267E-3</v>
      </c>
      <c r="AN162" s="1">
        <v>1</v>
      </c>
      <c r="AO162" s="1">
        <v>-0.21956524252891541</v>
      </c>
      <c r="AP162" s="1">
        <v>2.737391471862793</v>
      </c>
      <c r="AQ162" s="1">
        <v>1</v>
      </c>
      <c r="AR162" s="1">
        <v>0</v>
      </c>
      <c r="AS162" s="1">
        <v>0.15999999642372131</v>
      </c>
      <c r="AT162" s="1">
        <v>111115</v>
      </c>
      <c r="AU162" s="1" t="s">
        <v>85</v>
      </c>
      <c r="AV162">
        <f t="shared" si="64"/>
        <v>0.83239084879557279</v>
      </c>
      <c r="AW162">
        <f t="shared" si="65"/>
        <v>3.8027405853866675E-4</v>
      </c>
      <c r="AX162">
        <f t="shared" si="66"/>
        <v>305.29525604248045</v>
      </c>
      <c r="AY162">
        <f t="shared" si="67"/>
        <v>306.33874359130857</v>
      </c>
      <c r="AZ162">
        <f t="shared" si="68"/>
        <v>2.8545427828756829</v>
      </c>
      <c r="BA162">
        <f t="shared" si="69"/>
        <v>-1.1874785836170878E-2</v>
      </c>
      <c r="BB162">
        <f t="shared" si="70"/>
        <v>4.8112511854948314</v>
      </c>
      <c r="BC162">
        <f t="shared" si="71"/>
        <v>48.26206785547366</v>
      </c>
      <c r="BD162">
        <f t="shared" si="72"/>
        <v>18.708452285405301</v>
      </c>
      <c r="BE162">
        <f t="shared" si="73"/>
        <v>32.145256042480469</v>
      </c>
      <c r="BF162">
        <f t="shared" si="74"/>
        <v>4.8144827084474686</v>
      </c>
      <c r="BG162">
        <f t="shared" si="75"/>
        <v>1.9535470389856119E-2</v>
      </c>
      <c r="BH162">
        <f t="shared" si="76"/>
        <v>2.9462033904753917</v>
      </c>
      <c r="BI162">
        <f t="shared" si="77"/>
        <v>1.8682793179720769</v>
      </c>
      <c r="BJ162">
        <f t="shared" si="78"/>
        <v>1.2221754001018428E-2</v>
      </c>
      <c r="BK162">
        <f t="shared" si="79"/>
        <v>48.2054131260685</v>
      </c>
      <c r="BL162">
        <f t="shared" si="80"/>
        <v>1.151499150488513</v>
      </c>
      <c r="BM162">
        <f t="shared" si="81"/>
        <v>59.943850131789546</v>
      </c>
      <c r="BN162">
        <f t="shared" si="82"/>
        <v>420.38434001972706</v>
      </c>
      <c r="BO162">
        <f t="shared" si="83"/>
        <v>-1.3536749677350098E-3</v>
      </c>
    </row>
    <row r="163" spans="1:67" x14ac:dyDescent="0.25">
      <c r="A163" s="1">
        <v>152</v>
      </c>
      <c r="B163" s="1" t="s">
        <v>237</v>
      </c>
      <c r="C163" s="1" t="s">
        <v>347</v>
      </c>
      <c r="D163" s="1" t="s">
        <v>80</v>
      </c>
      <c r="E163" s="1" t="s">
        <v>81</v>
      </c>
      <c r="F163" s="1" t="s">
        <v>82</v>
      </c>
      <c r="G163" s="1" t="s">
        <v>83</v>
      </c>
      <c r="H163" s="1" t="s">
        <v>84</v>
      </c>
      <c r="I163" s="1">
        <v>972.49999598786235</v>
      </c>
      <c r="J163" s="1">
        <v>1</v>
      </c>
      <c r="K163">
        <f t="shared" si="56"/>
        <v>-1.1272523031719668</v>
      </c>
      <c r="L163">
        <f t="shared" si="57"/>
        <v>1.9458407485329891E-2</v>
      </c>
      <c r="M163">
        <f t="shared" si="58"/>
        <v>498.91358954290308</v>
      </c>
      <c r="N163">
        <f t="shared" si="59"/>
        <v>0.37631514973660368</v>
      </c>
      <c r="O163">
        <f t="shared" si="60"/>
        <v>1.8656462087796508</v>
      </c>
      <c r="P163">
        <f t="shared" si="61"/>
        <v>32.133346302871601</v>
      </c>
      <c r="Q163" s="1">
        <v>6</v>
      </c>
      <c r="R163">
        <f t="shared" si="62"/>
        <v>1.4200000166893005</v>
      </c>
      <c r="S163" s="1">
        <v>1</v>
      </c>
      <c r="T163">
        <f t="shared" si="63"/>
        <v>2.8400000333786011</v>
      </c>
      <c r="U163" s="1">
        <v>33.191062927246094</v>
      </c>
      <c r="V163" s="1">
        <v>32.142642974853516</v>
      </c>
      <c r="W163" s="1">
        <v>32.833930969238281</v>
      </c>
      <c r="X163" s="1">
        <v>418.8153076171875</v>
      </c>
      <c r="Y163" s="1">
        <v>419.979736328125</v>
      </c>
      <c r="Z163" s="1">
        <v>29.10870361328125</v>
      </c>
      <c r="AA163" s="1">
        <v>29.547458648681641</v>
      </c>
      <c r="AB163" s="1">
        <v>56.825618743896484</v>
      </c>
      <c r="AC163" s="1">
        <v>57.682151794433594</v>
      </c>
      <c r="AD163" s="1">
        <v>499.4075927734375</v>
      </c>
      <c r="AE163" s="1">
        <v>17.801031112670898</v>
      </c>
      <c r="AF163" s="1">
        <v>0.26460704207420349</v>
      </c>
      <c r="AG163" s="1">
        <v>99.690315246582031</v>
      </c>
      <c r="AH163" s="1">
        <v>-5.9371209144592285</v>
      </c>
      <c r="AI163" s="1">
        <v>-0.37506848573684692</v>
      </c>
      <c r="AJ163" s="1">
        <v>1.9642015919089317E-2</v>
      </c>
      <c r="AK163" s="1">
        <v>4.6251565217971802E-3</v>
      </c>
      <c r="AL163" s="1">
        <v>3.7816930562257767E-2</v>
      </c>
      <c r="AM163" s="1">
        <v>7.9171275720000267E-3</v>
      </c>
      <c r="AN163" s="1">
        <v>1</v>
      </c>
      <c r="AO163" s="1">
        <v>-0.21956524252891541</v>
      </c>
      <c r="AP163" s="1">
        <v>2.737391471862793</v>
      </c>
      <c r="AQ163" s="1">
        <v>1</v>
      </c>
      <c r="AR163" s="1">
        <v>0</v>
      </c>
      <c r="AS163" s="1">
        <v>0.15999999642372131</v>
      </c>
      <c r="AT163" s="1">
        <v>111115</v>
      </c>
      <c r="AU163" s="1" t="s">
        <v>85</v>
      </c>
      <c r="AV163">
        <f t="shared" si="64"/>
        <v>0.83234598795572901</v>
      </c>
      <c r="AW163">
        <f t="shared" si="65"/>
        <v>3.7631514973660371E-4</v>
      </c>
      <c r="AX163">
        <f t="shared" si="66"/>
        <v>305.29264297485349</v>
      </c>
      <c r="AY163">
        <f t="shared" si="67"/>
        <v>306.34106292724607</v>
      </c>
      <c r="AZ163">
        <f t="shared" si="68"/>
        <v>2.8481649143658956</v>
      </c>
      <c r="BA163">
        <f t="shared" si="69"/>
        <v>-9.2966719819163237E-3</v>
      </c>
      <c r="BB163">
        <f t="shared" si="70"/>
        <v>4.8112416762020702</v>
      </c>
      <c r="BC163">
        <f t="shared" si="71"/>
        <v>48.26187643505348</v>
      </c>
      <c r="BD163">
        <f t="shared" si="72"/>
        <v>18.71441778637184</v>
      </c>
      <c r="BE163">
        <f t="shared" si="73"/>
        <v>32.142642974853516</v>
      </c>
      <c r="BF163">
        <f t="shared" si="74"/>
        <v>4.8137714440170987</v>
      </c>
      <c r="BG163">
        <f t="shared" si="75"/>
        <v>1.9325994432405524E-2</v>
      </c>
      <c r="BH163">
        <f t="shared" si="76"/>
        <v>2.9455954674224194</v>
      </c>
      <c r="BI163">
        <f t="shared" si="77"/>
        <v>1.8681759765946793</v>
      </c>
      <c r="BJ163">
        <f t="shared" si="78"/>
        <v>1.2090573620124886E-2</v>
      </c>
      <c r="BK163">
        <f t="shared" si="79"/>
        <v>49.736853022335843</v>
      </c>
      <c r="BL163">
        <f t="shared" si="80"/>
        <v>1.1879468135889015</v>
      </c>
      <c r="BM163">
        <f t="shared" si="81"/>
        <v>59.928075050734449</v>
      </c>
      <c r="BN163">
        <f t="shared" si="82"/>
        <v>420.515578085659</v>
      </c>
      <c r="BO163">
        <f t="shared" si="83"/>
        <v>-1.6064579802996532E-3</v>
      </c>
    </row>
    <row r="164" spans="1:67" x14ac:dyDescent="0.25">
      <c r="A164" s="1">
        <v>153</v>
      </c>
      <c r="B164" s="1" t="s">
        <v>238</v>
      </c>
      <c r="C164" s="1" t="s">
        <v>347</v>
      </c>
      <c r="D164" s="1" t="s">
        <v>80</v>
      </c>
      <c r="E164" s="1" t="s">
        <v>81</v>
      </c>
      <c r="F164" s="1" t="s">
        <v>82</v>
      </c>
      <c r="G164" s="1" t="s">
        <v>83</v>
      </c>
      <c r="H164" s="1" t="s">
        <v>84</v>
      </c>
      <c r="I164" s="1">
        <v>977.99999586492777</v>
      </c>
      <c r="J164" s="1">
        <v>1</v>
      </c>
      <c r="K164">
        <f t="shared" si="56"/>
        <v>-1.2345139202827193</v>
      </c>
      <c r="L164">
        <f t="shared" si="57"/>
        <v>1.9177394481621177E-2</v>
      </c>
      <c r="M164">
        <f t="shared" si="58"/>
        <v>509.07655533219531</v>
      </c>
      <c r="N164">
        <f t="shared" si="59"/>
        <v>0.37132150698994859</v>
      </c>
      <c r="O164">
        <f t="shared" si="60"/>
        <v>1.8676663009528602</v>
      </c>
      <c r="P164">
        <f t="shared" si="61"/>
        <v>32.139157401559522</v>
      </c>
      <c r="Q164" s="1">
        <v>6</v>
      </c>
      <c r="R164">
        <f t="shared" si="62"/>
        <v>1.4200000166893005</v>
      </c>
      <c r="S164" s="1">
        <v>1</v>
      </c>
      <c r="T164">
        <f t="shared" si="63"/>
        <v>2.8400000333786011</v>
      </c>
      <c r="U164" s="1">
        <v>33.193870544433594</v>
      </c>
      <c r="V164" s="1">
        <v>32.14581298828125</v>
      </c>
      <c r="W164" s="1">
        <v>32.834728240966797</v>
      </c>
      <c r="X164" s="1">
        <v>418.6617431640625</v>
      </c>
      <c r="Y164" s="1">
        <v>419.95751953125</v>
      </c>
      <c r="Z164" s="1">
        <v>29.110191345214844</v>
      </c>
      <c r="AA164" s="1">
        <v>29.543109893798828</v>
      </c>
      <c r="AB164" s="1">
        <v>56.819465637207031</v>
      </c>
      <c r="AC164" s="1">
        <v>57.664470672607422</v>
      </c>
      <c r="AD164" s="1">
        <v>499.42630004882813</v>
      </c>
      <c r="AE164" s="1">
        <v>17.916267395019531</v>
      </c>
      <c r="AF164" s="1">
        <v>0.14257079362869263</v>
      </c>
      <c r="AG164" s="1">
        <v>99.690132141113281</v>
      </c>
      <c r="AH164" s="1">
        <v>-5.9371209144592285</v>
      </c>
      <c r="AI164" s="1">
        <v>-0.37506848573684692</v>
      </c>
      <c r="AJ164" s="1">
        <v>1.9642015919089317E-2</v>
      </c>
      <c r="AK164" s="1">
        <v>4.6251565217971802E-3</v>
      </c>
      <c r="AL164" s="1">
        <v>3.7816930562257767E-2</v>
      </c>
      <c r="AM164" s="1">
        <v>7.9171275720000267E-3</v>
      </c>
      <c r="AN164" s="1">
        <v>1</v>
      </c>
      <c r="AO164" s="1">
        <v>-0.21956524252891541</v>
      </c>
      <c r="AP164" s="1">
        <v>2.737391471862793</v>
      </c>
      <c r="AQ164" s="1">
        <v>1</v>
      </c>
      <c r="AR164" s="1">
        <v>0</v>
      </c>
      <c r="AS164" s="1">
        <v>0.15999999642372131</v>
      </c>
      <c r="AT164" s="1">
        <v>111115</v>
      </c>
      <c r="AU164" s="1" t="s">
        <v>85</v>
      </c>
      <c r="AV164">
        <f t="shared" si="64"/>
        <v>0.83237716674804674</v>
      </c>
      <c r="AW164">
        <f t="shared" si="65"/>
        <v>3.7132150698994859E-4</v>
      </c>
      <c r="AX164">
        <f t="shared" si="66"/>
        <v>305.29581298828123</v>
      </c>
      <c r="AY164">
        <f t="shared" si="67"/>
        <v>306.34387054443357</v>
      </c>
      <c r="AZ164">
        <f t="shared" si="68"/>
        <v>2.8666027191295598</v>
      </c>
      <c r="BA164">
        <f t="shared" si="69"/>
        <v>-6.6555867217242722E-3</v>
      </c>
      <c r="BB164">
        <f t="shared" si="70"/>
        <v>4.8128228301250964</v>
      </c>
      <c r="BC164">
        <f t="shared" si="71"/>
        <v>48.277825766269963</v>
      </c>
      <c r="BD164">
        <f t="shared" si="72"/>
        <v>18.734715872471135</v>
      </c>
      <c r="BE164">
        <f t="shared" si="73"/>
        <v>32.14581298828125</v>
      </c>
      <c r="BF164">
        <f t="shared" si="74"/>
        <v>4.8146343182402376</v>
      </c>
      <c r="BG164">
        <f t="shared" si="75"/>
        <v>1.9048765717445827E-2</v>
      </c>
      <c r="BH164">
        <f t="shared" si="76"/>
        <v>2.9451565291722361</v>
      </c>
      <c r="BI164">
        <f t="shared" si="77"/>
        <v>1.8694777890680014</v>
      </c>
      <c r="BJ164">
        <f t="shared" si="78"/>
        <v>1.1916968629386814E-2</v>
      </c>
      <c r="BK164">
        <f t="shared" si="79"/>
        <v>50.749909071009313</v>
      </c>
      <c r="BL164">
        <f t="shared" si="80"/>
        <v>1.2122096442050105</v>
      </c>
      <c r="BM164">
        <f t="shared" si="81"/>
        <v>59.893681400373211</v>
      </c>
      <c r="BN164">
        <f t="shared" si="82"/>
        <v>420.54434832448737</v>
      </c>
      <c r="BO164">
        <f t="shared" si="83"/>
        <v>-1.7581875424155732E-3</v>
      </c>
    </row>
    <row r="165" spans="1:67" x14ac:dyDescent="0.25">
      <c r="A165" s="1">
        <v>154</v>
      </c>
      <c r="B165" s="1" t="s">
        <v>239</v>
      </c>
      <c r="C165" s="1" t="s">
        <v>347</v>
      </c>
      <c r="D165" s="1" t="s">
        <v>80</v>
      </c>
      <c r="E165" s="1" t="s">
        <v>81</v>
      </c>
      <c r="F165" s="1" t="s">
        <v>82</v>
      </c>
      <c r="G165" s="1" t="s">
        <v>83</v>
      </c>
      <c r="H165" s="1" t="s">
        <v>84</v>
      </c>
      <c r="I165" s="1">
        <v>982.99999575316906</v>
      </c>
      <c r="J165" s="1">
        <v>1</v>
      </c>
      <c r="K165">
        <f t="shared" si="56"/>
        <v>-1.0149724637033628</v>
      </c>
      <c r="L165">
        <f t="shared" si="57"/>
        <v>1.9564143388090188E-2</v>
      </c>
      <c r="M165">
        <f t="shared" si="58"/>
        <v>489.25556470084427</v>
      </c>
      <c r="N165">
        <f t="shared" si="59"/>
        <v>0.37856953750778261</v>
      </c>
      <c r="O165">
        <f t="shared" si="60"/>
        <v>1.8667387427667537</v>
      </c>
      <c r="P165">
        <f t="shared" si="61"/>
        <v>32.135000270820314</v>
      </c>
      <c r="Q165" s="1">
        <v>6</v>
      </c>
      <c r="R165">
        <f t="shared" si="62"/>
        <v>1.4200000166893005</v>
      </c>
      <c r="S165" s="1">
        <v>1</v>
      </c>
      <c r="T165">
        <f t="shared" si="63"/>
        <v>2.8400000333786011</v>
      </c>
      <c r="U165" s="1">
        <v>33.195045471191406</v>
      </c>
      <c r="V165" s="1">
        <v>32.145061492919922</v>
      </c>
      <c r="W165" s="1">
        <v>32.826282501220703</v>
      </c>
      <c r="X165" s="1">
        <v>418.88796997070313</v>
      </c>
      <c r="Y165" s="1">
        <v>419.91632080078125</v>
      </c>
      <c r="Z165" s="1">
        <v>29.099832534790039</v>
      </c>
      <c r="AA165" s="1">
        <v>29.541187286376953</v>
      </c>
      <c r="AB165" s="1">
        <v>56.795276641845703</v>
      </c>
      <c r="AC165" s="1">
        <v>57.656684875488281</v>
      </c>
      <c r="AD165" s="1">
        <v>499.44332885742188</v>
      </c>
      <c r="AE165" s="1">
        <v>17.874956130981445</v>
      </c>
      <c r="AF165" s="1">
        <v>0.17564459145069122</v>
      </c>
      <c r="AG165" s="1">
        <v>99.689727783203125</v>
      </c>
      <c r="AH165" s="1">
        <v>-5.9371209144592285</v>
      </c>
      <c r="AI165" s="1">
        <v>-0.37506848573684692</v>
      </c>
      <c r="AJ165" s="1">
        <v>1.9642015919089317E-2</v>
      </c>
      <c r="AK165" s="1">
        <v>4.6251565217971802E-3</v>
      </c>
      <c r="AL165" s="1">
        <v>3.7816930562257767E-2</v>
      </c>
      <c r="AM165" s="1">
        <v>7.9171275720000267E-3</v>
      </c>
      <c r="AN165" s="1">
        <v>1</v>
      </c>
      <c r="AO165" s="1">
        <v>-0.21956524252891541</v>
      </c>
      <c r="AP165" s="1">
        <v>2.737391471862793</v>
      </c>
      <c r="AQ165" s="1">
        <v>1</v>
      </c>
      <c r="AR165" s="1">
        <v>0</v>
      </c>
      <c r="AS165" s="1">
        <v>0.15999999642372131</v>
      </c>
      <c r="AT165" s="1">
        <v>111115</v>
      </c>
      <c r="AU165" s="1" t="s">
        <v>85</v>
      </c>
      <c r="AV165">
        <f t="shared" si="64"/>
        <v>0.83240554809570311</v>
      </c>
      <c r="AW165">
        <f t="shared" si="65"/>
        <v>3.7856953750778263E-4</v>
      </c>
      <c r="AX165">
        <f t="shared" si="66"/>
        <v>305.2950614929199</v>
      </c>
      <c r="AY165">
        <f t="shared" si="67"/>
        <v>306.34504547119138</v>
      </c>
      <c r="AZ165">
        <f t="shared" si="68"/>
        <v>2.8599929170312066</v>
      </c>
      <c r="BA165">
        <f t="shared" si="69"/>
        <v>-1.006122209961049E-2</v>
      </c>
      <c r="BB165">
        <f t="shared" si="70"/>
        <v>4.8116916617382932</v>
      </c>
      <c r="BC165">
        <f t="shared" si="71"/>
        <v>48.266674698945486</v>
      </c>
      <c r="BD165">
        <f t="shared" si="72"/>
        <v>18.725487412568533</v>
      </c>
      <c r="BE165">
        <f t="shared" si="73"/>
        <v>32.145061492919922</v>
      </c>
      <c r="BF165">
        <f t="shared" si="74"/>
        <v>4.8144297498417172</v>
      </c>
      <c r="BG165">
        <f t="shared" si="75"/>
        <v>1.9430292324484216E-2</v>
      </c>
      <c r="BH165">
        <f t="shared" si="76"/>
        <v>2.9449529189715395</v>
      </c>
      <c r="BI165">
        <f t="shared" si="77"/>
        <v>1.8694768308701777</v>
      </c>
      <c r="BJ165">
        <f t="shared" si="78"/>
        <v>1.2155887866522896E-2</v>
      </c>
      <c r="BK165">
        <f t="shared" si="79"/>
        <v>48.773754061444492</v>
      </c>
      <c r="BL165">
        <f t="shared" si="80"/>
        <v>1.1651263369993168</v>
      </c>
      <c r="BM165">
        <f t="shared" si="81"/>
        <v>59.90987153320588</v>
      </c>
      <c r="BN165">
        <f t="shared" si="82"/>
        <v>420.39879010004017</v>
      </c>
      <c r="BO165">
        <f t="shared" si="83"/>
        <v>-1.4464092509814321E-3</v>
      </c>
    </row>
    <row r="166" spans="1:67" x14ac:dyDescent="0.25">
      <c r="A166" s="1">
        <v>155</v>
      </c>
      <c r="B166" s="1" t="s">
        <v>240</v>
      </c>
      <c r="C166" s="1" t="s">
        <v>347</v>
      </c>
      <c r="D166" s="1" t="s">
        <v>80</v>
      </c>
      <c r="E166" s="1" t="s">
        <v>81</v>
      </c>
      <c r="F166" s="1" t="s">
        <v>82</v>
      </c>
      <c r="G166" s="1" t="s">
        <v>83</v>
      </c>
      <c r="H166" s="1" t="s">
        <v>84</v>
      </c>
      <c r="I166" s="1">
        <v>987.99999564141035</v>
      </c>
      <c r="J166" s="1">
        <v>1</v>
      </c>
      <c r="K166">
        <f t="shared" si="56"/>
        <v>-0.88128913556595634</v>
      </c>
      <c r="L166">
        <f t="shared" si="57"/>
        <v>1.982892606666033E-2</v>
      </c>
      <c r="M166">
        <f t="shared" si="58"/>
        <v>477.50996309066693</v>
      </c>
      <c r="N166">
        <f t="shared" si="59"/>
        <v>0.38374985304778253</v>
      </c>
      <c r="O166">
        <f t="shared" si="60"/>
        <v>1.8672108561606033</v>
      </c>
      <c r="P166">
        <f t="shared" si="61"/>
        <v>32.13291152229808</v>
      </c>
      <c r="Q166" s="1">
        <v>6</v>
      </c>
      <c r="R166">
        <f t="shared" si="62"/>
        <v>1.4200000166893005</v>
      </c>
      <c r="S166" s="1">
        <v>1</v>
      </c>
      <c r="T166">
        <f t="shared" si="63"/>
        <v>2.8400000333786011</v>
      </c>
      <c r="U166" s="1">
        <v>33.193527221679688</v>
      </c>
      <c r="V166" s="1">
        <v>32.145881652832031</v>
      </c>
      <c r="W166" s="1">
        <v>32.81842041015625</v>
      </c>
      <c r="X166" s="1">
        <v>419.086181640625</v>
      </c>
      <c r="Y166" s="1">
        <v>419.95138549804688</v>
      </c>
      <c r="Z166" s="1">
        <v>29.083194732666016</v>
      </c>
      <c r="AA166" s="1">
        <v>29.530635833740234</v>
      </c>
      <c r="AB166" s="1">
        <v>56.767860412597656</v>
      </c>
      <c r="AC166" s="1">
        <v>57.641227722167969</v>
      </c>
      <c r="AD166" s="1">
        <v>499.39642333984375</v>
      </c>
      <c r="AE166" s="1">
        <v>17.868432998657227</v>
      </c>
      <c r="AF166" s="1">
        <v>9.0102441608905792E-2</v>
      </c>
      <c r="AG166" s="1">
        <v>99.690116882324219</v>
      </c>
      <c r="AH166" s="1">
        <v>-5.9371209144592285</v>
      </c>
      <c r="AI166" s="1">
        <v>-0.37506848573684692</v>
      </c>
      <c r="AJ166" s="1">
        <v>1.9642015919089317E-2</v>
      </c>
      <c r="AK166" s="1">
        <v>4.6251565217971802E-3</v>
      </c>
      <c r="AL166" s="1">
        <v>3.7816930562257767E-2</v>
      </c>
      <c r="AM166" s="1">
        <v>7.9171275720000267E-3</v>
      </c>
      <c r="AN166" s="1">
        <v>1</v>
      </c>
      <c r="AO166" s="1">
        <v>-0.21956524252891541</v>
      </c>
      <c r="AP166" s="1">
        <v>2.737391471862793</v>
      </c>
      <c r="AQ166" s="1">
        <v>1</v>
      </c>
      <c r="AR166" s="1">
        <v>0</v>
      </c>
      <c r="AS166" s="1">
        <v>0.15999999642372131</v>
      </c>
      <c r="AT166" s="1">
        <v>111115</v>
      </c>
      <c r="AU166" s="1" t="s">
        <v>85</v>
      </c>
      <c r="AV166">
        <f t="shared" si="64"/>
        <v>0.83232737223307274</v>
      </c>
      <c r="AW166">
        <f t="shared" si="65"/>
        <v>3.8374985304778255E-4</v>
      </c>
      <c r="AX166">
        <f t="shared" si="66"/>
        <v>305.29588165283201</v>
      </c>
      <c r="AY166">
        <f t="shared" si="67"/>
        <v>306.34352722167966</v>
      </c>
      <c r="AZ166">
        <f t="shared" si="68"/>
        <v>2.8589492158826602</v>
      </c>
      <c r="BA166">
        <f t="shared" si="69"/>
        <v>-1.297013053395274E-2</v>
      </c>
      <c r="BB166">
        <f t="shared" si="70"/>
        <v>4.8111233940355191</v>
      </c>
      <c r="BC166">
        <f t="shared" si="71"/>
        <v>48.260785968529312</v>
      </c>
      <c r="BD166">
        <f t="shared" si="72"/>
        <v>18.730150134789078</v>
      </c>
      <c r="BE166">
        <f t="shared" si="73"/>
        <v>32.145881652832031</v>
      </c>
      <c r="BF166">
        <f t="shared" si="74"/>
        <v>4.814653010146289</v>
      </c>
      <c r="BG166">
        <f t="shared" si="75"/>
        <v>1.9691440113992254E-2</v>
      </c>
      <c r="BH166">
        <f t="shared" si="76"/>
        <v>2.9439125378749158</v>
      </c>
      <c r="BI166">
        <f t="shared" si="77"/>
        <v>1.8707404722713732</v>
      </c>
      <c r="BJ166">
        <f t="shared" si="78"/>
        <v>1.2319428917548192E-2</v>
      </c>
      <c r="BK166">
        <f t="shared" si="79"/>
        <v>47.603024032982908</v>
      </c>
      <c r="BL166">
        <f t="shared" si="80"/>
        <v>1.1370600969070686</v>
      </c>
      <c r="BM166">
        <f t="shared" si="81"/>
        <v>59.899052129708721</v>
      </c>
      <c r="BN166">
        <f t="shared" si="82"/>
        <v>420.37030814559301</v>
      </c>
      <c r="BO166">
        <f t="shared" si="83"/>
        <v>-1.2557590973891568E-3</v>
      </c>
    </row>
    <row r="167" spans="1:67" x14ac:dyDescent="0.25">
      <c r="A167" s="1">
        <v>156</v>
      </c>
      <c r="B167" s="1" t="s">
        <v>241</v>
      </c>
      <c r="C167" s="1" t="s">
        <v>347</v>
      </c>
      <c r="D167" s="1" t="s">
        <v>80</v>
      </c>
      <c r="E167" s="1" t="s">
        <v>81</v>
      </c>
      <c r="F167" s="1" t="s">
        <v>82</v>
      </c>
      <c r="G167" s="1" t="s">
        <v>83</v>
      </c>
      <c r="H167" s="1" t="s">
        <v>84</v>
      </c>
      <c r="I167" s="1">
        <v>993.49999551847577</v>
      </c>
      <c r="J167" s="1">
        <v>1</v>
      </c>
      <c r="K167">
        <f t="shared" si="56"/>
        <v>-1.0692568613608655</v>
      </c>
      <c r="L167">
        <f t="shared" si="57"/>
        <v>1.8867971824825941E-2</v>
      </c>
      <c r="M167">
        <f t="shared" si="58"/>
        <v>496.94171708130449</v>
      </c>
      <c r="N167">
        <f t="shared" si="59"/>
        <v>0.36591624965131792</v>
      </c>
      <c r="O167">
        <f t="shared" si="60"/>
        <v>1.8704470314668544</v>
      </c>
      <c r="P167">
        <f t="shared" si="61"/>
        <v>32.142840580692784</v>
      </c>
      <c r="Q167" s="1">
        <v>6</v>
      </c>
      <c r="R167">
        <f t="shared" si="62"/>
        <v>1.4200000166893005</v>
      </c>
      <c r="S167" s="1">
        <v>1</v>
      </c>
      <c r="T167">
        <f t="shared" si="63"/>
        <v>2.8400000333786011</v>
      </c>
      <c r="U167" s="1">
        <v>33.190990447998047</v>
      </c>
      <c r="V167" s="1">
        <v>32.147491455078125</v>
      </c>
      <c r="W167" s="1">
        <v>32.818691253662109</v>
      </c>
      <c r="X167" s="1">
        <v>418.96124267578125</v>
      </c>
      <c r="Y167" s="1">
        <v>420.06121826171875</v>
      </c>
      <c r="Z167" s="1">
        <v>29.098926544189453</v>
      </c>
      <c r="AA167" s="1">
        <v>29.525571823120117</v>
      </c>
      <c r="AB167" s="1">
        <v>56.806079864501953</v>
      </c>
      <c r="AC167" s="1">
        <v>57.638965606689453</v>
      </c>
      <c r="AD167" s="1">
        <v>499.40179443359375</v>
      </c>
      <c r="AE167" s="1">
        <v>17.890899658203125</v>
      </c>
      <c r="AF167" s="1">
        <v>0.10036677122116089</v>
      </c>
      <c r="AG167" s="1">
        <v>99.689117431640625</v>
      </c>
      <c r="AH167" s="1">
        <v>-5.9371209144592285</v>
      </c>
      <c r="AI167" s="1">
        <v>-0.37506848573684692</v>
      </c>
      <c r="AJ167" s="1">
        <v>1.9642015919089317E-2</v>
      </c>
      <c r="AK167" s="1">
        <v>4.6251565217971802E-3</v>
      </c>
      <c r="AL167" s="1">
        <v>3.7816930562257767E-2</v>
      </c>
      <c r="AM167" s="1">
        <v>7.9171275720000267E-3</v>
      </c>
      <c r="AN167" s="1">
        <v>1</v>
      </c>
      <c r="AO167" s="1">
        <v>-0.21956524252891541</v>
      </c>
      <c r="AP167" s="1">
        <v>2.737391471862793</v>
      </c>
      <c r="AQ167" s="1">
        <v>1</v>
      </c>
      <c r="AR167" s="1">
        <v>0</v>
      </c>
      <c r="AS167" s="1">
        <v>0.15999999642372131</v>
      </c>
      <c r="AT167" s="1">
        <v>111115</v>
      </c>
      <c r="AU167" s="1" t="s">
        <v>85</v>
      </c>
      <c r="AV167">
        <f t="shared" si="64"/>
        <v>0.83233632405598934</v>
      </c>
      <c r="AW167">
        <f t="shared" si="65"/>
        <v>3.6591624965131794E-4</v>
      </c>
      <c r="AX167">
        <f t="shared" si="66"/>
        <v>305.2974914550781</v>
      </c>
      <c r="AY167">
        <f t="shared" si="67"/>
        <v>306.34099044799802</v>
      </c>
      <c r="AZ167">
        <f t="shared" si="68"/>
        <v>2.8625438813296569</v>
      </c>
      <c r="BA167">
        <f t="shared" si="69"/>
        <v>-4.6508743853377835E-3</v>
      </c>
      <c r="BB167">
        <f t="shared" si="70"/>
        <v>4.8138252281782155</v>
      </c>
      <c r="BC167">
        <f t="shared" si="71"/>
        <v>48.288372414162239</v>
      </c>
      <c r="BD167">
        <f t="shared" si="72"/>
        <v>18.762800591042122</v>
      </c>
      <c r="BE167">
        <f t="shared" si="73"/>
        <v>32.147491455078125</v>
      </c>
      <c r="BF167">
        <f t="shared" si="74"/>
        <v>4.8150912496003526</v>
      </c>
      <c r="BG167">
        <f t="shared" si="75"/>
        <v>1.8743446886936372E-2</v>
      </c>
      <c r="BH167">
        <f t="shared" si="76"/>
        <v>2.943378196711361</v>
      </c>
      <c r="BI167">
        <f t="shared" si="77"/>
        <v>1.8717130528889916</v>
      </c>
      <c r="BJ167">
        <f t="shared" si="78"/>
        <v>1.1725778808568586E-2</v>
      </c>
      <c r="BK167">
        <f t="shared" si="79"/>
        <v>49.5396811907993</v>
      </c>
      <c r="BL167">
        <f t="shared" si="80"/>
        <v>1.1830221298165293</v>
      </c>
      <c r="BM167">
        <f t="shared" si="81"/>
        <v>59.838131525410411</v>
      </c>
      <c r="BN167">
        <f t="shared" si="82"/>
        <v>420.56949176378623</v>
      </c>
      <c r="BO167">
        <f t="shared" si="83"/>
        <v>-1.5213260580606929E-3</v>
      </c>
    </row>
    <row r="168" spans="1:67" x14ac:dyDescent="0.25">
      <c r="A168" s="1">
        <v>157</v>
      </c>
      <c r="B168" s="1" t="s">
        <v>242</v>
      </c>
      <c r="C168" s="1" t="s">
        <v>347</v>
      </c>
      <c r="D168" s="1" t="s">
        <v>80</v>
      </c>
      <c r="E168" s="1" t="s">
        <v>81</v>
      </c>
      <c r="F168" s="1" t="s">
        <v>82</v>
      </c>
      <c r="G168" s="1" t="s">
        <v>83</v>
      </c>
      <c r="H168" s="1" t="s">
        <v>84</v>
      </c>
      <c r="I168" s="1">
        <v>998.49999540671706</v>
      </c>
      <c r="J168" s="1">
        <v>1</v>
      </c>
      <c r="K168">
        <f t="shared" si="56"/>
        <v>-1.0576210561012971</v>
      </c>
      <c r="L168">
        <f t="shared" si="57"/>
        <v>1.9252261696140676E-2</v>
      </c>
      <c r="M168">
        <f t="shared" si="58"/>
        <v>494.19595688497327</v>
      </c>
      <c r="N168">
        <f t="shared" si="59"/>
        <v>0.37323333649764784</v>
      </c>
      <c r="O168">
        <f t="shared" si="60"/>
        <v>1.8700402042520761</v>
      </c>
      <c r="P168">
        <f t="shared" si="61"/>
        <v>32.141294994851506</v>
      </c>
      <c r="Q168" s="1">
        <v>6</v>
      </c>
      <c r="R168">
        <f t="shared" si="62"/>
        <v>1.4200000166893005</v>
      </c>
      <c r="S168" s="1">
        <v>1</v>
      </c>
      <c r="T168">
        <f t="shared" si="63"/>
        <v>2.8400000333786011</v>
      </c>
      <c r="U168" s="1">
        <v>33.192775726318359</v>
      </c>
      <c r="V168" s="1">
        <v>32.14959716796875</v>
      </c>
      <c r="W168" s="1">
        <v>32.821739196777344</v>
      </c>
      <c r="X168" s="1">
        <v>418.96905517578125</v>
      </c>
      <c r="Y168" s="1">
        <v>420.05145263671875</v>
      </c>
      <c r="Z168" s="1">
        <v>29.089960098266602</v>
      </c>
      <c r="AA168" s="1">
        <v>29.525173187255859</v>
      </c>
      <c r="AB168" s="1">
        <v>56.783393859863281</v>
      </c>
      <c r="AC168" s="1">
        <v>57.632923126220703</v>
      </c>
      <c r="AD168" s="1">
        <v>499.36029052734375</v>
      </c>
      <c r="AE168" s="1">
        <v>17.903945922851563</v>
      </c>
      <c r="AF168" s="1">
        <v>8.4399506449699402E-2</v>
      </c>
      <c r="AG168" s="1">
        <v>99.689994812011719</v>
      </c>
      <c r="AH168" s="1">
        <v>-5.9371209144592285</v>
      </c>
      <c r="AI168" s="1">
        <v>-0.37506848573684692</v>
      </c>
      <c r="AJ168" s="1">
        <v>1.9642015919089317E-2</v>
      </c>
      <c r="AK168" s="1">
        <v>4.6251565217971802E-3</v>
      </c>
      <c r="AL168" s="1">
        <v>3.7816930562257767E-2</v>
      </c>
      <c r="AM168" s="1">
        <v>7.9171275720000267E-3</v>
      </c>
      <c r="AN168" s="1">
        <v>1</v>
      </c>
      <c r="AO168" s="1">
        <v>-0.21956524252891541</v>
      </c>
      <c r="AP168" s="1">
        <v>2.737391471862793</v>
      </c>
      <c r="AQ168" s="1">
        <v>1</v>
      </c>
      <c r="AR168" s="1">
        <v>0</v>
      </c>
      <c r="AS168" s="1">
        <v>0.15999999642372131</v>
      </c>
      <c r="AT168" s="1">
        <v>111115</v>
      </c>
      <c r="AU168" s="1" t="s">
        <v>85</v>
      </c>
      <c r="AV168">
        <f t="shared" si="64"/>
        <v>0.83226715087890613</v>
      </c>
      <c r="AW168">
        <f t="shared" si="65"/>
        <v>3.7323333649764783E-4</v>
      </c>
      <c r="AX168">
        <f t="shared" si="66"/>
        <v>305.29959716796873</v>
      </c>
      <c r="AY168">
        <f t="shared" si="67"/>
        <v>306.34277572631834</v>
      </c>
      <c r="AZ168">
        <f t="shared" si="68"/>
        <v>2.8646312836267498</v>
      </c>
      <c r="BA168">
        <f t="shared" si="69"/>
        <v>-8.3021731172416135E-3</v>
      </c>
      <c r="BB168">
        <f t="shared" si="70"/>
        <v>4.81340456611336</v>
      </c>
      <c r="BC168">
        <f t="shared" si="71"/>
        <v>48.283727722026015</v>
      </c>
      <c r="BD168">
        <f t="shared" si="72"/>
        <v>18.758554534770155</v>
      </c>
      <c r="BE168">
        <f t="shared" si="73"/>
        <v>32.14959716796875</v>
      </c>
      <c r="BF168">
        <f t="shared" si="74"/>
        <v>4.8156645441452399</v>
      </c>
      <c r="BG168">
        <f t="shared" si="75"/>
        <v>1.9122630050463534E-2</v>
      </c>
      <c r="BH168">
        <f t="shared" si="76"/>
        <v>2.9433643618612839</v>
      </c>
      <c r="BI168">
        <f t="shared" si="77"/>
        <v>1.872300182283956</v>
      </c>
      <c r="BJ168">
        <f t="shared" si="78"/>
        <v>1.1963223162317158E-2</v>
      </c>
      <c r="BK168">
        <f t="shared" si="79"/>
        <v>49.266392377980154</v>
      </c>
      <c r="BL168">
        <f t="shared" si="80"/>
        <v>1.1765129099848117</v>
      </c>
      <c r="BM168">
        <f t="shared" si="81"/>
        <v>59.848860189531486</v>
      </c>
      <c r="BN168">
        <f t="shared" si="82"/>
        <v>420.55419503423843</v>
      </c>
      <c r="BO168">
        <f t="shared" si="83"/>
        <v>-1.5050953115556952E-3</v>
      </c>
    </row>
    <row r="169" spans="1:67" x14ac:dyDescent="0.25">
      <c r="A169" s="1">
        <v>158</v>
      </c>
      <c r="B169" s="1" t="s">
        <v>243</v>
      </c>
      <c r="C169" s="1" t="s">
        <v>347</v>
      </c>
      <c r="D169" s="1" t="s">
        <v>80</v>
      </c>
      <c r="E169" s="1" t="s">
        <v>81</v>
      </c>
      <c r="F169" s="1" t="s">
        <v>82</v>
      </c>
      <c r="G169" s="1" t="s">
        <v>83</v>
      </c>
      <c r="H169" s="1" t="s">
        <v>84</v>
      </c>
      <c r="I169" s="1">
        <v>1003.4999952949584</v>
      </c>
      <c r="J169" s="1">
        <v>1</v>
      </c>
      <c r="K169">
        <f t="shared" si="56"/>
        <v>-1.1843598129148472</v>
      </c>
      <c r="L169">
        <f t="shared" si="57"/>
        <v>1.9026621807961788E-2</v>
      </c>
      <c r="M169">
        <f t="shared" si="58"/>
        <v>505.70277321445275</v>
      </c>
      <c r="N169">
        <f t="shared" si="59"/>
        <v>0.36922816489137827</v>
      </c>
      <c r="O169">
        <f t="shared" si="60"/>
        <v>1.8717659834153659</v>
      </c>
      <c r="P169">
        <f t="shared" si="61"/>
        <v>32.144969352395798</v>
      </c>
      <c r="Q169" s="1">
        <v>6</v>
      </c>
      <c r="R169">
        <f t="shared" si="62"/>
        <v>1.4200000166893005</v>
      </c>
      <c r="S169" s="1">
        <v>1</v>
      </c>
      <c r="T169">
        <f t="shared" si="63"/>
        <v>2.8400000333786011</v>
      </c>
      <c r="U169" s="1">
        <v>33.194217681884766</v>
      </c>
      <c r="V169" s="1">
        <v>32.151165008544922</v>
      </c>
      <c r="W169" s="1">
        <v>32.822467803955078</v>
      </c>
      <c r="X169" s="1">
        <v>418.75225830078125</v>
      </c>
      <c r="Y169" s="1">
        <v>419.98895263671875</v>
      </c>
      <c r="Z169" s="1">
        <v>29.087291717529297</v>
      </c>
      <c r="AA169" s="1">
        <v>29.517826080322266</v>
      </c>
      <c r="AB169" s="1">
        <v>56.773719787597656</v>
      </c>
      <c r="AC169" s="1">
        <v>57.614051818847656</v>
      </c>
      <c r="AD169" s="1">
        <v>499.37387084960938</v>
      </c>
      <c r="AE169" s="1">
        <v>17.977870941162109</v>
      </c>
      <c r="AF169" s="1">
        <v>0.19617442786693573</v>
      </c>
      <c r="AG169" s="1">
        <v>99.690223693847656</v>
      </c>
      <c r="AH169" s="1">
        <v>-5.9371209144592285</v>
      </c>
      <c r="AI169" s="1">
        <v>-0.37506848573684692</v>
      </c>
      <c r="AJ169" s="1">
        <v>1.9642015919089317E-2</v>
      </c>
      <c r="AK169" s="1">
        <v>4.6251565217971802E-3</v>
      </c>
      <c r="AL169" s="1">
        <v>3.7816930562257767E-2</v>
      </c>
      <c r="AM169" s="1">
        <v>7.9171275720000267E-3</v>
      </c>
      <c r="AN169" s="1">
        <v>1</v>
      </c>
      <c r="AO169" s="1">
        <v>-0.21956524252891541</v>
      </c>
      <c r="AP169" s="1">
        <v>2.737391471862793</v>
      </c>
      <c r="AQ169" s="1">
        <v>1</v>
      </c>
      <c r="AR169" s="1">
        <v>0</v>
      </c>
      <c r="AS169" s="1">
        <v>0.15999999642372131</v>
      </c>
      <c r="AT169" s="1">
        <v>111115</v>
      </c>
      <c r="AU169" s="1" t="s">
        <v>85</v>
      </c>
      <c r="AV169">
        <f t="shared" si="64"/>
        <v>0.83228978474934878</v>
      </c>
      <c r="AW169">
        <f t="shared" si="65"/>
        <v>3.6922816489137826E-4</v>
      </c>
      <c r="AX169">
        <f t="shared" si="66"/>
        <v>305.3011650085449</v>
      </c>
      <c r="AY169">
        <f t="shared" si="67"/>
        <v>306.34421768188474</v>
      </c>
      <c r="AZ169">
        <f t="shared" si="68"/>
        <v>2.8764592862920608</v>
      </c>
      <c r="BA169">
        <f t="shared" si="69"/>
        <v>-6.195656149125827E-3</v>
      </c>
      <c r="BB169">
        <f t="shared" si="70"/>
        <v>4.8144046683187831</v>
      </c>
      <c r="BC169">
        <f t="shared" si="71"/>
        <v>48.293648965057969</v>
      </c>
      <c r="BD169">
        <f t="shared" si="72"/>
        <v>18.775822884735703</v>
      </c>
      <c r="BE169">
        <f t="shared" si="73"/>
        <v>32.151165008544922</v>
      </c>
      <c r="BF169">
        <f t="shared" si="74"/>
        <v>4.8160914379114264</v>
      </c>
      <c r="BG169">
        <f t="shared" si="75"/>
        <v>1.8900000974690967E-2</v>
      </c>
      <c r="BH169">
        <f t="shared" si="76"/>
        <v>2.9426386849034172</v>
      </c>
      <c r="BI169">
        <f t="shared" si="77"/>
        <v>1.8734527530080092</v>
      </c>
      <c r="BJ169">
        <f t="shared" si="78"/>
        <v>1.1823811813407085E-2</v>
      </c>
      <c r="BK169">
        <f t="shared" si="79"/>
        <v>50.413622584347905</v>
      </c>
      <c r="BL169">
        <f t="shared" si="80"/>
        <v>1.2040858933065188</v>
      </c>
      <c r="BM169">
        <f t="shared" si="81"/>
        <v>59.816929900753337</v>
      </c>
      <c r="BN169">
        <f t="shared" si="82"/>
        <v>420.55194056933965</v>
      </c>
      <c r="BO169">
        <f t="shared" si="83"/>
        <v>-1.6845664250291583E-3</v>
      </c>
    </row>
    <row r="170" spans="1:67" x14ac:dyDescent="0.25">
      <c r="A170" s="1">
        <v>159</v>
      </c>
      <c r="B170" s="1" t="s">
        <v>244</v>
      </c>
      <c r="C170" s="1" t="s">
        <v>347</v>
      </c>
      <c r="D170" s="1" t="s">
        <v>80</v>
      </c>
      <c r="E170" s="1" t="s">
        <v>81</v>
      </c>
      <c r="F170" s="1" t="s">
        <v>82</v>
      </c>
      <c r="G170" s="1" t="s">
        <v>83</v>
      </c>
      <c r="H170" s="1" t="s">
        <v>84</v>
      </c>
      <c r="I170" s="1">
        <v>1008.9999951720238</v>
      </c>
      <c r="J170" s="1">
        <v>1</v>
      </c>
      <c r="K170">
        <f t="shared" si="56"/>
        <v>-1.2562529888366107</v>
      </c>
      <c r="L170">
        <f t="shared" si="57"/>
        <v>1.932411135381799E-2</v>
      </c>
      <c r="M170">
        <f t="shared" si="58"/>
        <v>509.98756238874904</v>
      </c>
      <c r="N170">
        <f t="shared" si="59"/>
        <v>0.37487790998489745</v>
      </c>
      <c r="O170">
        <f t="shared" si="60"/>
        <v>1.8713656097424862</v>
      </c>
      <c r="P170">
        <f t="shared" si="61"/>
        <v>32.142142785758338</v>
      </c>
      <c r="Q170" s="1">
        <v>6</v>
      </c>
      <c r="R170">
        <f t="shared" si="62"/>
        <v>1.4200000166893005</v>
      </c>
      <c r="S170" s="1">
        <v>1</v>
      </c>
      <c r="T170">
        <f t="shared" si="63"/>
        <v>2.8400000333786011</v>
      </c>
      <c r="U170" s="1">
        <v>33.194999694824219</v>
      </c>
      <c r="V170" s="1">
        <v>32.151187896728516</v>
      </c>
      <c r="W170" s="1">
        <v>32.822330474853516</v>
      </c>
      <c r="X170" s="1">
        <v>418.56121826171875</v>
      </c>
      <c r="Y170" s="1">
        <v>419.88143920898438</v>
      </c>
      <c r="Z170" s="1">
        <v>29.076877593994141</v>
      </c>
      <c r="AA170" s="1">
        <v>29.513984680175781</v>
      </c>
      <c r="AB170" s="1">
        <v>56.751174926757813</v>
      </c>
      <c r="AC170" s="1">
        <v>57.604305267333984</v>
      </c>
      <c r="AD170" s="1">
        <v>499.39309692382813</v>
      </c>
      <c r="AE170" s="1">
        <v>17.894523620605469</v>
      </c>
      <c r="AF170" s="1">
        <v>6.7290738224983215E-2</v>
      </c>
      <c r="AG170" s="1">
        <v>99.690696716308594</v>
      </c>
      <c r="AH170" s="1">
        <v>-5.9371209144592285</v>
      </c>
      <c r="AI170" s="1">
        <v>-0.37506848573684692</v>
      </c>
      <c r="AJ170" s="1">
        <v>1.9642015919089317E-2</v>
      </c>
      <c r="AK170" s="1">
        <v>4.6251565217971802E-3</v>
      </c>
      <c r="AL170" s="1">
        <v>3.7816930562257767E-2</v>
      </c>
      <c r="AM170" s="1">
        <v>7.9171275720000267E-3</v>
      </c>
      <c r="AN170" s="1">
        <v>1</v>
      </c>
      <c r="AO170" s="1">
        <v>-0.21956524252891541</v>
      </c>
      <c r="AP170" s="1">
        <v>2.737391471862793</v>
      </c>
      <c r="AQ170" s="1">
        <v>1</v>
      </c>
      <c r="AR170" s="1">
        <v>0</v>
      </c>
      <c r="AS170" s="1">
        <v>0.15999999642372131</v>
      </c>
      <c r="AT170" s="1">
        <v>111115</v>
      </c>
      <c r="AU170" s="1" t="s">
        <v>85</v>
      </c>
      <c r="AV170">
        <f t="shared" si="64"/>
        <v>0.83232182820638012</v>
      </c>
      <c r="AW170">
        <f t="shared" si="65"/>
        <v>3.7487790998489746E-4</v>
      </c>
      <c r="AX170">
        <f t="shared" si="66"/>
        <v>305.30118789672849</v>
      </c>
      <c r="AY170">
        <f t="shared" si="67"/>
        <v>306.3449996948242</v>
      </c>
      <c r="AZ170">
        <f t="shared" si="68"/>
        <v>2.8631237153010716</v>
      </c>
      <c r="BA170">
        <f t="shared" si="69"/>
        <v>-9.0451109701783182E-3</v>
      </c>
      <c r="BB170">
        <f t="shared" si="70"/>
        <v>4.8136353053836682</v>
      </c>
      <c r="BC170">
        <f t="shared" si="71"/>
        <v>48.285702316655559</v>
      </c>
      <c r="BD170">
        <f t="shared" si="72"/>
        <v>18.771717636479778</v>
      </c>
      <c r="BE170">
        <f t="shared" si="73"/>
        <v>32.151187896728516</v>
      </c>
      <c r="BF170">
        <f t="shared" si="74"/>
        <v>4.8160976701811586</v>
      </c>
      <c r="BG170">
        <f t="shared" si="75"/>
        <v>1.9193513610885383E-2</v>
      </c>
      <c r="BH170">
        <f t="shared" si="76"/>
        <v>2.942269695641182</v>
      </c>
      <c r="BI170">
        <f t="shared" si="77"/>
        <v>1.8738279745399766</v>
      </c>
      <c r="BJ170">
        <f t="shared" si="78"/>
        <v>1.2007611433228742E-2</v>
      </c>
      <c r="BK170">
        <f t="shared" si="79"/>
        <v>50.841015411186291</v>
      </c>
      <c r="BL170">
        <f t="shared" si="80"/>
        <v>1.2145989671501456</v>
      </c>
      <c r="BM170">
        <f t="shared" si="81"/>
        <v>59.823530923429779</v>
      </c>
      <c r="BN170">
        <f t="shared" si="82"/>
        <v>420.47860171426498</v>
      </c>
      <c r="BO170">
        <f t="shared" si="83"/>
        <v>-1.7873320834620829E-3</v>
      </c>
    </row>
    <row r="171" spans="1:67" x14ac:dyDescent="0.25">
      <c r="A171" s="1">
        <v>160</v>
      </c>
      <c r="B171" s="1" t="s">
        <v>245</v>
      </c>
      <c r="C171" s="1" t="s">
        <v>347</v>
      </c>
      <c r="D171" s="1" t="s">
        <v>80</v>
      </c>
      <c r="E171" s="1" t="s">
        <v>81</v>
      </c>
      <c r="F171" s="1" t="s">
        <v>82</v>
      </c>
      <c r="G171" s="1" t="s">
        <v>83</v>
      </c>
      <c r="H171" s="1" t="s">
        <v>84</v>
      </c>
      <c r="I171" s="1">
        <v>1013.9999950602651</v>
      </c>
      <c r="J171" s="1">
        <v>1</v>
      </c>
      <c r="K171">
        <f t="shared" si="56"/>
        <v>-1.2979143936045261</v>
      </c>
      <c r="L171">
        <f t="shared" si="57"/>
        <v>1.9221542646805829E-2</v>
      </c>
      <c r="M171">
        <f t="shared" si="58"/>
        <v>513.85628290982015</v>
      </c>
      <c r="N171">
        <f t="shared" si="59"/>
        <v>0.3729719072776177</v>
      </c>
      <c r="O171">
        <f t="shared" si="60"/>
        <v>1.8717125240351113</v>
      </c>
      <c r="P171">
        <f t="shared" si="61"/>
        <v>32.141766876514808</v>
      </c>
      <c r="Q171" s="1">
        <v>6</v>
      </c>
      <c r="R171">
        <f t="shared" si="62"/>
        <v>1.4200000166893005</v>
      </c>
      <c r="S171" s="1">
        <v>1</v>
      </c>
      <c r="T171">
        <f t="shared" si="63"/>
        <v>2.8400000333786011</v>
      </c>
      <c r="U171" s="1">
        <v>33.195110321044922</v>
      </c>
      <c r="V171" s="1">
        <v>32.14971923828125</v>
      </c>
      <c r="W171" s="1">
        <v>32.822319030761719</v>
      </c>
      <c r="X171" s="1">
        <v>418.3973388671875</v>
      </c>
      <c r="Y171" s="1">
        <v>419.76858520507813</v>
      </c>
      <c r="Z171" s="1">
        <v>29.074783325195313</v>
      </c>
      <c r="AA171" s="1">
        <v>29.50965690612793</v>
      </c>
      <c r="AB171" s="1">
        <v>56.746391296386719</v>
      </c>
      <c r="AC171" s="1">
        <v>57.595146179199219</v>
      </c>
      <c r="AD171" s="1">
        <v>499.4080810546875</v>
      </c>
      <c r="AE171" s="1">
        <v>17.85466194152832</v>
      </c>
      <c r="AF171" s="1">
        <v>0.14370602369308472</v>
      </c>
      <c r="AG171" s="1">
        <v>99.690093994140625</v>
      </c>
      <c r="AH171" s="1">
        <v>-5.9371209144592285</v>
      </c>
      <c r="AI171" s="1">
        <v>-0.37506848573684692</v>
      </c>
      <c r="AJ171" s="1">
        <v>1.9642015919089317E-2</v>
      </c>
      <c r="AK171" s="1">
        <v>4.6251565217971802E-3</v>
      </c>
      <c r="AL171" s="1">
        <v>3.7816930562257767E-2</v>
      </c>
      <c r="AM171" s="1">
        <v>7.9171275720000267E-3</v>
      </c>
      <c r="AN171" s="1">
        <v>1</v>
      </c>
      <c r="AO171" s="1">
        <v>-0.21956524252891541</v>
      </c>
      <c r="AP171" s="1">
        <v>2.737391471862793</v>
      </c>
      <c r="AQ171" s="1">
        <v>1</v>
      </c>
      <c r="AR171" s="1">
        <v>0</v>
      </c>
      <c r="AS171" s="1">
        <v>0.15999999642372131</v>
      </c>
      <c r="AT171" s="1">
        <v>111115</v>
      </c>
      <c r="AU171" s="1" t="s">
        <v>85</v>
      </c>
      <c r="AV171">
        <f t="shared" si="64"/>
        <v>0.83234680175781239</v>
      </c>
      <c r="AW171">
        <f t="shared" si="65"/>
        <v>3.7297190727761772E-4</v>
      </c>
      <c r="AX171">
        <f t="shared" si="66"/>
        <v>305.29971923828123</v>
      </c>
      <c r="AY171">
        <f t="shared" si="67"/>
        <v>306.3451103210449</v>
      </c>
      <c r="AZ171">
        <f t="shared" si="68"/>
        <v>2.8567458467912843</v>
      </c>
      <c r="BA171">
        <f t="shared" si="69"/>
        <v>-7.9523617664417241E-3</v>
      </c>
      <c r="BB171">
        <f t="shared" si="70"/>
        <v>4.8135329947418457</v>
      </c>
      <c r="BC171">
        <f t="shared" si="71"/>
        <v>48.284967963063266</v>
      </c>
      <c r="BD171">
        <f t="shared" si="72"/>
        <v>18.775311056935337</v>
      </c>
      <c r="BE171">
        <f t="shared" si="73"/>
        <v>32.14971923828125</v>
      </c>
      <c r="BF171">
        <f t="shared" si="74"/>
        <v>4.8156977804336023</v>
      </c>
      <c r="BG171">
        <f t="shared" si="75"/>
        <v>1.9092322965190048E-2</v>
      </c>
      <c r="BH171">
        <f t="shared" si="76"/>
        <v>2.9418204707067344</v>
      </c>
      <c r="BI171">
        <f t="shared" si="77"/>
        <v>1.8738773097268679</v>
      </c>
      <c r="BJ171">
        <f t="shared" si="78"/>
        <v>1.194424454151111E-2</v>
      </c>
      <c r="BK171">
        <f t="shared" si="79"/>
        <v>51.226381142759692</v>
      </c>
      <c r="BL171">
        <f t="shared" si="80"/>
        <v>1.2241418272374418</v>
      </c>
      <c r="BM171">
        <f t="shared" si="81"/>
        <v>59.81389318147707</v>
      </c>
      <c r="BN171">
        <f t="shared" si="82"/>
        <v>420.38555154689948</v>
      </c>
      <c r="BO171">
        <f t="shared" si="83"/>
        <v>-1.8467169628474185E-3</v>
      </c>
    </row>
    <row r="172" spans="1:67" x14ac:dyDescent="0.25">
      <c r="A172" s="1">
        <v>161</v>
      </c>
      <c r="B172" s="1" t="s">
        <v>246</v>
      </c>
      <c r="C172" s="1" t="s">
        <v>347</v>
      </c>
      <c r="D172" s="1" t="s">
        <v>80</v>
      </c>
      <c r="E172" s="1" t="s">
        <v>81</v>
      </c>
      <c r="F172" s="1" t="s">
        <v>82</v>
      </c>
      <c r="G172" s="1" t="s">
        <v>83</v>
      </c>
      <c r="H172" s="1" t="s">
        <v>84</v>
      </c>
      <c r="I172" s="1">
        <v>1018.9999949485064</v>
      </c>
      <c r="J172" s="1">
        <v>1</v>
      </c>
      <c r="K172">
        <f t="shared" si="56"/>
        <v>-1.045780825861669</v>
      </c>
      <c r="L172">
        <f t="shared" si="57"/>
        <v>1.9497266335668176E-2</v>
      </c>
      <c r="M172">
        <f t="shared" si="58"/>
        <v>491.75792142805329</v>
      </c>
      <c r="N172">
        <f t="shared" si="59"/>
        <v>0.37829715999817692</v>
      </c>
      <c r="O172">
        <f t="shared" si="60"/>
        <v>1.8717836306380953</v>
      </c>
      <c r="P172">
        <f t="shared" si="61"/>
        <v>32.140497074780512</v>
      </c>
      <c r="Q172" s="1">
        <v>6</v>
      </c>
      <c r="R172">
        <f t="shared" si="62"/>
        <v>1.4200000166893005</v>
      </c>
      <c r="S172" s="1">
        <v>1</v>
      </c>
      <c r="T172">
        <f t="shared" si="63"/>
        <v>2.8400000333786011</v>
      </c>
      <c r="U172" s="1">
        <v>33.195846557617188</v>
      </c>
      <c r="V172" s="1">
        <v>32.151161193847656</v>
      </c>
      <c r="W172" s="1">
        <v>32.821319580078125</v>
      </c>
      <c r="X172" s="1">
        <v>418.598388671875</v>
      </c>
      <c r="Y172" s="1">
        <v>419.6640625</v>
      </c>
      <c r="Z172" s="1">
        <v>29.064306259155273</v>
      </c>
      <c r="AA172" s="1">
        <v>29.50538444519043</v>
      </c>
      <c r="AB172" s="1">
        <v>56.723777770996094</v>
      </c>
      <c r="AC172" s="1">
        <v>57.584613800048828</v>
      </c>
      <c r="AD172" s="1">
        <v>499.41534423828125</v>
      </c>
      <c r="AE172" s="1">
        <v>17.870607376098633</v>
      </c>
      <c r="AF172" s="1">
        <v>0.20073488354682922</v>
      </c>
      <c r="AG172" s="1">
        <v>99.690406799316406</v>
      </c>
      <c r="AH172" s="1">
        <v>-5.9371209144592285</v>
      </c>
      <c r="AI172" s="1">
        <v>-0.37506848573684692</v>
      </c>
      <c r="AJ172" s="1">
        <v>1.9642015919089317E-2</v>
      </c>
      <c r="AK172" s="1">
        <v>4.6251565217971802E-3</v>
      </c>
      <c r="AL172" s="1">
        <v>3.7816930562257767E-2</v>
      </c>
      <c r="AM172" s="1">
        <v>7.9171275720000267E-3</v>
      </c>
      <c r="AN172" s="1">
        <v>1</v>
      </c>
      <c r="AO172" s="1">
        <v>-0.21956524252891541</v>
      </c>
      <c r="AP172" s="1">
        <v>2.737391471862793</v>
      </c>
      <c r="AQ172" s="1">
        <v>1</v>
      </c>
      <c r="AR172" s="1">
        <v>0</v>
      </c>
      <c r="AS172" s="1">
        <v>0.15999999642372131</v>
      </c>
      <c r="AT172" s="1">
        <v>111115</v>
      </c>
      <c r="AU172" s="1" t="s">
        <v>85</v>
      </c>
      <c r="AV172">
        <f t="shared" si="64"/>
        <v>0.832358907063802</v>
      </c>
      <c r="AW172">
        <f t="shared" si="65"/>
        <v>3.7829715999817691E-4</v>
      </c>
      <c r="AX172">
        <f t="shared" si="66"/>
        <v>305.30116119384763</v>
      </c>
      <c r="AY172">
        <f t="shared" si="67"/>
        <v>306.34584655761716</v>
      </c>
      <c r="AZ172">
        <f t="shared" si="68"/>
        <v>2.859297116265509</v>
      </c>
      <c r="BA172">
        <f t="shared" si="69"/>
        <v>-1.0664119067143252E-2</v>
      </c>
      <c r="BB172">
        <f t="shared" si="70"/>
        <v>4.8131874087493518</v>
      </c>
      <c r="BC172">
        <f t="shared" si="71"/>
        <v>48.281349863870318</v>
      </c>
      <c r="BD172">
        <f t="shared" si="72"/>
        <v>18.775965418679888</v>
      </c>
      <c r="BE172">
        <f t="shared" si="73"/>
        <v>32.151161193847656</v>
      </c>
      <c r="BF172">
        <f t="shared" si="74"/>
        <v>4.816090399200486</v>
      </c>
      <c r="BG172">
        <f t="shared" si="75"/>
        <v>1.9364325697954699E-2</v>
      </c>
      <c r="BH172">
        <f t="shared" si="76"/>
        <v>2.9414037781112565</v>
      </c>
      <c r="BI172">
        <f t="shared" si="77"/>
        <v>1.8746866210892295</v>
      </c>
      <c r="BJ172">
        <f t="shared" si="78"/>
        <v>1.2114577646527841E-2</v>
      </c>
      <c r="BK172">
        <f t="shared" si="79"/>
        <v>49.023547233948904</v>
      </c>
      <c r="BL172">
        <f t="shared" si="80"/>
        <v>1.1717894510637381</v>
      </c>
      <c r="BM172">
        <f t="shared" si="81"/>
        <v>59.813521328583661</v>
      </c>
      <c r="BN172">
        <f t="shared" si="82"/>
        <v>420.16117661912688</v>
      </c>
      <c r="BO172">
        <f t="shared" si="83"/>
        <v>-1.48875805794412E-3</v>
      </c>
    </row>
    <row r="173" spans="1:67" x14ac:dyDescent="0.25">
      <c r="A173" s="1">
        <v>162</v>
      </c>
      <c r="B173" s="1" t="s">
        <v>247</v>
      </c>
      <c r="C173" s="1" t="s">
        <v>347</v>
      </c>
      <c r="D173" s="1" t="s">
        <v>80</v>
      </c>
      <c r="E173" s="1" t="s">
        <v>81</v>
      </c>
      <c r="F173" s="1" t="s">
        <v>82</v>
      </c>
      <c r="G173" s="1" t="s">
        <v>83</v>
      </c>
      <c r="H173" s="1" t="s">
        <v>84</v>
      </c>
      <c r="I173" s="1">
        <v>1024.4999948255718</v>
      </c>
      <c r="J173" s="1">
        <v>1</v>
      </c>
      <c r="K173">
        <f t="shared" si="56"/>
        <v>-0.86777802311037622</v>
      </c>
      <c r="L173">
        <f t="shared" si="57"/>
        <v>1.8345818059320191E-2</v>
      </c>
      <c r="M173">
        <f t="shared" si="58"/>
        <v>481.65671863505753</v>
      </c>
      <c r="N173">
        <f t="shared" si="59"/>
        <v>0.35687481230954665</v>
      </c>
      <c r="O173">
        <f t="shared" si="60"/>
        <v>1.875841684534199</v>
      </c>
      <c r="P173">
        <f t="shared" si="61"/>
        <v>32.152654275649162</v>
      </c>
      <c r="Q173" s="1">
        <v>6</v>
      </c>
      <c r="R173">
        <f t="shared" si="62"/>
        <v>1.4200000166893005</v>
      </c>
      <c r="S173" s="1">
        <v>1</v>
      </c>
      <c r="T173">
        <f t="shared" si="63"/>
        <v>2.8400000333786011</v>
      </c>
      <c r="U173" s="1">
        <v>33.196590423583984</v>
      </c>
      <c r="V173" s="1">
        <v>32.152744293212891</v>
      </c>
      <c r="W173" s="1">
        <v>32.822425842285156</v>
      </c>
      <c r="X173" s="1">
        <v>418.79766845703125</v>
      </c>
      <c r="Y173" s="1">
        <v>419.6602783203125</v>
      </c>
      <c r="Z173" s="1">
        <v>29.081661224365234</v>
      </c>
      <c r="AA173" s="1">
        <v>29.497758865356445</v>
      </c>
      <c r="AB173" s="1">
        <v>56.755504608154297</v>
      </c>
      <c r="AC173" s="1">
        <v>57.567554473876953</v>
      </c>
      <c r="AD173" s="1">
        <v>499.42288208007813</v>
      </c>
      <c r="AE173" s="1">
        <v>17.89959716796875</v>
      </c>
      <c r="AF173" s="1">
        <v>6.8434081971645355E-2</v>
      </c>
      <c r="AG173" s="1">
        <v>99.690803527832031</v>
      </c>
      <c r="AH173" s="1">
        <v>-5.9371209144592285</v>
      </c>
      <c r="AI173" s="1">
        <v>-0.37506848573684692</v>
      </c>
      <c r="AJ173" s="1">
        <v>1.9642015919089317E-2</v>
      </c>
      <c r="AK173" s="1">
        <v>4.6251565217971802E-3</v>
      </c>
      <c r="AL173" s="1">
        <v>3.7816930562257767E-2</v>
      </c>
      <c r="AM173" s="1">
        <v>7.9171275720000267E-3</v>
      </c>
      <c r="AN173" s="1">
        <v>1</v>
      </c>
      <c r="AO173" s="1">
        <v>-0.21956524252891541</v>
      </c>
      <c r="AP173" s="1">
        <v>2.737391471862793</v>
      </c>
      <c r="AQ173" s="1">
        <v>1</v>
      </c>
      <c r="AR173" s="1">
        <v>0</v>
      </c>
      <c r="AS173" s="1">
        <v>0.15999999642372131</v>
      </c>
      <c r="AT173" s="1">
        <v>111115</v>
      </c>
      <c r="AU173" s="1" t="s">
        <v>85</v>
      </c>
      <c r="AV173">
        <f t="shared" si="64"/>
        <v>0.83237147013346335</v>
      </c>
      <c r="AW173">
        <f t="shared" si="65"/>
        <v>3.5687481230954664E-4</v>
      </c>
      <c r="AX173">
        <f t="shared" si="66"/>
        <v>305.30274429321287</v>
      </c>
      <c r="AY173">
        <f t="shared" si="67"/>
        <v>306.34659042358396</v>
      </c>
      <c r="AZ173">
        <f t="shared" si="68"/>
        <v>2.8639354828610522</v>
      </c>
      <c r="BA173">
        <f t="shared" si="69"/>
        <v>-9.0017563728754746E-5</v>
      </c>
      <c r="BB173">
        <f t="shared" si="70"/>
        <v>4.8164969680918137</v>
      </c>
      <c r="BC173">
        <f t="shared" si="71"/>
        <v>48.314355965112945</v>
      </c>
      <c r="BD173">
        <f t="shared" si="72"/>
        <v>18.8165970997565</v>
      </c>
      <c r="BE173">
        <f t="shared" si="73"/>
        <v>32.152744293212891</v>
      </c>
      <c r="BF173">
        <f t="shared" si="74"/>
        <v>4.8165214809931092</v>
      </c>
      <c r="BG173">
        <f t="shared" si="75"/>
        <v>1.8228068473455216E-2</v>
      </c>
      <c r="BH173">
        <f t="shared" si="76"/>
        <v>2.9406552835576147</v>
      </c>
      <c r="BI173">
        <f t="shared" si="77"/>
        <v>1.8758661974354944</v>
      </c>
      <c r="BJ173">
        <f t="shared" si="78"/>
        <v>1.1403063667226588E-2</v>
      </c>
      <c r="BK173">
        <f t="shared" si="79"/>
        <v>48.016745305307794</v>
      </c>
      <c r="BL173">
        <f t="shared" si="80"/>
        <v>1.147730065287297</v>
      </c>
      <c r="BM173">
        <f t="shared" si="81"/>
        <v>59.737325481268201</v>
      </c>
      <c r="BN173">
        <f t="shared" si="82"/>
        <v>420.07277843208374</v>
      </c>
      <c r="BO173">
        <f t="shared" si="83"/>
        <v>-1.2340418345012367E-3</v>
      </c>
    </row>
    <row r="174" spans="1:67" x14ac:dyDescent="0.25">
      <c r="A174" s="1">
        <v>163</v>
      </c>
      <c r="B174" s="1" t="s">
        <v>248</v>
      </c>
      <c r="C174" s="1" t="s">
        <v>347</v>
      </c>
      <c r="D174" s="1" t="s">
        <v>80</v>
      </c>
      <c r="E174" s="1" t="s">
        <v>81</v>
      </c>
      <c r="F174" s="1" t="s">
        <v>82</v>
      </c>
      <c r="G174" s="1" t="s">
        <v>83</v>
      </c>
      <c r="H174" s="1" t="s">
        <v>84</v>
      </c>
      <c r="I174" s="1">
        <v>1029.4999947138131</v>
      </c>
      <c r="J174" s="1">
        <v>1</v>
      </c>
      <c r="K174">
        <f t="shared" si="56"/>
        <v>-0.97815930627433501</v>
      </c>
      <c r="L174">
        <f t="shared" si="57"/>
        <v>1.8970567708639963E-2</v>
      </c>
      <c r="M174">
        <f t="shared" si="58"/>
        <v>488.5557841769579</v>
      </c>
      <c r="N174">
        <f t="shared" si="59"/>
        <v>0.3684476168632152</v>
      </c>
      <c r="O174">
        <f t="shared" si="60"/>
        <v>1.8733318445426494</v>
      </c>
      <c r="P174">
        <f t="shared" si="61"/>
        <v>32.143624894648987</v>
      </c>
      <c r="Q174" s="1">
        <v>6</v>
      </c>
      <c r="R174">
        <f t="shared" si="62"/>
        <v>1.4200000166893005</v>
      </c>
      <c r="S174" s="1">
        <v>1</v>
      </c>
      <c r="T174">
        <f t="shared" si="63"/>
        <v>2.8400000333786011</v>
      </c>
      <c r="U174" s="1">
        <v>33.1947021484375</v>
      </c>
      <c r="V174" s="1">
        <v>32.149433135986328</v>
      </c>
      <c r="W174" s="1">
        <v>32.816200256347656</v>
      </c>
      <c r="X174" s="1">
        <v>418.78961181640625</v>
      </c>
      <c r="Y174" s="1">
        <v>419.7789306640625</v>
      </c>
      <c r="Z174" s="1">
        <v>29.06859016418457</v>
      </c>
      <c r="AA174" s="1">
        <v>29.498174667358398</v>
      </c>
      <c r="AB174" s="1">
        <v>56.736194610595703</v>
      </c>
      <c r="AC174" s="1">
        <v>57.574657440185547</v>
      </c>
      <c r="AD174" s="1">
        <v>499.43014526367188</v>
      </c>
      <c r="AE174" s="1">
        <v>17.807554244995117</v>
      </c>
      <c r="AF174" s="1">
        <v>0.19046899676322937</v>
      </c>
      <c r="AG174" s="1">
        <v>99.691146850585938</v>
      </c>
      <c r="AH174" s="1">
        <v>-5.9371209144592285</v>
      </c>
      <c r="AI174" s="1">
        <v>-0.37506848573684692</v>
      </c>
      <c r="AJ174" s="1">
        <v>1.9642015919089317E-2</v>
      </c>
      <c r="AK174" s="1">
        <v>4.6251565217971802E-3</v>
      </c>
      <c r="AL174" s="1">
        <v>3.7816930562257767E-2</v>
      </c>
      <c r="AM174" s="1">
        <v>7.9171275720000267E-3</v>
      </c>
      <c r="AN174" s="1">
        <v>1</v>
      </c>
      <c r="AO174" s="1">
        <v>-0.21956524252891541</v>
      </c>
      <c r="AP174" s="1">
        <v>2.737391471862793</v>
      </c>
      <c r="AQ174" s="1">
        <v>1</v>
      </c>
      <c r="AR174" s="1">
        <v>0</v>
      </c>
      <c r="AS174" s="1">
        <v>0.15999999642372131</v>
      </c>
      <c r="AT174" s="1">
        <v>111115</v>
      </c>
      <c r="AU174" s="1" t="s">
        <v>85</v>
      </c>
      <c r="AV174">
        <f t="shared" si="64"/>
        <v>0.83238357543945307</v>
      </c>
      <c r="AW174">
        <f t="shared" si="65"/>
        <v>3.6844761686321518E-4</v>
      </c>
      <c r="AX174">
        <f t="shared" si="66"/>
        <v>305.29943313598631</v>
      </c>
      <c r="AY174">
        <f t="shared" si="67"/>
        <v>306.34470214843748</v>
      </c>
      <c r="AZ174">
        <f t="shared" si="68"/>
        <v>2.849208615514442</v>
      </c>
      <c r="BA174">
        <f t="shared" si="69"/>
        <v>-5.8082413373409143E-3</v>
      </c>
      <c r="BB174">
        <f t="shared" si="70"/>
        <v>4.8140387071305097</v>
      </c>
      <c r="BC174">
        <f t="shared" si="71"/>
        <v>48.289530808043011</v>
      </c>
      <c r="BD174">
        <f t="shared" si="72"/>
        <v>18.791356140684613</v>
      </c>
      <c r="BE174">
        <f t="shared" si="73"/>
        <v>32.149433135986328</v>
      </c>
      <c r="BF174">
        <f t="shared" si="74"/>
        <v>4.8156198831971828</v>
      </c>
      <c r="BG174">
        <f t="shared" si="75"/>
        <v>1.8844689380597263E-2</v>
      </c>
      <c r="BH174">
        <f t="shared" si="76"/>
        <v>2.9407068625878603</v>
      </c>
      <c r="BI174">
        <f t="shared" si="77"/>
        <v>1.8749130206093225</v>
      </c>
      <c r="BJ174">
        <f t="shared" si="78"/>
        <v>1.1789175927096726E-2</v>
      </c>
      <c r="BK174">
        <f t="shared" si="79"/>
        <v>48.704686425088283</v>
      </c>
      <c r="BL174">
        <f t="shared" si="80"/>
        <v>1.163840651564134</v>
      </c>
      <c r="BM174">
        <f t="shared" si="81"/>
        <v>59.77996553271354</v>
      </c>
      <c r="BN174">
        <f t="shared" si="82"/>
        <v>420.24390075136893</v>
      </c>
      <c r="BO174">
        <f t="shared" si="83"/>
        <v>-1.3914379128414334E-3</v>
      </c>
    </row>
    <row r="175" spans="1:67" x14ac:dyDescent="0.25">
      <c r="A175" s="1">
        <v>164</v>
      </c>
      <c r="B175" s="1" t="s">
        <v>249</v>
      </c>
      <c r="C175" s="1" t="s">
        <v>347</v>
      </c>
      <c r="D175" s="1" t="s">
        <v>80</v>
      </c>
      <c r="E175" s="1" t="s">
        <v>81</v>
      </c>
      <c r="F175" s="1" t="s">
        <v>82</v>
      </c>
      <c r="G175" s="1" t="s">
        <v>83</v>
      </c>
      <c r="H175" s="1" t="s">
        <v>84</v>
      </c>
      <c r="I175" s="1">
        <v>1034.4999946020544</v>
      </c>
      <c r="J175" s="1">
        <v>1</v>
      </c>
      <c r="K175">
        <f t="shared" si="56"/>
        <v>-0.87949847442025431</v>
      </c>
      <c r="L175">
        <f t="shared" si="57"/>
        <v>1.9101993059649831E-2</v>
      </c>
      <c r="M175">
        <f t="shared" si="58"/>
        <v>480.03557074578265</v>
      </c>
      <c r="N175">
        <f t="shared" si="59"/>
        <v>0.37113500117598075</v>
      </c>
      <c r="O175">
        <f t="shared" si="60"/>
        <v>1.8740813022858327</v>
      </c>
      <c r="P175">
        <f t="shared" si="61"/>
        <v>32.144675406443803</v>
      </c>
      <c r="Q175" s="1">
        <v>6</v>
      </c>
      <c r="R175">
        <f t="shared" si="62"/>
        <v>1.4200000166893005</v>
      </c>
      <c r="S175" s="1">
        <v>1</v>
      </c>
      <c r="T175">
        <f t="shared" si="63"/>
        <v>2.8400000333786011</v>
      </c>
      <c r="U175" s="1">
        <v>33.195606231689453</v>
      </c>
      <c r="V175" s="1">
        <v>32.151927947998047</v>
      </c>
      <c r="W175" s="1">
        <v>32.811454772949219</v>
      </c>
      <c r="X175" s="1">
        <v>419.14474487304688</v>
      </c>
      <c r="Y175" s="1">
        <v>420.0140380859375</v>
      </c>
      <c r="Z175" s="1">
        <v>29.061115264892578</v>
      </c>
      <c r="AA175" s="1">
        <v>29.493816375732422</v>
      </c>
      <c r="AB175" s="1">
        <v>56.718173980712891</v>
      </c>
      <c r="AC175" s="1">
        <v>57.562667846679688</v>
      </c>
      <c r="AD175" s="1">
        <v>499.45166015625</v>
      </c>
      <c r="AE175" s="1">
        <v>17.867708206176758</v>
      </c>
      <c r="AF175" s="1">
        <v>0.18705108761787415</v>
      </c>
      <c r="AG175" s="1">
        <v>99.690162658691406</v>
      </c>
      <c r="AH175" s="1">
        <v>-5.9371209144592285</v>
      </c>
      <c r="AI175" s="1">
        <v>-0.37506848573684692</v>
      </c>
      <c r="AJ175" s="1">
        <v>1.9642015919089317E-2</v>
      </c>
      <c r="AK175" s="1">
        <v>4.6251565217971802E-3</v>
      </c>
      <c r="AL175" s="1">
        <v>3.7816930562257767E-2</v>
      </c>
      <c r="AM175" s="1">
        <v>7.9171275720000267E-3</v>
      </c>
      <c r="AN175" s="1">
        <v>1</v>
      </c>
      <c r="AO175" s="1">
        <v>-0.21956524252891541</v>
      </c>
      <c r="AP175" s="1">
        <v>2.737391471862793</v>
      </c>
      <c r="AQ175" s="1">
        <v>1</v>
      </c>
      <c r="AR175" s="1">
        <v>0</v>
      </c>
      <c r="AS175" s="1">
        <v>0.15999999642372131</v>
      </c>
      <c r="AT175" s="1">
        <v>111115</v>
      </c>
      <c r="AU175" s="1" t="s">
        <v>85</v>
      </c>
      <c r="AV175">
        <f t="shared" si="64"/>
        <v>0.83241943359374992</v>
      </c>
      <c r="AW175">
        <f t="shared" si="65"/>
        <v>3.7113500117598073E-4</v>
      </c>
      <c r="AX175">
        <f t="shared" si="66"/>
        <v>305.30192794799802</v>
      </c>
      <c r="AY175">
        <f t="shared" si="67"/>
        <v>306.34560623168943</v>
      </c>
      <c r="AZ175">
        <f t="shared" si="68"/>
        <v>2.8588332490883772</v>
      </c>
      <c r="BA175">
        <f t="shared" si="69"/>
        <v>-7.2525415542444537E-3</v>
      </c>
      <c r="BB175">
        <f t="shared" si="70"/>
        <v>4.8143246542081739</v>
      </c>
      <c r="BC175">
        <f t="shared" si="71"/>
        <v>48.292875904826715</v>
      </c>
      <c r="BD175">
        <f t="shared" si="72"/>
        <v>18.799059529094293</v>
      </c>
      <c r="BE175">
        <f t="shared" si="73"/>
        <v>32.151927947998047</v>
      </c>
      <c r="BF175">
        <f t="shared" si="74"/>
        <v>4.8162991840191127</v>
      </c>
      <c r="BG175">
        <f t="shared" si="75"/>
        <v>1.8974370423074854E-2</v>
      </c>
      <c r="BH175">
        <f t="shared" si="76"/>
        <v>2.9402433519223412</v>
      </c>
      <c r="BI175">
        <f t="shared" si="77"/>
        <v>1.8760558320967715</v>
      </c>
      <c r="BJ175">
        <f t="shared" si="78"/>
        <v>1.1870381953455286E-2</v>
      </c>
      <c r="BK175">
        <f t="shared" si="79"/>
        <v>47.854824129604836</v>
      </c>
      <c r="BL175">
        <f t="shared" si="80"/>
        <v>1.1429036346817636</v>
      </c>
      <c r="BM175">
        <f t="shared" si="81"/>
        <v>59.76813530640257</v>
      </c>
      <c r="BN175">
        <f t="shared" si="82"/>
        <v>420.43210953893492</v>
      </c>
      <c r="BO175">
        <f t="shared" si="83"/>
        <v>-1.250284710141922E-3</v>
      </c>
    </row>
    <row r="176" spans="1:67" x14ac:dyDescent="0.25">
      <c r="A176" s="1">
        <v>165</v>
      </c>
      <c r="B176" s="1" t="s">
        <v>250</v>
      </c>
      <c r="C176" s="1" t="s">
        <v>347</v>
      </c>
      <c r="D176" s="1" t="s">
        <v>80</v>
      </c>
      <c r="E176" s="1" t="s">
        <v>81</v>
      </c>
      <c r="F176" s="1" t="s">
        <v>82</v>
      </c>
      <c r="G176" s="1" t="s">
        <v>83</v>
      </c>
      <c r="H176" s="1" t="s">
        <v>84</v>
      </c>
      <c r="I176" s="1">
        <v>1039.9999944791198</v>
      </c>
      <c r="J176" s="1">
        <v>1</v>
      </c>
      <c r="K176">
        <f t="shared" si="56"/>
        <v>-0.93325240832023448</v>
      </c>
      <c r="L176">
        <f t="shared" si="57"/>
        <v>1.8513278751709529E-2</v>
      </c>
      <c r="M176">
        <f t="shared" si="58"/>
        <v>487.15405542206736</v>
      </c>
      <c r="N176">
        <f t="shared" si="59"/>
        <v>0.36034200645212111</v>
      </c>
      <c r="O176">
        <f t="shared" si="60"/>
        <v>1.8770256116015509</v>
      </c>
      <c r="P176">
        <f t="shared" si="61"/>
        <v>32.152121994815353</v>
      </c>
      <c r="Q176" s="1">
        <v>6</v>
      </c>
      <c r="R176">
        <f t="shared" si="62"/>
        <v>1.4200000166893005</v>
      </c>
      <c r="S176" s="1">
        <v>1</v>
      </c>
      <c r="T176">
        <f t="shared" si="63"/>
        <v>2.8400000333786011</v>
      </c>
      <c r="U176" s="1">
        <v>33.194091796875</v>
      </c>
      <c r="V176" s="1">
        <v>32.154472351074219</v>
      </c>
      <c r="W176" s="1">
        <v>32.811111450195313</v>
      </c>
      <c r="X176" s="1">
        <v>419.31704711914063</v>
      </c>
      <c r="Y176" s="1">
        <v>420.25634765625</v>
      </c>
      <c r="Z176" s="1">
        <v>29.064756393432617</v>
      </c>
      <c r="AA176" s="1">
        <v>29.484918594360352</v>
      </c>
      <c r="AB176" s="1">
        <v>56.729522705078125</v>
      </c>
      <c r="AC176" s="1">
        <v>57.549606323242188</v>
      </c>
      <c r="AD176" s="1">
        <v>499.40335083007813</v>
      </c>
      <c r="AE176" s="1">
        <v>17.926412582397461</v>
      </c>
      <c r="AF176" s="1">
        <v>5.70280896499753E-3</v>
      </c>
      <c r="AG176" s="1">
        <v>99.68914794921875</v>
      </c>
      <c r="AH176" s="1">
        <v>-5.9371209144592285</v>
      </c>
      <c r="AI176" s="1">
        <v>-0.37506848573684692</v>
      </c>
      <c r="AJ176" s="1">
        <v>1.9642015919089317E-2</v>
      </c>
      <c r="AK176" s="1">
        <v>4.6251565217971802E-3</v>
      </c>
      <c r="AL176" s="1">
        <v>3.7816930562257767E-2</v>
      </c>
      <c r="AM176" s="1">
        <v>7.9171275720000267E-3</v>
      </c>
      <c r="AN176" s="1">
        <v>1</v>
      </c>
      <c r="AO176" s="1">
        <v>-0.21956524252891541</v>
      </c>
      <c r="AP176" s="1">
        <v>2.737391471862793</v>
      </c>
      <c r="AQ176" s="1">
        <v>1</v>
      </c>
      <c r="AR176" s="1">
        <v>0</v>
      </c>
      <c r="AS176" s="1">
        <v>0.15999999642372131</v>
      </c>
      <c r="AT176" s="1">
        <v>111115</v>
      </c>
      <c r="AU176" s="1" t="s">
        <v>85</v>
      </c>
      <c r="AV176">
        <f t="shared" si="64"/>
        <v>0.83233891805013016</v>
      </c>
      <c r="AW176">
        <f t="shared" si="65"/>
        <v>3.603420064521211E-4</v>
      </c>
      <c r="AX176">
        <f t="shared" si="66"/>
        <v>305.3044723510742</v>
      </c>
      <c r="AY176">
        <f t="shared" si="67"/>
        <v>306.34409179687498</v>
      </c>
      <c r="AZ176">
        <f t="shared" si="68"/>
        <v>2.8682259490737465</v>
      </c>
      <c r="BA176">
        <f t="shared" si="69"/>
        <v>-2.3503562588684675E-3</v>
      </c>
      <c r="BB176">
        <f t="shared" si="70"/>
        <v>4.8163520236254111</v>
      </c>
      <c r="BC176">
        <f t="shared" si="71"/>
        <v>48.313704377118775</v>
      </c>
      <c r="BD176">
        <f t="shared" si="72"/>
        <v>18.828785782758423</v>
      </c>
      <c r="BE176">
        <f t="shared" si="73"/>
        <v>32.154472351074219</v>
      </c>
      <c r="BF176">
        <f t="shared" si="74"/>
        <v>4.8169920736770937</v>
      </c>
      <c r="BG176">
        <f t="shared" si="75"/>
        <v>1.8393376742268451E-2</v>
      </c>
      <c r="BH176">
        <f t="shared" si="76"/>
        <v>2.9393264120238602</v>
      </c>
      <c r="BI176">
        <f t="shared" si="77"/>
        <v>1.8776656616532335</v>
      </c>
      <c r="BJ176">
        <f t="shared" si="78"/>
        <v>1.1506573115397181E-2</v>
      </c>
      <c r="BK176">
        <f t="shared" si="79"/>
        <v>48.563972705032384</v>
      </c>
      <c r="BL176">
        <f t="shared" si="80"/>
        <v>1.1591830989321226</v>
      </c>
      <c r="BM176">
        <f t="shared" si="81"/>
        <v>59.713344524498233</v>
      </c>
      <c r="BN176">
        <f t="shared" si="82"/>
        <v>420.69997115499115</v>
      </c>
      <c r="BO176">
        <f t="shared" si="83"/>
        <v>-1.3246405136028191E-3</v>
      </c>
    </row>
    <row r="177" spans="1:67" x14ac:dyDescent="0.25">
      <c r="A177" s="1">
        <v>166</v>
      </c>
      <c r="B177" s="1" t="s">
        <v>251</v>
      </c>
      <c r="C177" s="1" t="s">
        <v>347</v>
      </c>
      <c r="D177" s="1" t="s">
        <v>80</v>
      </c>
      <c r="E177" s="1" t="s">
        <v>81</v>
      </c>
      <c r="F177" s="1" t="s">
        <v>82</v>
      </c>
      <c r="G177" s="1" t="s">
        <v>83</v>
      </c>
      <c r="H177" s="1" t="s">
        <v>84</v>
      </c>
      <c r="I177" s="1">
        <v>1044.9999943673611</v>
      </c>
      <c r="J177" s="1">
        <v>1</v>
      </c>
      <c r="K177">
        <f t="shared" si="56"/>
        <v>-0.9137347705631701</v>
      </c>
      <c r="L177">
        <f t="shared" si="57"/>
        <v>1.9083385126898857E-2</v>
      </c>
      <c r="M177">
        <f t="shared" si="58"/>
        <v>483.18643974167236</v>
      </c>
      <c r="N177">
        <f t="shared" si="59"/>
        <v>0.37114923678644141</v>
      </c>
      <c r="O177">
        <f t="shared" si="60"/>
        <v>1.8759777122876744</v>
      </c>
      <c r="P177">
        <f t="shared" si="61"/>
        <v>32.147231075084257</v>
      </c>
      <c r="Q177" s="1">
        <v>6</v>
      </c>
      <c r="R177">
        <f t="shared" si="62"/>
        <v>1.4200000166893005</v>
      </c>
      <c r="S177" s="1">
        <v>1</v>
      </c>
      <c r="T177">
        <f t="shared" si="63"/>
        <v>2.8400000333786011</v>
      </c>
      <c r="U177" s="1">
        <v>33.194549560546875</v>
      </c>
      <c r="V177" s="1">
        <v>32.154987335205078</v>
      </c>
      <c r="W177" s="1">
        <v>32.823230743408203</v>
      </c>
      <c r="X177" s="1">
        <v>419.36334228515625</v>
      </c>
      <c r="Y177" s="1">
        <v>420.27365112304688</v>
      </c>
      <c r="Z177" s="1">
        <v>29.048978805541992</v>
      </c>
      <c r="AA177" s="1">
        <v>29.481706619262695</v>
      </c>
      <c r="AB177" s="1">
        <v>56.697971343994141</v>
      </c>
      <c r="AC177" s="1">
        <v>57.542575836181641</v>
      </c>
      <c r="AD177" s="1">
        <v>499.44622802734375</v>
      </c>
      <c r="AE177" s="1">
        <v>17.908292770385742</v>
      </c>
      <c r="AF177" s="1">
        <v>8.6680814623832703E-2</v>
      </c>
      <c r="AG177" s="1">
        <v>99.690383911132813</v>
      </c>
      <c r="AH177" s="1">
        <v>-5.9371209144592285</v>
      </c>
      <c r="AI177" s="1">
        <v>-0.37506848573684692</v>
      </c>
      <c r="AJ177" s="1">
        <v>1.9642015919089317E-2</v>
      </c>
      <c r="AK177" s="1">
        <v>4.6251565217971802E-3</v>
      </c>
      <c r="AL177" s="1">
        <v>3.7816930562257767E-2</v>
      </c>
      <c r="AM177" s="1">
        <v>7.9171275720000267E-3</v>
      </c>
      <c r="AN177" s="1">
        <v>1</v>
      </c>
      <c r="AO177" s="1">
        <v>-0.21956524252891541</v>
      </c>
      <c r="AP177" s="1">
        <v>2.737391471862793</v>
      </c>
      <c r="AQ177" s="1">
        <v>1</v>
      </c>
      <c r="AR177" s="1">
        <v>0</v>
      </c>
      <c r="AS177" s="1">
        <v>0.15999999642372131</v>
      </c>
      <c r="AT177" s="1">
        <v>111115</v>
      </c>
      <c r="AU177" s="1" t="s">
        <v>85</v>
      </c>
      <c r="AV177">
        <f t="shared" si="64"/>
        <v>0.83241038004557277</v>
      </c>
      <c r="AW177">
        <f t="shared" si="65"/>
        <v>3.711492367864414E-4</v>
      </c>
      <c r="AX177">
        <f t="shared" si="66"/>
        <v>305.30498733520506</v>
      </c>
      <c r="AY177">
        <f t="shared" si="67"/>
        <v>306.34454956054685</v>
      </c>
      <c r="AZ177">
        <f t="shared" si="68"/>
        <v>2.865326779216673</v>
      </c>
      <c r="BA177">
        <f t="shared" si="69"/>
        <v>-7.7562601208210962E-3</v>
      </c>
      <c r="BB177">
        <f t="shared" si="70"/>
        <v>4.8150203635173581</v>
      </c>
      <c r="BC177">
        <f t="shared" si="71"/>
        <v>48.299747424080756</v>
      </c>
      <c r="BD177">
        <f t="shared" si="72"/>
        <v>18.818040804818061</v>
      </c>
      <c r="BE177">
        <f t="shared" si="73"/>
        <v>32.154987335205078</v>
      </c>
      <c r="BF177">
        <f t="shared" si="74"/>
        <v>4.8171323242707587</v>
      </c>
      <c r="BG177">
        <f t="shared" si="75"/>
        <v>1.8956010183745955E-2</v>
      </c>
      <c r="BH177">
        <f t="shared" si="76"/>
        <v>2.9390426512296837</v>
      </c>
      <c r="BI177">
        <f t="shared" si="77"/>
        <v>1.878089673041075</v>
      </c>
      <c r="BJ177">
        <f t="shared" si="78"/>
        <v>1.1858884741067855E-2</v>
      </c>
      <c r="BK177">
        <f t="shared" si="79"/>
        <v>48.169041678500761</v>
      </c>
      <c r="BL177">
        <f t="shared" si="80"/>
        <v>1.1496948201499455</v>
      </c>
      <c r="BM177">
        <f t="shared" si="81"/>
        <v>59.733090637215014</v>
      </c>
      <c r="BN177">
        <f t="shared" si="82"/>
        <v>420.70799687155477</v>
      </c>
      <c r="BO177">
        <f t="shared" si="83"/>
        <v>-1.2973416781779986E-3</v>
      </c>
    </row>
    <row r="178" spans="1:67" x14ac:dyDescent="0.25">
      <c r="A178" s="1">
        <v>167</v>
      </c>
      <c r="B178" s="1" t="s">
        <v>252</v>
      </c>
      <c r="C178" s="1" t="s">
        <v>347</v>
      </c>
      <c r="D178" s="1" t="s">
        <v>80</v>
      </c>
      <c r="E178" s="1" t="s">
        <v>81</v>
      </c>
      <c r="F178" s="1" t="s">
        <v>82</v>
      </c>
      <c r="G178" s="1" t="s">
        <v>83</v>
      </c>
      <c r="H178" s="1" t="s">
        <v>84</v>
      </c>
      <c r="I178" s="1">
        <v>1049.9999942556024</v>
      </c>
      <c r="J178" s="1">
        <v>1</v>
      </c>
      <c r="K178">
        <f t="shared" si="56"/>
        <v>-1.1403978902912599</v>
      </c>
      <c r="L178">
        <f t="shared" si="57"/>
        <v>1.8284065729823131E-2</v>
      </c>
      <c r="M178">
        <f t="shared" si="58"/>
        <v>506.00988736004291</v>
      </c>
      <c r="N178">
        <f t="shared" si="59"/>
        <v>0.35622392537045555</v>
      </c>
      <c r="O178">
        <f t="shared" si="60"/>
        <v>1.8787203313771577</v>
      </c>
      <c r="P178">
        <f t="shared" si="61"/>
        <v>32.15656594624658</v>
      </c>
      <c r="Q178" s="1">
        <v>6</v>
      </c>
      <c r="R178">
        <f t="shared" si="62"/>
        <v>1.4200000166893005</v>
      </c>
      <c r="S178" s="1">
        <v>1</v>
      </c>
      <c r="T178">
        <f t="shared" si="63"/>
        <v>2.8400000333786011</v>
      </c>
      <c r="U178" s="1">
        <v>33.197750091552734</v>
      </c>
      <c r="V178" s="1">
        <v>32.156715393066406</v>
      </c>
      <c r="W178" s="1">
        <v>32.833957672119141</v>
      </c>
      <c r="X178" s="1">
        <v>418.9910888671875</v>
      </c>
      <c r="Y178" s="1">
        <v>420.18133544921875</v>
      </c>
      <c r="Z178" s="1">
        <v>29.064079284667969</v>
      </c>
      <c r="AA178" s="1">
        <v>29.479429244995117</v>
      </c>
      <c r="AB178" s="1">
        <v>56.717765808105469</v>
      </c>
      <c r="AC178" s="1">
        <v>57.528312683105469</v>
      </c>
      <c r="AD178" s="1">
        <v>499.4188232421875</v>
      </c>
      <c r="AE178" s="1">
        <v>17.901771545410156</v>
      </c>
      <c r="AF178" s="1">
        <v>0.11975644528865814</v>
      </c>
      <c r="AG178" s="1">
        <v>99.691276550292969</v>
      </c>
      <c r="AH178" s="1">
        <v>-5.9371209144592285</v>
      </c>
      <c r="AI178" s="1">
        <v>-0.37506848573684692</v>
      </c>
      <c r="AJ178" s="1">
        <v>1.9642015919089317E-2</v>
      </c>
      <c r="AK178" s="1">
        <v>4.6251565217971802E-3</v>
      </c>
      <c r="AL178" s="1">
        <v>3.7816930562257767E-2</v>
      </c>
      <c r="AM178" s="1">
        <v>7.9171275720000267E-3</v>
      </c>
      <c r="AN178" s="1">
        <v>1</v>
      </c>
      <c r="AO178" s="1">
        <v>-0.21956524252891541</v>
      </c>
      <c r="AP178" s="1">
        <v>2.737391471862793</v>
      </c>
      <c r="AQ178" s="1">
        <v>1</v>
      </c>
      <c r="AR178" s="1">
        <v>0</v>
      </c>
      <c r="AS178" s="1">
        <v>0.15999999642372131</v>
      </c>
      <c r="AT178" s="1">
        <v>111115</v>
      </c>
      <c r="AU178" s="1" t="s">
        <v>85</v>
      </c>
      <c r="AV178">
        <f t="shared" si="64"/>
        <v>0.83236470540364571</v>
      </c>
      <c r="AW178">
        <f t="shared" si="65"/>
        <v>3.5622392537045558E-4</v>
      </c>
      <c r="AX178">
        <f t="shared" si="66"/>
        <v>305.30671539306638</v>
      </c>
      <c r="AY178">
        <f t="shared" si="67"/>
        <v>306.34775009155271</v>
      </c>
      <c r="AZ178">
        <f t="shared" si="68"/>
        <v>2.864283383243901</v>
      </c>
      <c r="BA178">
        <f t="shared" si="69"/>
        <v>-1.4944681982762952E-4</v>
      </c>
      <c r="BB178">
        <f t="shared" si="70"/>
        <v>4.81756226478476</v>
      </c>
      <c r="BC178">
        <f t="shared" si="71"/>
        <v>48.324812676607287</v>
      </c>
      <c r="BD178">
        <f t="shared" si="72"/>
        <v>18.84538343161217</v>
      </c>
      <c r="BE178">
        <f t="shared" si="73"/>
        <v>32.156715393066406</v>
      </c>
      <c r="BF178">
        <f t="shared" si="74"/>
        <v>4.8176029689056845</v>
      </c>
      <c r="BG178">
        <f t="shared" si="75"/>
        <v>1.8167104977140507E-2</v>
      </c>
      <c r="BH178">
        <f t="shared" si="76"/>
        <v>2.9388419334076024</v>
      </c>
      <c r="BI178">
        <f t="shared" si="77"/>
        <v>1.8787610354980822</v>
      </c>
      <c r="BJ178">
        <f t="shared" si="78"/>
        <v>1.1364891193647829E-2</v>
      </c>
      <c r="BK178">
        <f t="shared" si="79"/>
        <v>50.444771617992636</v>
      </c>
      <c r="BL178">
        <f t="shared" si="80"/>
        <v>1.2042655031762994</v>
      </c>
      <c r="BM178">
        <f t="shared" si="81"/>
        <v>59.683749786227644</v>
      </c>
      <c r="BN178">
        <f t="shared" si="82"/>
        <v>420.72342598928878</v>
      </c>
      <c r="BO178">
        <f t="shared" si="83"/>
        <v>-1.6177664027345667E-3</v>
      </c>
    </row>
    <row r="179" spans="1:67" x14ac:dyDescent="0.25">
      <c r="A179" s="1">
        <v>168</v>
      </c>
      <c r="B179" s="1" t="s">
        <v>253</v>
      </c>
      <c r="C179" s="1" t="s">
        <v>347</v>
      </c>
      <c r="D179" s="1" t="s">
        <v>80</v>
      </c>
      <c r="E179" s="1" t="s">
        <v>81</v>
      </c>
      <c r="F179" s="1" t="s">
        <v>82</v>
      </c>
      <c r="G179" s="1" t="s">
        <v>83</v>
      </c>
      <c r="H179" s="1" t="s">
        <v>84</v>
      </c>
      <c r="I179" s="1">
        <v>1055.4999941326678</v>
      </c>
      <c r="J179" s="1">
        <v>1</v>
      </c>
      <c r="K179">
        <f t="shared" si="56"/>
        <v>-1.1970424834772926</v>
      </c>
      <c r="L179">
        <f t="shared" si="57"/>
        <v>1.8704395812856968E-2</v>
      </c>
      <c r="M179">
        <f t="shared" si="58"/>
        <v>508.43604856599472</v>
      </c>
      <c r="N179">
        <f t="shared" si="59"/>
        <v>0.36421544216238277</v>
      </c>
      <c r="O179">
        <f t="shared" si="60"/>
        <v>1.8780000012448572</v>
      </c>
      <c r="P179">
        <f t="shared" si="61"/>
        <v>32.151453320905794</v>
      </c>
      <c r="Q179" s="1">
        <v>6</v>
      </c>
      <c r="R179">
        <f t="shared" si="62"/>
        <v>1.4200000166893005</v>
      </c>
      <c r="S179" s="1">
        <v>1</v>
      </c>
      <c r="T179">
        <f t="shared" si="63"/>
        <v>2.8400000333786011</v>
      </c>
      <c r="U179" s="1">
        <v>33.200702667236328</v>
      </c>
      <c r="V179" s="1">
        <v>32.154911041259766</v>
      </c>
      <c r="W179" s="1">
        <v>32.834419250488281</v>
      </c>
      <c r="X179" s="1">
        <v>418.75222778320313</v>
      </c>
      <c r="Y179" s="1">
        <v>420.00653076171875</v>
      </c>
      <c r="Z179" s="1">
        <v>29.047994613647461</v>
      </c>
      <c r="AA179" s="1">
        <v>29.472652435302734</v>
      </c>
      <c r="AB179" s="1">
        <v>56.677059173583984</v>
      </c>
      <c r="AC179" s="1">
        <v>57.505634307861328</v>
      </c>
      <c r="AD179" s="1">
        <v>499.43417358398438</v>
      </c>
      <c r="AE179" s="1">
        <v>17.901046752929688</v>
      </c>
      <c r="AF179" s="1">
        <v>6.8431524559855461E-3</v>
      </c>
      <c r="AG179" s="1">
        <v>99.691398620605469</v>
      </c>
      <c r="AH179" s="1">
        <v>-5.9371209144592285</v>
      </c>
      <c r="AI179" s="1">
        <v>-0.37506848573684692</v>
      </c>
      <c r="AJ179" s="1">
        <v>1.9642015919089317E-2</v>
      </c>
      <c r="AK179" s="1">
        <v>4.6251565217971802E-3</v>
      </c>
      <c r="AL179" s="1">
        <v>3.7816930562257767E-2</v>
      </c>
      <c r="AM179" s="1">
        <v>7.9171275720000267E-3</v>
      </c>
      <c r="AN179" s="1">
        <v>1</v>
      </c>
      <c r="AO179" s="1">
        <v>-0.21956524252891541</v>
      </c>
      <c r="AP179" s="1">
        <v>2.737391471862793</v>
      </c>
      <c r="AQ179" s="1">
        <v>1</v>
      </c>
      <c r="AR179" s="1">
        <v>0</v>
      </c>
      <c r="AS179" s="1">
        <v>0.15999999642372131</v>
      </c>
      <c r="AT179" s="1">
        <v>111115</v>
      </c>
      <c r="AU179" s="1" t="s">
        <v>85</v>
      </c>
      <c r="AV179">
        <f t="shared" si="64"/>
        <v>0.83239028930664039</v>
      </c>
      <c r="AW179">
        <f t="shared" si="65"/>
        <v>3.6421544216238275E-4</v>
      </c>
      <c r="AX179">
        <f t="shared" si="66"/>
        <v>305.30491104125974</v>
      </c>
      <c r="AY179">
        <f t="shared" si="67"/>
        <v>306.35070266723631</v>
      </c>
      <c r="AZ179">
        <f t="shared" si="68"/>
        <v>2.864167416449618</v>
      </c>
      <c r="BA179">
        <f t="shared" si="69"/>
        <v>-3.4577203539680507E-3</v>
      </c>
      <c r="BB179">
        <f t="shared" si="70"/>
        <v>4.8161699435791805</v>
      </c>
      <c r="BC179">
        <f t="shared" si="71"/>
        <v>48.31078719146101</v>
      </c>
      <c r="BD179">
        <f t="shared" si="72"/>
        <v>18.838134756158276</v>
      </c>
      <c r="BE179">
        <f t="shared" si="73"/>
        <v>32.154911041259766</v>
      </c>
      <c r="BF179">
        <f t="shared" si="74"/>
        <v>4.8171115461807377</v>
      </c>
      <c r="BG179">
        <f t="shared" si="75"/>
        <v>1.8582013652899642E-2</v>
      </c>
      <c r="BH179">
        <f t="shared" si="76"/>
        <v>2.9381699423343233</v>
      </c>
      <c r="BI179">
        <f t="shared" si="77"/>
        <v>1.8789416038464144</v>
      </c>
      <c r="BJ179">
        <f t="shared" si="78"/>
        <v>1.162469214721277E-2</v>
      </c>
      <c r="BK179">
        <f t="shared" si="79"/>
        <v>50.686700790678103</v>
      </c>
      <c r="BL179">
        <f t="shared" si="80"/>
        <v>1.2105431971352951</v>
      </c>
      <c r="BM179">
        <f t="shared" si="81"/>
        <v>59.693920520450902</v>
      </c>
      <c r="BN179">
        <f t="shared" si="82"/>
        <v>420.57554742851499</v>
      </c>
      <c r="BO179">
        <f t="shared" si="83"/>
        <v>-1.6990088773632765E-3</v>
      </c>
    </row>
    <row r="180" spans="1:67" x14ac:dyDescent="0.25">
      <c r="A180" s="1">
        <v>169</v>
      </c>
      <c r="B180" s="1" t="s">
        <v>254</v>
      </c>
      <c r="C180" s="1" t="s">
        <v>347</v>
      </c>
      <c r="D180" s="1" t="s">
        <v>80</v>
      </c>
      <c r="E180" s="1" t="s">
        <v>81</v>
      </c>
      <c r="F180" s="1" t="s">
        <v>82</v>
      </c>
      <c r="G180" s="1" t="s">
        <v>83</v>
      </c>
      <c r="H180" s="1" t="s">
        <v>84</v>
      </c>
      <c r="I180" s="1">
        <v>1060.4999940209091</v>
      </c>
      <c r="J180" s="1">
        <v>1</v>
      </c>
      <c r="K180">
        <f t="shared" si="56"/>
        <v>-1.0786275242737051</v>
      </c>
      <c r="L180">
        <f t="shared" si="57"/>
        <v>1.884763861566504E-2</v>
      </c>
      <c r="M180">
        <f t="shared" si="58"/>
        <v>497.61280354375475</v>
      </c>
      <c r="N180">
        <f t="shared" si="59"/>
        <v>0.36702067270068423</v>
      </c>
      <c r="O180">
        <f t="shared" si="60"/>
        <v>1.8781781994157396</v>
      </c>
      <c r="P180">
        <f t="shared" si="61"/>
        <v>32.15285898412759</v>
      </c>
      <c r="Q180" s="1">
        <v>6</v>
      </c>
      <c r="R180">
        <f t="shared" si="62"/>
        <v>1.4200000166893005</v>
      </c>
      <c r="S180" s="1">
        <v>1</v>
      </c>
      <c r="T180">
        <f t="shared" si="63"/>
        <v>2.8400000333786011</v>
      </c>
      <c r="U180" s="1">
        <v>33.201038360595703</v>
      </c>
      <c r="V180" s="1">
        <v>32.158042907714844</v>
      </c>
      <c r="W180" s="1">
        <v>32.825191497802734</v>
      </c>
      <c r="X180" s="1">
        <v>418.79034423828125</v>
      </c>
      <c r="Y180" s="1">
        <v>419.90106201171875</v>
      </c>
      <c r="Z180" s="1">
        <v>29.046638488769531</v>
      </c>
      <c r="AA180" s="1">
        <v>29.474582672119141</v>
      </c>
      <c r="AB180" s="1">
        <v>56.673580169677734</v>
      </c>
      <c r="AC180" s="1">
        <v>57.508552551269531</v>
      </c>
      <c r="AD180" s="1">
        <v>499.41497802734375</v>
      </c>
      <c r="AE180" s="1">
        <v>17.930036544799805</v>
      </c>
      <c r="AF180" s="1">
        <v>0.1163344532251358</v>
      </c>
      <c r="AG180" s="1">
        <v>99.691810607910156</v>
      </c>
      <c r="AH180" s="1">
        <v>-5.9371209144592285</v>
      </c>
      <c r="AI180" s="1">
        <v>-0.37506848573684692</v>
      </c>
      <c r="AJ180" s="1">
        <v>1.9642015919089317E-2</v>
      </c>
      <c r="AK180" s="1">
        <v>4.6251565217971802E-3</v>
      </c>
      <c r="AL180" s="1">
        <v>3.7816930562257767E-2</v>
      </c>
      <c r="AM180" s="1">
        <v>7.9171275720000267E-3</v>
      </c>
      <c r="AN180" s="1">
        <v>1</v>
      </c>
      <c r="AO180" s="1">
        <v>-0.21956524252891541</v>
      </c>
      <c r="AP180" s="1">
        <v>2.737391471862793</v>
      </c>
      <c r="AQ180" s="1">
        <v>1</v>
      </c>
      <c r="AR180" s="1">
        <v>0</v>
      </c>
      <c r="AS180" s="1">
        <v>0.15999999642372131</v>
      </c>
      <c r="AT180" s="1">
        <v>111115</v>
      </c>
      <c r="AU180" s="1" t="s">
        <v>85</v>
      </c>
      <c r="AV180">
        <f t="shared" si="64"/>
        <v>0.83235829671223938</v>
      </c>
      <c r="AW180">
        <f t="shared" si="65"/>
        <v>3.6702067270068424E-4</v>
      </c>
      <c r="AX180">
        <f t="shared" si="66"/>
        <v>305.30804290771482</v>
      </c>
      <c r="AY180">
        <f t="shared" si="67"/>
        <v>306.35103836059568</v>
      </c>
      <c r="AZ180">
        <f t="shared" si="68"/>
        <v>2.8688057830451612</v>
      </c>
      <c r="BA180">
        <f t="shared" si="69"/>
        <v>-5.1839235872557388E-3</v>
      </c>
      <c r="BB180">
        <f t="shared" si="70"/>
        <v>4.8165527129118315</v>
      </c>
      <c r="BC180">
        <f t="shared" si="71"/>
        <v>48.31442706819147</v>
      </c>
      <c r="BD180">
        <f t="shared" si="72"/>
        <v>18.83984439607233</v>
      </c>
      <c r="BE180">
        <f t="shared" si="73"/>
        <v>32.158042907714844</v>
      </c>
      <c r="BF180">
        <f t="shared" si="74"/>
        <v>4.8179645509097941</v>
      </c>
      <c r="BG180">
        <f t="shared" si="75"/>
        <v>1.8723381039835927E-2</v>
      </c>
      <c r="BH180">
        <f t="shared" si="76"/>
        <v>2.9383745134960919</v>
      </c>
      <c r="BI180">
        <f t="shared" si="77"/>
        <v>1.8795900374137022</v>
      </c>
      <c r="BJ180">
        <f t="shared" si="78"/>
        <v>1.1713213836859809E-2</v>
      </c>
      <c r="BK180">
        <f t="shared" si="79"/>
        <v>49.607921366955203</v>
      </c>
      <c r="BL180">
        <f t="shared" si="80"/>
        <v>1.1850715527122606</v>
      </c>
      <c r="BM180">
        <f t="shared" si="81"/>
        <v>59.695202176802333</v>
      </c>
      <c r="BN180">
        <f t="shared" si="82"/>
        <v>420.4137898781467</v>
      </c>
      <c r="BO180">
        <f t="shared" si="83"/>
        <v>-1.5315598509184286E-3</v>
      </c>
    </row>
    <row r="181" spans="1:67" x14ac:dyDescent="0.25">
      <c r="A181" s="1">
        <v>170</v>
      </c>
      <c r="B181" s="1" t="s">
        <v>255</v>
      </c>
      <c r="C181" s="1" t="s">
        <v>347</v>
      </c>
      <c r="D181" s="1" t="s">
        <v>80</v>
      </c>
      <c r="E181" s="1" t="s">
        <v>81</v>
      </c>
      <c r="F181" s="1" t="s">
        <v>82</v>
      </c>
      <c r="G181" s="1" t="s">
        <v>83</v>
      </c>
      <c r="H181" s="1" t="s">
        <v>84</v>
      </c>
      <c r="I181" s="1">
        <v>1065.4999939091504</v>
      </c>
      <c r="J181" s="1">
        <v>1</v>
      </c>
      <c r="K181">
        <f t="shared" si="56"/>
        <v>-1.1982948725012261</v>
      </c>
      <c r="L181">
        <f t="shared" si="57"/>
        <v>1.8332914186142763E-2</v>
      </c>
      <c r="M181">
        <f t="shared" si="58"/>
        <v>510.54733937522292</v>
      </c>
      <c r="N181">
        <f t="shared" si="59"/>
        <v>0.35731768242594081</v>
      </c>
      <c r="O181">
        <f t="shared" si="60"/>
        <v>1.8795170117754343</v>
      </c>
      <c r="P181">
        <f t="shared" si="61"/>
        <v>32.155451147878566</v>
      </c>
      <c r="Q181" s="1">
        <v>6</v>
      </c>
      <c r="R181">
        <f t="shared" si="62"/>
        <v>1.4200000166893005</v>
      </c>
      <c r="S181" s="1">
        <v>1</v>
      </c>
      <c r="T181">
        <f t="shared" si="63"/>
        <v>2.8400000333786011</v>
      </c>
      <c r="U181" s="1">
        <v>33.200138092041016</v>
      </c>
      <c r="V181" s="1">
        <v>32.155670166015625</v>
      </c>
      <c r="W181" s="1">
        <v>32.818584442138672</v>
      </c>
      <c r="X181" s="1">
        <v>418.71841430664063</v>
      </c>
      <c r="Y181" s="1">
        <v>419.97775268554688</v>
      </c>
      <c r="Z181" s="1">
        <v>29.051708221435547</v>
      </c>
      <c r="AA181" s="1">
        <v>29.468338012695313</v>
      </c>
      <c r="AB181" s="1">
        <v>56.686134338378906</v>
      </c>
      <c r="AC181" s="1">
        <v>57.499065399169922</v>
      </c>
      <c r="AD181" s="1">
        <v>499.41909790039063</v>
      </c>
      <c r="AE181" s="1">
        <v>17.89959716796875</v>
      </c>
      <c r="AF181" s="1">
        <v>6.8432681262493134E-2</v>
      </c>
      <c r="AG181" s="1">
        <v>99.691459655761719</v>
      </c>
      <c r="AH181" s="1">
        <v>-5.9371209144592285</v>
      </c>
      <c r="AI181" s="1">
        <v>-0.37506848573684692</v>
      </c>
      <c r="AJ181" s="1">
        <v>1.9642015919089317E-2</v>
      </c>
      <c r="AK181" s="1">
        <v>4.6251565217971802E-3</v>
      </c>
      <c r="AL181" s="1">
        <v>3.7816930562257767E-2</v>
      </c>
      <c r="AM181" s="1">
        <v>7.9171275720000267E-3</v>
      </c>
      <c r="AN181" s="1">
        <v>1</v>
      </c>
      <c r="AO181" s="1">
        <v>-0.21956524252891541</v>
      </c>
      <c r="AP181" s="1">
        <v>2.737391471862793</v>
      </c>
      <c r="AQ181" s="1">
        <v>1</v>
      </c>
      <c r="AR181" s="1">
        <v>0</v>
      </c>
      <c r="AS181" s="1">
        <v>0.15999999642372131</v>
      </c>
      <c r="AT181" s="1">
        <v>111115</v>
      </c>
      <c r="AU181" s="1" t="s">
        <v>85</v>
      </c>
      <c r="AV181">
        <f t="shared" si="64"/>
        <v>0.83236516316731757</v>
      </c>
      <c r="AW181">
        <f t="shared" si="65"/>
        <v>3.573176824259408E-4</v>
      </c>
      <c r="AX181">
        <f t="shared" si="66"/>
        <v>305.3056701660156</v>
      </c>
      <c r="AY181">
        <f t="shared" si="67"/>
        <v>306.35013809204099</v>
      </c>
      <c r="AZ181">
        <f t="shared" si="68"/>
        <v>2.8639354828610522</v>
      </c>
      <c r="BA181">
        <f t="shared" si="69"/>
        <v>-2.1901813705585979E-4</v>
      </c>
      <c r="BB181">
        <f t="shared" si="70"/>
        <v>4.8172586418903984</v>
      </c>
      <c r="BC181">
        <f t="shared" si="71"/>
        <v>48.321678291446126</v>
      </c>
      <c r="BD181">
        <f t="shared" si="72"/>
        <v>18.853340278750814</v>
      </c>
      <c r="BE181">
        <f t="shared" si="73"/>
        <v>32.155670166015625</v>
      </c>
      <c r="BF181">
        <f t="shared" si="74"/>
        <v>4.817318291650234</v>
      </c>
      <c r="BG181">
        <f t="shared" si="75"/>
        <v>1.8215329653926939E-2</v>
      </c>
      <c r="BH181">
        <f t="shared" si="76"/>
        <v>2.9377416301149641</v>
      </c>
      <c r="BI181">
        <f t="shared" si="77"/>
        <v>1.8795766615352698</v>
      </c>
      <c r="BJ181">
        <f t="shared" si="78"/>
        <v>1.1395087198202912E-2</v>
      </c>
      <c r="BK181">
        <f t="shared" si="79"/>
        <v>50.897209485681522</v>
      </c>
      <c r="BL181">
        <f t="shared" si="80"/>
        <v>1.2156532961818312</v>
      </c>
      <c r="BM181">
        <f t="shared" si="81"/>
        <v>59.665099191052498</v>
      </c>
      <c r="BN181">
        <f t="shared" si="82"/>
        <v>420.54736467810454</v>
      </c>
      <c r="BO181">
        <f t="shared" si="83"/>
        <v>-1.7000791928072131E-3</v>
      </c>
    </row>
    <row r="182" spans="1:67" x14ac:dyDescent="0.25">
      <c r="A182" s="1">
        <v>171</v>
      </c>
      <c r="B182" s="1" t="s">
        <v>256</v>
      </c>
      <c r="C182" s="1" t="s">
        <v>347</v>
      </c>
      <c r="D182" s="1" t="s">
        <v>80</v>
      </c>
      <c r="E182" s="1" t="s">
        <v>81</v>
      </c>
      <c r="F182" s="1" t="s">
        <v>82</v>
      </c>
      <c r="G182" s="1" t="s">
        <v>83</v>
      </c>
      <c r="H182" s="1" t="s">
        <v>84</v>
      </c>
      <c r="I182" s="1">
        <v>1070.9999937862158</v>
      </c>
      <c r="J182" s="1">
        <v>1</v>
      </c>
      <c r="K182">
        <f t="shared" si="56"/>
        <v>-1.1479095489758604</v>
      </c>
      <c r="L182">
        <f t="shared" si="57"/>
        <v>1.9338202629706071E-2</v>
      </c>
      <c r="M182">
        <f t="shared" si="58"/>
        <v>501.05222584379493</v>
      </c>
      <c r="N182">
        <f t="shared" si="59"/>
        <v>0.37626119226732913</v>
      </c>
      <c r="O182">
        <f t="shared" si="60"/>
        <v>1.8769697452504395</v>
      </c>
      <c r="P182">
        <f t="shared" si="61"/>
        <v>32.144113444966941</v>
      </c>
      <c r="Q182" s="1">
        <v>6</v>
      </c>
      <c r="R182">
        <f t="shared" si="62"/>
        <v>1.4200000166893005</v>
      </c>
      <c r="S182" s="1">
        <v>1</v>
      </c>
      <c r="T182">
        <f t="shared" si="63"/>
        <v>2.8400000333786011</v>
      </c>
      <c r="U182" s="1">
        <v>33.198612213134766</v>
      </c>
      <c r="V182" s="1">
        <v>32.153671264648438</v>
      </c>
      <c r="W182" s="1">
        <v>32.817676544189453</v>
      </c>
      <c r="X182" s="1">
        <v>418.7530517578125</v>
      </c>
      <c r="Y182" s="1">
        <v>419.94232177734375</v>
      </c>
      <c r="Z182" s="1">
        <v>29.02421760559082</v>
      </c>
      <c r="AA182" s="1">
        <v>29.462940216064453</v>
      </c>
      <c r="AB182" s="1">
        <v>56.637310028076172</v>
      </c>
      <c r="AC182" s="1">
        <v>57.493427276611328</v>
      </c>
      <c r="AD182" s="1">
        <v>499.4163818359375</v>
      </c>
      <c r="AE182" s="1">
        <v>17.901771545410156</v>
      </c>
      <c r="AF182" s="1">
        <v>1.4826878905296326E-2</v>
      </c>
      <c r="AG182" s="1">
        <v>99.69140625</v>
      </c>
      <c r="AH182" s="1">
        <v>-5.9371209144592285</v>
      </c>
      <c r="AI182" s="1">
        <v>-0.37506848573684692</v>
      </c>
      <c r="AJ182" s="1">
        <v>1.9642015919089317E-2</v>
      </c>
      <c r="AK182" s="1">
        <v>4.6251565217971802E-3</v>
      </c>
      <c r="AL182" s="1">
        <v>3.7816930562257767E-2</v>
      </c>
      <c r="AM182" s="1">
        <v>7.9171275720000267E-3</v>
      </c>
      <c r="AN182" s="1">
        <v>1</v>
      </c>
      <c r="AO182" s="1">
        <v>-0.21956524252891541</v>
      </c>
      <c r="AP182" s="1">
        <v>2.737391471862793</v>
      </c>
      <c r="AQ182" s="1">
        <v>1</v>
      </c>
      <c r="AR182" s="1">
        <v>0</v>
      </c>
      <c r="AS182" s="1">
        <v>0.15999999642372131</v>
      </c>
      <c r="AT182" s="1">
        <v>111115</v>
      </c>
      <c r="AU182" s="1" t="s">
        <v>85</v>
      </c>
      <c r="AV182">
        <f t="shared" si="64"/>
        <v>0.83236063639322899</v>
      </c>
      <c r="AW182">
        <f t="shared" si="65"/>
        <v>3.7626119226732914E-4</v>
      </c>
      <c r="AX182">
        <f t="shared" si="66"/>
        <v>305.30367126464841</v>
      </c>
      <c r="AY182">
        <f t="shared" si="67"/>
        <v>306.34861221313474</v>
      </c>
      <c r="AZ182">
        <f t="shared" si="68"/>
        <v>2.864283383243901</v>
      </c>
      <c r="BA182">
        <f t="shared" si="69"/>
        <v>-9.5578196814958341E-3</v>
      </c>
      <c r="BB182">
        <f t="shared" si="70"/>
        <v>4.8141716876495835</v>
      </c>
      <c r="BC182">
        <f t="shared" si="71"/>
        <v>48.290739079122822</v>
      </c>
      <c r="BD182">
        <f t="shared" si="72"/>
        <v>18.827798863058369</v>
      </c>
      <c r="BE182">
        <f t="shared" si="73"/>
        <v>32.153671264648438</v>
      </c>
      <c r="BF182">
        <f t="shared" si="74"/>
        <v>4.8167739131520744</v>
      </c>
      <c r="BG182">
        <f t="shared" si="75"/>
        <v>1.9207414996316591E-2</v>
      </c>
      <c r="BH182">
        <f t="shared" si="76"/>
        <v>2.937201942399144</v>
      </c>
      <c r="BI182">
        <f t="shared" si="77"/>
        <v>1.8795719707529304</v>
      </c>
      <c r="BJ182">
        <f t="shared" si="78"/>
        <v>1.2016316711428264E-2</v>
      </c>
      <c r="BK182">
        <f t="shared" si="79"/>
        <v>49.950600999060512</v>
      </c>
      <c r="BL182">
        <f t="shared" si="80"/>
        <v>1.1931453436823549</v>
      </c>
      <c r="BM182">
        <f t="shared" si="81"/>
        <v>59.708868069222333</v>
      </c>
      <c r="BN182">
        <f t="shared" si="82"/>
        <v>420.48798300019729</v>
      </c>
      <c r="BO182">
        <f t="shared" si="83"/>
        <v>-1.630019943166081E-3</v>
      </c>
    </row>
    <row r="183" spans="1:67" x14ac:dyDescent="0.25">
      <c r="A183" s="1">
        <v>172</v>
      </c>
      <c r="B183" s="1" t="s">
        <v>257</v>
      </c>
      <c r="C183" s="1" t="s">
        <v>347</v>
      </c>
      <c r="D183" s="1" t="s">
        <v>80</v>
      </c>
      <c r="E183" s="1" t="s">
        <v>81</v>
      </c>
      <c r="F183" s="1" t="s">
        <v>82</v>
      </c>
      <c r="G183" s="1" t="s">
        <v>83</v>
      </c>
      <c r="H183" s="1" t="s">
        <v>84</v>
      </c>
      <c r="I183" s="1">
        <v>1075.9999936744571</v>
      </c>
      <c r="J183" s="1">
        <v>1</v>
      </c>
      <c r="K183">
        <f t="shared" si="56"/>
        <v>-1.1798963502626394</v>
      </c>
      <c r="L183">
        <f t="shared" si="57"/>
        <v>1.7779335829209385E-2</v>
      </c>
      <c r="M183">
        <f t="shared" si="58"/>
        <v>511.97677187870016</v>
      </c>
      <c r="N183">
        <f t="shared" si="59"/>
        <v>0.34703943096358986</v>
      </c>
      <c r="O183">
        <f t="shared" si="60"/>
        <v>1.8819177775697455</v>
      </c>
      <c r="P183">
        <f t="shared" si="61"/>
        <v>32.161134714474521</v>
      </c>
      <c r="Q183" s="1">
        <v>6</v>
      </c>
      <c r="R183">
        <f t="shared" si="62"/>
        <v>1.4200000166893005</v>
      </c>
      <c r="S183" s="1">
        <v>1</v>
      </c>
      <c r="T183">
        <f t="shared" si="63"/>
        <v>2.8400000333786011</v>
      </c>
      <c r="U183" s="1">
        <v>33.199111938476563</v>
      </c>
      <c r="V183" s="1">
        <v>32.156612396240234</v>
      </c>
      <c r="W183" s="1">
        <v>32.821315765380859</v>
      </c>
      <c r="X183" s="1">
        <v>418.61270141601563</v>
      </c>
      <c r="Y183" s="1">
        <v>419.85516357421875</v>
      </c>
      <c r="Z183" s="1">
        <v>29.055152893066406</v>
      </c>
      <c r="AA183" s="1">
        <v>29.459798812866211</v>
      </c>
      <c r="AB183" s="1">
        <v>56.696094512939453</v>
      </c>
      <c r="AC183" s="1">
        <v>57.485691070556641</v>
      </c>
      <c r="AD183" s="1">
        <v>499.42288208007813</v>
      </c>
      <c r="AE183" s="1">
        <v>17.850313186645508</v>
      </c>
      <c r="AF183" s="1">
        <v>1.824876107275486E-2</v>
      </c>
      <c r="AG183" s="1">
        <v>99.691413879394531</v>
      </c>
      <c r="AH183" s="1">
        <v>-5.9371209144592285</v>
      </c>
      <c r="AI183" s="1">
        <v>-0.37506848573684692</v>
      </c>
      <c r="AJ183" s="1">
        <v>1.9642015919089317E-2</v>
      </c>
      <c r="AK183" s="1">
        <v>4.6251565217971802E-3</v>
      </c>
      <c r="AL183" s="1">
        <v>3.7816930562257767E-2</v>
      </c>
      <c r="AM183" s="1">
        <v>7.9171275720000267E-3</v>
      </c>
      <c r="AN183" s="1">
        <v>1</v>
      </c>
      <c r="AO183" s="1">
        <v>-0.21956524252891541</v>
      </c>
      <c r="AP183" s="1">
        <v>2.737391471862793</v>
      </c>
      <c r="AQ183" s="1">
        <v>1</v>
      </c>
      <c r="AR183" s="1">
        <v>0</v>
      </c>
      <c r="AS183" s="1">
        <v>0.15999999642372131</v>
      </c>
      <c r="AT183" s="1">
        <v>111115</v>
      </c>
      <c r="AU183" s="1" t="s">
        <v>85</v>
      </c>
      <c r="AV183">
        <f t="shared" si="64"/>
        <v>0.83237147013346335</v>
      </c>
      <c r="AW183">
        <f t="shared" si="65"/>
        <v>3.4703943096358984E-4</v>
      </c>
      <c r="AX183">
        <f t="shared" si="66"/>
        <v>305.30661239624021</v>
      </c>
      <c r="AY183">
        <f t="shared" si="67"/>
        <v>306.34911193847654</v>
      </c>
      <c r="AZ183">
        <f t="shared" si="68"/>
        <v>2.8560500460255867</v>
      </c>
      <c r="BA183">
        <f t="shared" si="69"/>
        <v>4.5223182342896233E-3</v>
      </c>
      <c r="BB183">
        <f t="shared" si="70"/>
        <v>4.8188067738268865</v>
      </c>
      <c r="BC183">
        <f t="shared" si="71"/>
        <v>48.337229720270805</v>
      </c>
      <c r="BD183">
        <f t="shared" si="72"/>
        <v>18.877430907404595</v>
      </c>
      <c r="BE183">
        <f t="shared" si="73"/>
        <v>32.156612396240234</v>
      </c>
      <c r="BF183">
        <f t="shared" si="74"/>
        <v>4.8175749161169792</v>
      </c>
      <c r="BG183">
        <f t="shared" si="75"/>
        <v>1.7668723797387126E-2</v>
      </c>
      <c r="BH183">
        <f t="shared" si="76"/>
        <v>2.9368889962571409</v>
      </c>
      <c r="BI183">
        <f t="shared" si="77"/>
        <v>1.8806859198598382</v>
      </c>
      <c r="BJ183">
        <f t="shared" si="78"/>
        <v>1.1052837186478733E-2</v>
      </c>
      <c r="BK183">
        <f t="shared" si="79"/>
        <v>51.039688261995856</v>
      </c>
      <c r="BL183">
        <f t="shared" si="80"/>
        <v>1.2194128268430759</v>
      </c>
      <c r="BM183">
        <f t="shared" si="81"/>
        <v>59.618585034190573</v>
      </c>
      <c r="BN183">
        <f t="shared" si="82"/>
        <v>420.41602979046297</v>
      </c>
      <c r="BO183">
        <f t="shared" si="83"/>
        <v>-1.6731938343246306E-3</v>
      </c>
    </row>
    <row r="184" spans="1:67" x14ac:dyDescent="0.25">
      <c r="A184" s="1">
        <v>173</v>
      </c>
      <c r="B184" s="1" t="s">
        <v>258</v>
      </c>
      <c r="C184" s="1" t="s">
        <v>347</v>
      </c>
      <c r="D184" s="1" t="s">
        <v>80</v>
      </c>
      <c r="E184" s="1" t="s">
        <v>81</v>
      </c>
      <c r="F184" s="1" t="s">
        <v>82</v>
      </c>
      <c r="G184" s="1" t="s">
        <v>83</v>
      </c>
      <c r="H184" s="1" t="s">
        <v>84</v>
      </c>
      <c r="I184" s="1">
        <v>1080.9999935626984</v>
      </c>
      <c r="J184" s="1">
        <v>1</v>
      </c>
      <c r="K184">
        <f t="shared" si="56"/>
        <v>-1.0668229929826907</v>
      </c>
      <c r="L184">
        <f t="shared" si="57"/>
        <v>1.8181189793900127E-2</v>
      </c>
      <c r="M184">
        <f t="shared" si="58"/>
        <v>499.76613094491023</v>
      </c>
      <c r="N184">
        <f t="shared" si="59"/>
        <v>0.35459369329320939</v>
      </c>
      <c r="O184">
        <f t="shared" si="60"/>
        <v>1.8806775525282813</v>
      </c>
      <c r="P184">
        <f t="shared" si="61"/>
        <v>32.153771435371816</v>
      </c>
      <c r="Q184" s="1">
        <v>6</v>
      </c>
      <c r="R184">
        <f t="shared" si="62"/>
        <v>1.4200000166893005</v>
      </c>
      <c r="S184" s="1">
        <v>1</v>
      </c>
      <c r="T184">
        <f t="shared" si="63"/>
        <v>2.8400000333786011</v>
      </c>
      <c r="U184" s="1">
        <v>33.198360443115234</v>
      </c>
      <c r="V184" s="1">
        <v>32.152442932128906</v>
      </c>
      <c r="W184" s="1">
        <v>32.820541381835938</v>
      </c>
      <c r="X184" s="1">
        <v>418.69125366210938</v>
      </c>
      <c r="Y184" s="1">
        <v>419.7940673828125</v>
      </c>
      <c r="Z184" s="1">
        <v>29.038610458374023</v>
      </c>
      <c r="AA184" s="1">
        <v>29.452060699462891</v>
      </c>
      <c r="AB184" s="1">
        <v>56.666324615478516</v>
      </c>
      <c r="AC184" s="1">
        <v>57.473133087158203</v>
      </c>
      <c r="AD184" s="1">
        <v>499.43157958984375</v>
      </c>
      <c r="AE184" s="1">
        <v>17.898147583007813</v>
      </c>
      <c r="AF184" s="1">
        <v>5.7026270776987076E-2</v>
      </c>
      <c r="AG184" s="1">
        <v>99.691619873046875</v>
      </c>
      <c r="AH184" s="1">
        <v>-5.9371209144592285</v>
      </c>
      <c r="AI184" s="1">
        <v>-0.37506848573684692</v>
      </c>
      <c r="AJ184" s="1">
        <v>1.9642015919089317E-2</v>
      </c>
      <c r="AK184" s="1">
        <v>4.6251565217971802E-3</v>
      </c>
      <c r="AL184" s="1">
        <v>3.7816930562257767E-2</v>
      </c>
      <c r="AM184" s="1">
        <v>7.9171275720000267E-3</v>
      </c>
      <c r="AN184" s="1">
        <v>1</v>
      </c>
      <c r="AO184" s="1">
        <v>-0.21956524252891541</v>
      </c>
      <c r="AP184" s="1">
        <v>2.737391471862793</v>
      </c>
      <c r="AQ184" s="1">
        <v>1</v>
      </c>
      <c r="AR184" s="1">
        <v>0</v>
      </c>
      <c r="AS184" s="1">
        <v>0.15999999642372131</v>
      </c>
      <c r="AT184" s="1">
        <v>111115</v>
      </c>
      <c r="AU184" s="1" t="s">
        <v>85</v>
      </c>
      <c r="AV184">
        <f t="shared" si="64"/>
        <v>0.8323859659830728</v>
      </c>
      <c r="AW184">
        <f t="shared" si="65"/>
        <v>3.5459369329320941E-4</v>
      </c>
      <c r="AX184">
        <f t="shared" si="66"/>
        <v>305.30244293212888</v>
      </c>
      <c r="AY184">
        <f t="shared" si="67"/>
        <v>306.34836044311521</v>
      </c>
      <c r="AZ184">
        <f t="shared" si="68"/>
        <v>2.8637035492724863</v>
      </c>
      <c r="BA184">
        <f t="shared" si="69"/>
        <v>1.3285032429071536E-3</v>
      </c>
      <c r="BB184">
        <f t="shared" si="70"/>
        <v>4.8168011922570386</v>
      </c>
      <c r="BC184">
        <f t="shared" si="71"/>
        <v>48.31701198547114</v>
      </c>
      <c r="BD184">
        <f t="shared" si="72"/>
        <v>18.86495128600825</v>
      </c>
      <c r="BE184">
        <f t="shared" si="73"/>
        <v>32.152442932128906</v>
      </c>
      <c r="BF184">
        <f t="shared" si="74"/>
        <v>4.8164394170515594</v>
      </c>
      <c r="BG184">
        <f t="shared" si="75"/>
        <v>1.806553734343902E-2</v>
      </c>
      <c r="BH184">
        <f t="shared" si="76"/>
        <v>2.9361236397287573</v>
      </c>
      <c r="BI184">
        <f t="shared" si="77"/>
        <v>1.8803157773228021</v>
      </c>
      <c r="BJ184">
        <f t="shared" si="78"/>
        <v>1.130129484298821E-2</v>
      </c>
      <c r="BK184">
        <f t="shared" si="79"/>
        <v>49.822495151583361</v>
      </c>
      <c r="BL184">
        <f t="shared" si="80"/>
        <v>1.1905030818102791</v>
      </c>
      <c r="BM184">
        <f t="shared" si="81"/>
        <v>59.634657875728195</v>
      </c>
      <c r="BN184">
        <f t="shared" si="82"/>
        <v>420.30118394041807</v>
      </c>
      <c r="BO184">
        <f t="shared" si="83"/>
        <v>-1.513667499197477E-3</v>
      </c>
    </row>
    <row r="185" spans="1:67" x14ac:dyDescent="0.25">
      <c r="A185" s="1">
        <v>174</v>
      </c>
      <c r="B185" s="1" t="s">
        <v>259</v>
      </c>
      <c r="C185" s="1" t="s">
        <v>347</v>
      </c>
      <c r="D185" s="1" t="s">
        <v>80</v>
      </c>
      <c r="E185" s="1" t="s">
        <v>81</v>
      </c>
      <c r="F185" s="1" t="s">
        <v>82</v>
      </c>
      <c r="G185" s="1" t="s">
        <v>83</v>
      </c>
      <c r="H185" s="1" t="s">
        <v>84</v>
      </c>
      <c r="I185" s="1">
        <v>1086.4999934397638</v>
      </c>
      <c r="J185" s="1">
        <v>1</v>
      </c>
      <c r="K185">
        <f t="shared" si="56"/>
        <v>-0.99185171141146711</v>
      </c>
      <c r="L185">
        <f t="shared" si="57"/>
        <v>1.8026466099477979E-2</v>
      </c>
      <c r="M185">
        <f t="shared" si="58"/>
        <v>494.01497594225162</v>
      </c>
      <c r="N185">
        <f t="shared" si="59"/>
        <v>0.35180422699213665</v>
      </c>
      <c r="O185">
        <f t="shared" si="60"/>
        <v>1.8817998893192702</v>
      </c>
      <c r="P185">
        <f t="shared" si="61"/>
        <v>32.158246353813986</v>
      </c>
      <c r="Q185" s="1">
        <v>6</v>
      </c>
      <c r="R185">
        <f t="shared" si="62"/>
        <v>1.4200000166893005</v>
      </c>
      <c r="S185" s="1">
        <v>1</v>
      </c>
      <c r="T185">
        <f t="shared" si="63"/>
        <v>2.8400000333786011</v>
      </c>
      <c r="U185" s="1">
        <v>33.199123382568359</v>
      </c>
      <c r="V185" s="1">
        <v>32.155998229980469</v>
      </c>
      <c r="W185" s="1">
        <v>32.821800231933594</v>
      </c>
      <c r="X185" s="1">
        <v>418.83273315429688</v>
      </c>
      <c r="Y185" s="1">
        <v>419.84683227539063</v>
      </c>
      <c r="Z185" s="1">
        <v>29.042593002319336</v>
      </c>
      <c r="AA185" s="1">
        <v>29.452777862548828</v>
      </c>
      <c r="AB185" s="1">
        <v>56.672145843505859</v>
      </c>
      <c r="AC185" s="1">
        <v>57.472557067871094</v>
      </c>
      <c r="AD185" s="1">
        <v>499.44692993164063</v>
      </c>
      <c r="AE185" s="1">
        <v>17.853212356567383</v>
      </c>
      <c r="AF185" s="1">
        <v>0.19160902500152588</v>
      </c>
      <c r="AG185" s="1">
        <v>99.692466735839844</v>
      </c>
      <c r="AH185" s="1">
        <v>-5.9371209144592285</v>
      </c>
      <c r="AI185" s="1">
        <v>-0.37506848573684692</v>
      </c>
      <c r="AJ185" s="1">
        <v>1.9642015919089317E-2</v>
      </c>
      <c r="AK185" s="1">
        <v>4.6251565217971802E-3</v>
      </c>
      <c r="AL185" s="1">
        <v>3.7816930562257767E-2</v>
      </c>
      <c r="AM185" s="1">
        <v>7.9171275720000267E-3</v>
      </c>
      <c r="AN185" s="1">
        <v>1</v>
      </c>
      <c r="AO185" s="1">
        <v>-0.21956524252891541</v>
      </c>
      <c r="AP185" s="1">
        <v>2.737391471862793</v>
      </c>
      <c r="AQ185" s="1">
        <v>1</v>
      </c>
      <c r="AR185" s="1">
        <v>0</v>
      </c>
      <c r="AS185" s="1">
        <v>0.15999999642372131</v>
      </c>
      <c r="AT185" s="1">
        <v>111115</v>
      </c>
      <c r="AU185" s="1" t="s">
        <v>85</v>
      </c>
      <c r="AV185">
        <f t="shared" si="64"/>
        <v>0.83241154988606747</v>
      </c>
      <c r="AW185">
        <f t="shared" si="65"/>
        <v>3.5180422699213667E-4</v>
      </c>
      <c r="AX185">
        <f t="shared" si="66"/>
        <v>305.30599822998045</v>
      </c>
      <c r="AY185">
        <f t="shared" si="67"/>
        <v>306.34912338256834</v>
      </c>
      <c r="AZ185">
        <f t="shared" si="68"/>
        <v>2.8565139132027184</v>
      </c>
      <c r="BA185">
        <f t="shared" si="69"/>
        <v>2.248123833520306E-3</v>
      </c>
      <c r="BB185">
        <f t="shared" si="70"/>
        <v>4.8180199666594996</v>
      </c>
      <c r="BC185">
        <f t="shared" si="71"/>
        <v>48.328826885446119</v>
      </c>
      <c r="BD185">
        <f t="shared" si="72"/>
        <v>18.876049022897291</v>
      </c>
      <c r="BE185">
        <f t="shared" si="73"/>
        <v>32.155998229980469</v>
      </c>
      <c r="BF185">
        <f t="shared" si="74"/>
        <v>4.8174076413288214</v>
      </c>
      <c r="BG185">
        <f t="shared" si="75"/>
        <v>1.7912767545564999E-2</v>
      </c>
      <c r="BH185">
        <f t="shared" si="76"/>
        <v>2.9362200773402294</v>
      </c>
      <c r="BI185">
        <f t="shared" si="77"/>
        <v>1.881187563988592</v>
      </c>
      <c r="BJ185">
        <f t="shared" si="78"/>
        <v>1.1205639602302584E-2</v>
      </c>
      <c r="BK185">
        <f t="shared" si="79"/>
        <v>49.249571556129638</v>
      </c>
      <c r="BL185">
        <f t="shared" si="80"/>
        <v>1.1766552417816309</v>
      </c>
      <c r="BM185">
        <f t="shared" si="81"/>
        <v>59.618336663355464</v>
      </c>
      <c r="BN185">
        <f t="shared" si="82"/>
        <v>420.31831107633013</v>
      </c>
      <c r="BO185">
        <f t="shared" si="83"/>
        <v>-1.4068516096676935E-3</v>
      </c>
    </row>
    <row r="186" spans="1:67" x14ac:dyDescent="0.25">
      <c r="A186" s="1">
        <v>175</v>
      </c>
      <c r="B186" s="1" t="s">
        <v>260</v>
      </c>
      <c r="C186" s="1" t="s">
        <v>347</v>
      </c>
      <c r="D186" s="1" t="s">
        <v>80</v>
      </c>
      <c r="E186" s="1" t="s">
        <v>81</v>
      </c>
      <c r="F186" s="1" t="s">
        <v>82</v>
      </c>
      <c r="G186" s="1" t="s">
        <v>83</v>
      </c>
      <c r="H186" s="1" t="s">
        <v>84</v>
      </c>
      <c r="I186" s="1">
        <v>1091.4999933280051</v>
      </c>
      <c r="J186" s="1">
        <v>1</v>
      </c>
      <c r="K186">
        <f t="shared" si="56"/>
        <v>-0.91319883799372725</v>
      </c>
      <c r="L186">
        <f t="shared" si="57"/>
        <v>1.8231854474334796E-2</v>
      </c>
      <c r="M186">
        <f t="shared" si="58"/>
        <v>486.23967373997641</v>
      </c>
      <c r="N186">
        <f t="shared" si="59"/>
        <v>0.35576798228523265</v>
      </c>
      <c r="O186">
        <f t="shared" si="60"/>
        <v>1.8817193513870767</v>
      </c>
      <c r="P186">
        <f t="shared" si="61"/>
        <v>32.15553988457517</v>
      </c>
      <c r="Q186" s="1">
        <v>6</v>
      </c>
      <c r="R186">
        <f t="shared" si="62"/>
        <v>1.4200000166893005</v>
      </c>
      <c r="S186" s="1">
        <v>1</v>
      </c>
      <c r="T186">
        <f t="shared" si="63"/>
        <v>2.8400000333786011</v>
      </c>
      <c r="U186" s="1">
        <v>33.198387145996094</v>
      </c>
      <c r="V186" s="1">
        <v>32.154983520507813</v>
      </c>
      <c r="W186" s="1">
        <v>32.821090698242188</v>
      </c>
      <c r="X186" s="1">
        <v>418.963623046875</v>
      </c>
      <c r="Y186" s="1">
        <v>419.88125610351563</v>
      </c>
      <c r="Z186" s="1">
        <v>29.031269073486328</v>
      </c>
      <c r="AA186" s="1">
        <v>29.446094512939453</v>
      </c>
      <c r="AB186" s="1">
        <v>56.652576446533203</v>
      </c>
      <c r="AC186" s="1">
        <v>57.462081909179688</v>
      </c>
      <c r="AD186" s="1">
        <v>499.42742919921875</v>
      </c>
      <c r="AE186" s="1">
        <v>17.98583984375</v>
      </c>
      <c r="AF186" s="1">
        <v>1.48269422352314E-2</v>
      </c>
      <c r="AG186" s="1">
        <v>99.692794799804688</v>
      </c>
      <c r="AH186" s="1">
        <v>-5.9371209144592285</v>
      </c>
      <c r="AI186" s="1">
        <v>-0.37506848573684692</v>
      </c>
      <c r="AJ186" s="1">
        <v>1.9642015919089317E-2</v>
      </c>
      <c r="AK186" s="1">
        <v>4.6251565217971802E-3</v>
      </c>
      <c r="AL186" s="1">
        <v>3.7816930562257767E-2</v>
      </c>
      <c r="AM186" s="1">
        <v>7.9171275720000267E-3</v>
      </c>
      <c r="AN186" s="1">
        <v>1</v>
      </c>
      <c r="AO186" s="1">
        <v>-0.21956524252891541</v>
      </c>
      <c r="AP186" s="1">
        <v>2.737391471862793</v>
      </c>
      <c r="AQ186" s="1">
        <v>1</v>
      </c>
      <c r="AR186" s="1">
        <v>0</v>
      </c>
      <c r="AS186" s="1">
        <v>0.15999999642372131</v>
      </c>
      <c r="AT186" s="1">
        <v>111115</v>
      </c>
      <c r="AU186" s="1" t="s">
        <v>85</v>
      </c>
      <c r="AV186">
        <f t="shared" si="64"/>
        <v>0.83237904866536438</v>
      </c>
      <c r="AW186">
        <f t="shared" si="65"/>
        <v>3.5576798228523264E-4</v>
      </c>
      <c r="AX186">
        <f t="shared" si="66"/>
        <v>305.30498352050779</v>
      </c>
      <c r="AY186">
        <f t="shared" si="67"/>
        <v>306.34838714599607</v>
      </c>
      <c r="AZ186">
        <f t="shared" si="68"/>
        <v>2.8777343106776243</v>
      </c>
      <c r="BA186">
        <f t="shared" si="69"/>
        <v>5.5636406735473046E-4</v>
      </c>
      <c r="BB186">
        <f t="shared" si="70"/>
        <v>4.8172828093212043</v>
      </c>
      <c r="BC186">
        <f t="shared" si="71"/>
        <v>48.321273558384007</v>
      </c>
      <c r="BD186">
        <f t="shared" si="72"/>
        <v>18.875179045444554</v>
      </c>
      <c r="BE186">
        <f t="shared" si="73"/>
        <v>32.154983520507813</v>
      </c>
      <c r="BF186">
        <f t="shared" si="74"/>
        <v>4.8171312853644066</v>
      </c>
      <c r="BG186">
        <f t="shared" si="75"/>
        <v>1.8115558620598791E-2</v>
      </c>
      <c r="BH186">
        <f t="shared" si="76"/>
        <v>2.9355634579341277</v>
      </c>
      <c r="BI186">
        <f t="shared" si="77"/>
        <v>1.8815678274302789</v>
      </c>
      <c r="BJ186">
        <f t="shared" si="78"/>
        <v>1.1332615473972844E-2</v>
      </c>
      <c r="BK186">
        <f t="shared" si="79"/>
        <v>48.474592017683449</v>
      </c>
      <c r="BL186">
        <f t="shared" si="80"/>
        <v>1.15804091435818</v>
      </c>
      <c r="BM186">
        <f t="shared" si="81"/>
        <v>59.617087032510227</v>
      </c>
      <c r="BN186">
        <f t="shared" si="82"/>
        <v>420.31534709534736</v>
      </c>
      <c r="BO186">
        <f t="shared" si="83"/>
        <v>-1.2952716330462512E-3</v>
      </c>
    </row>
    <row r="187" spans="1:67" x14ac:dyDescent="0.25">
      <c r="A187" s="1">
        <v>176</v>
      </c>
      <c r="B187" s="1" t="s">
        <v>261</v>
      </c>
      <c r="C187" s="1" t="s">
        <v>347</v>
      </c>
      <c r="D187" s="1" t="s">
        <v>80</v>
      </c>
      <c r="E187" s="1" t="s">
        <v>81</v>
      </c>
      <c r="F187" s="1" t="s">
        <v>82</v>
      </c>
      <c r="G187" s="1" t="s">
        <v>83</v>
      </c>
      <c r="H187" s="1" t="s">
        <v>84</v>
      </c>
      <c r="I187" s="1">
        <v>1096.4999932162464</v>
      </c>
      <c r="J187" s="1">
        <v>1</v>
      </c>
      <c r="K187">
        <f t="shared" si="56"/>
        <v>-0.89372099546599404</v>
      </c>
      <c r="L187">
        <f t="shared" si="57"/>
        <v>1.9217704462594718E-2</v>
      </c>
      <c r="M187">
        <f t="shared" si="58"/>
        <v>480.65320722280234</v>
      </c>
      <c r="N187">
        <f t="shared" si="59"/>
        <v>0.37440980070795798</v>
      </c>
      <c r="O187">
        <f t="shared" si="60"/>
        <v>1.8793649952601998</v>
      </c>
      <c r="P187">
        <f t="shared" si="61"/>
        <v>32.147032638254878</v>
      </c>
      <c r="Q187" s="1">
        <v>6</v>
      </c>
      <c r="R187">
        <f t="shared" si="62"/>
        <v>1.4200000166893005</v>
      </c>
      <c r="S187" s="1">
        <v>1</v>
      </c>
      <c r="T187">
        <f t="shared" si="63"/>
        <v>2.8400000333786011</v>
      </c>
      <c r="U187" s="1">
        <v>33.199184417724609</v>
      </c>
      <c r="V187" s="1">
        <v>32.156089782714844</v>
      </c>
      <c r="W187" s="1">
        <v>32.820320129394531</v>
      </c>
      <c r="X187" s="1">
        <v>419.04696655273438</v>
      </c>
      <c r="Y187" s="1">
        <v>419.93182373046875</v>
      </c>
      <c r="Z187" s="1">
        <v>29.010431289672852</v>
      </c>
      <c r="AA187" s="1">
        <v>29.447017669677734</v>
      </c>
      <c r="AB187" s="1">
        <v>56.60833740234375</v>
      </c>
      <c r="AC187" s="1">
        <v>57.460254669189453</v>
      </c>
      <c r="AD187" s="1">
        <v>499.39883422851563</v>
      </c>
      <c r="AE187" s="1">
        <v>17.810453414916992</v>
      </c>
      <c r="AF187" s="1">
        <v>0.16765637695789337</v>
      </c>
      <c r="AG187" s="1">
        <v>99.690956115722656</v>
      </c>
      <c r="AH187" s="1">
        <v>-5.9371209144592285</v>
      </c>
      <c r="AI187" s="1">
        <v>-0.37506848573684692</v>
      </c>
      <c r="AJ187" s="1">
        <v>1.9642015919089317E-2</v>
      </c>
      <c r="AK187" s="1">
        <v>4.6251565217971802E-3</v>
      </c>
      <c r="AL187" s="1">
        <v>3.7816930562257767E-2</v>
      </c>
      <c r="AM187" s="1">
        <v>7.9171275720000267E-3</v>
      </c>
      <c r="AN187" s="1">
        <v>1</v>
      </c>
      <c r="AO187" s="1">
        <v>-0.21956524252891541</v>
      </c>
      <c r="AP187" s="1">
        <v>2.737391471862793</v>
      </c>
      <c r="AQ187" s="1">
        <v>1</v>
      </c>
      <c r="AR187" s="1">
        <v>0</v>
      </c>
      <c r="AS187" s="1">
        <v>0.15999999642372131</v>
      </c>
      <c r="AT187" s="1">
        <v>111115</v>
      </c>
      <c r="AU187" s="1" t="s">
        <v>85</v>
      </c>
      <c r="AV187">
        <f t="shared" si="64"/>
        <v>0.83233139038085913</v>
      </c>
      <c r="AW187">
        <f t="shared" si="65"/>
        <v>3.7440980070795797E-4</v>
      </c>
      <c r="AX187">
        <f t="shared" si="66"/>
        <v>305.30608978271482</v>
      </c>
      <c r="AY187">
        <f t="shared" si="67"/>
        <v>306.34918441772459</v>
      </c>
      <c r="AZ187">
        <f t="shared" si="68"/>
        <v>2.8496724826915738</v>
      </c>
      <c r="BA187">
        <f t="shared" si="69"/>
        <v>-9.0571444599675463E-3</v>
      </c>
      <c r="BB187">
        <f t="shared" si="70"/>
        <v>4.8149663415069526</v>
      </c>
      <c r="BC187">
        <f t="shared" si="71"/>
        <v>48.298928299149544</v>
      </c>
      <c r="BD187">
        <f t="shared" si="72"/>
        <v>18.85191062947181</v>
      </c>
      <c r="BE187">
        <f t="shared" si="73"/>
        <v>32.156089782714844</v>
      </c>
      <c r="BF187">
        <f t="shared" si="74"/>
        <v>4.8174325763803063</v>
      </c>
      <c r="BG187">
        <f t="shared" si="75"/>
        <v>1.9088536207962078E-2</v>
      </c>
      <c r="BH187">
        <f t="shared" si="76"/>
        <v>2.9356013462467527</v>
      </c>
      <c r="BI187">
        <f t="shared" si="77"/>
        <v>1.8818312301335536</v>
      </c>
      <c r="BJ187">
        <f t="shared" si="78"/>
        <v>1.1941873237747515E-2</v>
      </c>
      <c r="BK187">
        <f t="shared" si="79"/>
        <v>47.916777788129735</v>
      </c>
      <c r="BL187">
        <f t="shared" si="80"/>
        <v>1.1445981944233579</v>
      </c>
      <c r="BM187">
        <f t="shared" si="81"/>
        <v>59.662571945666642</v>
      </c>
      <c r="BN187">
        <f t="shared" si="82"/>
        <v>420.35665588881341</v>
      </c>
      <c r="BO187">
        <f t="shared" si="83"/>
        <v>-1.2684869489837827E-3</v>
      </c>
    </row>
    <row r="188" spans="1:67" x14ac:dyDescent="0.25">
      <c r="A188" s="1">
        <v>177</v>
      </c>
      <c r="B188" s="1" t="s">
        <v>262</v>
      </c>
      <c r="C188" s="1" t="s">
        <v>347</v>
      </c>
      <c r="D188" s="1" t="s">
        <v>80</v>
      </c>
      <c r="E188" s="1" t="s">
        <v>81</v>
      </c>
      <c r="F188" s="1" t="s">
        <v>82</v>
      </c>
      <c r="G188" s="1" t="s">
        <v>83</v>
      </c>
      <c r="H188" s="1" t="s">
        <v>84</v>
      </c>
      <c r="I188" s="1">
        <v>1101.9999930933118</v>
      </c>
      <c r="J188" s="1">
        <v>1</v>
      </c>
      <c r="K188">
        <f t="shared" si="56"/>
        <v>-1.2369288755033485</v>
      </c>
      <c r="L188">
        <f t="shared" si="57"/>
        <v>1.9433201658279525E-2</v>
      </c>
      <c r="M188">
        <f t="shared" si="58"/>
        <v>507.82325136251762</v>
      </c>
      <c r="N188">
        <f t="shared" si="59"/>
        <v>0.37868362952284013</v>
      </c>
      <c r="O188">
        <f t="shared" si="60"/>
        <v>1.8799093944892706</v>
      </c>
      <c r="P188">
        <f t="shared" si="61"/>
        <v>32.147129524342276</v>
      </c>
      <c r="Q188" s="1">
        <v>6</v>
      </c>
      <c r="R188">
        <f t="shared" si="62"/>
        <v>1.4200000166893005</v>
      </c>
      <c r="S188" s="1">
        <v>1</v>
      </c>
      <c r="T188">
        <f t="shared" si="63"/>
        <v>2.8400000333786011</v>
      </c>
      <c r="U188" s="1">
        <v>33.198684692382813</v>
      </c>
      <c r="V188" s="1">
        <v>32.158561706542969</v>
      </c>
      <c r="W188" s="1">
        <v>32.820465087890625</v>
      </c>
      <c r="X188" s="1">
        <v>418.6387939453125</v>
      </c>
      <c r="Y188" s="1">
        <v>419.93377685546875</v>
      </c>
      <c r="Z188" s="1">
        <v>28.999914169311523</v>
      </c>
      <c r="AA188" s="1">
        <v>29.441465377807617</v>
      </c>
      <c r="AB188" s="1">
        <v>56.590084075927734</v>
      </c>
      <c r="AC188" s="1">
        <v>57.45172119140625</v>
      </c>
      <c r="AD188" s="1">
        <v>499.42288208007813</v>
      </c>
      <c r="AE188" s="1">
        <v>17.898147583007813</v>
      </c>
      <c r="AF188" s="1">
        <v>7.5275279581546783E-2</v>
      </c>
      <c r="AG188" s="1">
        <v>99.692161560058594</v>
      </c>
      <c r="AH188" s="1">
        <v>-5.9371209144592285</v>
      </c>
      <c r="AI188" s="1">
        <v>-0.37506848573684692</v>
      </c>
      <c r="AJ188" s="1">
        <v>1.9642015919089317E-2</v>
      </c>
      <c r="AK188" s="1">
        <v>4.6251565217971802E-3</v>
      </c>
      <c r="AL188" s="1">
        <v>3.7816930562257767E-2</v>
      </c>
      <c r="AM188" s="1">
        <v>7.9171275720000267E-3</v>
      </c>
      <c r="AN188" s="1">
        <v>1</v>
      </c>
      <c r="AO188" s="1">
        <v>-0.21956524252891541</v>
      </c>
      <c r="AP188" s="1">
        <v>2.737391471862793</v>
      </c>
      <c r="AQ188" s="1">
        <v>1</v>
      </c>
      <c r="AR188" s="1">
        <v>0</v>
      </c>
      <c r="AS188" s="1">
        <v>0.15999999642372131</v>
      </c>
      <c r="AT188" s="1">
        <v>111115</v>
      </c>
      <c r="AU188" s="1" t="s">
        <v>85</v>
      </c>
      <c r="AV188">
        <f t="shared" si="64"/>
        <v>0.83237147013346335</v>
      </c>
      <c r="AW188">
        <f t="shared" si="65"/>
        <v>3.7868362952284015E-4</v>
      </c>
      <c r="AX188">
        <f t="shared" si="66"/>
        <v>305.30856170654295</v>
      </c>
      <c r="AY188">
        <f t="shared" si="67"/>
        <v>306.34868469238279</v>
      </c>
      <c r="AZ188">
        <f t="shared" si="68"/>
        <v>2.8637035492724863</v>
      </c>
      <c r="BA188">
        <f t="shared" si="69"/>
        <v>-1.1432182200693367E-2</v>
      </c>
      <c r="BB188">
        <f t="shared" si="70"/>
        <v>4.814992717498539</v>
      </c>
      <c r="BC188">
        <f t="shared" si="71"/>
        <v>48.298608859010365</v>
      </c>
      <c r="BD188">
        <f t="shared" si="72"/>
        <v>18.857143481202748</v>
      </c>
      <c r="BE188">
        <f t="shared" si="73"/>
        <v>32.158561706542969</v>
      </c>
      <c r="BF188">
        <f t="shared" si="74"/>
        <v>4.8181058652393212</v>
      </c>
      <c r="BG188">
        <f t="shared" si="75"/>
        <v>1.9301130266626106E-2</v>
      </c>
      <c r="BH188">
        <f t="shared" si="76"/>
        <v>2.9350833230092683</v>
      </c>
      <c r="BI188">
        <f t="shared" si="77"/>
        <v>1.8830225422300528</v>
      </c>
      <c r="BJ188">
        <f t="shared" si="78"/>
        <v>1.2075003088541363E-2</v>
      </c>
      <c r="BK188">
        <f t="shared" si="79"/>
        <v>50.62599761878635</v>
      </c>
      <c r="BL188">
        <f t="shared" si="80"/>
        <v>1.209293653787936</v>
      </c>
      <c r="BM188">
        <f t="shared" si="81"/>
        <v>59.654272432450675</v>
      </c>
      <c r="BN188">
        <f t="shared" si="82"/>
        <v>420.52175360275879</v>
      </c>
      <c r="BO188">
        <f t="shared" si="83"/>
        <v>-1.7546795495517865E-3</v>
      </c>
    </row>
    <row r="189" spans="1:67" x14ac:dyDescent="0.25">
      <c r="A189" s="1">
        <v>178</v>
      </c>
      <c r="B189" s="1" t="s">
        <v>263</v>
      </c>
      <c r="C189" s="1" t="s">
        <v>347</v>
      </c>
      <c r="D189" s="1" t="s">
        <v>80</v>
      </c>
      <c r="E189" s="1" t="s">
        <v>81</v>
      </c>
      <c r="F189" s="1" t="s">
        <v>82</v>
      </c>
      <c r="G189" s="1" t="s">
        <v>83</v>
      </c>
      <c r="H189" s="1" t="s">
        <v>84</v>
      </c>
      <c r="I189" s="1">
        <v>1106.9999929815531</v>
      </c>
      <c r="J189" s="1">
        <v>1</v>
      </c>
      <c r="K189">
        <f t="shared" si="56"/>
        <v>-1.1422212578675672</v>
      </c>
      <c r="L189">
        <f t="shared" si="57"/>
        <v>1.7875997325477816E-2</v>
      </c>
      <c r="M189">
        <f t="shared" si="58"/>
        <v>508.06838331732467</v>
      </c>
      <c r="N189">
        <f t="shared" si="59"/>
        <v>0.34937004993225534</v>
      </c>
      <c r="O189">
        <f t="shared" si="60"/>
        <v>1.8844437304212454</v>
      </c>
      <c r="P189">
        <f t="shared" si="61"/>
        <v>32.161482954622841</v>
      </c>
      <c r="Q189" s="1">
        <v>6</v>
      </c>
      <c r="R189">
        <f t="shared" si="62"/>
        <v>1.4200000166893005</v>
      </c>
      <c r="S189" s="1">
        <v>1</v>
      </c>
      <c r="T189">
        <f t="shared" si="63"/>
        <v>2.8400000333786011</v>
      </c>
      <c r="U189" s="1">
        <v>33.198719024658203</v>
      </c>
      <c r="V189" s="1">
        <v>32.15838623046875</v>
      </c>
      <c r="W189" s="1">
        <v>32.816303253173828</v>
      </c>
      <c r="X189" s="1">
        <v>418.67300415039063</v>
      </c>
      <c r="Y189" s="1">
        <v>419.86904907226563</v>
      </c>
      <c r="Z189" s="1">
        <v>29.027349472045898</v>
      </c>
      <c r="AA189" s="1">
        <v>29.434732437133789</v>
      </c>
      <c r="AB189" s="1">
        <v>56.644397735595703</v>
      </c>
      <c r="AC189" s="1">
        <v>57.439369201660156</v>
      </c>
      <c r="AD189" s="1">
        <v>499.41180419921875</v>
      </c>
      <c r="AE189" s="1">
        <v>17.867708206176758</v>
      </c>
      <c r="AF189" s="1">
        <v>0.21442201733589172</v>
      </c>
      <c r="AG189" s="1">
        <v>99.693717956542969</v>
      </c>
      <c r="AH189" s="1">
        <v>-5.9371209144592285</v>
      </c>
      <c r="AI189" s="1">
        <v>-0.37506848573684692</v>
      </c>
      <c r="AJ189" s="1">
        <v>1.9642015919089317E-2</v>
      </c>
      <c r="AK189" s="1">
        <v>4.6251565217971802E-3</v>
      </c>
      <c r="AL189" s="1">
        <v>3.7816930562257767E-2</v>
      </c>
      <c r="AM189" s="1">
        <v>7.9171275720000267E-3</v>
      </c>
      <c r="AN189" s="1">
        <v>1</v>
      </c>
      <c r="AO189" s="1">
        <v>-0.21956524252891541</v>
      </c>
      <c r="AP189" s="1">
        <v>2.737391471862793</v>
      </c>
      <c r="AQ189" s="1">
        <v>1</v>
      </c>
      <c r="AR189" s="1">
        <v>0</v>
      </c>
      <c r="AS189" s="1">
        <v>0.15999999642372131</v>
      </c>
      <c r="AT189" s="1">
        <v>111115</v>
      </c>
      <c r="AU189" s="1" t="s">
        <v>85</v>
      </c>
      <c r="AV189">
        <f t="shared" si="64"/>
        <v>0.83235300699869785</v>
      </c>
      <c r="AW189">
        <f t="shared" si="65"/>
        <v>3.4937004993225532E-4</v>
      </c>
      <c r="AX189">
        <f t="shared" si="66"/>
        <v>305.30838623046873</v>
      </c>
      <c r="AY189">
        <f t="shared" si="67"/>
        <v>306.34871902465818</v>
      </c>
      <c r="AZ189">
        <f t="shared" si="68"/>
        <v>2.8588332490883772</v>
      </c>
      <c r="BA189">
        <f t="shared" si="69"/>
        <v>3.0967241540879871E-3</v>
      </c>
      <c r="BB189">
        <f t="shared" si="70"/>
        <v>4.8189016441351677</v>
      </c>
      <c r="BC189">
        <f t="shared" si="71"/>
        <v>48.337064189297799</v>
      </c>
      <c r="BD189">
        <f t="shared" si="72"/>
        <v>18.90233175216401</v>
      </c>
      <c r="BE189">
        <f t="shared" si="73"/>
        <v>32.15838623046875</v>
      </c>
      <c r="BF189">
        <f t="shared" si="74"/>
        <v>4.8180580673417222</v>
      </c>
      <c r="BG189">
        <f t="shared" si="75"/>
        <v>1.7764183070084181E-2</v>
      </c>
      <c r="BH189">
        <f t="shared" si="76"/>
        <v>2.9344579137139224</v>
      </c>
      <c r="BI189">
        <f t="shared" si="77"/>
        <v>1.8836001536277998</v>
      </c>
      <c r="BJ189">
        <f t="shared" si="78"/>
        <v>1.111260637864162E-2</v>
      </c>
      <c r="BK189">
        <f t="shared" si="79"/>
        <v>50.65122610907413</v>
      </c>
      <c r="BL189">
        <f t="shared" si="80"/>
        <v>1.2100639102595026</v>
      </c>
      <c r="BM189">
        <f t="shared" si="81"/>
        <v>59.567078607007943</v>
      </c>
      <c r="BN189">
        <f t="shared" si="82"/>
        <v>420.41200635395506</v>
      </c>
      <c r="BO189">
        <f t="shared" si="83"/>
        <v>-1.6183834530336739E-3</v>
      </c>
    </row>
    <row r="190" spans="1:67" x14ac:dyDescent="0.25">
      <c r="A190" s="1">
        <v>179</v>
      </c>
      <c r="B190" s="1" t="s">
        <v>264</v>
      </c>
      <c r="C190" s="1" t="s">
        <v>347</v>
      </c>
      <c r="D190" s="1" t="s">
        <v>80</v>
      </c>
      <c r="E190" s="1" t="s">
        <v>81</v>
      </c>
      <c r="F190" s="1" t="s">
        <v>82</v>
      </c>
      <c r="G190" s="1" t="s">
        <v>83</v>
      </c>
      <c r="H190" s="1" t="s">
        <v>84</v>
      </c>
      <c r="I190" s="1">
        <v>1111.9999928697944</v>
      </c>
      <c r="J190" s="1">
        <v>1</v>
      </c>
      <c r="K190">
        <f t="shared" si="56"/>
        <v>-0.99766871306240812</v>
      </c>
      <c r="L190">
        <f t="shared" si="57"/>
        <v>1.7738448735654912E-2</v>
      </c>
      <c r="M190">
        <f t="shared" si="58"/>
        <v>495.97196681333662</v>
      </c>
      <c r="N190">
        <f t="shared" si="59"/>
        <v>0.34668899255125635</v>
      </c>
      <c r="O190">
        <f t="shared" si="60"/>
        <v>1.8843758675352791</v>
      </c>
      <c r="P190">
        <f t="shared" si="61"/>
        <v>32.160736384582911</v>
      </c>
      <c r="Q190" s="1">
        <v>6</v>
      </c>
      <c r="R190">
        <f t="shared" si="62"/>
        <v>1.4200000166893005</v>
      </c>
      <c r="S190" s="1">
        <v>1</v>
      </c>
      <c r="T190">
        <f t="shared" si="63"/>
        <v>2.8400000333786011</v>
      </c>
      <c r="U190" s="1">
        <v>33.197677612304688</v>
      </c>
      <c r="V190" s="1">
        <v>32.155963897705078</v>
      </c>
      <c r="W190" s="1">
        <v>32.811126708984375</v>
      </c>
      <c r="X190" s="1">
        <v>418.87448120117188</v>
      </c>
      <c r="Y190" s="1">
        <v>419.898193359375</v>
      </c>
      <c r="Z190" s="1">
        <v>29.029413223266602</v>
      </c>
      <c r="AA190" s="1">
        <v>29.43366813659668</v>
      </c>
      <c r="AB190" s="1">
        <v>56.651165008544922</v>
      </c>
      <c r="AC190" s="1">
        <v>57.440074920654297</v>
      </c>
      <c r="AD190" s="1">
        <v>499.41458129882813</v>
      </c>
      <c r="AE190" s="1">
        <v>17.953952789306641</v>
      </c>
      <c r="AF190" s="1">
        <v>3.4216274507343769E-3</v>
      </c>
      <c r="AG190" s="1">
        <v>99.692718505859375</v>
      </c>
      <c r="AH190" s="1">
        <v>-5.9371209144592285</v>
      </c>
      <c r="AI190" s="1">
        <v>-0.37506848573684692</v>
      </c>
      <c r="AJ190" s="1">
        <v>1.9642015919089317E-2</v>
      </c>
      <c r="AK190" s="1">
        <v>4.6251565217971802E-3</v>
      </c>
      <c r="AL190" s="1">
        <v>3.7816930562257767E-2</v>
      </c>
      <c r="AM190" s="1">
        <v>7.9171275720000267E-3</v>
      </c>
      <c r="AN190" s="1">
        <v>1</v>
      </c>
      <c r="AO190" s="1">
        <v>-0.21956524252891541</v>
      </c>
      <c r="AP190" s="1">
        <v>2.737391471862793</v>
      </c>
      <c r="AQ190" s="1">
        <v>1</v>
      </c>
      <c r="AR190" s="1">
        <v>0</v>
      </c>
      <c r="AS190" s="1">
        <v>0.15999999642372131</v>
      </c>
      <c r="AT190" s="1">
        <v>111115</v>
      </c>
      <c r="AU190" s="1" t="s">
        <v>85</v>
      </c>
      <c r="AV190">
        <f t="shared" si="64"/>
        <v>0.83235763549804676</v>
      </c>
      <c r="AW190">
        <f t="shared" si="65"/>
        <v>3.4668899255125635E-4</v>
      </c>
      <c r="AX190">
        <f t="shared" si="66"/>
        <v>305.30596389770506</v>
      </c>
      <c r="AY190">
        <f t="shared" si="67"/>
        <v>306.34767761230466</v>
      </c>
      <c r="AZ190">
        <f t="shared" si="68"/>
        <v>2.8726323820807238</v>
      </c>
      <c r="BA190">
        <f t="shared" si="69"/>
        <v>4.7724868778314094E-3</v>
      </c>
      <c r="BB190">
        <f t="shared" si="70"/>
        <v>4.8186982596718941</v>
      </c>
      <c r="BC190">
        <f t="shared" si="71"/>
        <v>48.335508669960468</v>
      </c>
      <c r="BD190">
        <f t="shared" si="72"/>
        <v>18.901840533363789</v>
      </c>
      <c r="BE190">
        <f t="shared" si="73"/>
        <v>32.155963897705078</v>
      </c>
      <c r="BF190">
        <f t="shared" si="74"/>
        <v>4.8173982907134798</v>
      </c>
      <c r="BG190">
        <f t="shared" si="75"/>
        <v>1.7628343291956415E-2</v>
      </c>
      <c r="BH190">
        <f t="shared" si="76"/>
        <v>2.9343223921366151</v>
      </c>
      <c r="BI190">
        <f t="shared" si="77"/>
        <v>1.8830758985768647</v>
      </c>
      <c r="BJ190">
        <f t="shared" si="78"/>
        <v>1.1027554220129234E-2</v>
      </c>
      <c r="BK190">
        <f t="shared" si="79"/>
        <v>49.444793674319392</v>
      </c>
      <c r="BL190">
        <f t="shared" si="80"/>
        <v>1.18117194752694</v>
      </c>
      <c r="BM190">
        <f t="shared" si="81"/>
        <v>59.564937159893375</v>
      </c>
      <c r="BN190">
        <f t="shared" si="82"/>
        <v>420.37243728430622</v>
      </c>
      <c r="BO190">
        <f t="shared" si="83"/>
        <v>-1.4136529641157944E-3</v>
      </c>
    </row>
    <row r="191" spans="1:67" x14ac:dyDescent="0.25">
      <c r="A191" s="1">
        <v>180</v>
      </c>
      <c r="B191" s="1" t="s">
        <v>265</v>
      </c>
      <c r="C191" s="1" t="s">
        <v>347</v>
      </c>
      <c r="D191" s="1" t="s">
        <v>80</v>
      </c>
      <c r="E191" s="1" t="s">
        <v>81</v>
      </c>
      <c r="F191" s="1" t="s">
        <v>82</v>
      </c>
      <c r="G191" s="1" t="s">
        <v>83</v>
      </c>
      <c r="H191" s="1" t="s">
        <v>84</v>
      </c>
      <c r="I191" s="1">
        <v>1117.4999927468598</v>
      </c>
      <c r="J191" s="1">
        <v>1</v>
      </c>
      <c r="K191">
        <f t="shared" si="56"/>
        <v>-0.98842296885796088</v>
      </c>
      <c r="L191">
        <f t="shared" si="57"/>
        <v>1.8012933051095765E-2</v>
      </c>
      <c r="M191">
        <f t="shared" si="58"/>
        <v>493.96146476144304</v>
      </c>
      <c r="N191">
        <f t="shared" si="59"/>
        <v>0.35206721736146757</v>
      </c>
      <c r="O191">
        <f t="shared" si="60"/>
        <v>1.8846598535661943</v>
      </c>
      <c r="P191">
        <f t="shared" si="61"/>
        <v>32.15948386700704</v>
      </c>
      <c r="Q191" s="1">
        <v>6</v>
      </c>
      <c r="R191">
        <f t="shared" si="62"/>
        <v>1.4200000166893005</v>
      </c>
      <c r="S191" s="1">
        <v>1</v>
      </c>
      <c r="T191">
        <f t="shared" si="63"/>
        <v>2.8400000333786011</v>
      </c>
      <c r="U191" s="1">
        <v>33.196659088134766</v>
      </c>
      <c r="V191" s="1">
        <v>32.158000946044922</v>
      </c>
      <c r="W191" s="1">
        <v>32.810791015625</v>
      </c>
      <c r="X191" s="1">
        <v>419.04754638671875</v>
      </c>
      <c r="Y191" s="1">
        <v>420.05731201171875</v>
      </c>
      <c r="Z191" s="1">
        <v>29.016578674316406</v>
      </c>
      <c r="AA191" s="1">
        <v>29.427083969116211</v>
      </c>
      <c r="AB191" s="1">
        <v>56.629959106445313</v>
      </c>
      <c r="AC191" s="1">
        <v>57.431118011474609</v>
      </c>
      <c r="AD191" s="1">
        <v>499.443359375</v>
      </c>
      <c r="AE191" s="1">
        <v>17.845241546630859</v>
      </c>
      <c r="AF191" s="1">
        <v>3.9918184280395508E-2</v>
      </c>
      <c r="AG191" s="1">
        <v>99.693778991699219</v>
      </c>
      <c r="AH191" s="1">
        <v>-5.9371209144592285</v>
      </c>
      <c r="AI191" s="1">
        <v>-0.37506848573684692</v>
      </c>
      <c r="AJ191" s="1">
        <v>1.9642015919089317E-2</v>
      </c>
      <c r="AK191" s="1">
        <v>4.6251565217971802E-3</v>
      </c>
      <c r="AL191" s="1">
        <v>3.7816930562257767E-2</v>
      </c>
      <c r="AM191" s="1">
        <v>7.9171275720000267E-3</v>
      </c>
      <c r="AN191" s="1">
        <v>1</v>
      </c>
      <c r="AO191" s="1">
        <v>-0.21956524252891541</v>
      </c>
      <c r="AP191" s="1">
        <v>2.737391471862793</v>
      </c>
      <c r="AQ191" s="1">
        <v>1</v>
      </c>
      <c r="AR191" s="1">
        <v>0</v>
      </c>
      <c r="AS191" s="1">
        <v>0.15999999642372131</v>
      </c>
      <c r="AT191" s="1">
        <v>111115</v>
      </c>
      <c r="AU191" s="1" t="s">
        <v>85</v>
      </c>
      <c r="AV191">
        <f t="shared" si="64"/>
        <v>0.8324055989583331</v>
      </c>
      <c r="AW191">
        <f t="shared" si="65"/>
        <v>3.5206721736146755E-4</v>
      </c>
      <c r="AX191">
        <f t="shared" si="66"/>
        <v>305.3080009460449</v>
      </c>
      <c r="AY191">
        <f t="shared" si="67"/>
        <v>306.34665908813474</v>
      </c>
      <c r="AZ191">
        <f t="shared" si="68"/>
        <v>2.8552385836413805</v>
      </c>
      <c r="BA191">
        <f t="shared" si="69"/>
        <v>1.4829209621206392E-3</v>
      </c>
      <c r="BB191">
        <f t="shared" si="70"/>
        <v>4.818357059153441</v>
      </c>
      <c r="BC191">
        <f t="shared" si="71"/>
        <v>48.331572018697685</v>
      </c>
      <c r="BD191">
        <f t="shared" si="72"/>
        <v>18.904488049581474</v>
      </c>
      <c r="BE191">
        <f t="shared" si="73"/>
        <v>32.158000946044922</v>
      </c>
      <c r="BF191">
        <f t="shared" si="74"/>
        <v>4.8179531212320255</v>
      </c>
      <c r="BG191">
        <f t="shared" si="75"/>
        <v>1.7899404609862488E-2</v>
      </c>
      <c r="BH191">
        <f t="shared" si="76"/>
        <v>2.9336972055872468</v>
      </c>
      <c r="BI191">
        <f t="shared" si="77"/>
        <v>1.8842559156447787</v>
      </c>
      <c r="BJ191">
        <f t="shared" si="78"/>
        <v>1.1197272607711733E-2</v>
      </c>
      <c r="BK191">
        <f t="shared" si="79"/>
        <v>49.244885098343325</v>
      </c>
      <c r="BL191">
        <f t="shared" si="80"/>
        <v>1.1759382604144801</v>
      </c>
      <c r="BM191">
        <f t="shared" si="81"/>
        <v>59.560085215656564</v>
      </c>
      <c r="BN191">
        <f t="shared" si="82"/>
        <v>420.52716095266078</v>
      </c>
      <c r="BO191">
        <f t="shared" si="83"/>
        <v>-1.3999228045324648E-3</v>
      </c>
    </row>
    <row r="192" spans="1:67" x14ac:dyDescent="0.25">
      <c r="A192" s="1">
        <v>181</v>
      </c>
      <c r="B192" s="1" t="s">
        <v>266</v>
      </c>
      <c r="C192" s="1" t="s">
        <v>347</v>
      </c>
      <c r="D192" s="1" t="s">
        <v>80</v>
      </c>
      <c r="E192" s="1" t="s">
        <v>81</v>
      </c>
      <c r="F192" s="1" t="s">
        <v>82</v>
      </c>
      <c r="G192" s="1" t="s">
        <v>83</v>
      </c>
      <c r="H192" s="1" t="s">
        <v>84</v>
      </c>
      <c r="I192" s="1">
        <v>1122.4999926351011</v>
      </c>
      <c r="J192" s="1">
        <v>1</v>
      </c>
      <c r="K192">
        <f t="shared" si="56"/>
        <v>-1.0065591306396073</v>
      </c>
      <c r="L192">
        <f t="shared" si="57"/>
        <v>1.8449443398335839E-2</v>
      </c>
      <c r="M192">
        <f t="shared" si="58"/>
        <v>493.50542620726759</v>
      </c>
      <c r="N192">
        <f t="shared" si="59"/>
        <v>0.36042440449246144</v>
      </c>
      <c r="O192">
        <f t="shared" si="60"/>
        <v>1.8840289426827708</v>
      </c>
      <c r="P192">
        <f t="shared" si="61"/>
        <v>32.156658278633223</v>
      </c>
      <c r="Q192" s="1">
        <v>6</v>
      </c>
      <c r="R192">
        <f t="shared" si="62"/>
        <v>1.4200000166893005</v>
      </c>
      <c r="S192" s="1">
        <v>1</v>
      </c>
      <c r="T192">
        <f t="shared" si="63"/>
        <v>2.8400000333786011</v>
      </c>
      <c r="U192" s="1">
        <v>33.195846557617188</v>
      </c>
      <c r="V192" s="1">
        <v>32.159523010253906</v>
      </c>
      <c r="W192" s="1">
        <v>32.822586059570313</v>
      </c>
      <c r="X192" s="1">
        <v>419.05770874023438</v>
      </c>
      <c r="Y192" s="1">
        <v>420.08514404296875</v>
      </c>
      <c r="Z192" s="1">
        <v>29.00562858581543</v>
      </c>
      <c r="AA192" s="1">
        <v>29.425924301147461</v>
      </c>
      <c r="AB192" s="1">
        <v>56.610725402832031</v>
      </c>
      <c r="AC192" s="1">
        <v>57.431022644042969</v>
      </c>
      <c r="AD192" s="1">
        <v>499.38922119140625</v>
      </c>
      <c r="AE192" s="1">
        <v>17.914815902709961</v>
      </c>
      <c r="AF192" s="1">
        <v>4.4480539858341217E-2</v>
      </c>
      <c r="AG192" s="1">
        <v>99.6929931640625</v>
      </c>
      <c r="AH192" s="1">
        <v>-5.9371209144592285</v>
      </c>
      <c r="AI192" s="1">
        <v>-0.37506848573684692</v>
      </c>
      <c r="AJ192" s="1">
        <v>1.9642015919089317E-2</v>
      </c>
      <c r="AK192" s="1">
        <v>4.6251565217971802E-3</v>
      </c>
      <c r="AL192" s="1">
        <v>3.7816930562257767E-2</v>
      </c>
      <c r="AM192" s="1">
        <v>7.9171275720000267E-3</v>
      </c>
      <c r="AN192" s="1">
        <v>1</v>
      </c>
      <c r="AO192" s="1">
        <v>-0.21956524252891541</v>
      </c>
      <c r="AP192" s="1">
        <v>2.737391471862793</v>
      </c>
      <c r="AQ192" s="1">
        <v>1</v>
      </c>
      <c r="AR192" s="1">
        <v>0</v>
      </c>
      <c r="AS192" s="1">
        <v>0.15999999642372131</v>
      </c>
      <c r="AT192" s="1">
        <v>111115</v>
      </c>
      <c r="AU192" s="1" t="s">
        <v>85</v>
      </c>
      <c r="AV192">
        <f t="shared" si="64"/>
        <v>0.83231536865234368</v>
      </c>
      <c r="AW192">
        <f t="shared" si="65"/>
        <v>3.6042440449246142E-4</v>
      </c>
      <c r="AX192">
        <f t="shared" si="66"/>
        <v>305.30952301025388</v>
      </c>
      <c r="AY192">
        <f t="shared" si="67"/>
        <v>306.34584655761716</v>
      </c>
      <c r="AZ192">
        <f t="shared" si="68"/>
        <v>2.8663704803652195</v>
      </c>
      <c r="BA192">
        <f t="shared" si="69"/>
        <v>-2.8647316206848951E-3</v>
      </c>
      <c r="BB192">
        <f t="shared" si="70"/>
        <v>4.8175874128832854</v>
      </c>
      <c r="BC192">
        <f t="shared" si="71"/>
        <v>48.324232827026179</v>
      </c>
      <c r="BD192">
        <f t="shared" si="72"/>
        <v>18.898308525878718</v>
      </c>
      <c r="BE192">
        <f t="shared" si="73"/>
        <v>32.159523010253906</v>
      </c>
      <c r="BF192">
        <f t="shared" si="74"/>
        <v>4.81836772191589</v>
      </c>
      <c r="BG192">
        <f t="shared" si="75"/>
        <v>1.8330364168678719E-2</v>
      </c>
      <c r="BH192">
        <f t="shared" si="76"/>
        <v>2.9335584702005146</v>
      </c>
      <c r="BI192">
        <f t="shared" si="77"/>
        <v>1.8848092517153754</v>
      </c>
      <c r="BJ192">
        <f t="shared" si="78"/>
        <v>1.1467116949229209E-2</v>
      </c>
      <c r="BK192">
        <f t="shared" si="79"/>
        <v>49.199033081308883</v>
      </c>
      <c r="BL192">
        <f t="shared" si="80"/>
        <v>1.1747747646053128</v>
      </c>
      <c r="BM192">
        <f t="shared" si="81"/>
        <v>59.573517694072208</v>
      </c>
      <c r="BN192">
        <f t="shared" si="82"/>
        <v>420.56361404662817</v>
      </c>
      <c r="BO192">
        <f t="shared" si="83"/>
        <v>-1.4258073256104441E-3</v>
      </c>
    </row>
    <row r="193" spans="1:67" x14ac:dyDescent="0.25">
      <c r="A193" s="1">
        <v>182</v>
      </c>
      <c r="B193" s="1" t="s">
        <v>267</v>
      </c>
      <c r="C193" s="1" t="s">
        <v>347</v>
      </c>
      <c r="D193" s="1" t="s">
        <v>80</v>
      </c>
      <c r="E193" s="1" t="s">
        <v>81</v>
      </c>
      <c r="F193" s="1" t="s">
        <v>82</v>
      </c>
      <c r="G193" s="1" t="s">
        <v>83</v>
      </c>
      <c r="H193" s="1" t="s">
        <v>84</v>
      </c>
      <c r="I193" s="1">
        <v>1127.4999925233424</v>
      </c>
      <c r="J193" s="1">
        <v>1</v>
      </c>
      <c r="K193">
        <f t="shared" si="56"/>
        <v>-0.98045747990246379</v>
      </c>
      <c r="L193">
        <f t="shared" si="57"/>
        <v>1.8032873714956314E-2</v>
      </c>
      <c r="M193">
        <f t="shared" si="58"/>
        <v>493.20207594143722</v>
      </c>
      <c r="N193">
        <f t="shared" si="59"/>
        <v>0.35256527577333147</v>
      </c>
      <c r="O193">
        <f t="shared" si="60"/>
        <v>1.8852539717972689</v>
      </c>
      <c r="P193">
        <f t="shared" si="61"/>
        <v>32.160184065604092</v>
      </c>
      <c r="Q193" s="1">
        <v>6</v>
      </c>
      <c r="R193">
        <f t="shared" si="62"/>
        <v>1.4200000166893005</v>
      </c>
      <c r="S193" s="1">
        <v>1</v>
      </c>
      <c r="T193">
        <f t="shared" si="63"/>
        <v>2.8400000333786011</v>
      </c>
      <c r="U193" s="1">
        <v>33.200252532958984</v>
      </c>
      <c r="V193" s="1">
        <v>32.158477783203125</v>
      </c>
      <c r="W193" s="1">
        <v>32.833534240722656</v>
      </c>
      <c r="X193" s="1">
        <v>419.09881591796875</v>
      </c>
      <c r="Y193" s="1">
        <v>420.09881591796875</v>
      </c>
      <c r="Z193" s="1">
        <v>29.011924743652344</v>
      </c>
      <c r="AA193" s="1">
        <v>29.423042297363281</v>
      </c>
      <c r="AB193" s="1">
        <v>56.609447479248047</v>
      </c>
      <c r="AC193" s="1">
        <v>57.411643981933594</v>
      </c>
      <c r="AD193" s="1">
        <v>499.40713500976563</v>
      </c>
      <c r="AE193" s="1">
        <v>17.864809036254883</v>
      </c>
      <c r="AF193" s="1">
        <v>0.2828526496887207</v>
      </c>
      <c r="AG193" s="1">
        <v>99.693763732910156</v>
      </c>
      <c r="AH193" s="1">
        <v>-5.9371209144592285</v>
      </c>
      <c r="AI193" s="1">
        <v>-0.37506848573684692</v>
      </c>
      <c r="AJ193" s="1">
        <v>1.9642015919089317E-2</v>
      </c>
      <c r="AK193" s="1">
        <v>4.6251565217971802E-3</v>
      </c>
      <c r="AL193" s="1">
        <v>3.7816930562257767E-2</v>
      </c>
      <c r="AM193" s="1">
        <v>7.9171275720000267E-3</v>
      </c>
      <c r="AN193" s="1">
        <v>1</v>
      </c>
      <c r="AO193" s="1">
        <v>-0.21956524252891541</v>
      </c>
      <c r="AP193" s="1">
        <v>2.737391471862793</v>
      </c>
      <c r="AQ193" s="1">
        <v>1</v>
      </c>
      <c r="AR193" s="1">
        <v>0</v>
      </c>
      <c r="AS193" s="1">
        <v>0.15999999642372131</v>
      </c>
      <c r="AT193" s="1">
        <v>111115</v>
      </c>
      <c r="AU193" s="1" t="s">
        <v>85</v>
      </c>
      <c r="AV193">
        <f t="shared" si="64"/>
        <v>0.83234522501627595</v>
      </c>
      <c r="AW193">
        <f t="shared" si="65"/>
        <v>3.5256527577333147E-4</v>
      </c>
      <c r="AX193">
        <f t="shared" si="66"/>
        <v>305.3084777832031</v>
      </c>
      <c r="AY193">
        <f t="shared" si="67"/>
        <v>306.35025253295896</v>
      </c>
      <c r="AZ193">
        <f t="shared" si="68"/>
        <v>2.8583693819112455</v>
      </c>
      <c r="BA193">
        <f t="shared" si="69"/>
        <v>1.7062824009649801E-3</v>
      </c>
      <c r="BB193">
        <f t="shared" si="70"/>
        <v>4.8185477988940262</v>
      </c>
      <c r="BC193">
        <f t="shared" si="71"/>
        <v>48.333492672655147</v>
      </c>
      <c r="BD193">
        <f t="shared" si="72"/>
        <v>18.910450375291866</v>
      </c>
      <c r="BE193">
        <f t="shared" si="73"/>
        <v>32.158477783203125</v>
      </c>
      <c r="BF193">
        <f t="shared" si="74"/>
        <v>4.8180830053237562</v>
      </c>
      <c r="BG193">
        <f t="shared" si="75"/>
        <v>1.7919094572101637E-2</v>
      </c>
      <c r="BH193">
        <f t="shared" si="76"/>
        <v>2.9332938270967572</v>
      </c>
      <c r="BI193">
        <f t="shared" si="77"/>
        <v>1.884789178226999</v>
      </c>
      <c r="BJ193">
        <f t="shared" si="78"/>
        <v>1.1209601175627077E-2</v>
      </c>
      <c r="BK193">
        <f t="shared" si="79"/>
        <v>49.169171231486459</v>
      </c>
      <c r="BL193">
        <f t="shared" si="80"/>
        <v>1.1740144395878114</v>
      </c>
      <c r="BM193">
        <f t="shared" si="81"/>
        <v>59.549265139599392</v>
      </c>
      <c r="BN193">
        <f t="shared" si="82"/>
        <v>420.56487844695181</v>
      </c>
      <c r="BO193">
        <f t="shared" si="83"/>
        <v>-1.3882643421014946E-3</v>
      </c>
    </row>
    <row r="194" spans="1:67" x14ac:dyDescent="0.25">
      <c r="A194" s="1">
        <v>183</v>
      </c>
      <c r="B194" s="1" t="s">
        <v>268</v>
      </c>
      <c r="C194" s="1" t="s">
        <v>347</v>
      </c>
      <c r="D194" s="1" t="s">
        <v>80</v>
      </c>
      <c r="E194" s="1" t="s">
        <v>81</v>
      </c>
      <c r="F194" s="1" t="s">
        <v>82</v>
      </c>
      <c r="G194" s="1" t="s">
        <v>83</v>
      </c>
      <c r="H194" s="1" t="s">
        <v>84</v>
      </c>
      <c r="I194" s="1">
        <v>1132.9999924004078</v>
      </c>
      <c r="J194" s="1">
        <v>1</v>
      </c>
      <c r="K194">
        <f t="shared" si="56"/>
        <v>-0.99560822710889607</v>
      </c>
      <c r="L194">
        <f t="shared" si="57"/>
        <v>1.8431848317733368E-2</v>
      </c>
      <c r="M194">
        <f t="shared" si="58"/>
        <v>492.61337512583736</v>
      </c>
      <c r="N194">
        <f t="shared" si="59"/>
        <v>0.36026851804355225</v>
      </c>
      <c r="O194">
        <f t="shared" si="60"/>
        <v>1.885013308048487</v>
      </c>
      <c r="P194">
        <f t="shared" si="61"/>
        <v>32.157503961082725</v>
      </c>
      <c r="Q194" s="1">
        <v>6</v>
      </c>
      <c r="R194">
        <f t="shared" si="62"/>
        <v>1.4200000166893005</v>
      </c>
      <c r="S194" s="1">
        <v>1</v>
      </c>
      <c r="T194">
        <f t="shared" si="63"/>
        <v>2.8400000333786011</v>
      </c>
      <c r="U194" s="1">
        <v>33.202362060546875</v>
      </c>
      <c r="V194" s="1">
        <v>32.159385681152344</v>
      </c>
      <c r="W194" s="1">
        <v>32.834964752197266</v>
      </c>
      <c r="X194" s="1">
        <v>419.04428100585938</v>
      </c>
      <c r="Y194" s="1">
        <v>420.05862426757813</v>
      </c>
      <c r="Z194" s="1">
        <v>28.998134613037109</v>
      </c>
      <c r="AA194" s="1">
        <v>29.418241500854492</v>
      </c>
      <c r="AB194" s="1">
        <v>56.575641632080078</v>
      </c>
      <c r="AC194" s="1">
        <v>57.395271301269531</v>
      </c>
      <c r="AD194" s="1">
        <v>499.40155029296875</v>
      </c>
      <c r="AE194" s="1">
        <v>17.902494430541992</v>
      </c>
      <c r="AF194" s="1">
        <v>9.1242231428623199E-2</v>
      </c>
      <c r="AG194" s="1">
        <v>99.693397521972656</v>
      </c>
      <c r="AH194" s="1">
        <v>-5.9371209144592285</v>
      </c>
      <c r="AI194" s="1">
        <v>-0.37506848573684692</v>
      </c>
      <c r="AJ194" s="1">
        <v>1.9642015919089317E-2</v>
      </c>
      <c r="AK194" s="1">
        <v>4.6251565217971802E-3</v>
      </c>
      <c r="AL194" s="1">
        <v>3.7816930562257767E-2</v>
      </c>
      <c r="AM194" s="1">
        <v>7.9171275720000267E-3</v>
      </c>
      <c r="AN194" s="1">
        <v>1</v>
      </c>
      <c r="AO194" s="1">
        <v>-0.21956524252891541</v>
      </c>
      <c r="AP194" s="1">
        <v>2.737391471862793</v>
      </c>
      <c r="AQ194" s="1">
        <v>1</v>
      </c>
      <c r="AR194" s="1">
        <v>0</v>
      </c>
      <c r="AS194" s="1">
        <v>0.15999999642372131</v>
      </c>
      <c r="AT194" s="1">
        <v>111115</v>
      </c>
      <c r="AU194" s="1" t="s">
        <v>85</v>
      </c>
      <c r="AV194">
        <f t="shared" si="64"/>
        <v>0.83233591715494781</v>
      </c>
      <c r="AW194">
        <f t="shared" si="65"/>
        <v>3.6026851804355224E-4</v>
      </c>
      <c r="AX194">
        <f t="shared" si="66"/>
        <v>305.30938568115232</v>
      </c>
      <c r="AY194">
        <f t="shared" si="67"/>
        <v>306.35236206054685</v>
      </c>
      <c r="AZ194">
        <f t="shared" si="68"/>
        <v>2.8643990448624095</v>
      </c>
      <c r="BA194">
        <f t="shared" si="69"/>
        <v>-1.8817200696180426E-3</v>
      </c>
      <c r="BB194">
        <f t="shared" si="70"/>
        <v>4.8178177523905674</v>
      </c>
      <c r="BC194">
        <f t="shared" si="71"/>
        <v>48.326347302274542</v>
      </c>
      <c r="BD194">
        <f t="shared" si="72"/>
        <v>18.908105801420049</v>
      </c>
      <c r="BE194">
        <f t="shared" si="73"/>
        <v>32.159385681152344</v>
      </c>
      <c r="BF194">
        <f t="shared" si="74"/>
        <v>4.8183303130607937</v>
      </c>
      <c r="BG194">
        <f t="shared" si="75"/>
        <v>1.8312995377915781E-2</v>
      </c>
      <c r="BH194">
        <f t="shared" si="76"/>
        <v>2.9328044443420804</v>
      </c>
      <c r="BI194">
        <f t="shared" si="77"/>
        <v>1.8855258687187133</v>
      </c>
      <c r="BJ194">
        <f t="shared" si="78"/>
        <v>1.1456241292759128E-2</v>
      </c>
      <c r="BK194">
        <f t="shared" si="79"/>
        <v>49.110301031060743</v>
      </c>
      <c r="BL194">
        <f t="shared" si="80"/>
        <v>1.1727252975338074</v>
      </c>
      <c r="BM194">
        <f t="shared" si="81"/>
        <v>59.554197706105953</v>
      </c>
      <c r="BN194">
        <f t="shared" si="82"/>
        <v>420.53188873616972</v>
      </c>
      <c r="BO194">
        <f t="shared" si="83"/>
        <v>-1.4099441869500516E-3</v>
      </c>
    </row>
    <row r="195" spans="1:67" x14ac:dyDescent="0.25">
      <c r="A195" s="1">
        <v>184</v>
      </c>
      <c r="B195" s="1" t="s">
        <v>269</v>
      </c>
      <c r="C195" s="1" t="s">
        <v>347</v>
      </c>
      <c r="D195" s="1" t="s">
        <v>80</v>
      </c>
      <c r="E195" s="1" t="s">
        <v>81</v>
      </c>
      <c r="F195" s="1" t="s">
        <v>82</v>
      </c>
      <c r="G195" s="1" t="s">
        <v>83</v>
      </c>
      <c r="H195" s="1" t="s">
        <v>84</v>
      </c>
      <c r="I195" s="1">
        <v>1137.9999922886491</v>
      </c>
      <c r="J195" s="1">
        <v>1</v>
      </c>
      <c r="K195">
        <f t="shared" si="56"/>
        <v>-0.99139883349850033</v>
      </c>
      <c r="L195">
        <f t="shared" si="57"/>
        <v>1.7715245716432366E-2</v>
      </c>
      <c r="M195">
        <f t="shared" si="58"/>
        <v>495.70762557382125</v>
      </c>
      <c r="N195">
        <f t="shared" si="59"/>
        <v>0.34680472605266288</v>
      </c>
      <c r="O195">
        <f t="shared" si="60"/>
        <v>1.8874823270441676</v>
      </c>
      <c r="P195">
        <f t="shared" si="61"/>
        <v>32.166623672337984</v>
      </c>
      <c r="Q195" s="1">
        <v>6</v>
      </c>
      <c r="R195">
        <f t="shared" si="62"/>
        <v>1.4200000166893005</v>
      </c>
      <c r="S195" s="1">
        <v>1</v>
      </c>
      <c r="T195">
        <f t="shared" si="63"/>
        <v>2.8400000333786011</v>
      </c>
      <c r="U195" s="1">
        <v>33.201942443847656</v>
      </c>
      <c r="V195" s="1">
        <v>32.162429809570313</v>
      </c>
      <c r="W195" s="1">
        <v>32.826499938964844</v>
      </c>
      <c r="X195" s="1">
        <v>419.09194946289063</v>
      </c>
      <c r="Y195" s="1">
        <v>420.10800170898438</v>
      </c>
      <c r="Z195" s="1">
        <v>29.013822555541992</v>
      </c>
      <c r="AA195" s="1">
        <v>29.41822624206543</v>
      </c>
      <c r="AB195" s="1">
        <v>56.607906341552734</v>
      </c>
      <c r="AC195" s="1">
        <v>57.396926879882813</v>
      </c>
      <c r="AD195" s="1">
        <v>499.40545654296875</v>
      </c>
      <c r="AE195" s="1">
        <v>17.830022811889648</v>
      </c>
      <c r="AF195" s="1">
        <v>5.4744798690080643E-2</v>
      </c>
      <c r="AG195" s="1">
        <v>99.693977355957031</v>
      </c>
      <c r="AH195" s="1">
        <v>-5.9371209144592285</v>
      </c>
      <c r="AI195" s="1">
        <v>-0.37506848573684692</v>
      </c>
      <c r="AJ195" s="1">
        <v>1.9642015919089317E-2</v>
      </c>
      <c r="AK195" s="1">
        <v>4.6251565217971802E-3</v>
      </c>
      <c r="AL195" s="1">
        <v>3.7816930562257767E-2</v>
      </c>
      <c r="AM195" s="1">
        <v>7.9171275720000267E-3</v>
      </c>
      <c r="AN195" s="1">
        <v>1</v>
      </c>
      <c r="AO195" s="1">
        <v>-0.21956524252891541</v>
      </c>
      <c r="AP195" s="1">
        <v>2.737391471862793</v>
      </c>
      <c r="AQ195" s="1">
        <v>1</v>
      </c>
      <c r="AR195" s="1">
        <v>0</v>
      </c>
      <c r="AS195" s="1">
        <v>0.15999999642372131</v>
      </c>
      <c r="AT195" s="1">
        <v>111115</v>
      </c>
      <c r="AU195" s="1" t="s">
        <v>85</v>
      </c>
      <c r="AV195">
        <f t="shared" si="64"/>
        <v>0.83234242757161447</v>
      </c>
      <c r="AW195">
        <f t="shared" si="65"/>
        <v>3.4680472605266291E-4</v>
      </c>
      <c r="AX195">
        <f t="shared" si="66"/>
        <v>305.31242980957029</v>
      </c>
      <c r="AY195">
        <f t="shared" si="67"/>
        <v>306.35194244384763</v>
      </c>
      <c r="AZ195">
        <f t="shared" si="68"/>
        <v>2.8528035861372132</v>
      </c>
      <c r="BA195">
        <f t="shared" si="69"/>
        <v>4.1938627676693391E-3</v>
      </c>
      <c r="BB195">
        <f t="shared" si="70"/>
        <v>4.8203023078730594</v>
      </c>
      <c r="BC195">
        <f t="shared" si="71"/>
        <v>48.350988050784501</v>
      </c>
      <c r="BD195">
        <f t="shared" si="72"/>
        <v>18.932761808719071</v>
      </c>
      <c r="BE195">
        <f t="shared" si="73"/>
        <v>32.162429809570313</v>
      </c>
      <c r="BF195">
        <f t="shared" si="74"/>
        <v>4.8191596019949037</v>
      </c>
      <c r="BG195">
        <f t="shared" si="75"/>
        <v>1.7605427242531439E-2</v>
      </c>
      <c r="BH195">
        <f t="shared" si="76"/>
        <v>2.9328199808288917</v>
      </c>
      <c r="BI195">
        <f t="shared" si="77"/>
        <v>1.8863396211660119</v>
      </c>
      <c r="BJ195">
        <f t="shared" si="78"/>
        <v>1.1013206112239401E-2</v>
      </c>
      <c r="BK195">
        <f t="shared" si="79"/>
        <v>49.41906479913176</v>
      </c>
      <c r="BL195">
        <f t="shared" si="80"/>
        <v>1.1799528301229691</v>
      </c>
      <c r="BM195">
        <f t="shared" si="81"/>
        <v>59.511426739793038</v>
      </c>
      <c r="BN195">
        <f t="shared" si="82"/>
        <v>420.57926523345367</v>
      </c>
      <c r="BO195">
        <f t="shared" si="83"/>
        <v>-1.4028166371186418E-3</v>
      </c>
    </row>
    <row r="196" spans="1:67" x14ac:dyDescent="0.25">
      <c r="A196" s="1">
        <v>185</v>
      </c>
      <c r="B196" s="1" t="s">
        <v>270</v>
      </c>
      <c r="C196" s="1" t="s">
        <v>347</v>
      </c>
      <c r="D196" s="1" t="s">
        <v>80</v>
      </c>
      <c r="E196" s="1" t="s">
        <v>81</v>
      </c>
      <c r="F196" s="1" t="s">
        <v>82</v>
      </c>
      <c r="G196" s="1" t="s">
        <v>83</v>
      </c>
      <c r="H196" s="1" t="s">
        <v>84</v>
      </c>
      <c r="I196" s="1">
        <v>1142.9999921768904</v>
      </c>
      <c r="J196" s="1">
        <v>1</v>
      </c>
      <c r="K196">
        <f t="shared" si="56"/>
        <v>-0.81301280594112901</v>
      </c>
      <c r="L196">
        <f t="shared" si="57"/>
        <v>1.7789654491478141E-2</v>
      </c>
      <c r="M196">
        <f t="shared" si="58"/>
        <v>479.67624901206869</v>
      </c>
      <c r="N196">
        <f t="shared" si="59"/>
        <v>0.348440226007242</v>
      </c>
      <c r="O196">
        <f t="shared" si="60"/>
        <v>1.888511161851306</v>
      </c>
      <c r="P196">
        <f t="shared" si="61"/>
        <v>32.166786298369253</v>
      </c>
      <c r="Q196" s="1">
        <v>6</v>
      </c>
      <c r="R196">
        <f t="shared" si="62"/>
        <v>1.4200000166893005</v>
      </c>
      <c r="S196" s="1">
        <v>1</v>
      </c>
      <c r="T196">
        <f t="shared" si="63"/>
        <v>2.8400000333786011</v>
      </c>
      <c r="U196" s="1">
        <v>33.201854705810547</v>
      </c>
      <c r="V196" s="1">
        <v>32.163555145263672</v>
      </c>
      <c r="W196" s="1">
        <v>32.819347381591797</v>
      </c>
      <c r="X196" s="1">
        <v>419.53927612304688</v>
      </c>
      <c r="Y196" s="1">
        <v>420.34005737304688</v>
      </c>
      <c r="Z196" s="1">
        <v>29.002033233642578</v>
      </c>
      <c r="AA196" s="1">
        <v>29.408332824707031</v>
      </c>
      <c r="AB196" s="1">
        <v>56.585220336914063</v>
      </c>
      <c r="AC196" s="1">
        <v>57.377944946289063</v>
      </c>
      <c r="AD196" s="1">
        <v>499.42434692382813</v>
      </c>
      <c r="AE196" s="1">
        <v>17.839443206787109</v>
      </c>
      <c r="AF196" s="1">
        <v>1.4826983213424683E-2</v>
      </c>
      <c r="AG196" s="1">
        <v>99.694038391113281</v>
      </c>
      <c r="AH196" s="1">
        <v>-5.9371209144592285</v>
      </c>
      <c r="AI196" s="1">
        <v>-0.37506848573684692</v>
      </c>
      <c r="AJ196" s="1">
        <v>1.9642015919089317E-2</v>
      </c>
      <c r="AK196" s="1">
        <v>4.6251565217971802E-3</v>
      </c>
      <c r="AL196" s="1">
        <v>3.7816930562257767E-2</v>
      </c>
      <c r="AM196" s="1">
        <v>7.9171275720000267E-3</v>
      </c>
      <c r="AN196" s="1">
        <v>1</v>
      </c>
      <c r="AO196" s="1">
        <v>-0.21956524252891541</v>
      </c>
      <c r="AP196" s="1">
        <v>2.737391471862793</v>
      </c>
      <c r="AQ196" s="1">
        <v>1</v>
      </c>
      <c r="AR196" s="1">
        <v>0</v>
      </c>
      <c r="AS196" s="1">
        <v>0.15999999642372131</v>
      </c>
      <c r="AT196" s="1">
        <v>111115</v>
      </c>
      <c r="AU196" s="1" t="s">
        <v>85</v>
      </c>
      <c r="AV196">
        <f t="shared" si="64"/>
        <v>0.83237391153971352</v>
      </c>
      <c r="AW196">
        <f t="shared" si="65"/>
        <v>3.4844022600724199E-4</v>
      </c>
      <c r="AX196">
        <f t="shared" si="66"/>
        <v>305.31355514526365</v>
      </c>
      <c r="AY196">
        <f t="shared" si="67"/>
        <v>306.35185470581052</v>
      </c>
      <c r="AZ196">
        <f t="shared" si="68"/>
        <v>2.854310849287117</v>
      </c>
      <c r="BA196">
        <f t="shared" si="69"/>
        <v>3.2311531055797737E-3</v>
      </c>
      <c r="BB196">
        <f t="shared" si="70"/>
        <v>4.8203466234962855</v>
      </c>
      <c r="BC196">
        <f t="shared" si="71"/>
        <v>48.351402965395074</v>
      </c>
      <c r="BD196">
        <f t="shared" si="72"/>
        <v>18.943070140688043</v>
      </c>
      <c r="BE196">
        <f t="shared" si="73"/>
        <v>32.163555145263672</v>
      </c>
      <c r="BF196">
        <f t="shared" si="74"/>
        <v>4.8194662001587583</v>
      </c>
      <c r="BG196">
        <f t="shared" si="75"/>
        <v>1.767891442958015E-2</v>
      </c>
      <c r="BH196">
        <f t="shared" si="76"/>
        <v>2.9318354616449795</v>
      </c>
      <c r="BI196">
        <f t="shared" si="77"/>
        <v>1.8876307385137787</v>
      </c>
      <c r="BJ196">
        <f t="shared" si="78"/>
        <v>1.1059217742347685E-2</v>
      </c>
      <c r="BK196">
        <f t="shared" si="79"/>
        <v>47.820862384314395</v>
      </c>
      <c r="BL196">
        <f t="shared" si="80"/>
        <v>1.1411623531905304</v>
      </c>
      <c r="BM196">
        <f t="shared" si="81"/>
        <v>59.490984056151461</v>
      </c>
      <c r="BN196">
        <f t="shared" si="82"/>
        <v>420.72652472344151</v>
      </c>
      <c r="BO196">
        <f t="shared" si="83"/>
        <v>-1.149605005471998E-3</v>
      </c>
    </row>
    <row r="197" spans="1:67" x14ac:dyDescent="0.25">
      <c r="A197" s="1">
        <v>186</v>
      </c>
      <c r="B197" s="1" t="s">
        <v>271</v>
      </c>
      <c r="C197" s="1" t="s">
        <v>347</v>
      </c>
      <c r="D197" s="1" t="s">
        <v>80</v>
      </c>
      <c r="E197" s="1" t="s">
        <v>81</v>
      </c>
      <c r="F197" s="1" t="s">
        <v>82</v>
      </c>
      <c r="G197" s="1" t="s">
        <v>83</v>
      </c>
      <c r="H197" s="1" t="s">
        <v>84</v>
      </c>
      <c r="I197" s="1">
        <v>1148.4999920539558</v>
      </c>
      <c r="J197" s="1">
        <v>1</v>
      </c>
      <c r="K197">
        <f t="shared" si="56"/>
        <v>-1.0854340515845398</v>
      </c>
      <c r="L197">
        <f t="shared" si="57"/>
        <v>1.7535815658564574E-2</v>
      </c>
      <c r="M197">
        <f t="shared" si="58"/>
        <v>505.43975454267593</v>
      </c>
      <c r="N197">
        <f t="shared" si="59"/>
        <v>0.34359237025832379</v>
      </c>
      <c r="O197">
        <f t="shared" si="60"/>
        <v>1.8890139271557223</v>
      </c>
      <c r="P197">
        <f t="shared" si="61"/>
        <v>32.168766117168275</v>
      </c>
      <c r="Q197" s="1">
        <v>6</v>
      </c>
      <c r="R197">
        <f t="shared" si="62"/>
        <v>1.4200000166893005</v>
      </c>
      <c r="S197" s="1">
        <v>1</v>
      </c>
      <c r="T197">
        <f t="shared" si="63"/>
        <v>2.8400000333786011</v>
      </c>
      <c r="U197" s="1">
        <v>33.201446533203125</v>
      </c>
      <c r="V197" s="1">
        <v>32.163013458251953</v>
      </c>
      <c r="W197" s="1">
        <v>32.818416595458984</v>
      </c>
      <c r="X197" s="1">
        <v>419.33905029296875</v>
      </c>
      <c r="Y197" s="1">
        <v>420.46951293945313</v>
      </c>
      <c r="Z197" s="1">
        <v>29.008136749267578</v>
      </c>
      <c r="AA197" s="1">
        <v>29.408784866333008</v>
      </c>
      <c r="AB197" s="1">
        <v>56.598262786865234</v>
      </c>
      <c r="AC197" s="1">
        <v>57.379974365234375</v>
      </c>
      <c r="AD197" s="1">
        <v>499.42239379882813</v>
      </c>
      <c r="AE197" s="1">
        <v>17.893074035644531</v>
      </c>
      <c r="AF197" s="1">
        <v>0.17906340956687927</v>
      </c>
      <c r="AG197" s="1">
        <v>99.693756103515625</v>
      </c>
      <c r="AH197" s="1">
        <v>-5.9371209144592285</v>
      </c>
      <c r="AI197" s="1">
        <v>-0.37506848573684692</v>
      </c>
      <c r="AJ197" s="1">
        <v>1.9642015919089317E-2</v>
      </c>
      <c r="AK197" s="1">
        <v>4.6251565217971802E-3</v>
      </c>
      <c r="AL197" s="1">
        <v>3.7816930562257767E-2</v>
      </c>
      <c r="AM197" s="1">
        <v>7.9171275720000267E-3</v>
      </c>
      <c r="AN197" s="1">
        <v>1</v>
      </c>
      <c r="AO197" s="1">
        <v>-0.21956524252891541</v>
      </c>
      <c r="AP197" s="1">
        <v>2.737391471862793</v>
      </c>
      <c r="AQ197" s="1">
        <v>1</v>
      </c>
      <c r="AR197" s="1">
        <v>0</v>
      </c>
      <c r="AS197" s="1">
        <v>0.15999999642372131</v>
      </c>
      <c r="AT197" s="1">
        <v>111115</v>
      </c>
      <c r="AU197" s="1" t="s">
        <v>85</v>
      </c>
      <c r="AV197">
        <f t="shared" si="64"/>
        <v>0.83237065633138008</v>
      </c>
      <c r="AW197">
        <f t="shared" si="65"/>
        <v>3.4359237025832377E-4</v>
      </c>
      <c r="AX197">
        <f t="shared" si="66"/>
        <v>305.31301345825193</v>
      </c>
      <c r="AY197">
        <f t="shared" si="67"/>
        <v>306.3514465332031</v>
      </c>
      <c r="AZ197">
        <f t="shared" si="68"/>
        <v>2.8628917817125057</v>
      </c>
      <c r="BA197">
        <f t="shared" si="69"/>
        <v>5.7526589163194291E-3</v>
      </c>
      <c r="BB197">
        <f t="shared" si="70"/>
        <v>4.8208861529206866</v>
      </c>
      <c r="BC197">
        <f t="shared" si="71"/>
        <v>48.356951742443997</v>
      </c>
      <c r="BD197">
        <f t="shared" si="72"/>
        <v>18.948166876110989</v>
      </c>
      <c r="BE197">
        <f t="shared" si="73"/>
        <v>32.163013458251953</v>
      </c>
      <c r="BF197">
        <f t="shared" si="74"/>
        <v>4.8193186151943666</v>
      </c>
      <c r="BG197">
        <f t="shared" si="75"/>
        <v>1.7428203769490717E-2</v>
      </c>
      <c r="BH197">
        <f t="shared" si="76"/>
        <v>2.9318722257649643</v>
      </c>
      <c r="BI197">
        <f t="shared" si="77"/>
        <v>1.8874463894294022</v>
      </c>
      <c r="BJ197">
        <f t="shared" si="78"/>
        <v>1.0902244764480427E-2</v>
      </c>
      <c r="BK197">
        <f t="shared" si="79"/>
        <v>50.389187614398338</v>
      </c>
      <c r="BL197">
        <f t="shared" si="80"/>
        <v>1.2020841915724301</v>
      </c>
      <c r="BM197">
        <f t="shared" si="81"/>
        <v>59.48100887500496</v>
      </c>
      <c r="BN197">
        <f t="shared" si="82"/>
        <v>420.98547630298026</v>
      </c>
      <c r="BO197">
        <f t="shared" si="83"/>
        <v>-1.5336090219194942E-3</v>
      </c>
    </row>
    <row r="198" spans="1:67" x14ac:dyDescent="0.25">
      <c r="A198" s="1">
        <v>187</v>
      </c>
      <c r="B198" s="1" t="s">
        <v>272</v>
      </c>
      <c r="C198" s="1" t="s">
        <v>347</v>
      </c>
      <c r="D198" s="1" t="s">
        <v>80</v>
      </c>
      <c r="E198" s="1" t="s">
        <v>81</v>
      </c>
      <c r="F198" s="1" t="s">
        <v>82</v>
      </c>
      <c r="G198" s="1" t="s">
        <v>83</v>
      </c>
      <c r="H198" s="1" t="s">
        <v>84</v>
      </c>
      <c r="I198" s="1">
        <v>1153.4999919421971</v>
      </c>
      <c r="J198" s="1">
        <v>1</v>
      </c>
      <c r="K198">
        <f t="shared" si="56"/>
        <v>-1.1177016772821216</v>
      </c>
      <c r="L198">
        <f t="shared" si="57"/>
        <v>1.7558126360091516E-2</v>
      </c>
      <c r="M198">
        <f t="shared" si="58"/>
        <v>508.18047347375955</v>
      </c>
      <c r="N198">
        <f t="shared" si="59"/>
        <v>0.34414949897211838</v>
      </c>
      <c r="O198">
        <f t="shared" si="60"/>
        <v>1.8896874952045506</v>
      </c>
      <c r="P198">
        <f t="shared" si="61"/>
        <v>32.16982817744681</v>
      </c>
      <c r="Q198" s="1">
        <v>6</v>
      </c>
      <c r="R198">
        <f t="shared" si="62"/>
        <v>1.4200000166893005</v>
      </c>
      <c r="S198" s="1">
        <v>1</v>
      </c>
      <c r="T198">
        <f t="shared" si="63"/>
        <v>2.8400000333786011</v>
      </c>
      <c r="U198" s="1">
        <v>33.200923919677734</v>
      </c>
      <c r="V198" s="1">
        <v>32.164817810058594</v>
      </c>
      <c r="W198" s="1">
        <v>32.821033477783203</v>
      </c>
      <c r="X198" s="1">
        <v>419.25888061523438</v>
      </c>
      <c r="Y198" s="1">
        <v>420.42782592773438</v>
      </c>
      <c r="Z198" s="1">
        <v>29.003652572631836</v>
      </c>
      <c r="AA198" s="1">
        <v>29.404945373535156</v>
      </c>
      <c r="AB198" s="1">
        <v>56.591152191162109</v>
      </c>
      <c r="AC198" s="1">
        <v>57.374141693115234</v>
      </c>
      <c r="AD198" s="1">
        <v>499.4305419921875</v>
      </c>
      <c r="AE198" s="1">
        <v>17.813352584838867</v>
      </c>
      <c r="AF198" s="1">
        <v>0.17221930623054504</v>
      </c>
      <c r="AG198" s="1">
        <v>99.693710327148438</v>
      </c>
      <c r="AH198" s="1">
        <v>-5.9371209144592285</v>
      </c>
      <c r="AI198" s="1">
        <v>-0.37506848573684692</v>
      </c>
      <c r="AJ198" s="1">
        <v>1.9642015919089317E-2</v>
      </c>
      <c r="AK198" s="1">
        <v>4.6251565217971802E-3</v>
      </c>
      <c r="AL198" s="1">
        <v>3.7816930562257767E-2</v>
      </c>
      <c r="AM198" s="1">
        <v>7.9171275720000267E-3</v>
      </c>
      <c r="AN198" s="1">
        <v>1</v>
      </c>
      <c r="AO198" s="1">
        <v>-0.21956524252891541</v>
      </c>
      <c r="AP198" s="1">
        <v>2.737391471862793</v>
      </c>
      <c r="AQ198" s="1">
        <v>1</v>
      </c>
      <c r="AR198" s="1">
        <v>0</v>
      </c>
      <c r="AS198" s="1">
        <v>0.15999999642372131</v>
      </c>
      <c r="AT198" s="1">
        <v>111115</v>
      </c>
      <c r="AU198" s="1" t="s">
        <v>85</v>
      </c>
      <c r="AV198">
        <f t="shared" si="64"/>
        <v>0.83238423665364569</v>
      </c>
      <c r="AW198">
        <f t="shared" si="65"/>
        <v>3.4414949897211837E-4</v>
      </c>
      <c r="AX198">
        <f t="shared" si="66"/>
        <v>305.31481781005857</v>
      </c>
      <c r="AY198">
        <f t="shared" si="67"/>
        <v>306.35092391967771</v>
      </c>
      <c r="AZ198">
        <f t="shared" si="68"/>
        <v>2.8501363498687056</v>
      </c>
      <c r="BA198">
        <f t="shared" si="69"/>
        <v>5.0103673882185484E-3</v>
      </c>
      <c r="BB198">
        <f t="shared" si="70"/>
        <v>4.8211756014593883</v>
      </c>
      <c r="BC198">
        <f t="shared" si="71"/>
        <v>48.359877324642952</v>
      </c>
      <c r="BD198">
        <f t="shared" si="72"/>
        <v>18.954931951107795</v>
      </c>
      <c r="BE198">
        <f t="shared" si="73"/>
        <v>32.164817810058594</v>
      </c>
      <c r="BF198">
        <f t="shared" si="74"/>
        <v>4.8198102339056312</v>
      </c>
      <c r="BG198">
        <f t="shared" si="75"/>
        <v>1.7450241311373859E-2</v>
      </c>
      <c r="BH198">
        <f t="shared" si="76"/>
        <v>2.9314881062548377</v>
      </c>
      <c r="BI198">
        <f t="shared" si="77"/>
        <v>1.8883221276507935</v>
      </c>
      <c r="BJ198">
        <f t="shared" si="78"/>
        <v>1.0916042576259829E-2</v>
      </c>
      <c r="BK198">
        <f t="shared" si="79"/>
        <v>50.662396916406131</v>
      </c>
      <c r="BL198">
        <f t="shared" si="80"/>
        <v>1.208722263690293</v>
      </c>
      <c r="BM198">
        <f t="shared" si="81"/>
        <v>59.469330191035688</v>
      </c>
      <c r="BN198">
        <f t="shared" si="82"/>
        <v>420.95912777512757</v>
      </c>
      <c r="BO198">
        <f t="shared" si="83"/>
        <v>-1.5789886883477201E-3</v>
      </c>
    </row>
    <row r="199" spans="1:67" x14ac:dyDescent="0.25">
      <c r="A199" s="1">
        <v>188</v>
      </c>
      <c r="B199" s="1" t="s">
        <v>273</v>
      </c>
      <c r="C199" s="1" t="s">
        <v>347</v>
      </c>
      <c r="D199" s="1" t="s">
        <v>80</v>
      </c>
      <c r="E199" s="1" t="s">
        <v>81</v>
      </c>
      <c r="F199" s="1" t="s">
        <v>82</v>
      </c>
      <c r="G199" s="1" t="s">
        <v>83</v>
      </c>
      <c r="H199" s="1" t="s">
        <v>84</v>
      </c>
      <c r="I199" s="1">
        <v>1158.4999918304384</v>
      </c>
      <c r="J199" s="1">
        <v>1</v>
      </c>
      <c r="K199">
        <f t="shared" si="56"/>
        <v>-1.0917101416864088</v>
      </c>
      <c r="L199">
        <f t="shared" si="57"/>
        <v>1.7813722479267765E-2</v>
      </c>
      <c r="M199">
        <f t="shared" si="58"/>
        <v>504.40157615206238</v>
      </c>
      <c r="N199">
        <f t="shared" si="59"/>
        <v>0.34911336808092086</v>
      </c>
      <c r="O199">
        <f t="shared" si="60"/>
        <v>1.8896298625347083</v>
      </c>
      <c r="P199">
        <f t="shared" si="61"/>
        <v>32.167761324440136</v>
      </c>
      <c r="Q199" s="1">
        <v>6</v>
      </c>
      <c r="R199">
        <f t="shared" si="62"/>
        <v>1.4200000166893005</v>
      </c>
      <c r="S199" s="1">
        <v>1</v>
      </c>
      <c r="T199">
        <f t="shared" si="63"/>
        <v>2.8400000333786011</v>
      </c>
      <c r="U199" s="1">
        <v>33.201332092285156</v>
      </c>
      <c r="V199" s="1">
        <v>32.1650390625</v>
      </c>
      <c r="W199" s="1">
        <v>32.821720123291016</v>
      </c>
      <c r="X199" s="1">
        <v>419.26113891601563</v>
      </c>
      <c r="Y199" s="1">
        <v>420.39651489257813</v>
      </c>
      <c r="Z199" s="1">
        <v>28.992563247680664</v>
      </c>
      <c r="AA199" s="1">
        <v>29.399700164794922</v>
      </c>
      <c r="AB199" s="1">
        <v>56.568550109863281</v>
      </c>
      <c r="AC199" s="1">
        <v>57.362930297851563</v>
      </c>
      <c r="AD199" s="1">
        <v>499.364501953125</v>
      </c>
      <c r="AE199" s="1">
        <v>17.896697998046875</v>
      </c>
      <c r="AF199" s="1">
        <v>0.16423764824867249</v>
      </c>
      <c r="AG199" s="1">
        <v>99.694297790527344</v>
      </c>
      <c r="AH199" s="1">
        <v>-5.9371209144592285</v>
      </c>
      <c r="AI199" s="1">
        <v>-0.37506848573684692</v>
      </c>
      <c r="AJ199" s="1">
        <v>1.9642015919089317E-2</v>
      </c>
      <c r="AK199" s="1">
        <v>4.6251565217971802E-3</v>
      </c>
      <c r="AL199" s="1">
        <v>3.7816930562257767E-2</v>
      </c>
      <c r="AM199" s="1">
        <v>7.9171275720000267E-3</v>
      </c>
      <c r="AN199" s="1">
        <v>1</v>
      </c>
      <c r="AO199" s="1">
        <v>-0.21956524252891541</v>
      </c>
      <c r="AP199" s="1">
        <v>2.737391471862793</v>
      </c>
      <c r="AQ199" s="1">
        <v>1</v>
      </c>
      <c r="AR199" s="1">
        <v>0</v>
      </c>
      <c r="AS199" s="1">
        <v>0.15999999642372131</v>
      </c>
      <c r="AT199" s="1">
        <v>111115</v>
      </c>
      <c r="AU199" s="1" t="s">
        <v>85</v>
      </c>
      <c r="AV199">
        <f t="shared" si="64"/>
        <v>0.83227416992187486</v>
      </c>
      <c r="AW199">
        <f t="shared" si="65"/>
        <v>3.4911336808092085E-4</v>
      </c>
      <c r="AX199">
        <f t="shared" si="66"/>
        <v>305.31503906249998</v>
      </c>
      <c r="AY199">
        <f t="shared" si="67"/>
        <v>306.35133209228513</v>
      </c>
      <c r="AZ199">
        <f t="shared" si="68"/>
        <v>2.8634716156839204</v>
      </c>
      <c r="BA199">
        <f t="shared" si="69"/>
        <v>2.7222619401383605E-3</v>
      </c>
      <c r="BB199">
        <f t="shared" si="70"/>
        <v>4.820612325715989</v>
      </c>
      <c r="BC199">
        <f t="shared" si="71"/>
        <v>48.35394232722134</v>
      </c>
      <c r="BD199">
        <f t="shared" si="72"/>
        <v>18.954242162426418</v>
      </c>
      <c r="BE199">
        <f t="shared" si="73"/>
        <v>32.1650390625</v>
      </c>
      <c r="BF199">
        <f t="shared" si="74"/>
        <v>4.8198705199657024</v>
      </c>
      <c r="BG199">
        <f t="shared" si="75"/>
        <v>1.7702683504835677E-2</v>
      </c>
      <c r="BH199">
        <f t="shared" si="76"/>
        <v>2.9309824631812806</v>
      </c>
      <c r="BI199">
        <f t="shared" si="77"/>
        <v>1.8888880567844217</v>
      </c>
      <c r="BJ199">
        <f t="shared" si="78"/>
        <v>1.1074100054913992E-2</v>
      </c>
      <c r="BK199">
        <f t="shared" si="79"/>
        <v>50.285960938915068</v>
      </c>
      <c r="BL199">
        <f t="shared" si="80"/>
        <v>1.1998234007266917</v>
      </c>
      <c r="BM199">
        <f t="shared" si="81"/>
        <v>59.469691574785543</v>
      </c>
      <c r="BN199">
        <f t="shared" si="82"/>
        <v>420.91546160875941</v>
      </c>
      <c r="BO199">
        <f t="shared" si="83"/>
        <v>-1.5424395475284926E-3</v>
      </c>
    </row>
    <row r="200" spans="1:67" x14ac:dyDescent="0.25">
      <c r="A200" s="1">
        <v>189</v>
      </c>
      <c r="B200" s="1" t="s">
        <v>274</v>
      </c>
      <c r="C200" s="1" t="s">
        <v>347</v>
      </c>
      <c r="D200" s="1" t="s">
        <v>80</v>
      </c>
      <c r="E200" s="1" t="s">
        <v>81</v>
      </c>
      <c r="F200" s="1" t="s">
        <v>82</v>
      </c>
      <c r="G200" s="1" t="s">
        <v>83</v>
      </c>
      <c r="H200" s="1" t="s">
        <v>84</v>
      </c>
      <c r="I200" s="1">
        <v>1163.9999917075038</v>
      </c>
      <c r="J200" s="1">
        <v>1</v>
      </c>
      <c r="K200">
        <f t="shared" si="56"/>
        <v>-0.9366539647141866</v>
      </c>
      <c r="L200">
        <f t="shared" si="57"/>
        <v>1.7989989178718743E-2</v>
      </c>
      <c r="M200">
        <f t="shared" si="58"/>
        <v>489.81287297100641</v>
      </c>
      <c r="N200">
        <f t="shared" si="59"/>
        <v>0.35267087364312621</v>
      </c>
      <c r="O200">
        <f t="shared" si="60"/>
        <v>1.8902801041322372</v>
      </c>
      <c r="P200">
        <f t="shared" si="61"/>
        <v>32.169100584956453</v>
      </c>
      <c r="Q200" s="1">
        <v>6</v>
      </c>
      <c r="R200">
        <f t="shared" si="62"/>
        <v>1.4200000166893005</v>
      </c>
      <c r="S200" s="1">
        <v>1</v>
      </c>
      <c r="T200">
        <f t="shared" si="63"/>
        <v>2.8400000333786011</v>
      </c>
      <c r="U200" s="1">
        <v>33.202056884765625</v>
      </c>
      <c r="V200" s="1">
        <v>32.168521881103516</v>
      </c>
      <c r="W200" s="1">
        <v>32.821949005126953</v>
      </c>
      <c r="X200" s="1">
        <v>419.46182250976563</v>
      </c>
      <c r="Y200" s="1">
        <v>420.40899658203125</v>
      </c>
      <c r="Z200" s="1">
        <v>28.985858917236328</v>
      </c>
      <c r="AA200" s="1">
        <v>29.397104263305664</v>
      </c>
      <c r="AB200" s="1">
        <v>56.552658081054688</v>
      </c>
      <c r="AC200" s="1">
        <v>57.355014801025391</v>
      </c>
      <c r="AD200" s="1">
        <v>499.41482543945313</v>
      </c>
      <c r="AE200" s="1">
        <v>17.898147583007813</v>
      </c>
      <c r="AF200" s="1">
        <v>0.2623247504234314</v>
      </c>
      <c r="AG200" s="1">
        <v>99.693397521972656</v>
      </c>
      <c r="AH200" s="1">
        <v>-5.9371209144592285</v>
      </c>
      <c r="AI200" s="1">
        <v>-0.37506848573684692</v>
      </c>
      <c r="AJ200" s="1">
        <v>1.9642015919089317E-2</v>
      </c>
      <c r="AK200" s="1">
        <v>4.6251565217971802E-3</v>
      </c>
      <c r="AL200" s="1">
        <v>3.7816930562257767E-2</v>
      </c>
      <c r="AM200" s="1">
        <v>7.9171275720000267E-3</v>
      </c>
      <c r="AN200" s="1">
        <v>1</v>
      </c>
      <c r="AO200" s="1">
        <v>-0.21956524252891541</v>
      </c>
      <c r="AP200" s="1">
        <v>2.737391471862793</v>
      </c>
      <c r="AQ200" s="1">
        <v>1</v>
      </c>
      <c r="AR200" s="1">
        <v>0</v>
      </c>
      <c r="AS200" s="1">
        <v>0.15999999642372131</v>
      </c>
      <c r="AT200" s="1">
        <v>111115</v>
      </c>
      <c r="AU200" s="1" t="s">
        <v>85</v>
      </c>
      <c r="AV200">
        <f t="shared" si="64"/>
        <v>0.8323580423990885</v>
      </c>
      <c r="AW200">
        <f t="shared" si="65"/>
        <v>3.5267087364312624E-4</v>
      </c>
      <c r="AX200">
        <f t="shared" si="66"/>
        <v>305.31852188110349</v>
      </c>
      <c r="AY200">
        <f t="shared" si="67"/>
        <v>306.3520568847656</v>
      </c>
      <c r="AZ200">
        <f t="shared" si="68"/>
        <v>2.8637035492724863</v>
      </c>
      <c r="BA200">
        <f t="shared" si="69"/>
        <v>5.7870385293810726E-4</v>
      </c>
      <c r="BB200">
        <f t="shared" si="70"/>
        <v>4.8209773054488458</v>
      </c>
      <c r="BC200">
        <f t="shared" si="71"/>
        <v>48.358040003464538</v>
      </c>
      <c r="BD200">
        <f t="shared" si="72"/>
        <v>18.960935740158874</v>
      </c>
      <c r="BE200">
        <f t="shared" si="73"/>
        <v>32.168521881103516</v>
      </c>
      <c r="BF200">
        <f t="shared" si="74"/>
        <v>4.8208195921977381</v>
      </c>
      <c r="BG200">
        <f t="shared" si="75"/>
        <v>1.7876748856640631E-2</v>
      </c>
      <c r="BH200">
        <f t="shared" si="76"/>
        <v>2.9306972013166086</v>
      </c>
      <c r="BI200">
        <f t="shared" si="77"/>
        <v>1.8901223908811295</v>
      </c>
      <c r="BJ200">
        <f t="shared" si="78"/>
        <v>1.1183087085684794E-2</v>
      </c>
      <c r="BK200">
        <f t="shared" si="79"/>
        <v>48.831109456478039</v>
      </c>
      <c r="BL200">
        <f t="shared" si="80"/>
        <v>1.1650865632116245</v>
      </c>
      <c r="BM200">
        <f t="shared" si="81"/>
        <v>59.461282843337074</v>
      </c>
      <c r="BN200">
        <f t="shared" si="82"/>
        <v>420.8542370177716</v>
      </c>
      <c r="BO200">
        <f t="shared" si="83"/>
        <v>-1.3233714056644147E-3</v>
      </c>
    </row>
    <row r="201" spans="1:67" x14ac:dyDescent="0.25">
      <c r="A201" s="1">
        <v>190</v>
      </c>
      <c r="B201" s="1" t="s">
        <v>275</v>
      </c>
      <c r="C201" s="1" t="s">
        <v>347</v>
      </c>
      <c r="D201" s="1" t="s">
        <v>80</v>
      </c>
      <c r="E201" s="1" t="s">
        <v>81</v>
      </c>
      <c r="F201" s="1" t="s">
        <v>82</v>
      </c>
      <c r="G201" s="1" t="s">
        <v>83</v>
      </c>
      <c r="H201" s="1" t="s">
        <v>84</v>
      </c>
      <c r="I201" s="1">
        <v>1168.9999915957451</v>
      </c>
      <c r="J201" s="1">
        <v>1</v>
      </c>
      <c r="K201">
        <f t="shared" si="56"/>
        <v>-1.1335634706631132</v>
      </c>
      <c r="L201">
        <f t="shared" si="57"/>
        <v>1.7786147700901558E-2</v>
      </c>
      <c r="M201">
        <f t="shared" si="58"/>
        <v>508.2890160133249</v>
      </c>
      <c r="N201">
        <f t="shared" si="59"/>
        <v>0.34860076446048599</v>
      </c>
      <c r="O201">
        <f t="shared" si="60"/>
        <v>1.8897670093064183</v>
      </c>
      <c r="P201">
        <f t="shared" si="61"/>
        <v>32.165442029249469</v>
      </c>
      <c r="Q201" s="1">
        <v>6</v>
      </c>
      <c r="R201">
        <f t="shared" si="62"/>
        <v>1.4200000166893005</v>
      </c>
      <c r="S201" s="1">
        <v>1</v>
      </c>
      <c r="T201">
        <f t="shared" si="63"/>
        <v>2.8400000333786011</v>
      </c>
      <c r="U201" s="1">
        <v>33.202541351318359</v>
      </c>
      <c r="V201" s="1">
        <v>32.162010192871094</v>
      </c>
      <c r="W201" s="1">
        <v>32.823734283447266</v>
      </c>
      <c r="X201" s="1">
        <v>419.22341918945313</v>
      </c>
      <c r="Y201" s="1">
        <v>420.40924072265625</v>
      </c>
      <c r="Z201" s="1">
        <v>28.985612869262695</v>
      </c>
      <c r="AA201" s="1">
        <v>29.392122268676758</v>
      </c>
      <c r="AB201" s="1">
        <v>56.550888061523438</v>
      </c>
      <c r="AC201" s="1">
        <v>57.343990325927734</v>
      </c>
      <c r="AD201" s="1">
        <v>499.4049072265625</v>
      </c>
      <c r="AE201" s="1">
        <v>17.82349967956543</v>
      </c>
      <c r="AF201" s="1">
        <v>0.19274894893169403</v>
      </c>
      <c r="AG201" s="1">
        <v>99.693832397460938</v>
      </c>
      <c r="AH201" s="1">
        <v>-5.9371209144592285</v>
      </c>
      <c r="AI201" s="1">
        <v>-0.37506848573684692</v>
      </c>
      <c r="AJ201" s="1">
        <v>1.9642015919089317E-2</v>
      </c>
      <c r="AK201" s="1">
        <v>4.6251565217971802E-3</v>
      </c>
      <c r="AL201" s="1">
        <v>3.7816930562257767E-2</v>
      </c>
      <c r="AM201" s="1">
        <v>7.9171275720000267E-3</v>
      </c>
      <c r="AN201" s="1">
        <v>1</v>
      </c>
      <c r="AO201" s="1">
        <v>-0.21956524252891541</v>
      </c>
      <c r="AP201" s="1">
        <v>2.737391471862793</v>
      </c>
      <c r="AQ201" s="1">
        <v>1</v>
      </c>
      <c r="AR201" s="1">
        <v>0</v>
      </c>
      <c r="AS201" s="1">
        <v>0.15999999642372131</v>
      </c>
      <c r="AT201" s="1">
        <v>111115</v>
      </c>
      <c r="AU201" s="1" t="s">
        <v>85</v>
      </c>
      <c r="AV201">
        <f t="shared" si="64"/>
        <v>0.83234151204427076</v>
      </c>
      <c r="AW201">
        <f t="shared" si="65"/>
        <v>3.4860076446048598E-4</v>
      </c>
      <c r="AX201">
        <f t="shared" si="66"/>
        <v>305.31201019287107</v>
      </c>
      <c r="AY201">
        <f t="shared" si="67"/>
        <v>306.35254135131834</v>
      </c>
      <c r="AZ201">
        <f t="shared" si="68"/>
        <v>2.8517598849886667</v>
      </c>
      <c r="BA201">
        <f t="shared" si="69"/>
        <v>3.4318363783778973E-3</v>
      </c>
      <c r="BB201">
        <f t="shared" si="70"/>
        <v>4.8199803205655583</v>
      </c>
      <c r="BC201">
        <f t="shared" si="71"/>
        <v>48.3478285933395</v>
      </c>
      <c r="BD201">
        <f t="shared" si="72"/>
        <v>18.955706324662742</v>
      </c>
      <c r="BE201">
        <f t="shared" si="73"/>
        <v>32.162010192871094</v>
      </c>
      <c r="BF201">
        <f t="shared" si="74"/>
        <v>4.8190452816017242</v>
      </c>
      <c r="BG201">
        <f t="shared" si="75"/>
        <v>1.7675451158195625E-2</v>
      </c>
      <c r="BH201">
        <f t="shared" si="76"/>
        <v>2.93021331125914</v>
      </c>
      <c r="BI201">
        <f t="shared" si="77"/>
        <v>1.8888319703425842</v>
      </c>
      <c r="BJ201">
        <f t="shared" si="78"/>
        <v>1.1057049319067263E-2</v>
      </c>
      <c r="BK201">
        <f t="shared" si="79"/>
        <v>50.673279971902751</v>
      </c>
      <c r="BL201">
        <f t="shared" si="80"/>
        <v>1.209033881223945</v>
      </c>
      <c r="BM201">
        <f t="shared" si="81"/>
        <v>59.461332730901553</v>
      </c>
      <c r="BN201">
        <f t="shared" si="82"/>
        <v>420.94808250695536</v>
      </c>
      <c r="BO201">
        <f t="shared" si="83"/>
        <v>-1.6012234644062365E-3</v>
      </c>
    </row>
    <row r="202" spans="1:67" x14ac:dyDescent="0.25">
      <c r="A202" s="1">
        <v>191</v>
      </c>
      <c r="B202" s="1" t="s">
        <v>276</v>
      </c>
      <c r="C202" s="1" t="s">
        <v>347</v>
      </c>
      <c r="D202" s="1" t="s">
        <v>80</v>
      </c>
      <c r="E202" s="1" t="s">
        <v>81</v>
      </c>
      <c r="F202" s="1" t="s">
        <v>82</v>
      </c>
      <c r="G202" s="1" t="s">
        <v>83</v>
      </c>
      <c r="H202" s="1" t="s">
        <v>84</v>
      </c>
      <c r="I202" s="1">
        <v>1174.4999914728105</v>
      </c>
      <c r="J202" s="1">
        <v>1</v>
      </c>
      <c r="K202">
        <f t="shared" si="56"/>
        <v>-1.1425888673485283</v>
      </c>
      <c r="L202">
        <f t="shared" si="57"/>
        <v>1.7955823104132254E-2</v>
      </c>
      <c r="M202">
        <f t="shared" si="58"/>
        <v>508.11144132359766</v>
      </c>
      <c r="N202">
        <f t="shared" si="59"/>
        <v>0.35209706674185343</v>
      </c>
      <c r="O202">
        <f t="shared" si="60"/>
        <v>1.8908054678720267</v>
      </c>
      <c r="P202">
        <f t="shared" si="61"/>
        <v>32.169775149774168</v>
      </c>
      <c r="Q202" s="1">
        <v>6</v>
      </c>
      <c r="R202">
        <f t="shared" si="62"/>
        <v>1.4200000166893005</v>
      </c>
      <c r="S202" s="1">
        <v>1</v>
      </c>
      <c r="T202">
        <f t="shared" si="63"/>
        <v>2.8400000333786011</v>
      </c>
      <c r="U202" s="1">
        <v>33.202705383300781</v>
      </c>
      <c r="V202" s="1">
        <v>32.168869018554688</v>
      </c>
      <c r="W202" s="1">
        <v>32.824359893798828</v>
      </c>
      <c r="X202" s="1">
        <v>419.19647216796875</v>
      </c>
      <c r="Y202" s="1">
        <v>420.39144897460938</v>
      </c>
      <c r="Z202" s="1">
        <v>28.98260498046875</v>
      </c>
      <c r="AA202" s="1">
        <v>29.393215179443359</v>
      </c>
      <c r="AB202" s="1">
        <v>56.545146942138672</v>
      </c>
      <c r="AC202" s="1">
        <v>57.346248626708984</v>
      </c>
      <c r="AD202" s="1">
        <v>499.37551879882813</v>
      </c>
      <c r="AE202" s="1">
        <v>17.898147583007813</v>
      </c>
      <c r="AF202" s="1">
        <v>9.8085910081863403E-2</v>
      </c>
      <c r="AG202" s="1">
        <v>99.694969177246094</v>
      </c>
      <c r="AH202" s="1">
        <v>-5.9371209144592285</v>
      </c>
      <c r="AI202" s="1">
        <v>-0.37506848573684692</v>
      </c>
      <c r="AJ202" s="1">
        <v>1.9642015919089317E-2</v>
      </c>
      <c r="AK202" s="1">
        <v>4.6251565217971802E-3</v>
      </c>
      <c r="AL202" s="1">
        <v>3.7816930562257767E-2</v>
      </c>
      <c r="AM202" s="1">
        <v>7.9171275720000267E-3</v>
      </c>
      <c r="AN202" s="1">
        <v>1</v>
      </c>
      <c r="AO202" s="1">
        <v>-0.21956524252891541</v>
      </c>
      <c r="AP202" s="1">
        <v>2.737391471862793</v>
      </c>
      <c r="AQ202" s="1">
        <v>1</v>
      </c>
      <c r="AR202" s="1">
        <v>0</v>
      </c>
      <c r="AS202" s="1">
        <v>0.15999999642372131</v>
      </c>
      <c r="AT202" s="1">
        <v>111115</v>
      </c>
      <c r="AU202" s="1" t="s">
        <v>85</v>
      </c>
      <c r="AV202">
        <f t="shared" si="64"/>
        <v>0.83229253133138015</v>
      </c>
      <c r="AW202">
        <f t="shared" si="65"/>
        <v>3.5209706674185342E-4</v>
      </c>
      <c r="AX202">
        <f t="shared" si="66"/>
        <v>305.31886901855466</v>
      </c>
      <c r="AY202">
        <f t="shared" si="67"/>
        <v>306.35270538330076</v>
      </c>
      <c r="AZ202">
        <f t="shared" si="68"/>
        <v>2.8637035492724863</v>
      </c>
      <c r="BA202">
        <f t="shared" si="69"/>
        <v>9.0613121947828105E-4</v>
      </c>
      <c r="BB202">
        <f t="shared" si="70"/>
        <v>4.8211611492067945</v>
      </c>
      <c r="BC202">
        <f t="shared" si="71"/>
        <v>48.359121718923738</v>
      </c>
      <c r="BD202">
        <f t="shared" si="72"/>
        <v>18.965906539480379</v>
      </c>
      <c r="BE202">
        <f t="shared" si="73"/>
        <v>32.168869018554688</v>
      </c>
      <c r="BF202">
        <f t="shared" si="74"/>
        <v>4.8209141964824695</v>
      </c>
      <c r="BG202">
        <f t="shared" si="75"/>
        <v>1.7843011150576162E-2</v>
      </c>
      <c r="BH202">
        <f t="shared" si="76"/>
        <v>2.9303556813347678</v>
      </c>
      <c r="BI202">
        <f t="shared" si="77"/>
        <v>1.8905585151477018</v>
      </c>
      <c r="BJ202">
        <f t="shared" si="78"/>
        <v>1.1161962844062583E-2</v>
      </c>
      <c r="BK202">
        <f t="shared" si="79"/>
        <v>50.656154481362158</v>
      </c>
      <c r="BL202">
        <f t="shared" si="80"/>
        <v>1.2086626465950938</v>
      </c>
      <c r="BM202">
        <f t="shared" si="81"/>
        <v>59.451136710472142</v>
      </c>
      <c r="BN202">
        <f t="shared" si="82"/>
        <v>420.9345810002402</v>
      </c>
      <c r="BO202">
        <f t="shared" si="83"/>
        <v>-1.6137473617678876E-3</v>
      </c>
    </row>
    <row r="203" spans="1:67" x14ac:dyDescent="0.25">
      <c r="A203" s="1">
        <v>192</v>
      </c>
      <c r="B203" s="1" t="s">
        <v>277</v>
      </c>
      <c r="C203" s="1" t="s">
        <v>347</v>
      </c>
      <c r="D203" s="1" t="s">
        <v>80</v>
      </c>
      <c r="E203" s="1" t="s">
        <v>81</v>
      </c>
      <c r="F203" s="1" t="s">
        <v>82</v>
      </c>
      <c r="G203" s="1" t="s">
        <v>83</v>
      </c>
      <c r="H203" s="1" t="s">
        <v>84</v>
      </c>
      <c r="I203" s="1">
        <v>1179.4999913610518</v>
      </c>
      <c r="J203" s="1">
        <v>1</v>
      </c>
      <c r="K203">
        <f t="shared" si="56"/>
        <v>-1.1590298082011925</v>
      </c>
      <c r="L203">
        <f t="shared" si="57"/>
        <v>1.8126073932055266E-2</v>
      </c>
      <c r="M203">
        <f t="shared" si="58"/>
        <v>508.49653542305333</v>
      </c>
      <c r="N203">
        <f t="shared" si="59"/>
        <v>0.35541712483434235</v>
      </c>
      <c r="O203">
        <f t="shared" si="60"/>
        <v>1.890813689562036</v>
      </c>
      <c r="P203">
        <f t="shared" si="61"/>
        <v>32.167837532370342</v>
      </c>
      <c r="Q203" s="1">
        <v>6</v>
      </c>
      <c r="R203">
        <f t="shared" si="62"/>
        <v>1.4200000166893005</v>
      </c>
      <c r="S203" s="1">
        <v>1</v>
      </c>
      <c r="T203">
        <f t="shared" si="63"/>
        <v>2.8400000333786011</v>
      </c>
      <c r="U203" s="1">
        <v>33.203079223632813</v>
      </c>
      <c r="V203" s="1">
        <v>32.168571472167969</v>
      </c>
      <c r="W203" s="1">
        <v>32.816005706787109</v>
      </c>
      <c r="X203" s="1">
        <v>419.06484985351563</v>
      </c>
      <c r="Y203" s="1">
        <v>420.27792358398438</v>
      </c>
      <c r="Z203" s="1">
        <v>28.973615646362305</v>
      </c>
      <c r="AA203" s="1">
        <v>29.388090133666992</v>
      </c>
      <c r="AB203" s="1">
        <v>56.525936126708984</v>
      </c>
      <c r="AC203" s="1">
        <v>57.334552764892578</v>
      </c>
      <c r="AD203" s="1">
        <v>499.38720703125</v>
      </c>
      <c r="AE203" s="1">
        <v>17.851039886474609</v>
      </c>
      <c r="AF203" s="1">
        <v>0.20871767401695251</v>
      </c>
      <c r="AG203" s="1">
        <v>99.694107055664063</v>
      </c>
      <c r="AH203" s="1">
        <v>-5.9371209144592285</v>
      </c>
      <c r="AI203" s="1">
        <v>-0.37506848573684692</v>
      </c>
      <c r="AJ203" s="1">
        <v>1.9642015919089317E-2</v>
      </c>
      <c r="AK203" s="1">
        <v>4.6251565217971802E-3</v>
      </c>
      <c r="AL203" s="1">
        <v>3.7816930562257767E-2</v>
      </c>
      <c r="AM203" s="1">
        <v>7.9171275720000267E-3</v>
      </c>
      <c r="AN203" s="1">
        <v>1</v>
      </c>
      <c r="AO203" s="1">
        <v>-0.21956524252891541</v>
      </c>
      <c r="AP203" s="1">
        <v>2.737391471862793</v>
      </c>
      <c r="AQ203" s="1">
        <v>1</v>
      </c>
      <c r="AR203" s="1">
        <v>0</v>
      </c>
      <c r="AS203" s="1">
        <v>0.15999999642372131</v>
      </c>
      <c r="AT203" s="1">
        <v>111115</v>
      </c>
      <c r="AU203" s="1" t="s">
        <v>85</v>
      </c>
      <c r="AV203">
        <f t="shared" si="64"/>
        <v>0.83231201171874991</v>
      </c>
      <c r="AW203">
        <f t="shared" si="65"/>
        <v>3.5541712483434237E-4</v>
      </c>
      <c r="AX203">
        <f t="shared" si="66"/>
        <v>305.31857147216795</v>
      </c>
      <c r="AY203">
        <f t="shared" si="67"/>
        <v>306.35307922363279</v>
      </c>
      <c r="AZ203">
        <f t="shared" si="68"/>
        <v>2.856166317995644</v>
      </c>
      <c r="BA203">
        <f t="shared" si="69"/>
        <v>-7.3393979762537511E-4</v>
      </c>
      <c r="BB203">
        <f t="shared" si="70"/>
        <v>4.820633093509338</v>
      </c>
      <c r="BC203">
        <f t="shared" si="71"/>
        <v>48.354243153186026</v>
      </c>
      <c r="BD203">
        <f t="shared" si="72"/>
        <v>18.966153019519034</v>
      </c>
      <c r="BE203">
        <f t="shared" si="73"/>
        <v>32.168571472167969</v>
      </c>
      <c r="BF203">
        <f t="shared" si="74"/>
        <v>4.8208331069966146</v>
      </c>
      <c r="BG203">
        <f t="shared" si="75"/>
        <v>1.8011119397561514E-2</v>
      </c>
      <c r="BH203">
        <f t="shared" si="76"/>
        <v>2.929819403947302</v>
      </c>
      <c r="BI203">
        <f t="shared" si="77"/>
        <v>1.8910137030493126</v>
      </c>
      <c r="BJ203">
        <f t="shared" si="78"/>
        <v>1.1267221435024533E-2</v>
      </c>
      <c r="BK203">
        <f t="shared" si="79"/>
        <v>50.694108039900151</v>
      </c>
      <c r="BL203">
        <f t="shared" si="80"/>
        <v>1.2099054146998045</v>
      </c>
      <c r="BM203">
        <f t="shared" si="81"/>
        <v>59.449145314937311</v>
      </c>
      <c r="BN203">
        <f t="shared" si="82"/>
        <v>420.82887084549202</v>
      </c>
      <c r="BO203">
        <f t="shared" si="83"/>
        <v>-1.6373242490150962E-3</v>
      </c>
    </row>
    <row r="204" spans="1:67" x14ac:dyDescent="0.25">
      <c r="A204" s="1">
        <v>193</v>
      </c>
      <c r="B204" s="1" t="s">
        <v>278</v>
      </c>
      <c r="C204" s="1" t="s">
        <v>347</v>
      </c>
      <c r="D204" s="1" t="s">
        <v>80</v>
      </c>
      <c r="E204" s="1" t="s">
        <v>81</v>
      </c>
      <c r="F204" s="1" t="s">
        <v>82</v>
      </c>
      <c r="G204" s="1" t="s">
        <v>83</v>
      </c>
      <c r="H204" s="1" t="s">
        <v>84</v>
      </c>
      <c r="I204" s="1">
        <v>1184.4999912492931</v>
      </c>
      <c r="J204" s="1">
        <v>1</v>
      </c>
      <c r="K204">
        <f t="shared" si="56"/>
        <v>-1.1211896570608091</v>
      </c>
      <c r="L204">
        <f t="shared" si="57"/>
        <v>1.6931457531781338E-2</v>
      </c>
      <c r="M204">
        <f t="shared" si="58"/>
        <v>511.92394768820816</v>
      </c>
      <c r="N204">
        <f t="shared" si="59"/>
        <v>0.33274613726428059</v>
      </c>
      <c r="O204">
        <f t="shared" si="60"/>
        <v>1.8942741881704435</v>
      </c>
      <c r="P204">
        <f t="shared" si="61"/>
        <v>32.179004926079152</v>
      </c>
      <c r="Q204" s="1">
        <v>6</v>
      </c>
      <c r="R204">
        <f t="shared" si="62"/>
        <v>1.4200000166893005</v>
      </c>
      <c r="S204" s="1">
        <v>1</v>
      </c>
      <c r="T204">
        <f t="shared" si="63"/>
        <v>2.8400000333786011</v>
      </c>
      <c r="U204" s="1">
        <v>33.201015472412109</v>
      </c>
      <c r="V204" s="1">
        <v>32.168743133544922</v>
      </c>
      <c r="W204" s="1">
        <v>32.809597015380859</v>
      </c>
      <c r="X204" s="1">
        <v>418.982177734375</v>
      </c>
      <c r="Y204" s="1">
        <v>420.1612548828125</v>
      </c>
      <c r="Z204" s="1">
        <v>28.996044158935547</v>
      </c>
      <c r="AA204" s="1">
        <v>29.384073257446289</v>
      </c>
      <c r="AB204" s="1">
        <v>56.575939178466797</v>
      </c>
      <c r="AC204" s="1">
        <v>57.333042144775391</v>
      </c>
      <c r="AD204" s="1">
        <v>499.398681640625</v>
      </c>
      <c r="AE204" s="1">
        <v>17.879302978515625</v>
      </c>
      <c r="AF204" s="1">
        <v>0.164235919713974</v>
      </c>
      <c r="AG204" s="1">
        <v>99.693565368652344</v>
      </c>
      <c r="AH204" s="1">
        <v>-5.9371209144592285</v>
      </c>
      <c r="AI204" s="1">
        <v>-0.37506848573684692</v>
      </c>
      <c r="AJ204" s="1">
        <v>1.9642015919089317E-2</v>
      </c>
      <c r="AK204" s="1">
        <v>4.6251565217971802E-3</v>
      </c>
      <c r="AL204" s="1">
        <v>3.7816930562257767E-2</v>
      </c>
      <c r="AM204" s="1">
        <v>7.9171275720000267E-3</v>
      </c>
      <c r="AN204" s="1">
        <v>1</v>
      </c>
      <c r="AO204" s="1">
        <v>-0.21956524252891541</v>
      </c>
      <c r="AP204" s="1">
        <v>2.737391471862793</v>
      </c>
      <c r="AQ204" s="1">
        <v>1</v>
      </c>
      <c r="AR204" s="1">
        <v>0</v>
      </c>
      <c r="AS204" s="1">
        <v>0.15999999642372131</v>
      </c>
      <c r="AT204" s="1">
        <v>111115</v>
      </c>
      <c r="AU204" s="1" t="s">
        <v>85</v>
      </c>
      <c r="AV204">
        <f t="shared" si="64"/>
        <v>0.83233113606770825</v>
      </c>
      <c r="AW204">
        <f t="shared" si="65"/>
        <v>3.3274613726428059E-4</v>
      </c>
      <c r="AX204">
        <f t="shared" si="66"/>
        <v>305.3187431335449</v>
      </c>
      <c r="AY204">
        <f t="shared" si="67"/>
        <v>306.35101547241209</v>
      </c>
      <c r="AZ204">
        <f t="shared" si="68"/>
        <v>2.8606884126211298</v>
      </c>
      <c r="BA204">
        <f t="shared" si="69"/>
        <v>1.0261792534227368E-2</v>
      </c>
      <c r="BB204">
        <f t="shared" si="70"/>
        <v>4.8236772162589343</v>
      </c>
      <c r="BC204">
        <f t="shared" si="71"/>
        <v>48.385040683635651</v>
      </c>
      <c r="BD204">
        <f t="shared" si="72"/>
        <v>19.000967426189362</v>
      </c>
      <c r="BE204">
        <f t="shared" si="73"/>
        <v>32.168743133544922</v>
      </c>
      <c r="BF204">
        <f t="shared" si="74"/>
        <v>4.8208798892473999</v>
      </c>
      <c r="BG204">
        <f t="shared" si="75"/>
        <v>1.6831114119605514E-2</v>
      </c>
      <c r="BH204">
        <f t="shared" si="76"/>
        <v>2.9294030280884908</v>
      </c>
      <c r="BI204">
        <f t="shared" si="77"/>
        <v>1.891476861158909</v>
      </c>
      <c r="BJ204">
        <f t="shared" si="78"/>
        <v>1.0528415766212672E-2</v>
      </c>
      <c r="BK204">
        <f t="shared" si="79"/>
        <v>51.035523542632944</v>
      </c>
      <c r="BL204">
        <f t="shared" si="80"/>
        <v>1.2183987498585258</v>
      </c>
      <c r="BM204">
        <f t="shared" si="81"/>
        <v>59.383025863654112</v>
      </c>
      <c r="BN204">
        <f t="shared" si="82"/>
        <v>420.69421474874298</v>
      </c>
      <c r="BO204">
        <f t="shared" si="83"/>
        <v>-1.5826135009502755E-3</v>
      </c>
    </row>
    <row r="205" spans="1:67" x14ac:dyDescent="0.25">
      <c r="A205" s="1">
        <v>194</v>
      </c>
      <c r="B205" s="1" t="s">
        <v>279</v>
      </c>
      <c r="C205" s="1" t="s">
        <v>347</v>
      </c>
      <c r="D205" s="1" t="s">
        <v>80</v>
      </c>
      <c r="E205" s="1" t="s">
        <v>81</v>
      </c>
      <c r="F205" s="1" t="s">
        <v>82</v>
      </c>
      <c r="G205" s="1" t="s">
        <v>83</v>
      </c>
      <c r="H205" s="1" t="s">
        <v>84</v>
      </c>
      <c r="I205" s="1">
        <v>1189.4999911375344</v>
      </c>
      <c r="J205" s="1">
        <v>1</v>
      </c>
      <c r="K205">
        <f t="shared" ref="K205:K272" si="84">(X205-Y205*(1000-Z205)/(1000-AA205))*AV205</f>
        <v>-1.3016106539501506</v>
      </c>
      <c r="L205">
        <f t="shared" ref="L205:L272" si="85">IF(BG205&lt;&gt;0,1/(1/BG205-1/T205),0)</f>
        <v>1.7022123676840459E-2</v>
      </c>
      <c r="M205">
        <f t="shared" ref="M205:M272" si="86">((BJ205-AW205/2)*Y205-K205)/(BJ205+AW205/2)</f>
        <v>527.96461368231974</v>
      </c>
      <c r="N205">
        <f t="shared" ref="N205:N272" si="87">AW205*1000</f>
        <v>0.33441924039501647</v>
      </c>
      <c r="O205">
        <f t="shared" ref="O205:O272" si="88">(BB205-BH205)</f>
        <v>1.8937150997998136</v>
      </c>
      <c r="P205">
        <f t="shared" ref="P205:P272" si="89">(V205+BA205*J205)</f>
        <v>32.17797100971385</v>
      </c>
      <c r="Q205" s="1">
        <v>6</v>
      </c>
      <c r="R205">
        <f t="shared" ref="R205:R268" si="90">(Q205*AO205+AP205)</f>
        <v>1.4200000166893005</v>
      </c>
      <c r="S205" s="1">
        <v>1</v>
      </c>
      <c r="T205">
        <f t="shared" ref="T205:T268" si="91">R205*(S205+1)*(S205+1)/(S205*S205+1)</f>
        <v>2.8400000333786011</v>
      </c>
      <c r="U205" s="1">
        <v>33.20062255859375</v>
      </c>
      <c r="V205" s="1">
        <v>32.168708801269531</v>
      </c>
      <c r="W205" s="1">
        <v>32.809478759765625</v>
      </c>
      <c r="X205" s="1">
        <v>418.57147216796875</v>
      </c>
      <c r="Y205" s="1">
        <v>419.9664306640625</v>
      </c>
      <c r="Z205" s="1">
        <v>28.99696159362793</v>
      </c>
      <c r="AA205" s="1">
        <v>29.386907577514648</v>
      </c>
      <c r="AB205" s="1">
        <v>56.578865051269531</v>
      </c>
      <c r="AC205" s="1">
        <v>57.339729309082031</v>
      </c>
      <c r="AD205" s="1">
        <v>499.44100952148438</v>
      </c>
      <c r="AE205" s="1">
        <v>17.813352584838867</v>
      </c>
      <c r="AF205" s="1">
        <v>0.18134406208992004</v>
      </c>
      <c r="AG205" s="1">
        <v>99.693382263183594</v>
      </c>
      <c r="AH205" s="1">
        <v>-5.9371209144592285</v>
      </c>
      <c r="AI205" s="1">
        <v>-0.37506848573684692</v>
      </c>
      <c r="AJ205" s="1">
        <v>1.9642015919089317E-2</v>
      </c>
      <c r="AK205" s="1">
        <v>4.6251565217971802E-3</v>
      </c>
      <c r="AL205" s="1">
        <v>3.7816930562257767E-2</v>
      </c>
      <c r="AM205" s="1">
        <v>7.9171275720000267E-3</v>
      </c>
      <c r="AN205" s="1">
        <v>1</v>
      </c>
      <c r="AO205" s="1">
        <v>-0.21956524252891541</v>
      </c>
      <c r="AP205" s="1">
        <v>2.737391471862793</v>
      </c>
      <c r="AQ205" s="1">
        <v>1</v>
      </c>
      <c r="AR205" s="1">
        <v>0</v>
      </c>
      <c r="AS205" s="1">
        <v>0.15999999642372131</v>
      </c>
      <c r="AT205" s="1">
        <v>111115</v>
      </c>
      <c r="AU205" s="1" t="s">
        <v>85</v>
      </c>
      <c r="AV205">
        <f t="shared" ref="AV205:AV272" si="92">AD205*0.000001/(Q205*0.0001)</f>
        <v>0.83240168253580726</v>
      </c>
      <c r="AW205">
        <f t="shared" ref="AW205:AW268" si="93">(AA205-Z205)/(1000-AA205)*AV205</f>
        <v>3.3441924039501647E-4</v>
      </c>
      <c r="AX205">
        <f t="shared" ref="AX205:AX272" si="94">(V205+273.15)</f>
        <v>305.31870880126951</v>
      </c>
      <c r="AY205">
        <f t="shared" ref="AY205:AY272" si="95">(U205+273.15)</f>
        <v>306.35062255859373</v>
      </c>
      <c r="AZ205">
        <f t="shared" ref="AZ205:AZ272" si="96">(AE205*AQ205+AF205*AR205)*AS205</f>
        <v>2.8501363498687056</v>
      </c>
      <c r="BA205">
        <f t="shared" ref="BA205:BA268" si="97">((AZ205+0.00000010773*(AY205^4-AX205^4))-AW205*44100)/(R205*0.92*2*29.3+0.00000043092*AX205^3)</f>
        <v>9.2622084443188639E-3</v>
      </c>
      <c r="BB205">
        <f t="shared" ref="BB205:BB272" si="98">0.61365*EXP(17.502*P205/(240.97+P205))</f>
        <v>4.823395310457828</v>
      </c>
      <c r="BC205">
        <f t="shared" ref="BC205:BC268" si="99">BB205*1000/AG205</f>
        <v>48.382301823449019</v>
      </c>
      <c r="BD205">
        <f t="shared" ref="BD205:BD268" si="100">(BC205-AA205)</f>
        <v>18.995394245934371</v>
      </c>
      <c r="BE205">
        <f t="shared" ref="BE205:BE272" si="101">IF(J205,V205,(U205+V205)/2)</f>
        <v>32.168708801269531</v>
      </c>
      <c r="BF205">
        <f t="shared" ref="BF205:BF268" si="102">0.61365*EXP(17.502*BE205/(240.97+BE205))</f>
        <v>4.8208705327656292</v>
      </c>
      <c r="BG205">
        <f t="shared" ref="BG205:BG272" si="103">IF(BD205&lt;&gt;0,(1000-(BC205+AA205)/2)/BD205*AW205,0)</f>
        <v>1.6920705949381078E-2</v>
      </c>
      <c r="BH205">
        <f t="shared" ref="BH205:BH272" si="104">AA205*AG205/1000</f>
        <v>2.9296802106580144</v>
      </c>
      <c r="BI205">
        <f t="shared" ref="BI205:BI268" si="105">(BF205-BH205)</f>
        <v>1.8911903221076147</v>
      </c>
      <c r="BJ205">
        <f t="shared" ref="BJ205:BJ272" si="106">1/(1.6/L205+1.37/T205)</f>
        <v>1.0584506443578981E-2</v>
      </c>
      <c r="BK205">
        <f t="shared" ref="BK205:BK272" si="107">M205*AG205*0.001</f>
        <v>52.634578053265557</v>
      </c>
      <c r="BL205">
        <f t="shared" ref="BL205:BL272" si="108">M205/Y205</f>
        <v>1.2571590849475458</v>
      </c>
      <c r="BM205">
        <f t="shared" ref="BM205:BM272" si="109">(1-AW205*AG205/BB205/L205)*100</f>
        <v>59.393927279066247</v>
      </c>
      <c r="BN205">
        <f t="shared" ref="BN205:BN272" si="110">(Y205-K205/(T205/1.35))</f>
        <v>420.58515403102751</v>
      </c>
      <c r="BO205">
        <f t="shared" ref="BO205:BO268" si="111">K205*BM205/100/BN205</f>
        <v>-1.8381002701933207E-3</v>
      </c>
    </row>
    <row r="206" spans="1:67" x14ac:dyDescent="0.25">
      <c r="A206" s="1">
        <v>195</v>
      </c>
      <c r="B206" s="1" t="s">
        <v>280</v>
      </c>
      <c r="C206" s="1" t="s">
        <v>347</v>
      </c>
      <c r="D206" s="1" t="s">
        <v>80</v>
      </c>
      <c r="E206" s="1" t="s">
        <v>81</v>
      </c>
      <c r="F206" s="1" t="s">
        <v>82</v>
      </c>
      <c r="G206" s="1" t="s">
        <v>83</v>
      </c>
      <c r="H206" s="1" t="s">
        <v>84</v>
      </c>
      <c r="I206" s="1">
        <v>1194.9999910145998</v>
      </c>
      <c r="J206" s="1">
        <v>1</v>
      </c>
      <c r="K206">
        <f t="shared" si="84"/>
        <v>-1.2062340335579005</v>
      </c>
      <c r="L206">
        <f t="shared" si="85"/>
        <v>1.7093576414273989E-2</v>
      </c>
      <c r="M206">
        <f t="shared" si="86"/>
        <v>518.46857083888574</v>
      </c>
      <c r="N206">
        <f t="shared" si="87"/>
        <v>0.33587323102158934</v>
      </c>
      <c r="O206">
        <f t="shared" si="88"/>
        <v>1.89405665045975</v>
      </c>
      <c r="P206">
        <f t="shared" si="89"/>
        <v>32.179411450940336</v>
      </c>
      <c r="Q206" s="1">
        <v>6</v>
      </c>
      <c r="R206">
        <f t="shared" si="90"/>
        <v>1.4200000166893005</v>
      </c>
      <c r="S206" s="1">
        <v>1</v>
      </c>
      <c r="T206">
        <f t="shared" si="91"/>
        <v>2.8400000333786011</v>
      </c>
      <c r="U206" s="1">
        <v>33.200485229492188</v>
      </c>
      <c r="V206" s="1">
        <v>32.171188354492188</v>
      </c>
      <c r="W206" s="1">
        <v>32.811534881591797</v>
      </c>
      <c r="X206" s="1">
        <v>418.5255126953125</v>
      </c>
      <c r="Y206" s="1">
        <v>419.80526733398438</v>
      </c>
      <c r="Z206" s="1">
        <v>28.995536804199219</v>
      </c>
      <c r="AA206" s="1">
        <v>29.387191772460938</v>
      </c>
      <c r="AB206" s="1">
        <v>56.57696533203125</v>
      </c>
      <c r="AC206" s="1">
        <v>57.341171264648438</v>
      </c>
      <c r="AD206" s="1">
        <v>499.42355346679688</v>
      </c>
      <c r="AE206" s="1">
        <v>17.837993621826172</v>
      </c>
      <c r="AF206" s="1">
        <v>0.35242044925689697</v>
      </c>
      <c r="AG206" s="1">
        <v>99.694160461425781</v>
      </c>
      <c r="AH206" s="1">
        <v>-5.9371209144592285</v>
      </c>
      <c r="AI206" s="1">
        <v>-0.37506848573684692</v>
      </c>
      <c r="AJ206" s="1">
        <v>1.9642015919089317E-2</v>
      </c>
      <c r="AK206" s="1">
        <v>4.6251565217971802E-3</v>
      </c>
      <c r="AL206" s="1">
        <v>3.7816930562257767E-2</v>
      </c>
      <c r="AM206" s="1">
        <v>7.9171275720000267E-3</v>
      </c>
      <c r="AN206" s="1">
        <v>1</v>
      </c>
      <c r="AO206" s="1">
        <v>-0.21956524252891541</v>
      </c>
      <c r="AP206" s="1">
        <v>2.737391471862793</v>
      </c>
      <c r="AQ206" s="1">
        <v>1</v>
      </c>
      <c r="AR206" s="1">
        <v>0</v>
      </c>
      <c r="AS206" s="1">
        <v>0.15999999642372131</v>
      </c>
      <c r="AT206" s="1">
        <v>111115</v>
      </c>
      <c r="AU206" s="1" t="s">
        <v>85</v>
      </c>
      <c r="AV206">
        <f t="shared" si="92"/>
        <v>0.83237258911132794</v>
      </c>
      <c r="AW206">
        <f t="shared" si="93"/>
        <v>3.3587323102158932E-4</v>
      </c>
      <c r="AX206">
        <f t="shared" si="94"/>
        <v>305.32118835449216</v>
      </c>
      <c r="AY206">
        <f t="shared" si="95"/>
        <v>306.35048522949216</v>
      </c>
      <c r="AZ206">
        <f t="shared" si="96"/>
        <v>2.8540789156985511</v>
      </c>
      <c r="BA206">
        <f t="shared" si="97"/>
        <v>8.2230964481447202E-3</v>
      </c>
      <c r="BB206">
        <f t="shared" si="98"/>
        <v>4.8237880625341623</v>
      </c>
      <c r="BC206">
        <f t="shared" si="99"/>
        <v>48.385863727701576</v>
      </c>
      <c r="BD206">
        <f t="shared" si="100"/>
        <v>18.998671955240638</v>
      </c>
      <c r="BE206">
        <f t="shared" si="101"/>
        <v>32.171188354492188</v>
      </c>
      <c r="BF206">
        <f t="shared" si="102"/>
        <v>4.8215463193273917</v>
      </c>
      <c r="BG206">
        <f t="shared" si="103"/>
        <v>1.6991308027396804E-2</v>
      </c>
      <c r="BH206">
        <f t="shared" si="104"/>
        <v>2.9297314120744122</v>
      </c>
      <c r="BI206">
        <f t="shared" si="105"/>
        <v>1.8918149072529795</v>
      </c>
      <c r="BJ206">
        <f t="shared" si="106"/>
        <v>1.0628708582626482E-2</v>
      </c>
      <c r="BK206">
        <f t="shared" si="107"/>
        <v>51.688288895417976</v>
      </c>
      <c r="BL206">
        <f t="shared" si="108"/>
        <v>1.2350215949682399</v>
      </c>
      <c r="BM206">
        <f t="shared" si="109"/>
        <v>59.390844660172434</v>
      </c>
      <c r="BN206">
        <f t="shared" si="110"/>
        <v>420.37865322347886</v>
      </c>
      <c r="BO206">
        <f t="shared" si="111"/>
        <v>-1.7041602270124337E-3</v>
      </c>
    </row>
    <row r="207" spans="1:67" x14ac:dyDescent="0.25">
      <c r="A207" s="1">
        <v>196</v>
      </c>
      <c r="B207" s="1" t="s">
        <v>281</v>
      </c>
      <c r="C207" s="1" t="s">
        <v>347</v>
      </c>
      <c r="D207" s="1" t="s">
        <v>80</v>
      </c>
      <c r="E207" s="1" t="s">
        <v>81</v>
      </c>
      <c r="F207" s="1" t="s">
        <v>82</v>
      </c>
      <c r="G207" s="1" t="s">
        <v>83</v>
      </c>
      <c r="H207" s="1" t="s">
        <v>84</v>
      </c>
      <c r="I207" s="1">
        <v>1199.9999909028411</v>
      </c>
      <c r="J207" s="1">
        <v>1</v>
      </c>
      <c r="K207">
        <f t="shared" si="84"/>
        <v>-1.0954966968197375</v>
      </c>
      <c r="L207">
        <f t="shared" si="85"/>
        <v>1.7442314052867773E-2</v>
      </c>
      <c r="M207">
        <f t="shared" si="86"/>
        <v>506.12586175189824</v>
      </c>
      <c r="N207">
        <f t="shared" si="87"/>
        <v>0.34254766447230794</v>
      </c>
      <c r="O207">
        <f t="shared" si="88"/>
        <v>1.8933277527045167</v>
      </c>
      <c r="P207">
        <f t="shared" si="89"/>
        <v>32.174816488150945</v>
      </c>
      <c r="Q207" s="1">
        <v>6</v>
      </c>
      <c r="R207">
        <f t="shared" si="90"/>
        <v>1.4200000166893005</v>
      </c>
      <c r="S207" s="1">
        <v>1</v>
      </c>
      <c r="T207">
        <f t="shared" si="91"/>
        <v>2.8400000333786011</v>
      </c>
      <c r="U207" s="1">
        <v>33.201023101806641</v>
      </c>
      <c r="V207" s="1">
        <v>32.169696807861328</v>
      </c>
      <c r="W207" s="1">
        <v>32.824623107910156</v>
      </c>
      <c r="X207" s="1">
        <v>418.58572387695313</v>
      </c>
      <c r="Y207" s="1">
        <v>419.72915649414063</v>
      </c>
      <c r="Z207" s="1">
        <v>28.982391357421875</v>
      </c>
      <c r="AA207" s="1">
        <v>29.38184928894043</v>
      </c>
      <c r="AB207" s="1">
        <v>56.549774169921875</v>
      </c>
      <c r="AC207" s="1">
        <v>57.329189300537109</v>
      </c>
      <c r="AD207" s="1">
        <v>499.4012451171875</v>
      </c>
      <c r="AE207" s="1">
        <v>17.798858642578125</v>
      </c>
      <c r="AF207" s="1">
        <v>0.19503077864646912</v>
      </c>
      <c r="AG207" s="1">
        <v>99.6944580078125</v>
      </c>
      <c r="AH207" s="1">
        <v>-5.9371209144592285</v>
      </c>
      <c r="AI207" s="1">
        <v>-0.37506848573684692</v>
      </c>
      <c r="AJ207" s="1">
        <v>1.9642015919089317E-2</v>
      </c>
      <c r="AK207" s="1">
        <v>4.6251565217971802E-3</v>
      </c>
      <c r="AL207" s="1">
        <v>3.7816930562257767E-2</v>
      </c>
      <c r="AM207" s="1">
        <v>7.9171275720000267E-3</v>
      </c>
      <c r="AN207" s="1">
        <v>1</v>
      </c>
      <c r="AO207" s="1">
        <v>-0.21956524252891541</v>
      </c>
      <c r="AP207" s="1">
        <v>2.737391471862793</v>
      </c>
      <c r="AQ207" s="1">
        <v>1</v>
      </c>
      <c r="AR207" s="1">
        <v>0</v>
      </c>
      <c r="AS207" s="1">
        <v>0.15999999642372131</v>
      </c>
      <c r="AT207" s="1">
        <v>111115</v>
      </c>
      <c r="AU207" s="1" t="s">
        <v>85</v>
      </c>
      <c r="AV207">
        <f t="shared" si="92"/>
        <v>0.83233540852864574</v>
      </c>
      <c r="AW207">
        <f t="shared" si="93"/>
        <v>3.4254766447230792E-4</v>
      </c>
      <c r="AX207">
        <f t="shared" si="94"/>
        <v>305.31969680786131</v>
      </c>
      <c r="AY207">
        <f t="shared" si="95"/>
        <v>306.35102310180662</v>
      </c>
      <c r="AZ207">
        <f t="shared" si="96"/>
        <v>2.8478173191588212</v>
      </c>
      <c r="BA207">
        <f t="shared" si="97"/>
        <v>5.1196802896141804E-3</v>
      </c>
      <c r="BB207">
        <f t="shared" si="98"/>
        <v>4.8225352928326641</v>
      </c>
      <c r="BC207">
        <f t="shared" si="99"/>
        <v>48.373153224372295</v>
      </c>
      <c r="BD207">
        <f t="shared" si="100"/>
        <v>18.991303935431866</v>
      </c>
      <c r="BE207">
        <f t="shared" si="101"/>
        <v>32.169696807861328</v>
      </c>
      <c r="BF207">
        <f t="shared" si="102"/>
        <v>4.8211397978368984</v>
      </c>
      <c r="BG207">
        <f t="shared" si="103"/>
        <v>1.7335843201481273E-2</v>
      </c>
      <c r="BH207">
        <f t="shared" si="104"/>
        <v>2.9292075401281474</v>
      </c>
      <c r="BI207">
        <f t="shared" si="105"/>
        <v>1.891932257708751</v>
      </c>
      <c r="BJ207">
        <f t="shared" si="106"/>
        <v>1.0844417700355966E-2</v>
      </c>
      <c r="BK207">
        <f t="shared" si="107"/>
        <v>50.457943471092534</v>
      </c>
      <c r="BL207">
        <f t="shared" si="108"/>
        <v>1.2058391796733894</v>
      </c>
      <c r="BM207">
        <f t="shared" si="109"/>
        <v>59.401264135812191</v>
      </c>
      <c r="BN207">
        <f t="shared" si="110"/>
        <v>420.2499031572832</v>
      </c>
      <c r="BO207">
        <f t="shared" si="111"/>
        <v>-1.5484569576056362E-3</v>
      </c>
    </row>
    <row r="208" spans="1:67" x14ac:dyDescent="0.25">
      <c r="A208" s="1">
        <v>197</v>
      </c>
      <c r="B208" s="1" t="s">
        <v>282</v>
      </c>
      <c r="C208" s="1" t="s">
        <v>347</v>
      </c>
      <c r="D208" s="1" t="s">
        <v>80</v>
      </c>
      <c r="E208" s="1" t="s">
        <v>81</v>
      </c>
      <c r="F208" s="1" t="s">
        <v>82</v>
      </c>
      <c r="G208" s="1" t="s">
        <v>83</v>
      </c>
      <c r="H208" s="1" t="s">
        <v>84</v>
      </c>
      <c r="I208" s="1">
        <v>1205.4999907799065</v>
      </c>
      <c r="J208" s="1">
        <v>1</v>
      </c>
      <c r="K208">
        <f t="shared" si="84"/>
        <v>-0.97941023650639714</v>
      </c>
      <c r="L208">
        <f t="shared" si="85"/>
        <v>1.6901900891409999E-2</v>
      </c>
      <c r="M208">
        <f t="shared" si="86"/>
        <v>498.35220036599969</v>
      </c>
      <c r="N208">
        <f t="shared" si="87"/>
        <v>0.33236412437001778</v>
      </c>
      <c r="O208">
        <f t="shared" si="88"/>
        <v>1.8953972523569464</v>
      </c>
      <c r="P208">
        <f t="shared" si="89"/>
        <v>32.181499458310498</v>
      </c>
      <c r="Q208" s="1">
        <v>6</v>
      </c>
      <c r="R208">
        <f t="shared" si="90"/>
        <v>1.4200000166893005</v>
      </c>
      <c r="S208" s="1">
        <v>1</v>
      </c>
      <c r="T208">
        <f t="shared" si="91"/>
        <v>2.8400000333786011</v>
      </c>
      <c r="U208" s="1">
        <v>33.204551696777344</v>
      </c>
      <c r="V208" s="1">
        <v>32.170734405517578</v>
      </c>
      <c r="W208" s="1">
        <v>32.835491180419922</v>
      </c>
      <c r="X208" s="1">
        <v>418.67138671875</v>
      </c>
      <c r="Y208" s="1">
        <v>419.68051147460938</v>
      </c>
      <c r="Z208" s="1">
        <v>28.991880416870117</v>
      </c>
      <c r="AA208" s="1">
        <v>29.379467010498047</v>
      </c>
      <c r="AB208" s="1">
        <v>56.556900024414063</v>
      </c>
      <c r="AC208" s="1">
        <v>57.312999725341797</v>
      </c>
      <c r="AD208" s="1">
        <v>499.397216796875</v>
      </c>
      <c r="AE208" s="1">
        <v>17.932209014892578</v>
      </c>
      <c r="AF208" s="1">
        <v>3.4215650521218777E-3</v>
      </c>
      <c r="AG208" s="1">
        <v>99.694122314453125</v>
      </c>
      <c r="AH208" s="1">
        <v>-5.9371209144592285</v>
      </c>
      <c r="AI208" s="1">
        <v>-0.37506848573684692</v>
      </c>
      <c r="AJ208" s="1">
        <v>1.9642015919089317E-2</v>
      </c>
      <c r="AK208" s="1">
        <v>4.6251565217971802E-3</v>
      </c>
      <c r="AL208" s="1">
        <v>3.7816930562257767E-2</v>
      </c>
      <c r="AM208" s="1">
        <v>7.9171275720000267E-3</v>
      </c>
      <c r="AN208" s="1">
        <v>1</v>
      </c>
      <c r="AO208" s="1">
        <v>-0.21956524252891541</v>
      </c>
      <c r="AP208" s="1">
        <v>2.737391471862793</v>
      </c>
      <c r="AQ208" s="1">
        <v>1</v>
      </c>
      <c r="AR208" s="1">
        <v>0</v>
      </c>
      <c r="AS208" s="1">
        <v>0.15999999642372131</v>
      </c>
      <c r="AT208" s="1">
        <v>111115</v>
      </c>
      <c r="AU208" s="1" t="s">
        <v>85</v>
      </c>
      <c r="AV208">
        <f t="shared" si="92"/>
        <v>0.8323286946614582</v>
      </c>
      <c r="AW208">
        <f t="shared" si="93"/>
        <v>3.3236412437001779E-4</v>
      </c>
      <c r="AX208">
        <f t="shared" si="94"/>
        <v>305.32073440551756</v>
      </c>
      <c r="AY208">
        <f t="shared" si="95"/>
        <v>306.35455169677732</v>
      </c>
      <c r="AZ208">
        <f t="shared" si="96"/>
        <v>2.8691533782522356</v>
      </c>
      <c r="BA208">
        <f t="shared" si="97"/>
        <v>1.0765052792920169E-2</v>
      </c>
      <c r="BB208">
        <f t="shared" si="98"/>
        <v>4.8243574300349792</v>
      </c>
      <c r="BC208">
        <f t="shared" si="99"/>
        <v>48.39159338619875</v>
      </c>
      <c r="BD208">
        <f t="shared" si="100"/>
        <v>19.012126375700703</v>
      </c>
      <c r="BE208">
        <f t="shared" si="101"/>
        <v>32.170734405517578</v>
      </c>
      <c r="BF208">
        <f t="shared" si="102"/>
        <v>4.8214225922369538</v>
      </c>
      <c r="BG208">
        <f t="shared" si="103"/>
        <v>1.6801906470769852E-2</v>
      </c>
      <c r="BH208">
        <f t="shared" si="104"/>
        <v>2.9289601776780327</v>
      </c>
      <c r="BI208">
        <f t="shared" si="105"/>
        <v>1.8924624145589211</v>
      </c>
      <c r="BJ208">
        <f t="shared" si="106"/>
        <v>1.051012986947478E-2</v>
      </c>
      <c r="BK208">
        <f t="shared" si="107"/>
        <v>49.682785218964824</v>
      </c>
      <c r="BL208">
        <f t="shared" si="108"/>
        <v>1.1874561404220694</v>
      </c>
      <c r="BM208">
        <f t="shared" si="109"/>
        <v>59.364213819176513</v>
      </c>
      <c r="BN208">
        <f t="shared" si="110"/>
        <v>420.14607619423742</v>
      </c>
      <c r="BO208">
        <f t="shared" si="111"/>
        <v>-1.383850093836803E-3</v>
      </c>
    </row>
    <row r="209" spans="1:67" x14ac:dyDescent="0.25">
      <c r="A209" s="1">
        <v>198</v>
      </c>
      <c r="B209" s="1" t="s">
        <v>283</v>
      </c>
      <c r="C209" s="1" t="s">
        <v>347</v>
      </c>
      <c r="D209" s="1" t="s">
        <v>80</v>
      </c>
      <c r="E209" s="1" t="s">
        <v>81</v>
      </c>
      <c r="F209" s="1" t="s">
        <v>82</v>
      </c>
      <c r="G209" s="1" t="s">
        <v>83</v>
      </c>
      <c r="H209" s="1" t="s">
        <v>84</v>
      </c>
      <c r="I209" s="1">
        <v>1210.4999906681478</v>
      </c>
      <c r="J209" s="1">
        <v>1</v>
      </c>
      <c r="K209">
        <f t="shared" si="84"/>
        <v>-0.87042782888296977</v>
      </c>
      <c r="L209">
        <f t="shared" si="85"/>
        <v>1.6727248880439662E-2</v>
      </c>
      <c r="M209">
        <f t="shared" si="86"/>
        <v>489.05808089878622</v>
      </c>
      <c r="N209">
        <f t="shared" si="87"/>
        <v>0.32927657483887957</v>
      </c>
      <c r="O209">
        <f t="shared" si="88"/>
        <v>1.8972889954557606</v>
      </c>
      <c r="P209">
        <f t="shared" si="89"/>
        <v>32.185927770837154</v>
      </c>
      <c r="Q209" s="1">
        <v>6</v>
      </c>
      <c r="R209">
        <f t="shared" si="90"/>
        <v>1.4200000166893005</v>
      </c>
      <c r="S209" s="1">
        <v>1</v>
      </c>
      <c r="T209">
        <f t="shared" si="91"/>
        <v>2.8400000333786011</v>
      </c>
      <c r="U209" s="1">
        <v>33.206764221191406</v>
      </c>
      <c r="V209" s="1">
        <v>32.173908233642578</v>
      </c>
      <c r="W209" s="1">
        <v>32.828357696533203</v>
      </c>
      <c r="X209" s="1">
        <v>418.88442993164063</v>
      </c>
      <c r="Y209" s="1">
        <v>419.76409912109375</v>
      </c>
      <c r="Z209" s="1">
        <v>28.988424301147461</v>
      </c>
      <c r="AA209" s="1">
        <v>29.372394561767578</v>
      </c>
      <c r="AB209" s="1">
        <v>56.543548583984375</v>
      </c>
      <c r="AC209" s="1">
        <v>57.292507171630859</v>
      </c>
      <c r="AD209" s="1">
        <v>499.42138671875</v>
      </c>
      <c r="AE209" s="1">
        <v>17.849590301513672</v>
      </c>
      <c r="AF209" s="1">
        <v>7.8696891665458679E-2</v>
      </c>
      <c r="AG209" s="1">
        <v>99.694839477539063</v>
      </c>
      <c r="AH209" s="1">
        <v>-5.9371209144592285</v>
      </c>
      <c r="AI209" s="1">
        <v>-0.37506848573684692</v>
      </c>
      <c r="AJ209" s="1">
        <v>1.9642015919089317E-2</v>
      </c>
      <c r="AK209" s="1">
        <v>4.6251565217971802E-3</v>
      </c>
      <c r="AL209" s="1">
        <v>3.7816930562257767E-2</v>
      </c>
      <c r="AM209" s="1">
        <v>7.9171275720000267E-3</v>
      </c>
      <c r="AN209" s="1">
        <v>1</v>
      </c>
      <c r="AO209" s="1">
        <v>-0.21956524252891541</v>
      </c>
      <c r="AP209" s="1">
        <v>2.737391471862793</v>
      </c>
      <c r="AQ209" s="1">
        <v>1</v>
      </c>
      <c r="AR209" s="1">
        <v>0</v>
      </c>
      <c r="AS209" s="1">
        <v>0.15999999642372131</v>
      </c>
      <c r="AT209" s="1">
        <v>111115</v>
      </c>
      <c r="AU209" s="1" t="s">
        <v>85</v>
      </c>
      <c r="AV209">
        <f t="shared" si="92"/>
        <v>0.8323689778645833</v>
      </c>
      <c r="AW209">
        <f t="shared" si="93"/>
        <v>3.2927657483887955E-4</v>
      </c>
      <c r="AX209">
        <f t="shared" si="94"/>
        <v>305.32390823364256</v>
      </c>
      <c r="AY209">
        <f t="shared" si="95"/>
        <v>306.35676422119138</v>
      </c>
      <c r="AZ209">
        <f t="shared" si="96"/>
        <v>2.8559343844070781</v>
      </c>
      <c r="BA209">
        <f t="shared" si="97"/>
        <v>1.201953719457332E-2</v>
      </c>
      <c r="BB209">
        <f t="shared" si="98"/>
        <v>4.8255651563621207</v>
      </c>
      <c r="BC209">
        <f t="shared" si="99"/>
        <v>48.403359508385641</v>
      </c>
      <c r="BD209">
        <f t="shared" si="100"/>
        <v>19.030964946618063</v>
      </c>
      <c r="BE209">
        <f t="shared" si="101"/>
        <v>32.173908233642578</v>
      </c>
      <c r="BF209">
        <f t="shared" si="102"/>
        <v>4.8222877000374105</v>
      </c>
      <c r="BG209">
        <f t="shared" si="103"/>
        <v>1.662930433499922E-2</v>
      </c>
      <c r="BH209">
        <f t="shared" si="104"/>
        <v>2.9282761609063601</v>
      </c>
      <c r="BI209">
        <f t="shared" si="105"/>
        <v>1.8940115391310504</v>
      </c>
      <c r="BJ209">
        <f t="shared" si="106"/>
        <v>1.0402070758585539E-2</v>
      </c>
      <c r="BK209">
        <f t="shared" si="107"/>
        <v>48.756566870397812</v>
      </c>
      <c r="BL209">
        <f t="shared" si="108"/>
        <v>1.1650783902739204</v>
      </c>
      <c r="BM209">
        <f t="shared" si="109"/>
        <v>59.331251198936563</v>
      </c>
      <c r="BN209">
        <f t="shared" si="110"/>
        <v>420.17785882362239</v>
      </c>
      <c r="BO209">
        <f t="shared" si="111"/>
        <v>-1.2290883748750506E-3</v>
      </c>
    </row>
    <row r="210" spans="1:67" x14ac:dyDescent="0.25">
      <c r="A210" s="1">
        <v>199</v>
      </c>
      <c r="B210" s="1" t="s">
        <v>284</v>
      </c>
      <c r="C210" s="1" t="s">
        <v>347</v>
      </c>
      <c r="D210" s="1" t="s">
        <v>80</v>
      </c>
      <c r="E210" s="1" t="s">
        <v>81</v>
      </c>
      <c r="F210" s="1" t="s">
        <v>82</v>
      </c>
      <c r="G210" s="1" t="s">
        <v>83</v>
      </c>
      <c r="H210" s="1" t="s">
        <v>84</v>
      </c>
      <c r="I210" s="1">
        <v>1215.4999905563891</v>
      </c>
      <c r="J210" s="1">
        <v>1</v>
      </c>
      <c r="K210">
        <f t="shared" si="84"/>
        <v>-1.0549930489860531</v>
      </c>
      <c r="L210">
        <f t="shared" si="85"/>
        <v>1.7720415370630759E-2</v>
      </c>
      <c r="M210">
        <f t="shared" si="86"/>
        <v>501.14729782052643</v>
      </c>
      <c r="N210">
        <f t="shared" si="87"/>
        <v>0.34830549046241416</v>
      </c>
      <c r="O210">
        <f t="shared" si="88"/>
        <v>1.8951492908280474</v>
      </c>
      <c r="P210">
        <f t="shared" si="89"/>
        <v>32.178574573115768</v>
      </c>
      <c r="Q210" s="1">
        <v>6</v>
      </c>
      <c r="R210">
        <f t="shared" si="90"/>
        <v>1.4200000166893005</v>
      </c>
      <c r="S210" s="1">
        <v>1</v>
      </c>
      <c r="T210">
        <f t="shared" si="91"/>
        <v>2.8400000333786011</v>
      </c>
      <c r="U210" s="1">
        <v>33.207752227783203</v>
      </c>
      <c r="V210" s="1">
        <v>32.176078796386719</v>
      </c>
      <c r="W210" s="1">
        <v>32.820339202880859</v>
      </c>
      <c r="X210" s="1">
        <v>418.85089111328125</v>
      </c>
      <c r="Y210" s="1">
        <v>419.94268798828125</v>
      </c>
      <c r="Z210" s="1">
        <v>28.967258453369141</v>
      </c>
      <c r="AA210" s="1">
        <v>29.373441696166992</v>
      </c>
      <c r="AB210" s="1">
        <v>56.499713897705078</v>
      </c>
      <c r="AC210" s="1">
        <v>57.291957855224609</v>
      </c>
      <c r="AD210" s="1">
        <v>499.39218139648438</v>
      </c>
      <c r="AE210" s="1">
        <v>17.897422790527344</v>
      </c>
      <c r="AF210" s="1">
        <v>0.16766010224819183</v>
      </c>
      <c r="AG210" s="1">
        <v>99.69586181640625</v>
      </c>
      <c r="AH210" s="1">
        <v>-5.9371209144592285</v>
      </c>
      <c r="AI210" s="1">
        <v>-0.37506848573684692</v>
      </c>
      <c r="AJ210" s="1">
        <v>1.9642015919089317E-2</v>
      </c>
      <c r="AK210" s="1">
        <v>4.6251565217971802E-3</v>
      </c>
      <c r="AL210" s="1">
        <v>3.7816930562257767E-2</v>
      </c>
      <c r="AM210" s="1">
        <v>7.9171275720000267E-3</v>
      </c>
      <c r="AN210" s="1">
        <v>1</v>
      </c>
      <c r="AO210" s="1">
        <v>-0.21956524252891541</v>
      </c>
      <c r="AP210" s="1">
        <v>2.737391471862793</v>
      </c>
      <c r="AQ210" s="1">
        <v>1</v>
      </c>
      <c r="AR210" s="1">
        <v>0</v>
      </c>
      <c r="AS210" s="1">
        <v>0.15999999642372131</v>
      </c>
      <c r="AT210" s="1">
        <v>111115</v>
      </c>
      <c r="AU210" s="1" t="s">
        <v>85</v>
      </c>
      <c r="AV210">
        <f t="shared" si="92"/>
        <v>0.83232030232747389</v>
      </c>
      <c r="AW210">
        <f t="shared" si="93"/>
        <v>3.4830549046241415E-4</v>
      </c>
      <c r="AX210">
        <f t="shared" si="94"/>
        <v>305.3260787963867</v>
      </c>
      <c r="AY210">
        <f t="shared" si="95"/>
        <v>306.35775222778318</v>
      </c>
      <c r="AZ210">
        <f t="shared" si="96"/>
        <v>2.8635875824782033</v>
      </c>
      <c r="BA210">
        <f t="shared" si="97"/>
        <v>2.4957767290513322E-3</v>
      </c>
      <c r="BB210">
        <f t="shared" si="98"/>
        <v>4.8235598752413775</v>
      </c>
      <c r="BC210">
        <f t="shared" si="99"/>
        <v>48.382749166902705</v>
      </c>
      <c r="BD210">
        <f t="shared" si="100"/>
        <v>19.009307470735713</v>
      </c>
      <c r="BE210">
        <f t="shared" si="101"/>
        <v>32.176078796386719</v>
      </c>
      <c r="BF210">
        <f t="shared" si="102"/>
        <v>4.8228794200706098</v>
      </c>
      <c r="BG210">
        <f t="shared" si="103"/>
        <v>1.7610532991811961E-2</v>
      </c>
      <c r="BH210">
        <f t="shared" si="104"/>
        <v>2.9284105844133301</v>
      </c>
      <c r="BI210">
        <f t="shared" si="105"/>
        <v>1.8944688356572796</v>
      </c>
      <c r="BJ210">
        <f t="shared" si="106"/>
        <v>1.1016402901270385E-2</v>
      </c>
      <c r="BK210">
        <f t="shared" si="107"/>
        <v>49.962311753180593</v>
      </c>
      <c r="BL210">
        <f t="shared" si="108"/>
        <v>1.1933706959424693</v>
      </c>
      <c r="BM210">
        <f t="shared" si="109"/>
        <v>59.37476549203722</v>
      </c>
      <c r="BN210">
        <f t="shared" si="110"/>
        <v>420.44418115708129</v>
      </c>
      <c r="BO210">
        <f t="shared" si="111"/>
        <v>-1.4898521060961822E-3</v>
      </c>
    </row>
    <row r="211" spans="1:67" x14ac:dyDescent="0.25">
      <c r="A211" s="1">
        <v>200</v>
      </c>
      <c r="B211" s="1" t="s">
        <v>285</v>
      </c>
      <c r="C211" s="1" t="s">
        <v>347</v>
      </c>
      <c r="D211" s="1" t="s">
        <v>80</v>
      </c>
      <c r="E211" s="1" t="s">
        <v>81</v>
      </c>
      <c r="F211" s="1" t="s">
        <v>82</v>
      </c>
      <c r="G211" s="1" t="s">
        <v>83</v>
      </c>
      <c r="H211" s="1" t="s">
        <v>84</v>
      </c>
      <c r="I211" s="1">
        <v>1220.9999904334545</v>
      </c>
      <c r="J211" s="1">
        <v>1</v>
      </c>
      <c r="K211">
        <f t="shared" si="84"/>
        <v>-1.0995789633604074</v>
      </c>
      <c r="L211">
        <f t="shared" si="85"/>
        <v>1.7552805617934757E-2</v>
      </c>
      <c r="M211">
        <f t="shared" si="86"/>
        <v>506.00025984705576</v>
      </c>
      <c r="N211">
        <f t="shared" si="87"/>
        <v>0.34506423373923933</v>
      </c>
      <c r="O211">
        <f t="shared" si="88"/>
        <v>1.8953279451357057</v>
      </c>
      <c r="P211">
        <f t="shared" si="89"/>
        <v>32.17849506064492</v>
      </c>
      <c r="Q211" s="1">
        <v>6</v>
      </c>
      <c r="R211">
        <f t="shared" si="90"/>
        <v>1.4200000166893005</v>
      </c>
      <c r="S211" s="1">
        <v>1</v>
      </c>
      <c r="T211">
        <f t="shared" si="91"/>
        <v>2.8400000333786011</v>
      </c>
      <c r="U211" s="1">
        <v>33.206417083740234</v>
      </c>
      <c r="V211" s="1">
        <v>32.174335479736328</v>
      </c>
      <c r="W211" s="1">
        <v>32.818199157714844</v>
      </c>
      <c r="X211" s="1">
        <v>418.73065185546875</v>
      </c>
      <c r="Y211" s="1">
        <v>419.87759399414063</v>
      </c>
      <c r="Z211" s="1">
        <v>28.969127655029297</v>
      </c>
      <c r="AA211" s="1">
        <v>29.371501922607422</v>
      </c>
      <c r="AB211" s="1">
        <v>56.507453918457031</v>
      </c>
      <c r="AC211" s="1">
        <v>57.292331695556641</v>
      </c>
      <c r="AD211" s="1">
        <v>499.4293212890625</v>
      </c>
      <c r="AE211" s="1">
        <v>17.897422790527344</v>
      </c>
      <c r="AF211" s="1">
        <v>0.26346603035926819</v>
      </c>
      <c r="AG211" s="1">
        <v>99.695625305175781</v>
      </c>
      <c r="AH211" s="1">
        <v>-5.9371209144592285</v>
      </c>
      <c r="AI211" s="1">
        <v>-0.37506848573684692</v>
      </c>
      <c r="AJ211" s="1">
        <v>1.9642015919089317E-2</v>
      </c>
      <c r="AK211" s="1">
        <v>4.6251565217971802E-3</v>
      </c>
      <c r="AL211" s="1">
        <v>3.7816930562257767E-2</v>
      </c>
      <c r="AM211" s="1">
        <v>7.9171275720000267E-3</v>
      </c>
      <c r="AN211" s="1">
        <v>1</v>
      </c>
      <c r="AO211" s="1">
        <v>-0.21956524252891541</v>
      </c>
      <c r="AP211" s="1">
        <v>2.737391471862793</v>
      </c>
      <c r="AQ211" s="1">
        <v>1</v>
      </c>
      <c r="AR211" s="1">
        <v>0</v>
      </c>
      <c r="AS211" s="1">
        <v>0.15999999642372131</v>
      </c>
      <c r="AT211" s="1">
        <v>111115</v>
      </c>
      <c r="AU211" s="1" t="s">
        <v>85</v>
      </c>
      <c r="AV211">
        <f t="shared" si="92"/>
        <v>0.83238220214843728</v>
      </c>
      <c r="AW211">
        <f t="shared" si="93"/>
        <v>3.4506423373923935E-4</v>
      </c>
      <c r="AX211">
        <f t="shared" si="94"/>
        <v>305.32433547973631</v>
      </c>
      <c r="AY211">
        <f t="shared" si="95"/>
        <v>306.35641708374021</v>
      </c>
      <c r="AZ211">
        <f t="shared" si="96"/>
        <v>2.8635875824782033</v>
      </c>
      <c r="BA211">
        <f t="shared" si="97"/>
        <v>4.1595809085914481E-3</v>
      </c>
      <c r="BB211">
        <f t="shared" si="98"/>
        <v>4.8235381954622252</v>
      </c>
      <c r="BC211">
        <f t="shared" si="99"/>
        <v>48.382646487215595</v>
      </c>
      <c r="BD211">
        <f t="shared" si="100"/>
        <v>19.011144564608173</v>
      </c>
      <c r="BE211">
        <f t="shared" si="101"/>
        <v>32.174335479736328</v>
      </c>
      <c r="BF211">
        <f t="shared" si="102"/>
        <v>4.8224041671749482</v>
      </c>
      <c r="BG211">
        <f t="shared" si="103"/>
        <v>1.7444985744630437E-2</v>
      </c>
      <c r="BH211">
        <f t="shared" si="104"/>
        <v>2.9282102503265195</v>
      </c>
      <c r="BI211">
        <f t="shared" si="105"/>
        <v>1.8941939168484287</v>
      </c>
      <c r="BJ211">
        <f t="shared" si="106"/>
        <v>1.0912752037652745E-2</v>
      </c>
      <c r="BK211">
        <f t="shared" si="107"/>
        <v>50.446012310033652</v>
      </c>
      <c r="BL211">
        <f t="shared" si="108"/>
        <v>1.2051137452552827</v>
      </c>
      <c r="BM211">
        <f t="shared" si="109"/>
        <v>59.368413235127178</v>
      </c>
      <c r="BN211">
        <f t="shared" si="110"/>
        <v>420.40028117128497</v>
      </c>
      <c r="BO211">
        <f t="shared" si="111"/>
        <v>-1.5528119557759311E-3</v>
      </c>
    </row>
    <row r="212" spans="1:67" x14ac:dyDescent="0.25">
      <c r="A212" s="1">
        <v>201</v>
      </c>
      <c r="B212" s="1" t="s">
        <v>286</v>
      </c>
      <c r="C212" s="1" t="s">
        <v>347</v>
      </c>
      <c r="D212" s="1" t="s">
        <v>80</v>
      </c>
      <c r="E212" s="1" t="s">
        <v>81</v>
      </c>
      <c r="F212" s="1" t="s">
        <v>82</v>
      </c>
      <c r="G212" s="1" t="s">
        <v>83</v>
      </c>
      <c r="H212" s="1" t="s">
        <v>84</v>
      </c>
      <c r="I212" s="1">
        <v>1225.9999903216958</v>
      </c>
      <c r="J212" s="1">
        <v>1</v>
      </c>
      <c r="K212">
        <f t="shared" si="84"/>
        <v>-1.3255472716050207</v>
      </c>
      <c r="L212">
        <f t="shared" si="85"/>
        <v>1.7273461220274944E-2</v>
      </c>
      <c r="M212">
        <f t="shared" si="86"/>
        <v>528.1169771706393</v>
      </c>
      <c r="N212">
        <f t="shared" si="87"/>
        <v>0.33977882565049872</v>
      </c>
      <c r="O212">
        <f t="shared" si="88"/>
        <v>1.8962790137517702</v>
      </c>
      <c r="P212">
        <f t="shared" si="89"/>
        <v>32.181911848894259</v>
      </c>
      <c r="Q212" s="1">
        <v>6</v>
      </c>
      <c r="R212">
        <f t="shared" si="90"/>
        <v>1.4200000166893005</v>
      </c>
      <c r="S212" s="1">
        <v>1</v>
      </c>
      <c r="T212">
        <f t="shared" si="91"/>
        <v>2.8400000333786011</v>
      </c>
      <c r="U212" s="1">
        <v>33.205394744873047</v>
      </c>
      <c r="V212" s="1">
        <v>32.175537109375</v>
      </c>
      <c r="W212" s="1">
        <v>32.818328857421875</v>
      </c>
      <c r="X212" s="1">
        <v>418.26681518554688</v>
      </c>
      <c r="Y212" s="1">
        <v>419.68798828125</v>
      </c>
      <c r="Z212" s="1">
        <v>28.975166320800781</v>
      </c>
      <c r="AA212" s="1">
        <v>29.371381759643555</v>
      </c>
      <c r="AB212" s="1">
        <v>56.522335052490234</v>
      </c>
      <c r="AC212" s="1">
        <v>57.295234680175781</v>
      </c>
      <c r="AD212" s="1">
        <v>499.423828125</v>
      </c>
      <c r="AE212" s="1">
        <v>17.841617584228516</v>
      </c>
      <c r="AF212" s="1">
        <v>0.18704541027545929</v>
      </c>
      <c r="AG212" s="1">
        <v>99.69537353515625</v>
      </c>
      <c r="AH212" s="1">
        <v>-5.9371209144592285</v>
      </c>
      <c r="AI212" s="1">
        <v>-0.37506848573684692</v>
      </c>
      <c r="AJ212" s="1">
        <v>1.9642015919089317E-2</v>
      </c>
      <c r="AK212" s="1">
        <v>4.6251565217971802E-3</v>
      </c>
      <c r="AL212" s="1">
        <v>3.7816930562257767E-2</v>
      </c>
      <c r="AM212" s="1">
        <v>7.9171275720000267E-3</v>
      </c>
      <c r="AN212" s="1">
        <v>1</v>
      </c>
      <c r="AO212" s="1">
        <v>-0.21956524252891541</v>
      </c>
      <c r="AP212" s="1">
        <v>2.737391471862793</v>
      </c>
      <c r="AQ212" s="1">
        <v>1</v>
      </c>
      <c r="AR212" s="1">
        <v>0</v>
      </c>
      <c r="AS212" s="1">
        <v>0.15999999642372131</v>
      </c>
      <c r="AT212" s="1">
        <v>111115</v>
      </c>
      <c r="AU212" s="1" t="s">
        <v>85</v>
      </c>
      <c r="AV212">
        <f t="shared" si="92"/>
        <v>0.83237304687500002</v>
      </c>
      <c r="AW212">
        <f t="shared" si="93"/>
        <v>3.3977882565049871E-4</v>
      </c>
      <c r="AX212">
        <f t="shared" si="94"/>
        <v>305.32553710937498</v>
      </c>
      <c r="AY212">
        <f t="shared" si="95"/>
        <v>306.35539474487302</v>
      </c>
      <c r="AZ212">
        <f t="shared" si="96"/>
        <v>2.8546587496699658</v>
      </c>
      <c r="BA212">
        <f t="shared" si="97"/>
        <v>6.3747395192570652E-3</v>
      </c>
      <c r="BB212">
        <f t="shared" si="98"/>
        <v>4.8244698895231091</v>
      </c>
      <c r="BC212">
        <f t="shared" si="99"/>
        <v>48.392114081621095</v>
      </c>
      <c r="BD212">
        <f t="shared" si="100"/>
        <v>19.02073232197754</v>
      </c>
      <c r="BE212">
        <f t="shared" si="101"/>
        <v>32.175537109375</v>
      </c>
      <c r="BF212">
        <f t="shared" si="102"/>
        <v>4.8227317441268003</v>
      </c>
      <c r="BG212">
        <f t="shared" si="103"/>
        <v>1.7169035633052592E-2</v>
      </c>
      <c r="BH212">
        <f t="shared" si="104"/>
        <v>2.9281908757713389</v>
      </c>
      <c r="BI212">
        <f t="shared" si="105"/>
        <v>1.8945408683554614</v>
      </c>
      <c r="BJ212">
        <f t="shared" si="106"/>
        <v>1.073998064981958E-2</v>
      </c>
      <c r="BK212">
        <f t="shared" si="107"/>
        <v>52.650819309284472</v>
      </c>
      <c r="BL212">
        <f t="shared" si="108"/>
        <v>1.2583561882088621</v>
      </c>
      <c r="BM212">
        <f t="shared" si="109"/>
        <v>59.351703820127021</v>
      </c>
      <c r="BN212">
        <f t="shared" si="110"/>
        <v>420.31808996985382</v>
      </c>
      <c r="BO212">
        <f t="shared" si="111"/>
        <v>-1.8717607198281976E-3</v>
      </c>
    </row>
    <row r="213" spans="1:67" x14ac:dyDescent="0.25">
      <c r="A213" s="1">
        <v>202</v>
      </c>
      <c r="B213" s="1" t="s">
        <v>287</v>
      </c>
      <c r="C213" s="1" t="s">
        <v>347</v>
      </c>
      <c r="D213" s="1" t="s">
        <v>80</v>
      </c>
      <c r="E213" s="1" t="s">
        <v>81</v>
      </c>
      <c r="F213" s="1" t="s">
        <v>82</v>
      </c>
      <c r="G213" s="1" t="s">
        <v>83</v>
      </c>
      <c r="H213" s="1" t="s">
        <v>84</v>
      </c>
      <c r="I213" s="1">
        <v>1230.9999902099371</v>
      </c>
      <c r="J213" s="1">
        <v>1</v>
      </c>
      <c r="K213">
        <f t="shared" si="84"/>
        <v>-1.0736840664153737</v>
      </c>
      <c r="L213">
        <f t="shared" si="85"/>
        <v>1.6880532195270768E-2</v>
      </c>
      <c r="M213">
        <f t="shared" si="86"/>
        <v>507.25497697190099</v>
      </c>
      <c r="N213">
        <f t="shared" si="87"/>
        <v>0.33220095918083287</v>
      </c>
      <c r="O213">
        <f t="shared" si="88"/>
        <v>1.8968974656288471</v>
      </c>
      <c r="P213">
        <f t="shared" si="89"/>
        <v>32.182140455208</v>
      </c>
      <c r="Q213" s="1">
        <v>6</v>
      </c>
      <c r="R213">
        <f t="shared" si="90"/>
        <v>1.4200000166893005</v>
      </c>
      <c r="S213" s="1">
        <v>1</v>
      </c>
      <c r="T213">
        <f t="shared" si="91"/>
        <v>2.8400000333786011</v>
      </c>
      <c r="U213" s="1">
        <v>33.205776214599609</v>
      </c>
      <c r="V213" s="1">
        <v>32.171478271484375</v>
      </c>
      <c r="W213" s="1">
        <v>32.819694519042969</v>
      </c>
      <c r="X213" s="1">
        <v>418.513671875</v>
      </c>
      <c r="Y213" s="1">
        <v>419.63613891601563</v>
      </c>
      <c r="Z213" s="1">
        <v>28.978252410888672</v>
      </c>
      <c r="AA213" s="1">
        <v>29.365646362304688</v>
      </c>
      <c r="AB213" s="1">
        <v>56.527442932128906</v>
      </c>
      <c r="AC213" s="1">
        <v>57.283126831054688</v>
      </c>
      <c r="AD213" s="1">
        <v>499.40737915039063</v>
      </c>
      <c r="AE213" s="1">
        <v>17.792335510253906</v>
      </c>
      <c r="AF213" s="1">
        <v>0.22354152798652649</v>
      </c>
      <c r="AG213" s="1">
        <v>99.695907592773438</v>
      </c>
      <c r="AH213" s="1">
        <v>-5.9371209144592285</v>
      </c>
      <c r="AI213" s="1">
        <v>-0.37506848573684692</v>
      </c>
      <c r="AJ213" s="1">
        <v>1.9642015919089317E-2</v>
      </c>
      <c r="AK213" s="1">
        <v>4.6251565217971802E-3</v>
      </c>
      <c r="AL213" s="1">
        <v>3.7816930562257767E-2</v>
      </c>
      <c r="AM213" s="1">
        <v>7.9171275720000267E-3</v>
      </c>
      <c r="AN213" s="1">
        <v>1</v>
      </c>
      <c r="AO213" s="1">
        <v>-0.21956524252891541</v>
      </c>
      <c r="AP213" s="1">
        <v>2.737391471862793</v>
      </c>
      <c r="AQ213" s="1">
        <v>1</v>
      </c>
      <c r="AR213" s="1">
        <v>0</v>
      </c>
      <c r="AS213" s="1">
        <v>0.15999999642372131</v>
      </c>
      <c r="AT213" s="1">
        <v>111115</v>
      </c>
      <c r="AU213" s="1" t="s">
        <v>85</v>
      </c>
      <c r="AV213">
        <f t="shared" si="92"/>
        <v>0.83234563191731747</v>
      </c>
      <c r="AW213">
        <f t="shared" si="93"/>
        <v>3.3220095918083285E-4</v>
      </c>
      <c r="AX213">
        <f t="shared" si="94"/>
        <v>305.32147827148435</v>
      </c>
      <c r="AY213">
        <f t="shared" si="95"/>
        <v>306.35577621459959</v>
      </c>
      <c r="AZ213">
        <f t="shared" si="96"/>
        <v>2.8467736180102747</v>
      </c>
      <c r="BA213">
        <f t="shared" si="97"/>
        <v>1.0662183723622001E-2</v>
      </c>
      <c r="BB213">
        <f t="shared" si="98"/>
        <v>4.8245322317672388</v>
      </c>
      <c r="BC213">
        <f t="shared" si="99"/>
        <v>48.392480175554873</v>
      </c>
      <c r="BD213">
        <f t="shared" si="100"/>
        <v>19.026833813250185</v>
      </c>
      <c r="BE213">
        <f t="shared" si="101"/>
        <v>32.171478271484375</v>
      </c>
      <c r="BF213">
        <f t="shared" si="102"/>
        <v>4.8216253397557276</v>
      </c>
      <c r="BG213">
        <f t="shared" si="103"/>
        <v>1.6780789710187802E-2</v>
      </c>
      <c r="BH213">
        <f t="shared" si="104"/>
        <v>2.9276347661383917</v>
      </c>
      <c r="BI213">
        <f t="shared" si="105"/>
        <v>1.8939905736173359</v>
      </c>
      <c r="BJ213">
        <f t="shared" si="106"/>
        <v>1.0496909431185003E-2</v>
      </c>
      <c r="BK213">
        <f t="shared" si="107"/>
        <v>50.571245310165061</v>
      </c>
      <c r="BL213">
        <f t="shared" si="108"/>
        <v>1.2087971695722353</v>
      </c>
      <c r="BM213">
        <f t="shared" si="109"/>
        <v>59.333493386737615</v>
      </c>
      <c r="BN213">
        <f t="shared" si="110"/>
        <v>420.1465168993343</v>
      </c>
      <c r="BO213">
        <f t="shared" si="111"/>
        <v>-1.5162669186036767E-3</v>
      </c>
    </row>
    <row r="214" spans="1:67" x14ac:dyDescent="0.25">
      <c r="A214" s="1">
        <v>203</v>
      </c>
      <c r="B214" s="1" t="s">
        <v>288</v>
      </c>
      <c r="C214" s="1" t="s">
        <v>347</v>
      </c>
      <c r="D214" s="1" t="s">
        <v>80</v>
      </c>
      <c r="E214" s="1" t="s">
        <v>81</v>
      </c>
      <c r="F214" s="1" t="s">
        <v>82</v>
      </c>
      <c r="G214" s="1" t="s">
        <v>83</v>
      </c>
      <c r="H214" s="1" t="s">
        <v>84</v>
      </c>
      <c r="I214" s="1">
        <v>1236.4999900870025</v>
      </c>
      <c r="J214" s="1">
        <v>1</v>
      </c>
      <c r="K214">
        <f t="shared" si="84"/>
        <v>-1.0212704425461587</v>
      </c>
      <c r="L214">
        <f t="shared" si="85"/>
        <v>1.6539865288750327E-2</v>
      </c>
      <c r="M214">
        <f t="shared" si="86"/>
        <v>504.2969264450079</v>
      </c>
      <c r="N214">
        <f t="shared" si="87"/>
        <v>0.32593926344828911</v>
      </c>
      <c r="O214">
        <f t="shared" si="88"/>
        <v>1.8992207273522315</v>
      </c>
      <c r="P214">
        <f t="shared" si="89"/>
        <v>32.19027438788725</v>
      </c>
      <c r="Q214" s="1">
        <v>6</v>
      </c>
      <c r="R214">
        <f t="shared" si="90"/>
        <v>1.4200000166893005</v>
      </c>
      <c r="S214" s="1">
        <v>1</v>
      </c>
      <c r="T214">
        <f t="shared" si="91"/>
        <v>2.8400000333786011</v>
      </c>
      <c r="U214" s="1">
        <v>33.206260681152344</v>
      </c>
      <c r="V214" s="1">
        <v>32.177013397216797</v>
      </c>
      <c r="W214" s="1">
        <v>32.820823669433594</v>
      </c>
      <c r="X214" s="1">
        <v>418.58673095703125</v>
      </c>
      <c r="Y214" s="1">
        <v>419.64935302734375</v>
      </c>
      <c r="Z214" s="1">
        <v>28.984630584716797</v>
      </c>
      <c r="AA214" s="1">
        <v>29.364713668823242</v>
      </c>
      <c r="AB214" s="1">
        <v>56.538124084472656</v>
      </c>
      <c r="AC214" s="1">
        <v>57.279525756835938</v>
      </c>
      <c r="AD214" s="1">
        <v>499.41946411132813</v>
      </c>
      <c r="AE214" s="1">
        <v>17.895973205566406</v>
      </c>
      <c r="AF214" s="1">
        <v>0.13800452649593353</v>
      </c>
      <c r="AG214" s="1">
        <v>99.695510864257813</v>
      </c>
      <c r="AH214" s="1">
        <v>-5.9371209144592285</v>
      </c>
      <c r="AI214" s="1">
        <v>-0.37506848573684692</v>
      </c>
      <c r="AJ214" s="1">
        <v>1.9642015919089317E-2</v>
      </c>
      <c r="AK214" s="1">
        <v>4.6251565217971802E-3</v>
      </c>
      <c r="AL214" s="1">
        <v>3.7816930562257767E-2</v>
      </c>
      <c r="AM214" s="1">
        <v>7.9171275720000267E-3</v>
      </c>
      <c r="AN214" s="1">
        <v>1</v>
      </c>
      <c r="AO214" s="1">
        <v>-0.21956524252891541</v>
      </c>
      <c r="AP214" s="1">
        <v>2.737391471862793</v>
      </c>
      <c r="AQ214" s="1">
        <v>1</v>
      </c>
      <c r="AR214" s="1">
        <v>0</v>
      </c>
      <c r="AS214" s="1">
        <v>0.15999999642372131</v>
      </c>
      <c r="AT214" s="1">
        <v>111115</v>
      </c>
      <c r="AU214" s="1" t="s">
        <v>85</v>
      </c>
      <c r="AV214">
        <f t="shared" si="92"/>
        <v>0.83236577351888008</v>
      </c>
      <c r="AW214">
        <f t="shared" si="93"/>
        <v>3.2593926344828909E-4</v>
      </c>
      <c r="AX214">
        <f t="shared" si="94"/>
        <v>305.32701339721677</v>
      </c>
      <c r="AY214">
        <f t="shared" si="95"/>
        <v>306.35626068115232</v>
      </c>
      <c r="AZ214">
        <f t="shared" si="96"/>
        <v>2.8633556488896375</v>
      </c>
      <c r="BA214">
        <f t="shared" si="97"/>
        <v>1.3260990670455094E-2</v>
      </c>
      <c r="BB214">
        <f t="shared" si="98"/>
        <v>4.8267508579482188</v>
      </c>
      <c r="BC214">
        <f t="shared" si="99"/>
        <v>48.414926771579189</v>
      </c>
      <c r="BD214">
        <f t="shared" si="100"/>
        <v>19.050213102755947</v>
      </c>
      <c r="BE214">
        <f t="shared" si="101"/>
        <v>32.177013397216797</v>
      </c>
      <c r="BF214">
        <f t="shared" si="102"/>
        <v>4.8231342223267015</v>
      </c>
      <c r="BG214">
        <f t="shared" si="103"/>
        <v>1.6444096577836246E-2</v>
      </c>
      <c r="BH214">
        <f t="shared" si="104"/>
        <v>2.9275301305959873</v>
      </c>
      <c r="BI214">
        <f t="shared" si="105"/>
        <v>1.8956040917307142</v>
      </c>
      <c r="BJ214">
        <f t="shared" si="106"/>
        <v>1.0286121887410902E-2</v>
      </c>
      <c r="BK214">
        <f t="shared" si="107"/>
        <v>50.276139709210113</v>
      </c>
      <c r="BL214">
        <f t="shared" si="108"/>
        <v>1.2017102440573728</v>
      </c>
      <c r="BM214">
        <f t="shared" si="109"/>
        <v>59.297092549775911</v>
      </c>
      <c r="BN214">
        <f t="shared" si="110"/>
        <v>420.13481608411604</v>
      </c>
      <c r="BO214">
        <f t="shared" si="111"/>
        <v>-1.4414032265749113E-3</v>
      </c>
    </row>
    <row r="215" spans="1:67" x14ac:dyDescent="0.25">
      <c r="A215" s="1">
        <v>204</v>
      </c>
      <c r="B215" s="1" t="s">
        <v>289</v>
      </c>
      <c r="C215" s="1" t="s">
        <v>347</v>
      </c>
      <c r="D215" s="1" t="s">
        <v>80</v>
      </c>
      <c r="E215" s="1" t="s">
        <v>81</v>
      </c>
      <c r="F215" s="1" t="s">
        <v>82</v>
      </c>
      <c r="G215" s="1" t="s">
        <v>83</v>
      </c>
      <c r="H215" s="1" t="s">
        <v>84</v>
      </c>
      <c r="I215" s="1">
        <v>1241.4999899752438</v>
      </c>
      <c r="J215" s="1">
        <v>1</v>
      </c>
      <c r="K215">
        <f t="shared" si="84"/>
        <v>-0.71846044893695582</v>
      </c>
      <c r="L215">
        <f t="shared" si="85"/>
        <v>1.7433470482706596E-2</v>
      </c>
      <c r="M215">
        <f t="shared" si="86"/>
        <v>471.95174904400176</v>
      </c>
      <c r="N215">
        <f t="shared" si="87"/>
        <v>0.34314870014150989</v>
      </c>
      <c r="O215">
        <f t="shared" si="88"/>
        <v>1.8976596174777001</v>
      </c>
      <c r="P215">
        <f t="shared" si="89"/>
        <v>32.182632404911686</v>
      </c>
      <c r="Q215" s="1">
        <v>6</v>
      </c>
      <c r="R215">
        <f t="shared" si="90"/>
        <v>1.4200000166893005</v>
      </c>
      <c r="S215" s="1">
        <v>1</v>
      </c>
      <c r="T215">
        <f t="shared" si="91"/>
        <v>2.8400000333786011</v>
      </c>
      <c r="U215" s="1">
        <v>33.206607818603516</v>
      </c>
      <c r="V215" s="1">
        <v>32.177898406982422</v>
      </c>
      <c r="W215" s="1">
        <v>32.820579528808594</v>
      </c>
      <c r="X215" s="1">
        <v>419.09222412109375</v>
      </c>
      <c r="Y215" s="1">
        <v>419.78231811523438</v>
      </c>
      <c r="Z215" s="1">
        <v>28.958835601806641</v>
      </c>
      <c r="AA215" s="1">
        <v>29.358987808227539</v>
      </c>
      <c r="AB215" s="1">
        <v>56.487628936767578</v>
      </c>
      <c r="AC215" s="1">
        <v>57.268169403076172</v>
      </c>
      <c r="AD215" s="1">
        <v>499.4212646484375</v>
      </c>
      <c r="AE215" s="1">
        <v>17.946704864501953</v>
      </c>
      <c r="AF215" s="1">
        <v>0.19959327578544617</v>
      </c>
      <c r="AG215" s="1">
        <v>99.697128295898438</v>
      </c>
      <c r="AH215" s="1">
        <v>-5.9371209144592285</v>
      </c>
      <c r="AI215" s="1">
        <v>-0.37506848573684692</v>
      </c>
      <c r="AJ215" s="1">
        <v>1.9642015919089317E-2</v>
      </c>
      <c r="AK215" s="1">
        <v>4.6251565217971802E-3</v>
      </c>
      <c r="AL215" s="1">
        <v>3.7816930562257767E-2</v>
      </c>
      <c r="AM215" s="1">
        <v>7.9171275720000267E-3</v>
      </c>
      <c r="AN215" s="1">
        <v>1</v>
      </c>
      <c r="AO215" s="1">
        <v>-0.21956524252891541</v>
      </c>
      <c r="AP215" s="1">
        <v>2.737391471862793</v>
      </c>
      <c r="AQ215" s="1">
        <v>1</v>
      </c>
      <c r="AR215" s="1">
        <v>0</v>
      </c>
      <c r="AS215" s="1">
        <v>0.15999999642372131</v>
      </c>
      <c r="AT215" s="1">
        <v>111115</v>
      </c>
      <c r="AU215" s="1" t="s">
        <v>85</v>
      </c>
      <c r="AV215">
        <f t="shared" si="92"/>
        <v>0.83236877441406243</v>
      </c>
      <c r="AW215">
        <f t="shared" si="93"/>
        <v>3.4314870014150991E-4</v>
      </c>
      <c r="AX215">
        <f t="shared" si="94"/>
        <v>305.3278984069824</v>
      </c>
      <c r="AY215">
        <f t="shared" si="95"/>
        <v>306.35660781860349</v>
      </c>
      <c r="AZ215">
        <f t="shared" si="96"/>
        <v>2.8714727141378944</v>
      </c>
      <c r="BA215">
        <f t="shared" si="97"/>
        <v>4.7339979292648736E-3</v>
      </c>
      <c r="BB215">
        <f t="shared" si="98"/>
        <v>4.8246663916322792</v>
      </c>
      <c r="BC215">
        <f t="shared" si="99"/>
        <v>48.393233326769426</v>
      </c>
      <c r="BD215">
        <f t="shared" si="100"/>
        <v>19.034245518541887</v>
      </c>
      <c r="BE215">
        <f t="shared" si="101"/>
        <v>32.177898406982422</v>
      </c>
      <c r="BF215">
        <f t="shared" si="102"/>
        <v>4.8233755152648312</v>
      </c>
      <c r="BG215">
        <f t="shared" si="103"/>
        <v>1.7327107240076207E-2</v>
      </c>
      <c r="BH215">
        <f t="shared" si="104"/>
        <v>2.9270067741545791</v>
      </c>
      <c r="BI215">
        <f t="shared" si="105"/>
        <v>1.8963687411102521</v>
      </c>
      <c r="BJ215">
        <f t="shared" si="106"/>
        <v>1.0838948132293146E-2</v>
      </c>
      <c r="BK215">
        <f t="shared" si="107"/>
        <v>47.052234073913503</v>
      </c>
      <c r="BL215">
        <f t="shared" si="108"/>
        <v>1.1242773425117119</v>
      </c>
      <c r="BM215">
        <f t="shared" si="109"/>
        <v>59.326282539284648</v>
      </c>
      <c r="BN215">
        <f t="shared" si="110"/>
        <v>420.12383980349682</v>
      </c>
      <c r="BO215">
        <f t="shared" si="111"/>
        <v>-1.0145481771963076E-3</v>
      </c>
    </row>
    <row r="216" spans="1:67" x14ac:dyDescent="0.25">
      <c r="A216" s="1">
        <v>205</v>
      </c>
      <c r="B216" s="1" t="s">
        <v>290</v>
      </c>
      <c r="C216" s="1" t="s">
        <v>347</v>
      </c>
      <c r="D216" s="1" t="s">
        <v>80</v>
      </c>
      <c r="E216" s="1" t="s">
        <v>81</v>
      </c>
      <c r="F216" s="1" t="s">
        <v>82</v>
      </c>
      <c r="G216" s="1" t="s">
        <v>83</v>
      </c>
      <c r="H216" s="1" t="s">
        <v>84</v>
      </c>
      <c r="I216" s="1">
        <v>1246.4999898634851</v>
      </c>
      <c r="J216" s="1">
        <v>1</v>
      </c>
      <c r="K216">
        <f t="shared" si="84"/>
        <v>-0.91557790719246945</v>
      </c>
      <c r="L216">
        <f t="shared" si="85"/>
        <v>1.7464605750779887E-2</v>
      </c>
      <c r="M216">
        <f t="shared" si="86"/>
        <v>489.95624999597652</v>
      </c>
      <c r="N216">
        <f t="shared" si="87"/>
        <v>0.34390900722068379</v>
      </c>
      <c r="O216">
        <f t="shared" si="88"/>
        <v>1.898458014760211</v>
      </c>
      <c r="P216">
        <f t="shared" si="89"/>
        <v>32.185418030408307</v>
      </c>
      <c r="Q216" s="1">
        <v>6</v>
      </c>
      <c r="R216">
        <f t="shared" si="90"/>
        <v>1.4200000166893005</v>
      </c>
      <c r="S216" s="1">
        <v>1</v>
      </c>
      <c r="T216">
        <f t="shared" si="91"/>
        <v>2.8400000333786011</v>
      </c>
      <c r="U216" s="1">
        <v>33.207870483398438</v>
      </c>
      <c r="V216" s="1">
        <v>32.181407928466797</v>
      </c>
      <c r="W216" s="1">
        <v>32.821903228759766</v>
      </c>
      <c r="X216" s="1">
        <v>419.11962890625</v>
      </c>
      <c r="Y216" s="1">
        <v>420.04608154296875</v>
      </c>
      <c r="Z216" s="1">
        <v>28.957979202270508</v>
      </c>
      <c r="AA216" s="1">
        <v>29.359033584594727</v>
      </c>
      <c r="AB216" s="1">
        <v>56.481117248535156</v>
      </c>
      <c r="AC216" s="1">
        <v>57.263359069824219</v>
      </c>
      <c r="AD216" s="1">
        <v>499.40185546875</v>
      </c>
      <c r="AE216" s="1">
        <v>17.925687789916992</v>
      </c>
      <c r="AF216" s="1">
        <v>0.13686621189117432</v>
      </c>
      <c r="AG216" s="1">
        <v>99.695655822753906</v>
      </c>
      <c r="AH216" s="1">
        <v>-5.9371209144592285</v>
      </c>
      <c r="AI216" s="1">
        <v>-0.37506848573684692</v>
      </c>
      <c r="AJ216" s="1">
        <v>1.9642015919089317E-2</v>
      </c>
      <c r="AK216" s="1">
        <v>4.6251565217971802E-3</v>
      </c>
      <c r="AL216" s="1">
        <v>3.7816930562257767E-2</v>
      </c>
      <c r="AM216" s="1">
        <v>7.9171275720000267E-3</v>
      </c>
      <c r="AN216" s="1">
        <v>1</v>
      </c>
      <c r="AO216" s="1">
        <v>-0.21956524252891541</v>
      </c>
      <c r="AP216" s="1">
        <v>2.737391471862793</v>
      </c>
      <c r="AQ216" s="1">
        <v>1</v>
      </c>
      <c r="AR216" s="1">
        <v>0</v>
      </c>
      <c r="AS216" s="1">
        <v>0.15999999642372131</v>
      </c>
      <c r="AT216" s="1">
        <v>111115</v>
      </c>
      <c r="AU216" s="1" t="s">
        <v>85</v>
      </c>
      <c r="AV216">
        <f t="shared" si="92"/>
        <v>0.83233642578124989</v>
      </c>
      <c r="AW216">
        <f t="shared" si="93"/>
        <v>3.4390900722068378E-4</v>
      </c>
      <c r="AX216">
        <f t="shared" si="94"/>
        <v>305.33140792846677</v>
      </c>
      <c r="AY216">
        <f t="shared" si="95"/>
        <v>306.35787048339841</v>
      </c>
      <c r="AZ216">
        <f t="shared" si="96"/>
        <v>2.8681099822794636</v>
      </c>
      <c r="BA216">
        <f t="shared" si="97"/>
        <v>4.0101019415103058E-3</v>
      </c>
      <c r="BB216">
        <f t="shared" si="98"/>
        <v>4.8254261222986399</v>
      </c>
      <c r="BC216">
        <f t="shared" si="99"/>
        <v>48.4015685786513</v>
      </c>
      <c r="BD216">
        <f t="shared" si="100"/>
        <v>19.042534994056574</v>
      </c>
      <c r="BE216">
        <f t="shared" si="101"/>
        <v>32.181407928466797</v>
      </c>
      <c r="BF216">
        <f t="shared" si="102"/>
        <v>4.8243324700282093</v>
      </c>
      <c r="BG216">
        <f t="shared" si="103"/>
        <v>1.7357863413585781E-2</v>
      </c>
      <c r="BH216">
        <f t="shared" si="104"/>
        <v>2.9269681075384288</v>
      </c>
      <c r="BI216">
        <f t="shared" si="105"/>
        <v>1.8973643624897805</v>
      </c>
      <c r="BJ216">
        <f t="shared" si="106"/>
        <v>1.0858204532845436E-2</v>
      </c>
      <c r="BK216">
        <f t="shared" si="107"/>
        <v>48.846509667806046</v>
      </c>
      <c r="BL216">
        <f t="shared" si="108"/>
        <v>1.1664345211749256</v>
      </c>
      <c r="BM216">
        <f t="shared" si="109"/>
        <v>59.315842408684659</v>
      </c>
      <c r="BN216">
        <f t="shared" si="110"/>
        <v>420.48130343035706</v>
      </c>
      <c r="BO216">
        <f t="shared" si="111"/>
        <v>-1.2915740703057616E-3</v>
      </c>
    </row>
    <row r="217" spans="1:67" x14ac:dyDescent="0.25">
      <c r="A217" s="1">
        <v>206</v>
      </c>
      <c r="B217" s="1" t="s">
        <v>291</v>
      </c>
      <c r="C217" s="1" t="s">
        <v>347</v>
      </c>
      <c r="D217" s="1" t="s">
        <v>80</v>
      </c>
      <c r="E217" s="1" t="s">
        <v>81</v>
      </c>
      <c r="F217" s="1" t="s">
        <v>82</v>
      </c>
      <c r="G217" s="1" t="s">
        <v>83</v>
      </c>
      <c r="H217" s="1" t="s">
        <v>84</v>
      </c>
      <c r="I217" s="1">
        <v>1251.9999897405505</v>
      </c>
      <c r="J217" s="1">
        <v>1</v>
      </c>
      <c r="K217">
        <f t="shared" si="84"/>
        <v>-1.0820010956557062</v>
      </c>
      <c r="L217">
        <f t="shared" si="85"/>
        <v>1.7059528651939698E-2</v>
      </c>
      <c r="M217">
        <f t="shared" si="86"/>
        <v>507.36007620866974</v>
      </c>
      <c r="N217">
        <f t="shared" si="87"/>
        <v>0.33611461853938407</v>
      </c>
      <c r="O217">
        <f t="shared" si="88"/>
        <v>1.8992442785463082</v>
      </c>
      <c r="P217">
        <f t="shared" si="89"/>
        <v>32.187657731577133</v>
      </c>
      <c r="Q217" s="1">
        <v>6</v>
      </c>
      <c r="R217">
        <f t="shared" si="90"/>
        <v>1.4200000166893005</v>
      </c>
      <c r="S217" s="1">
        <v>1</v>
      </c>
      <c r="T217">
        <f t="shared" si="91"/>
        <v>2.8400000333786011</v>
      </c>
      <c r="U217" s="1">
        <v>33.207958221435547</v>
      </c>
      <c r="V217" s="1">
        <v>32.179523468017578</v>
      </c>
      <c r="W217" s="1">
        <v>32.821365356445313</v>
      </c>
      <c r="X217" s="1">
        <v>418.92083740234375</v>
      </c>
      <c r="Y217" s="1">
        <v>420.05108642578125</v>
      </c>
      <c r="Z217" s="1">
        <v>28.964897155761719</v>
      </c>
      <c r="AA217" s="1">
        <v>29.356834411621094</v>
      </c>
      <c r="AB217" s="1">
        <v>56.495182037353516</v>
      </c>
      <c r="AC217" s="1">
        <v>57.2596435546875</v>
      </c>
      <c r="AD217" s="1">
        <v>499.43814086914063</v>
      </c>
      <c r="AE217" s="1">
        <v>17.915542602539063</v>
      </c>
      <c r="AF217" s="1">
        <v>0.15739735960960388</v>
      </c>
      <c r="AG217" s="1">
        <v>99.697151184082031</v>
      </c>
      <c r="AH217" s="1">
        <v>-5.9371209144592285</v>
      </c>
      <c r="AI217" s="1">
        <v>-0.37506848573684692</v>
      </c>
      <c r="AJ217" s="1">
        <v>1.9642015919089317E-2</v>
      </c>
      <c r="AK217" s="1">
        <v>4.6251565217971802E-3</v>
      </c>
      <c r="AL217" s="1">
        <v>3.7816930562257767E-2</v>
      </c>
      <c r="AM217" s="1">
        <v>7.9171275720000267E-3</v>
      </c>
      <c r="AN217" s="1">
        <v>1</v>
      </c>
      <c r="AO217" s="1">
        <v>-0.21956524252891541</v>
      </c>
      <c r="AP217" s="1">
        <v>2.737391471862793</v>
      </c>
      <c r="AQ217" s="1">
        <v>1</v>
      </c>
      <c r="AR217" s="1">
        <v>0</v>
      </c>
      <c r="AS217" s="1">
        <v>0.15999999642372131</v>
      </c>
      <c r="AT217" s="1">
        <v>111115</v>
      </c>
      <c r="AU217" s="1" t="s">
        <v>85</v>
      </c>
      <c r="AV217">
        <f t="shared" si="92"/>
        <v>0.83239690144856759</v>
      </c>
      <c r="AW217">
        <f t="shared" si="93"/>
        <v>3.3611461853938409E-4</v>
      </c>
      <c r="AX217">
        <f t="shared" si="94"/>
        <v>305.32952346801756</v>
      </c>
      <c r="AY217">
        <f t="shared" si="95"/>
        <v>306.35795822143552</v>
      </c>
      <c r="AZ217">
        <f t="shared" si="96"/>
        <v>2.8664867523352768</v>
      </c>
      <c r="BA217">
        <f t="shared" si="97"/>
        <v>8.1342635595556771E-3</v>
      </c>
      <c r="BB217">
        <f t="shared" si="98"/>
        <v>4.8260370371677581</v>
      </c>
      <c r="BC217">
        <f t="shared" si="99"/>
        <v>48.406970308077355</v>
      </c>
      <c r="BD217">
        <f t="shared" si="100"/>
        <v>19.050135896456261</v>
      </c>
      <c r="BE217">
        <f t="shared" si="101"/>
        <v>32.179523468017578</v>
      </c>
      <c r="BF217">
        <f t="shared" si="102"/>
        <v>4.8238186063836599</v>
      </c>
      <c r="BG217">
        <f t="shared" si="103"/>
        <v>1.6957666051070602E-2</v>
      </c>
      <c r="BH217">
        <f t="shared" si="104"/>
        <v>2.9267927586214499</v>
      </c>
      <c r="BI217">
        <f t="shared" si="105"/>
        <v>1.8970258477622099</v>
      </c>
      <c r="BJ217">
        <f t="shared" si="106"/>
        <v>1.0607646169996073E-2</v>
      </c>
      <c r="BK217">
        <f t="shared" si="107"/>
        <v>50.582354222543131</v>
      </c>
      <c r="BL217">
        <f t="shared" si="108"/>
        <v>1.2078532650059342</v>
      </c>
      <c r="BM217">
        <f t="shared" si="109"/>
        <v>59.298307206396494</v>
      </c>
      <c r="BN217">
        <f t="shared" si="110"/>
        <v>420.56541792647403</v>
      </c>
      <c r="BO217">
        <f t="shared" si="111"/>
        <v>-1.525585096468076E-3</v>
      </c>
    </row>
    <row r="218" spans="1:67" x14ac:dyDescent="0.25">
      <c r="A218" s="1">
        <v>207</v>
      </c>
      <c r="B218" s="1" t="s">
        <v>292</v>
      </c>
      <c r="C218" s="1" t="s">
        <v>347</v>
      </c>
      <c r="D218" s="1" t="s">
        <v>80</v>
      </c>
      <c r="E218" s="1" t="s">
        <v>81</v>
      </c>
      <c r="F218" s="1" t="s">
        <v>82</v>
      </c>
      <c r="G218" s="1" t="s">
        <v>83</v>
      </c>
      <c r="H218" s="1" t="s">
        <v>84</v>
      </c>
      <c r="I218" s="1">
        <v>1256.9999896287918</v>
      </c>
      <c r="J218" s="1">
        <v>1</v>
      </c>
      <c r="K218">
        <f t="shared" si="84"/>
        <v>-0.9939960883500647</v>
      </c>
      <c r="L218">
        <f t="shared" si="85"/>
        <v>1.7160219713466065E-2</v>
      </c>
      <c r="M218">
        <f t="shared" si="86"/>
        <v>498.63447096794101</v>
      </c>
      <c r="N218">
        <f t="shared" si="87"/>
        <v>0.33808673965568492</v>
      </c>
      <c r="O218">
        <f t="shared" si="88"/>
        <v>1.8992128109751945</v>
      </c>
      <c r="P218">
        <f t="shared" si="89"/>
        <v>32.187896298384906</v>
      </c>
      <c r="Q218" s="1">
        <v>6</v>
      </c>
      <c r="R218">
        <f t="shared" si="90"/>
        <v>1.4200000166893005</v>
      </c>
      <c r="S218" s="1">
        <v>1</v>
      </c>
      <c r="T218">
        <f t="shared" si="91"/>
        <v>2.8400000333786011</v>
      </c>
      <c r="U218" s="1">
        <v>33.207595825195313</v>
      </c>
      <c r="V218" s="1">
        <v>32.181072235107422</v>
      </c>
      <c r="W218" s="1">
        <v>32.816783905029297</v>
      </c>
      <c r="X218" s="1">
        <v>419.00665283203125</v>
      </c>
      <c r="Y218" s="1">
        <v>420.03024291992188</v>
      </c>
      <c r="Z218" s="1">
        <v>28.964004516601563</v>
      </c>
      <c r="AA218" s="1">
        <v>29.358261108398438</v>
      </c>
      <c r="AB218" s="1">
        <v>56.493705749511719</v>
      </c>
      <c r="AC218" s="1">
        <v>57.2626953125</v>
      </c>
      <c r="AD218" s="1">
        <v>499.4124755859375</v>
      </c>
      <c r="AE218" s="1">
        <v>17.878580093383789</v>
      </c>
      <c r="AF218" s="1">
        <v>0.29312339425086975</v>
      </c>
      <c r="AG218" s="1">
        <v>99.695594787597656</v>
      </c>
      <c r="AH218" s="1">
        <v>-5.9371209144592285</v>
      </c>
      <c r="AI218" s="1">
        <v>-0.37506848573684692</v>
      </c>
      <c r="AJ218" s="1">
        <v>1.9642015919089317E-2</v>
      </c>
      <c r="AK218" s="1">
        <v>4.6251565217971802E-3</v>
      </c>
      <c r="AL218" s="1">
        <v>3.7816930562257767E-2</v>
      </c>
      <c r="AM218" s="1">
        <v>7.9171275720000267E-3</v>
      </c>
      <c r="AN218" s="1">
        <v>1</v>
      </c>
      <c r="AO218" s="1">
        <v>-0.21956524252891541</v>
      </c>
      <c r="AP218" s="1">
        <v>2.737391471862793</v>
      </c>
      <c r="AQ218" s="1">
        <v>1</v>
      </c>
      <c r="AR218" s="1">
        <v>0</v>
      </c>
      <c r="AS218" s="1">
        <v>0.15999999642372131</v>
      </c>
      <c r="AT218" s="1">
        <v>111115</v>
      </c>
      <c r="AU218" s="1" t="s">
        <v>85</v>
      </c>
      <c r="AV218">
        <f t="shared" si="92"/>
        <v>0.83235412597656233</v>
      </c>
      <c r="AW218">
        <f t="shared" si="93"/>
        <v>3.3808673965568493E-4</v>
      </c>
      <c r="AX218">
        <f t="shared" si="94"/>
        <v>305.3310722351074</v>
      </c>
      <c r="AY218">
        <f t="shared" si="95"/>
        <v>306.35759582519529</v>
      </c>
      <c r="AZ218">
        <f t="shared" si="96"/>
        <v>2.8605727510026213</v>
      </c>
      <c r="BA218">
        <f t="shared" si="97"/>
        <v>6.8240632774850532E-3</v>
      </c>
      <c r="BB218">
        <f t="shared" si="98"/>
        <v>4.8261021141065727</v>
      </c>
      <c r="BC218">
        <f t="shared" si="99"/>
        <v>48.408378769278883</v>
      </c>
      <c r="BD218">
        <f t="shared" si="100"/>
        <v>19.050117660880446</v>
      </c>
      <c r="BE218">
        <f t="shared" si="101"/>
        <v>32.181072235107422</v>
      </c>
      <c r="BF218">
        <f t="shared" si="102"/>
        <v>4.824240928077324</v>
      </c>
      <c r="BG218">
        <f t="shared" si="103"/>
        <v>1.7057154741770567E-2</v>
      </c>
      <c r="BH218">
        <f t="shared" si="104"/>
        <v>2.9268893031313783</v>
      </c>
      <c r="BI218">
        <f t="shared" si="105"/>
        <v>1.8973516249459457</v>
      </c>
      <c r="BJ218">
        <f t="shared" si="106"/>
        <v>1.06699337961842E-2</v>
      </c>
      <c r="BK218">
        <f t="shared" si="107"/>
        <v>49.711660164747975</v>
      </c>
      <c r="BL218">
        <f t="shared" si="108"/>
        <v>1.1871394485825273</v>
      </c>
      <c r="BM218">
        <f t="shared" si="109"/>
        <v>59.300904722478421</v>
      </c>
      <c r="BN218">
        <f t="shared" si="110"/>
        <v>420.50274105495754</v>
      </c>
      <c r="BO218">
        <f t="shared" si="111"/>
        <v>-1.4017712983720987E-3</v>
      </c>
    </row>
    <row r="219" spans="1:67" x14ac:dyDescent="0.25">
      <c r="A219" s="1">
        <v>208</v>
      </c>
      <c r="B219" s="1" t="s">
        <v>293</v>
      </c>
      <c r="C219" s="1" t="s">
        <v>347</v>
      </c>
      <c r="D219" s="1" t="s">
        <v>80</v>
      </c>
      <c r="E219" s="1" t="s">
        <v>81</v>
      </c>
      <c r="F219" s="1" t="s">
        <v>82</v>
      </c>
      <c r="G219" s="1" t="s">
        <v>83</v>
      </c>
      <c r="H219" s="1" t="s">
        <v>84</v>
      </c>
      <c r="I219" s="1">
        <v>1261.9999895170331</v>
      </c>
      <c r="J219" s="1">
        <v>1</v>
      </c>
      <c r="K219">
        <f t="shared" si="84"/>
        <v>-1.0099750418772382</v>
      </c>
      <c r="L219">
        <f t="shared" si="85"/>
        <v>1.7546698970054821E-2</v>
      </c>
      <c r="M219">
        <f t="shared" si="86"/>
        <v>497.97705774562831</v>
      </c>
      <c r="N219">
        <f t="shared" si="87"/>
        <v>0.34554489308988645</v>
      </c>
      <c r="O219">
        <f t="shared" si="88"/>
        <v>1.898636444805216</v>
      </c>
      <c r="P219">
        <f t="shared" si="89"/>
        <v>32.183280037771617</v>
      </c>
      <c r="Q219" s="1">
        <v>6</v>
      </c>
      <c r="R219">
        <f t="shared" si="90"/>
        <v>1.4200000166893005</v>
      </c>
      <c r="S219" s="1">
        <v>1</v>
      </c>
      <c r="T219">
        <f t="shared" si="91"/>
        <v>2.8400000333786011</v>
      </c>
      <c r="U219" s="1">
        <v>33.205379486083984</v>
      </c>
      <c r="V219" s="1">
        <v>32.180301666259766</v>
      </c>
      <c r="W219" s="1">
        <v>32.810009002685547</v>
      </c>
      <c r="X219" s="1">
        <v>418.89349365234375</v>
      </c>
      <c r="Y219" s="1">
        <v>419.93255615234375</v>
      </c>
      <c r="Z219" s="1">
        <v>28.948373794555664</v>
      </c>
      <c r="AA219" s="1">
        <v>29.351329803466797</v>
      </c>
      <c r="AB219" s="1">
        <v>56.470405578613281</v>
      </c>
      <c r="AC219" s="1">
        <v>57.256462097167969</v>
      </c>
      <c r="AD219" s="1">
        <v>499.41336059570313</v>
      </c>
      <c r="AE219" s="1">
        <v>17.911918640136719</v>
      </c>
      <c r="AF219" s="1">
        <v>0.18134698271751404</v>
      </c>
      <c r="AG219" s="1">
        <v>99.695877075195313</v>
      </c>
      <c r="AH219" s="1">
        <v>-5.9371209144592285</v>
      </c>
      <c r="AI219" s="1">
        <v>-0.37506848573684692</v>
      </c>
      <c r="AJ219" s="1">
        <v>1.9642015919089317E-2</v>
      </c>
      <c r="AK219" s="1">
        <v>4.6251565217971802E-3</v>
      </c>
      <c r="AL219" s="1">
        <v>3.7816930562257767E-2</v>
      </c>
      <c r="AM219" s="1">
        <v>7.9171275720000267E-3</v>
      </c>
      <c r="AN219" s="1">
        <v>1</v>
      </c>
      <c r="AO219" s="1">
        <v>-0.21956524252891541</v>
      </c>
      <c r="AP219" s="1">
        <v>2.737391471862793</v>
      </c>
      <c r="AQ219" s="1">
        <v>1</v>
      </c>
      <c r="AR219" s="1">
        <v>0</v>
      </c>
      <c r="AS219" s="1">
        <v>0.15999999642372131</v>
      </c>
      <c r="AT219" s="1">
        <v>111115</v>
      </c>
      <c r="AU219" s="1" t="s">
        <v>85</v>
      </c>
      <c r="AV219">
        <f t="shared" si="92"/>
        <v>0.83235560099283845</v>
      </c>
      <c r="AW219">
        <f t="shared" si="93"/>
        <v>3.4554489308988642E-4</v>
      </c>
      <c r="AX219">
        <f t="shared" si="94"/>
        <v>305.33030166625974</v>
      </c>
      <c r="AY219">
        <f t="shared" si="95"/>
        <v>306.35537948608396</v>
      </c>
      <c r="AZ219">
        <f t="shared" si="96"/>
        <v>2.8659069183638621</v>
      </c>
      <c r="BA219">
        <f t="shared" si="97"/>
        <v>2.9783715118533779E-3</v>
      </c>
      <c r="BB219">
        <f t="shared" si="98"/>
        <v>4.8248430128851583</v>
      </c>
      <c r="BC219">
        <f t="shared" si="99"/>
        <v>48.395612280395866</v>
      </c>
      <c r="BD219">
        <f t="shared" si="100"/>
        <v>19.04428247692907</v>
      </c>
      <c r="BE219">
        <f t="shared" si="101"/>
        <v>32.180301666259766</v>
      </c>
      <c r="BF219">
        <f t="shared" si="102"/>
        <v>4.824030803408907</v>
      </c>
      <c r="BG219">
        <f t="shared" si="103"/>
        <v>1.743895387484419E-2</v>
      </c>
      <c r="BH219">
        <f t="shared" si="104"/>
        <v>2.9262065680799423</v>
      </c>
      <c r="BI219">
        <f t="shared" si="105"/>
        <v>1.8978242353289647</v>
      </c>
      <c r="BJ219">
        <f t="shared" si="106"/>
        <v>1.0908975453694491E-2</v>
      </c>
      <c r="BK219">
        <f t="shared" si="107"/>
        <v>49.646259535275597</v>
      </c>
      <c r="BL219">
        <f t="shared" si="108"/>
        <v>1.1858500858051393</v>
      </c>
      <c r="BM219">
        <f t="shared" si="109"/>
        <v>59.308559478096527</v>
      </c>
      <c r="BN219">
        <f t="shared" si="110"/>
        <v>420.41264991660762</v>
      </c>
      <c r="BO219">
        <f t="shared" si="111"/>
        <v>-1.4247945406602517E-3</v>
      </c>
    </row>
    <row r="220" spans="1:67" x14ac:dyDescent="0.25">
      <c r="A220" s="1">
        <v>209</v>
      </c>
      <c r="B220" s="1" t="s">
        <v>294</v>
      </c>
      <c r="C220" s="1" t="s">
        <v>347</v>
      </c>
      <c r="D220" s="1" t="s">
        <v>80</v>
      </c>
      <c r="E220" s="1" t="s">
        <v>81</v>
      </c>
      <c r="F220" s="1" t="s">
        <v>82</v>
      </c>
      <c r="G220" s="1" t="s">
        <v>83</v>
      </c>
      <c r="H220" s="1" t="s">
        <v>84</v>
      </c>
      <c r="I220" s="1">
        <v>1267.4999893940985</v>
      </c>
      <c r="J220" s="1">
        <v>1</v>
      </c>
      <c r="K220">
        <f t="shared" si="84"/>
        <v>-1.0393125622298303</v>
      </c>
      <c r="L220">
        <f t="shared" si="85"/>
        <v>1.7444393237622813E-2</v>
      </c>
      <c r="M220">
        <f t="shared" si="86"/>
        <v>501.19451834302754</v>
      </c>
      <c r="N220">
        <f t="shared" si="87"/>
        <v>0.3435580777884924</v>
      </c>
      <c r="O220">
        <f t="shared" si="88"/>
        <v>1.8987080414022022</v>
      </c>
      <c r="P220">
        <f t="shared" si="89"/>
        <v>32.184360391076019</v>
      </c>
      <c r="Q220" s="1">
        <v>6</v>
      </c>
      <c r="R220">
        <f t="shared" si="90"/>
        <v>1.4200000166893005</v>
      </c>
      <c r="S220" s="1">
        <v>1</v>
      </c>
      <c r="T220">
        <f t="shared" si="91"/>
        <v>2.8400000333786011</v>
      </c>
      <c r="U220" s="1">
        <v>33.205303192138672</v>
      </c>
      <c r="V220" s="1">
        <v>32.180419921875</v>
      </c>
      <c r="W220" s="1">
        <v>32.810020446777344</v>
      </c>
      <c r="X220" s="1">
        <v>418.88174438476563</v>
      </c>
      <c r="Y220" s="1">
        <v>419.95700073242188</v>
      </c>
      <c r="Z220" s="1">
        <v>28.953084945678711</v>
      </c>
      <c r="AA220" s="1">
        <v>29.353706359863281</v>
      </c>
      <c r="AB220" s="1">
        <v>56.479572296142578</v>
      </c>
      <c r="AC220" s="1">
        <v>57.261074066162109</v>
      </c>
      <c r="AD220" s="1">
        <v>499.43417358398438</v>
      </c>
      <c r="AE220" s="1">
        <v>17.913368225097656</v>
      </c>
      <c r="AF220" s="1">
        <v>2.851380780339241E-2</v>
      </c>
      <c r="AG220" s="1">
        <v>99.695404052734375</v>
      </c>
      <c r="AH220" s="1">
        <v>-5.9371209144592285</v>
      </c>
      <c r="AI220" s="1">
        <v>-0.37506848573684692</v>
      </c>
      <c r="AJ220" s="1">
        <v>1.9642015919089317E-2</v>
      </c>
      <c r="AK220" s="1">
        <v>4.6251565217971802E-3</v>
      </c>
      <c r="AL220" s="1">
        <v>3.7816930562257767E-2</v>
      </c>
      <c r="AM220" s="1">
        <v>7.9171275720000267E-3</v>
      </c>
      <c r="AN220" s="1">
        <v>1</v>
      </c>
      <c r="AO220" s="1">
        <v>-0.21956524252891541</v>
      </c>
      <c r="AP220" s="1">
        <v>2.737391471862793</v>
      </c>
      <c r="AQ220" s="1">
        <v>1</v>
      </c>
      <c r="AR220" s="1">
        <v>0</v>
      </c>
      <c r="AS220" s="1">
        <v>0.15999999642372131</v>
      </c>
      <c r="AT220" s="1">
        <v>111115</v>
      </c>
      <c r="AU220" s="1" t="s">
        <v>85</v>
      </c>
      <c r="AV220">
        <f t="shared" si="92"/>
        <v>0.83239028930664039</v>
      </c>
      <c r="AW220">
        <f t="shared" si="93"/>
        <v>3.4355807778849238E-4</v>
      </c>
      <c r="AX220">
        <f t="shared" si="94"/>
        <v>305.33041992187498</v>
      </c>
      <c r="AY220">
        <f t="shared" si="95"/>
        <v>306.35530319213865</v>
      </c>
      <c r="AZ220">
        <f t="shared" si="96"/>
        <v>2.866138851952428</v>
      </c>
      <c r="BA220">
        <f t="shared" si="97"/>
        <v>3.9404692010174347E-3</v>
      </c>
      <c r="BB220">
        <f t="shared" si="98"/>
        <v>4.825137657394091</v>
      </c>
      <c r="BC220">
        <f t="shared" si="99"/>
        <v>48.398797349191845</v>
      </c>
      <c r="BD220">
        <f t="shared" si="100"/>
        <v>19.045090989328564</v>
      </c>
      <c r="BE220">
        <f t="shared" si="101"/>
        <v>32.180419921875</v>
      </c>
      <c r="BF220">
        <f t="shared" si="102"/>
        <v>4.8240630497464627</v>
      </c>
      <c r="BG220">
        <f t="shared" si="103"/>
        <v>1.7337897078819407E-2</v>
      </c>
      <c r="BH220">
        <f t="shared" si="104"/>
        <v>2.9264296159918888</v>
      </c>
      <c r="BI220">
        <f t="shared" si="105"/>
        <v>1.8976334337545739</v>
      </c>
      <c r="BJ220">
        <f t="shared" si="106"/>
        <v>1.0845703629575817E-2</v>
      </c>
      <c r="BK220">
        <f t="shared" si="107"/>
        <v>49.966790015223722</v>
      </c>
      <c r="BL220">
        <f t="shared" si="108"/>
        <v>1.1934424654641407</v>
      </c>
      <c r="BM220">
        <f t="shared" si="109"/>
        <v>59.307935335604341</v>
      </c>
      <c r="BN220">
        <f t="shared" si="110"/>
        <v>420.45104014880212</v>
      </c>
      <c r="BO220">
        <f t="shared" si="111"/>
        <v>-1.4660323402314137E-3</v>
      </c>
    </row>
    <row r="221" spans="1:67" x14ac:dyDescent="0.25">
      <c r="A221" s="1">
        <v>210</v>
      </c>
      <c r="B221" s="1" t="s">
        <v>295</v>
      </c>
      <c r="C221" s="1" t="s">
        <v>347</v>
      </c>
      <c r="D221" s="1" t="s">
        <v>80</v>
      </c>
      <c r="E221" s="1" t="s">
        <v>81</v>
      </c>
      <c r="F221" s="1" t="s">
        <v>82</v>
      </c>
      <c r="G221" s="1" t="s">
        <v>83</v>
      </c>
      <c r="H221" s="1" t="s">
        <v>84</v>
      </c>
      <c r="I221" s="1">
        <v>1272.4999892823398</v>
      </c>
      <c r="J221" s="1">
        <v>1</v>
      </c>
      <c r="K221">
        <f t="shared" si="84"/>
        <v>-0.96666389056497393</v>
      </c>
      <c r="L221">
        <f t="shared" si="85"/>
        <v>1.7006566866124451E-2</v>
      </c>
      <c r="M221">
        <f t="shared" si="86"/>
        <v>496.85588111054614</v>
      </c>
      <c r="N221">
        <f t="shared" si="87"/>
        <v>0.33544040071592218</v>
      </c>
      <c r="O221">
        <f t="shared" si="88"/>
        <v>1.9012749190087792</v>
      </c>
      <c r="P221">
        <f t="shared" si="89"/>
        <v>32.190688909291481</v>
      </c>
      <c r="Q221" s="1">
        <v>6</v>
      </c>
      <c r="R221">
        <f t="shared" si="90"/>
        <v>1.4200000166893005</v>
      </c>
      <c r="S221" s="1">
        <v>1</v>
      </c>
      <c r="T221">
        <f t="shared" si="91"/>
        <v>2.8400000333786011</v>
      </c>
      <c r="U221" s="1">
        <v>33.206161499023438</v>
      </c>
      <c r="V221" s="1">
        <v>32.183021545410156</v>
      </c>
      <c r="W221" s="1">
        <v>32.824649810791016</v>
      </c>
      <c r="X221" s="1">
        <v>418.9937744140625</v>
      </c>
      <c r="Y221" s="1">
        <v>419.98590087890625</v>
      </c>
      <c r="Z221" s="1">
        <v>28.954034805297852</v>
      </c>
      <c r="AA221" s="1">
        <v>29.345218658447266</v>
      </c>
      <c r="AB221" s="1">
        <v>56.478805541992188</v>
      </c>
      <c r="AC221" s="1">
        <v>57.241863250732422</v>
      </c>
      <c r="AD221" s="1">
        <v>499.40225219726563</v>
      </c>
      <c r="AE221" s="1">
        <v>17.877853393554688</v>
      </c>
      <c r="AF221" s="1">
        <v>0.21669702231884003</v>
      </c>
      <c r="AG221" s="1">
        <v>99.695594787597656</v>
      </c>
      <c r="AH221" s="1">
        <v>-5.9371209144592285</v>
      </c>
      <c r="AI221" s="1">
        <v>-0.37506848573684692</v>
      </c>
      <c r="AJ221" s="1">
        <v>1.9642015919089317E-2</v>
      </c>
      <c r="AK221" s="1">
        <v>4.6251565217971802E-3</v>
      </c>
      <c r="AL221" s="1">
        <v>3.7816930562257767E-2</v>
      </c>
      <c r="AM221" s="1">
        <v>7.9171275720000267E-3</v>
      </c>
      <c r="AN221" s="1">
        <v>1</v>
      </c>
      <c r="AO221" s="1">
        <v>-0.21956524252891541</v>
      </c>
      <c r="AP221" s="1">
        <v>2.737391471862793</v>
      </c>
      <c r="AQ221" s="1">
        <v>1</v>
      </c>
      <c r="AR221" s="1">
        <v>0</v>
      </c>
      <c r="AS221" s="1">
        <v>0.15999999642372131</v>
      </c>
      <c r="AT221" s="1">
        <v>111115</v>
      </c>
      <c r="AU221" s="1" t="s">
        <v>85</v>
      </c>
      <c r="AV221">
        <f t="shared" si="92"/>
        <v>0.83233708699544262</v>
      </c>
      <c r="AW221">
        <f t="shared" si="93"/>
        <v>3.354404007159222E-4</v>
      </c>
      <c r="AX221">
        <f t="shared" si="94"/>
        <v>305.33302154541013</v>
      </c>
      <c r="AY221">
        <f t="shared" si="95"/>
        <v>306.35616149902341</v>
      </c>
      <c r="AZ221">
        <f t="shared" si="96"/>
        <v>2.8604564790325639</v>
      </c>
      <c r="BA221">
        <f t="shared" si="97"/>
        <v>7.6673638813232626E-3</v>
      </c>
      <c r="BB221">
        <f t="shared" si="98"/>
        <v>4.8268639473347879</v>
      </c>
      <c r="BC221">
        <f t="shared" si="99"/>
        <v>48.416020362970535</v>
      </c>
      <c r="BD221">
        <f t="shared" si="100"/>
        <v>19.070801704523269</v>
      </c>
      <c r="BE221">
        <f t="shared" si="101"/>
        <v>32.183021545410156</v>
      </c>
      <c r="BF221">
        <f t="shared" si="102"/>
        <v>4.8247725166447051</v>
      </c>
      <c r="BG221">
        <f t="shared" si="103"/>
        <v>1.6905333877531709E-2</v>
      </c>
      <c r="BH221">
        <f t="shared" si="104"/>
        <v>2.9255890283260086</v>
      </c>
      <c r="BI221">
        <f t="shared" si="105"/>
        <v>1.8991834883186964</v>
      </c>
      <c r="BJ221">
        <f t="shared" si="106"/>
        <v>1.0574882428011413E-2</v>
      </c>
      <c r="BK221">
        <f t="shared" si="107"/>
        <v>49.534342591031802</v>
      </c>
      <c r="BL221">
        <f t="shared" si="108"/>
        <v>1.1830299066487084</v>
      </c>
      <c r="BM221">
        <f t="shared" si="109"/>
        <v>59.261069054487194</v>
      </c>
      <c r="BN221">
        <f t="shared" si="110"/>
        <v>420.44540659613341</v>
      </c>
      <c r="BO221">
        <f t="shared" si="111"/>
        <v>-1.3624964067279451E-3</v>
      </c>
    </row>
    <row r="222" spans="1:67" x14ac:dyDescent="0.25">
      <c r="A222" s="1">
        <v>211</v>
      </c>
      <c r="B222" s="1" t="s">
        <v>296</v>
      </c>
      <c r="C222" s="1" t="s">
        <v>347</v>
      </c>
      <c r="D222" s="1" t="s">
        <v>80</v>
      </c>
      <c r="E222" s="1" t="s">
        <v>81</v>
      </c>
      <c r="F222" s="1" t="s">
        <v>82</v>
      </c>
      <c r="G222" s="1" t="s">
        <v>83</v>
      </c>
      <c r="H222" s="1" t="s">
        <v>84</v>
      </c>
      <c r="I222" s="1">
        <v>1277.4999891705811</v>
      </c>
      <c r="J222" s="1">
        <v>1</v>
      </c>
      <c r="K222">
        <f t="shared" si="84"/>
        <v>-0.97403069517108332</v>
      </c>
      <c r="L222">
        <f t="shared" si="85"/>
        <v>1.6657830244186728E-2</v>
      </c>
      <c r="M222">
        <f t="shared" si="86"/>
        <v>499.616540936744</v>
      </c>
      <c r="N222">
        <f t="shared" si="87"/>
        <v>0.32876174321217877</v>
      </c>
      <c r="O222">
        <f t="shared" si="88"/>
        <v>1.9021795966088875</v>
      </c>
      <c r="P222">
        <f t="shared" si="89"/>
        <v>32.195938131909024</v>
      </c>
      <c r="Q222" s="1">
        <v>6</v>
      </c>
      <c r="R222">
        <f t="shared" si="90"/>
        <v>1.4200000166893005</v>
      </c>
      <c r="S222" s="1">
        <v>1</v>
      </c>
      <c r="T222">
        <f t="shared" si="91"/>
        <v>2.8400000333786011</v>
      </c>
      <c r="U222" s="1">
        <v>33.212108612060547</v>
      </c>
      <c r="V222" s="1">
        <v>32.184341430664063</v>
      </c>
      <c r="W222" s="1">
        <v>32.837730407714844</v>
      </c>
      <c r="X222" s="1">
        <v>419.18157958984375</v>
      </c>
      <c r="Y222" s="1">
        <v>420.18576049804688</v>
      </c>
      <c r="Z222" s="1">
        <v>28.967155456542969</v>
      </c>
      <c r="AA222" s="1">
        <v>29.350515365600586</v>
      </c>
      <c r="AB222" s="1">
        <v>56.485542297363281</v>
      </c>
      <c r="AC222" s="1">
        <v>57.23309326171875</v>
      </c>
      <c r="AD222" s="1">
        <v>499.4456787109375</v>
      </c>
      <c r="AE222" s="1">
        <v>17.859010696411133</v>
      </c>
      <c r="AF222" s="1">
        <v>0.32847931981086731</v>
      </c>
      <c r="AG222" s="1">
        <v>99.695579528808594</v>
      </c>
      <c r="AH222" s="1">
        <v>-5.9371209144592285</v>
      </c>
      <c r="AI222" s="1">
        <v>-0.37506848573684692</v>
      </c>
      <c r="AJ222" s="1">
        <v>1.9642015919089317E-2</v>
      </c>
      <c r="AK222" s="1">
        <v>4.6251565217971802E-3</v>
      </c>
      <c r="AL222" s="1">
        <v>3.7816930562257767E-2</v>
      </c>
      <c r="AM222" s="1">
        <v>7.9171275720000267E-3</v>
      </c>
      <c r="AN222" s="1">
        <v>1</v>
      </c>
      <c r="AO222" s="1">
        <v>-0.21956524252891541</v>
      </c>
      <c r="AP222" s="1">
        <v>2.737391471862793</v>
      </c>
      <c r="AQ222" s="1">
        <v>1</v>
      </c>
      <c r="AR222" s="1">
        <v>0</v>
      </c>
      <c r="AS222" s="1">
        <v>0.15999999642372131</v>
      </c>
      <c r="AT222" s="1">
        <v>111115</v>
      </c>
      <c r="AU222" s="1" t="s">
        <v>85</v>
      </c>
      <c r="AV222">
        <f t="shared" si="92"/>
        <v>0.83240946451822895</v>
      </c>
      <c r="AW222">
        <f t="shared" si="93"/>
        <v>3.2876174321217876E-4</v>
      </c>
      <c r="AX222">
        <f t="shared" si="94"/>
        <v>305.33434143066404</v>
      </c>
      <c r="AY222">
        <f t="shared" si="95"/>
        <v>306.36210861206052</v>
      </c>
      <c r="AZ222">
        <f t="shared" si="96"/>
        <v>2.8574416475569819</v>
      </c>
      <c r="BA222">
        <f t="shared" si="97"/>
        <v>1.1596701244958887E-2</v>
      </c>
      <c r="BB222">
        <f t="shared" si="98"/>
        <v>4.8282962354516394</v>
      </c>
      <c r="BC222">
        <f t="shared" si="99"/>
        <v>48.430394389316206</v>
      </c>
      <c r="BD222">
        <f t="shared" si="100"/>
        <v>19.07987902371562</v>
      </c>
      <c r="BE222">
        <f t="shared" si="101"/>
        <v>32.184341430664063</v>
      </c>
      <c r="BF222">
        <f t="shared" si="102"/>
        <v>4.8251324861902596</v>
      </c>
      <c r="BG222">
        <f t="shared" si="103"/>
        <v>1.6560694597675583E-2</v>
      </c>
      <c r="BH222">
        <f t="shared" si="104"/>
        <v>2.926116638842752</v>
      </c>
      <c r="BI222">
        <f t="shared" si="105"/>
        <v>1.8990158473475076</v>
      </c>
      <c r="BJ222">
        <f t="shared" si="106"/>
        <v>1.0359117543746015E-2</v>
      </c>
      <c r="BK222">
        <f t="shared" si="107"/>
        <v>49.80956059086742</v>
      </c>
      <c r="BL222">
        <f t="shared" si="108"/>
        <v>1.1890372970862879</v>
      </c>
      <c r="BM222">
        <f t="shared" si="109"/>
        <v>59.24838385288426</v>
      </c>
      <c r="BN222">
        <f t="shared" si="110"/>
        <v>420.64876804136605</v>
      </c>
      <c r="BO222">
        <f t="shared" si="111"/>
        <v>-1.3719223470140519E-3</v>
      </c>
    </row>
    <row r="223" spans="1:67" x14ac:dyDescent="0.25">
      <c r="A223" s="1">
        <v>212</v>
      </c>
      <c r="B223" s="1" t="s">
        <v>297</v>
      </c>
      <c r="C223" s="1" t="s">
        <v>347</v>
      </c>
      <c r="D223" s="1" t="s">
        <v>80</v>
      </c>
      <c r="E223" s="1" t="s">
        <v>81</v>
      </c>
      <c r="F223" s="1" t="s">
        <v>82</v>
      </c>
      <c r="G223" s="1" t="s">
        <v>83</v>
      </c>
      <c r="H223" s="1" t="s">
        <v>84</v>
      </c>
      <c r="I223" s="1">
        <v>1282.9999890476465</v>
      </c>
      <c r="J223" s="1">
        <v>1</v>
      </c>
      <c r="K223">
        <f t="shared" si="84"/>
        <v>-0.93315527336648041</v>
      </c>
      <c r="L223">
        <f t="shared" si="85"/>
        <v>1.6638813765473263E-2</v>
      </c>
      <c r="M223">
        <f t="shared" si="86"/>
        <v>495.94648330762601</v>
      </c>
      <c r="N223">
        <f t="shared" si="87"/>
        <v>0.32853914393811301</v>
      </c>
      <c r="O223">
        <f t="shared" si="88"/>
        <v>1.9030670887697783</v>
      </c>
      <c r="P223">
        <f t="shared" si="89"/>
        <v>32.197683014679306</v>
      </c>
      <c r="Q223" s="1">
        <v>6</v>
      </c>
      <c r="R223">
        <f t="shared" si="90"/>
        <v>1.4200000166893005</v>
      </c>
      <c r="S223" s="1">
        <v>1</v>
      </c>
      <c r="T223">
        <f t="shared" si="91"/>
        <v>2.8400000333786011</v>
      </c>
      <c r="U223" s="1">
        <v>33.214820861816406</v>
      </c>
      <c r="V223" s="1">
        <v>32.185806274414063</v>
      </c>
      <c r="W223" s="1">
        <v>32.838138580322266</v>
      </c>
      <c r="X223" s="1">
        <v>419.35427856445313</v>
      </c>
      <c r="Y223" s="1">
        <v>420.30950927734375</v>
      </c>
      <c r="Z223" s="1">
        <v>28.963010787963867</v>
      </c>
      <c r="AA223" s="1">
        <v>29.346149444580078</v>
      </c>
      <c r="AB223" s="1">
        <v>56.469333648681641</v>
      </c>
      <c r="AC223" s="1">
        <v>57.216339111328125</v>
      </c>
      <c r="AD223" s="1">
        <v>499.39797973632813</v>
      </c>
      <c r="AE223" s="1">
        <v>17.855386734008789</v>
      </c>
      <c r="AF223" s="1">
        <v>0.13800665736198425</v>
      </c>
      <c r="AG223" s="1">
        <v>99.696395874023438</v>
      </c>
      <c r="AH223" s="1">
        <v>-5.9371209144592285</v>
      </c>
      <c r="AI223" s="1">
        <v>-0.37506848573684692</v>
      </c>
      <c r="AJ223" s="1">
        <v>1.9642015919089317E-2</v>
      </c>
      <c r="AK223" s="1">
        <v>4.6251565217971802E-3</v>
      </c>
      <c r="AL223" s="1">
        <v>3.7816930562257767E-2</v>
      </c>
      <c r="AM223" s="1">
        <v>7.9171275720000267E-3</v>
      </c>
      <c r="AN223" s="1">
        <v>1</v>
      </c>
      <c r="AO223" s="1">
        <v>-0.21956524252891541</v>
      </c>
      <c r="AP223" s="1">
        <v>2.737391471862793</v>
      </c>
      <c r="AQ223" s="1">
        <v>1</v>
      </c>
      <c r="AR223" s="1">
        <v>0</v>
      </c>
      <c r="AS223" s="1">
        <v>0.15999999642372131</v>
      </c>
      <c r="AT223" s="1">
        <v>111115</v>
      </c>
      <c r="AU223" s="1" t="s">
        <v>85</v>
      </c>
      <c r="AV223">
        <f t="shared" si="92"/>
        <v>0.83232996622721345</v>
      </c>
      <c r="AW223">
        <f t="shared" si="93"/>
        <v>3.2853914393811304E-4</v>
      </c>
      <c r="AX223">
        <f t="shared" si="94"/>
        <v>305.33580627441404</v>
      </c>
      <c r="AY223">
        <f t="shared" si="95"/>
        <v>306.36482086181638</v>
      </c>
      <c r="AZ223">
        <f t="shared" si="96"/>
        <v>2.8568618135855672</v>
      </c>
      <c r="BA223">
        <f t="shared" si="97"/>
        <v>1.1876740265242783E-2</v>
      </c>
      <c r="BB223">
        <f t="shared" si="98"/>
        <v>4.8287724211748868</v>
      </c>
      <c r="BC223">
        <f t="shared" si="99"/>
        <v>48.434774184580682</v>
      </c>
      <c r="BD223">
        <f t="shared" si="100"/>
        <v>19.088624740000604</v>
      </c>
      <c r="BE223">
        <f t="shared" si="101"/>
        <v>32.185806274414063</v>
      </c>
      <c r="BF223">
        <f t="shared" si="102"/>
        <v>4.8255320173333436</v>
      </c>
      <c r="BG223">
        <f t="shared" si="103"/>
        <v>1.6541899126158992E-2</v>
      </c>
      <c r="BH223">
        <f t="shared" si="104"/>
        <v>2.9257053324051085</v>
      </c>
      <c r="BI223">
        <f t="shared" si="105"/>
        <v>1.899826684928235</v>
      </c>
      <c r="BJ223">
        <f t="shared" si="106"/>
        <v>1.0347350666581701E-2</v>
      </c>
      <c r="BK223">
        <f t="shared" si="107"/>
        <v>49.444076932166844</v>
      </c>
      <c r="BL223">
        <f t="shared" si="108"/>
        <v>1.1799554194249093</v>
      </c>
      <c r="BM223">
        <f t="shared" si="109"/>
        <v>59.233119427327217</v>
      </c>
      <c r="BN223">
        <f t="shared" si="110"/>
        <v>420.75308660277994</v>
      </c>
      <c r="BO223">
        <f t="shared" si="111"/>
        <v>-1.3136849024173434E-3</v>
      </c>
    </row>
    <row r="224" spans="1:67" x14ac:dyDescent="0.25">
      <c r="A224" s="1">
        <v>213</v>
      </c>
      <c r="B224" s="1" t="s">
        <v>298</v>
      </c>
      <c r="C224" s="1" t="s">
        <v>347</v>
      </c>
      <c r="D224" s="1" t="s">
        <v>80</v>
      </c>
      <c r="E224" s="1" t="s">
        <v>81</v>
      </c>
      <c r="F224" s="1" t="s">
        <v>82</v>
      </c>
      <c r="G224" s="1" t="s">
        <v>83</v>
      </c>
      <c r="H224" s="1" t="s">
        <v>84</v>
      </c>
      <c r="I224" s="1">
        <v>1287.9999889358878</v>
      </c>
      <c r="J224" s="1">
        <v>1</v>
      </c>
      <c r="K224">
        <f t="shared" si="84"/>
        <v>-1.0394661103549405</v>
      </c>
      <c r="L224">
        <f t="shared" si="85"/>
        <v>1.7153692785508684E-2</v>
      </c>
      <c r="M224">
        <f t="shared" si="86"/>
        <v>503.35917804573853</v>
      </c>
      <c r="N224">
        <f t="shared" si="87"/>
        <v>0.33848385511659451</v>
      </c>
      <c r="O224">
        <f t="shared" si="88"/>
        <v>1.9021551649358455</v>
      </c>
      <c r="P224">
        <f t="shared" si="89"/>
        <v>32.194328830095628</v>
      </c>
      <c r="Q224" s="1">
        <v>6</v>
      </c>
      <c r="R224">
        <f t="shared" si="90"/>
        <v>1.4200000166893005</v>
      </c>
      <c r="S224" s="1">
        <v>1</v>
      </c>
      <c r="T224">
        <f t="shared" si="91"/>
        <v>2.8400000333786011</v>
      </c>
      <c r="U224" s="1">
        <v>33.215755462646484</v>
      </c>
      <c r="V224" s="1">
        <v>32.187557220458984</v>
      </c>
      <c r="W224" s="1">
        <v>32.827327728271484</v>
      </c>
      <c r="X224" s="1">
        <v>419.48480224609375</v>
      </c>
      <c r="Y224" s="1">
        <v>420.56259155273438</v>
      </c>
      <c r="Z224" s="1">
        <v>28.95166015625</v>
      </c>
      <c r="AA224" s="1">
        <v>29.346380233764648</v>
      </c>
      <c r="AB224" s="1">
        <v>56.443733215332031</v>
      </c>
      <c r="AC224" s="1">
        <v>57.213272094726563</v>
      </c>
      <c r="AD224" s="1">
        <v>499.4180908203125</v>
      </c>
      <c r="AE224" s="1">
        <v>17.824224472045898</v>
      </c>
      <c r="AF224" s="1">
        <v>0.26003968715667725</v>
      </c>
      <c r="AG224" s="1">
        <v>99.69549560546875</v>
      </c>
      <c r="AH224" s="1">
        <v>-5.9371209144592285</v>
      </c>
      <c r="AI224" s="1">
        <v>-0.37506848573684692</v>
      </c>
      <c r="AJ224" s="1">
        <v>1.9642015919089317E-2</v>
      </c>
      <c r="AK224" s="1">
        <v>4.6251565217971802E-3</v>
      </c>
      <c r="AL224" s="1">
        <v>3.7816930562257767E-2</v>
      </c>
      <c r="AM224" s="1">
        <v>7.9171275720000267E-3</v>
      </c>
      <c r="AN224" s="1">
        <v>1</v>
      </c>
      <c r="AO224" s="1">
        <v>-0.21956524252891541</v>
      </c>
      <c r="AP224" s="1">
        <v>2.737391471862793</v>
      </c>
      <c r="AQ224" s="1">
        <v>1</v>
      </c>
      <c r="AR224" s="1">
        <v>0</v>
      </c>
      <c r="AS224" s="1">
        <v>0.15999999642372131</v>
      </c>
      <c r="AT224" s="1">
        <v>111115</v>
      </c>
      <c r="AU224" s="1" t="s">
        <v>85</v>
      </c>
      <c r="AV224">
        <f t="shared" si="92"/>
        <v>0.83236348470052068</v>
      </c>
      <c r="AW224">
        <f t="shared" si="93"/>
        <v>3.384838551165945E-4</v>
      </c>
      <c r="AX224">
        <f t="shared" si="94"/>
        <v>305.33755722045896</v>
      </c>
      <c r="AY224">
        <f t="shared" si="95"/>
        <v>306.36575546264646</v>
      </c>
      <c r="AZ224">
        <f t="shared" si="96"/>
        <v>2.8518758517829497</v>
      </c>
      <c r="BA224">
        <f t="shared" si="97"/>
        <v>6.7716096366454938E-3</v>
      </c>
      <c r="BB224">
        <f t="shared" si="98"/>
        <v>4.8278570865675441</v>
      </c>
      <c r="BC224">
        <f t="shared" si="99"/>
        <v>48.426030255901694</v>
      </c>
      <c r="BD224">
        <f t="shared" si="100"/>
        <v>19.079650022137045</v>
      </c>
      <c r="BE224">
        <f t="shared" si="101"/>
        <v>32.187557220458984</v>
      </c>
      <c r="BF224">
        <f t="shared" si="102"/>
        <v>4.8260096196850597</v>
      </c>
      <c r="BG224">
        <f t="shared" si="103"/>
        <v>1.7050705965623896E-2</v>
      </c>
      <c r="BH224">
        <f t="shared" si="104"/>
        <v>2.9257019216316986</v>
      </c>
      <c r="BI224">
        <f t="shared" si="105"/>
        <v>1.9003076980533611</v>
      </c>
      <c r="BJ224">
        <f t="shared" si="106"/>
        <v>1.0665896343802023E-2</v>
      </c>
      <c r="BK224">
        <f t="shared" si="107"/>
        <v>50.182642722831289</v>
      </c>
      <c r="BL224">
        <f t="shared" si="108"/>
        <v>1.1968710202857458</v>
      </c>
      <c r="BM224">
        <f t="shared" si="109"/>
        <v>59.252453704316821</v>
      </c>
      <c r="BN224">
        <f t="shared" si="110"/>
        <v>421.05670395853946</v>
      </c>
      <c r="BO224">
        <f t="shared" si="111"/>
        <v>-1.4627701447802414E-3</v>
      </c>
    </row>
    <row r="225" spans="1:67" x14ac:dyDescent="0.25">
      <c r="A225" s="1">
        <v>214</v>
      </c>
      <c r="B225" s="1" t="s">
        <v>299</v>
      </c>
      <c r="C225" s="1" t="s">
        <v>347</v>
      </c>
      <c r="D225" s="1" t="s">
        <v>80</v>
      </c>
      <c r="E225" s="1" t="s">
        <v>81</v>
      </c>
      <c r="F225" s="1" t="s">
        <v>82</v>
      </c>
      <c r="G225" s="1" t="s">
        <v>83</v>
      </c>
      <c r="H225" s="1" t="s">
        <v>84</v>
      </c>
      <c r="I225" s="1">
        <v>1292.9999888241291</v>
      </c>
      <c r="J225" s="1">
        <v>1</v>
      </c>
      <c r="K225">
        <f t="shared" si="84"/>
        <v>-1.1632484191006289</v>
      </c>
      <c r="L225">
        <f t="shared" si="85"/>
        <v>1.6647551664624425E-2</v>
      </c>
      <c r="M225">
        <f t="shared" si="86"/>
        <v>517.95069330527497</v>
      </c>
      <c r="N225">
        <f t="shared" si="87"/>
        <v>0.32876640747067126</v>
      </c>
      <c r="O225">
        <f t="shared" si="88"/>
        <v>1.9033880553646259</v>
      </c>
      <c r="P225">
        <f t="shared" si="89"/>
        <v>32.198420064540436</v>
      </c>
      <c r="Q225" s="1">
        <v>6</v>
      </c>
      <c r="R225">
        <f t="shared" si="90"/>
        <v>1.4200000166893005</v>
      </c>
      <c r="S225" s="1">
        <v>1</v>
      </c>
      <c r="T225">
        <f t="shared" si="91"/>
        <v>2.8400000333786011</v>
      </c>
      <c r="U225" s="1">
        <v>33.214675903320313</v>
      </c>
      <c r="V225" s="1">
        <v>32.186840057373047</v>
      </c>
      <c r="W225" s="1">
        <v>32.818286895751953</v>
      </c>
      <c r="X225" s="1">
        <v>419.25872802734375</v>
      </c>
      <c r="Y225" s="1">
        <v>420.490234375</v>
      </c>
      <c r="Z225" s="1">
        <v>28.961551666259766</v>
      </c>
      <c r="AA225" s="1">
        <v>29.344961166381836</v>
      </c>
      <c r="AB225" s="1">
        <v>56.4669189453125</v>
      </c>
      <c r="AC225" s="1">
        <v>57.214458465576172</v>
      </c>
      <c r="AD225" s="1">
        <v>499.39102172851563</v>
      </c>
      <c r="AE225" s="1">
        <v>17.843791961669922</v>
      </c>
      <c r="AF225" s="1">
        <v>0.1653788685798645</v>
      </c>
      <c r="AG225" s="1">
        <v>99.69635009765625</v>
      </c>
      <c r="AH225" s="1">
        <v>-5.9371209144592285</v>
      </c>
      <c r="AI225" s="1">
        <v>-0.37506848573684692</v>
      </c>
      <c r="AJ225" s="1">
        <v>1.9642015919089317E-2</v>
      </c>
      <c r="AK225" s="1">
        <v>4.6251565217971802E-3</v>
      </c>
      <c r="AL225" s="1">
        <v>3.7816930562257767E-2</v>
      </c>
      <c r="AM225" s="1">
        <v>7.9171275720000267E-3</v>
      </c>
      <c r="AN225" s="1">
        <v>1</v>
      </c>
      <c r="AO225" s="1">
        <v>-0.21956524252891541</v>
      </c>
      <c r="AP225" s="1">
        <v>2.737391471862793</v>
      </c>
      <c r="AQ225" s="1">
        <v>1</v>
      </c>
      <c r="AR225" s="1">
        <v>0</v>
      </c>
      <c r="AS225" s="1">
        <v>0.15999999642372131</v>
      </c>
      <c r="AT225" s="1">
        <v>111115</v>
      </c>
      <c r="AU225" s="1" t="s">
        <v>85</v>
      </c>
      <c r="AV225">
        <f t="shared" si="92"/>
        <v>0.83231836954752603</v>
      </c>
      <c r="AW225">
        <f t="shared" si="93"/>
        <v>3.2876640747067128E-4</v>
      </c>
      <c r="AX225">
        <f t="shared" si="94"/>
        <v>305.33684005737302</v>
      </c>
      <c r="AY225">
        <f t="shared" si="95"/>
        <v>306.36467590332029</v>
      </c>
      <c r="AZ225">
        <f t="shared" si="96"/>
        <v>2.8550066500528146</v>
      </c>
      <c r="BA225">
        <f t="shared" si="97"/>
        <v>1.1580007167389529E-2</v>
      </c>
      <c r="BB225">
        <f t="shared" si="98"/>
        <v>4.8289735774103564</v>
      </c>
      <c r="BC225">
        <f t="shared" si="99"/>
        <v>48.436814112855672</v>
      </c>
      <c r="BD225">
        <f t="shared" si="100"/>
        <v>19.091852946473836</v>
      </c>
      <c r="BE225">
        <f t="shared" si="101"/>
        <v>32.186840057373047</v>
      </c>
      <c r="BF225">
        <f t="shared" si="102"/>
        <v>4.8258139954462154</v>
      </c>
      <c r="BG225">
        <f t="shared" si="103"/>
        <v>1.6550535505586331E-2</v>
      </c>
      <c r="BH225">
        <f t="shared" si="104"/>
        <v>2.9255855220457305</v>
      </c>
      <c r="BI225">
        <f t="shared" si="105"/>
        <v>1.9002284734004848</v>
      </c>
      <c r="BJ225">
        <f t="shared" si="106"/>
        <v>1.0352757456375521E-2</v>
      </c>
      <c r="BK225">
        <f t="shared" si="107"/>
        <v>51.637793653086476</v>
      </c>
      <c r="BL225">
        <f t="shared" si="108"/>
        <v>1.2317781745279681</v>
      </c>
      <c r="BM225">
        <f t="shared" si="109"/>
        <v>59.228048910971175</v>
      </c>
      <c r="BN225">
        <f t="shared" si="110"/>
        <v>421.0431869620877</v>
      </c>
      <c r="BO225">
        <f t="shared" si="111"/>
        <v>-1.6363388933854353E-3</v>
      </c>
    </row>
    <row r="226" spans="1:67" x14ac:dyDescent="0.25">
      <c r="A226" s="1">
        <v>215</v>
      </c>
      <c r="B226" s="1" t="s">
        <v>300</v>
      </c>
      <c r="C226" s="1" t="s">
        <v>347</v>
      </c>
      <c r="D226" s="1" t="s">
        <v>80</v>
      </c>
      <c r="E226" s="1" t="s">
        <v>81</v>
      </c>
      <c r="F226" s="1" t="s">
        <v>82</v>
      </c>
      <c r="G226" s="1" t="s">
        <v>83</v>
      </c>
      <c r="H226" s="1" t="s">
        <v>84</v>
      </c>
      <c r="I226" s="1">
        <v>1298.4999887011945</v>
      </c>
      <c r="J226" s="1">
        <v>1</v>
      </c>
      <c r="K226">
        <f t="shared" si="84"/>
        <v>-1.2260205399956468</v>
      </c>
      <c r="L226">
        <f t="shared" si="85"/>
        <v>1.6979450069500305E-2</v>
      </c>
      <c r="M226">
        <f t="shared" si="86"/>
        <v>521.60394726891468</v>
      </c>
      <c r="N226">
        <f t="shared" si="87"/>
        <v>0.3351999951323989</v>
      </c>
      <c r="O226">
        <f t="shared" si="88"/>
        <v>1.902922276888662</v>
      </c>
      <c r="P226">
        <f t="shared" si="89"/>
        <v>32.195297658099662</v>
      </c>
      <c r="Q226" s="1">
        <v>6</v>
      </c>
      <c r="R226">
        <f t="shared" si="90"/>
        <v>1.4200000166893005</v>
      </c>
      <c r="S226" s="1">
        <v>1</v>
      </c>
      <c r="T226">
        <f t="shared" si="91"/>
        <v>2.8400000333786011</v>
      </c>
      <c r="U226" s="1">
        <v>33.213649749755859</v>
      </c>
      <c r="V226" s="1">
        <v>32.186985015869141</v>
      </c>
      <c r="W226" s="1">
        <v>32.816986083984375</v>
      </c>
      <c r="X226" s="1">
        <v>419.13302612304688</v>
      </c>
      <c r="Y226" s="1">
        <v>420.43670654296875</v>
      </c>
      <c r="Z226" s="1">
        <v>28.950363159179688</v>
      </c>
      <c r="AA226" s="1">
        <v>29.341272354125977</v>
      </c>
      <c r="AB226" s="1">
        <v>56.447998046875</v>
      </c>
      <c r="AC226" s="1">
        <v>57.210201263427734</v>
      </c>
      <c r="AD226" s="1">
        <v>499.39700317382813</v>
      </c>
      <c r="AE226" s="1">
        <v>17.893798828125</v>
      </c>
      <c r="AF226" s="1">
        <v>0.13230173289775848</v>
      </c>
      <c r="AG226" s="1">
        <v>99.695716857910156</v>
      </c>
      <c r="AH226" s="1">
        <v>-5.9371209144592285</v>
      </c>
      <c r="AI226" s="1">
        <v>-0.37506848573684692</v>
      </c>
      <c r="AJ226" s="1">
        <v>1.9642015919089317E-2</v>
      </c>
      <c r="AK226" s="1">
        <v>4.6251565217971802E-3</v>
      </c>
      <c r="AL226" s="1">
        <v>3.7816930562257767E-2</v>
      </c>
      <c r="AM226" s="1">
        <v>7.9171275720000267E-3</v>
      </c>
      <c r="AN226" s="1">
        <v>1</v>
      </c>
      <c r="AO226" s="1">
        <v>-0.21956524252891541</v>
      </c>
      <c r="AP226" s="1">
        <v>2.737391471862793</v>
      </c>
      <c r="AQ226" s="1">
        <v>1</v>
      </c>
      <c r="AR226" s="1">
        <v>0</v>
      </c>
      <c r="AS226" s="1">
        <v>0.15999999642372131</v>
      </c>
      <c r="AT226" s="1">
        <v>111115</v>
      </c>
      <c r="AU226" s="1" t="s">
        <v>85</v>
      </c>
      <c r="AV226">
        <f t="shared" si="92"/>
        <v>0.83232833862304678</v>
      </c>
      <c r="AW226">
        <f t="shared" si="93"/>
        <v>3.351999951323989E-4</v>
      </c>
      <c r="AX226">
        <f t="shared" si="94"/>
        <v>305.33698501586912</v>
      </c>
      <c r="AY226">
        <f t="shared" si="95"/>
        <v>306.36364974975584</v>
      </c>
      <c r="AZ226">
        <f t="shared" si="96"/>
        <v>2.8630077485067886</v>
      </c>
      <c r="BA226">
        <f t="shared" si="97"/>
        <v>8.3126422305198327E-3</v>
      </c>
      <c r="BB226">
        <f t="shared" si="98"/>
        <v>4.8281214577564322</v>
      </c>
      <c r="BC226">
        <f t="shared" si="99"/>
        <v>48.428574565922837</v>
      </c>
      <c r="BD226">
        <f t="shared" si="100"/>
        <v>19.08730221179686</v>
      </c>
      <c r="BE226">
        <f t="shared" si="101"/>
        <v>32.186985015869141</v>
      </c>
      <c r="BF226">
        <f t="shared" si="102"/>
        <v>4.8258535359591672</v>
      </c>
      <c r="BG226">
        <f t="shared" si="103"/>
        <v>1.6878538695675981E-2</v>
      </c>
      <c r="BH226">
        <f t="shared" si="104"/>
        <v>2.9251991808677702</v>
      </c>
      <c r="BI226">
        <f t="shared" si="105"/>
        <v>1.900654355091397</v>
      </c>
      <c r="BJ226">
        <f t="shared" si="106"/>
        <v>1.0558106765044683E-2</v>
      </c>
      <c r="BK226">
        <f t="shared" si="107"/>
        <v>52.001679438890015</v>
      </c>
      <c r="BL226">
        <f t="shared" si="108"/>
        <v>1.2406241870691816</v>
      </c>
      <c r="BM226">
        <f t="shared" si="109"/>
        <v>59.235821265921416</v>
      </c>
      <c r="BN226">
        <f t="shared" si="110"/>
        <v>421.01949798999033</v>
      </c>
      <c r="BO226">
        <f t="shared" si="111"/>
        <v>-1.7249636637317262E-3</v>
      </c>
    </row>
    <row r="227" spans="1:67" x14ac:dyDescent="0.25">
      <c r="A227" s="1">
        <v>216</v>
      </c>
      <c r="B227" s="1" t="s">
        <v>301</v>
      </c>
      <c r="C227" s="1" t="s">
        <v>347</v>
      </c>
      <c r="D227" s="1" t="s">
        <v>80</v>
      </c>
      <c r="E227" s="1" t="s">
        <v>81</v>
      </c>
      <c r="F227" s="1" t="s">
        <v>82</v>
      </c>
      <c r="G227" s="1" t="s">
        <v>83</v>
      </c>
      <c r="H227" s="1" t="s">
        <v>84</v>
      </c>
      <c r="I227" s="1">
        <v>1303.4999885894358</v>
      </c>
      <c r="J227" s="1">
        <v>1</v>
      </c>
      <c r="K227">
        <f t="shared" si="84"/>
        <v>-1.0072752597463057</v>
      </c>
      <c r="L227">
        <f t="shared" si="85"/>
        <v>1.6665874861701534E-2</v>
      </c>
      <c r="M227">
        <f t="shared" si="86"/>
        <v>502.89285587368573</v>
      </c>
      <c r="N227">
        <f t="shared" si="87"/>
        <v>0.32919250526506699</v>
      </c>
      <c r="O227">
        <f t="shared" si="88"/>
        <v>1.9037862093253795</v>
      </c>
      <c r="P227">
        <f t="shared" si="89"/>
        <v>32.198415924994016</v>
      </c>
      <c r="Q227" s="1">
        <v>6</v>
      </c>
      <c r="R227">
        <f t="shared" si="90"/>
        <v>1.4200000166893005</v>
      </c>
      <c r="S227" s="1">
        <v>1</v>
      </c>
      <c r="T227">
        <f t="shared" si="91"/>
        <v>2.8400000333786011</v>
      </c>
      <c r="U227" s="1">
        <v>33.213451385498047</v>
      </c>
      <c r="V227" s="1">
        <v>32.187198638916016</v>
      </c>
      <c r="W227" s="1">
        <v>32.819957733154297</v>
      </c>
      <c r="X227" s="1">
        <v>419.32272338867188</v>
      </c>
      <c r="Y227" s="1">
        <v>420.3665771484375</v>
      </c>
      <c r="Z227" s="1">
        <v>28.956926345825195</v>
      </c>
      <c r="AA227" s="1">
        <v>29.340801239013672</v>
      </c>
      <c r="AB227" s="1">
        <v>56.462074279785156</v>
      </c>
      <c r="AC227" s="1">
        <v>57.210578918457031</v>
      </c>
      <c r="AD227" s="1">
        <v>499.43417358398438</v>
      </c>
      <c r="AE227" s="1">
        <v>17.8822021484375</v>
      </c>
      <c r="AF227" s="1">
        <v>0.17336450517177582</v>
      </c>
      <c r="AG227" s="1">
        <v>99.696876525878906</v>
      </c>
      <c r="AH227" s="1">
        <v>-5.9371209144592285</v>
      </c>
      <c r="AI227" s="1">
        <v>-0.37506848573684692</v>
      </c>
      <c r="AJ227" s="1">
        <v>1.9642015919089317E-2</v>
      </c>
      <c r="AK227" s="1">
        <v>4.6251565217971802E-3</v>
      </c>
      <c r="AL227" s="1">
        <v>3.7816930562257767E-2</v>
      </c>
      <c r="AM227" s="1">
        <v>7.9171275720000267E-3</v>
      </c>
      <c r="AN227" s="1">
        <v>1</v>
      </c>
      <c r="AO227" s="1">
        <v>-0.21956524252891541</v>
      </c>
      <c r="AP227" s="1">
        <v>2.737391471862793</v>
      </c>
      <c r="AQ227" s="1">
        <v>1</v>
      </c>
      <c r="AR227" s="1">
        <v>0</v>
      </c>
      <c r="AS227" s="1">
        <v>0.15999999642372131</v>
      </c>
      <c r="AT227" s="1">
        <v>111115</v>
      </c>
      <c r="AU227" s="1" t="s">
        <v>85</v>
      </c>
      <c r="AV227">
        <f t="shared" si="92"/>
        <v>0.83239028930664039</v>
      </c>
      <c r="AW227">
        <f t="shared" si="93"/>
        <v>3.29192505265067E-4</v>
      </c>
      <c r="AX227">
        <f t="shared" si="94"/>
        <v>305.33719863891599</v>
      </c>
      <c r="AY227">
        <f t="shared" si="95"/>
        <v>306.36345138549802</v>
      </c>
      <c r="AZ227">
        <f t="shared" si="96"/>
        <v>2.8611522797982616</v>
      </c>
      <c r="BA227">
        <f t="shared" si="97"/>
        <v>1.121728607799981E-2</v>
      </c>
      <c r="BB227">
        <f t="shared" si="98"/>
        <v>4.8289724476216804</v>
      </c>
      <c r="BC227">
        <f t="shared" si="99"/>
        <v>48.436547020289005</v>
      </c>
      <c r="BD227">
        <f t="shared" si="100"/>
        <v>19.095745781275333</v>
      </c>
      <c r="BE227">
        <f t="shared" si="101"/>
        <v>32.187198638916016</v>
      </c>
      <c r="BF227">
        <f t="shared" si="102"/>
        <v>4.8259118067028037</v>
      </c>
      <c r="BG227">
        <f t="shared" si="103"/>
        <v>1.6568645646305818E-2</v>
      </c>
      <c r="BH227">
        <f t="shared" si="104"/>
        <v>2.925186238296301</v>
      </c>
      <c r="BI227">
        <f t="shared" si="105"/>
        <v>1.9007255684065028</v>
      </c>
      <c r="BJ227">
        <f t="shared" si="106"/>
        <v>1.036409529273433E-2</v>
      </c>
      <c r="BK227">
        <f t="shared" si="107"/>
        <v>50.136846957785465</v>
      </c>
      <c r="BL227">
        <f t="shared" si="108"/>
        <v>1.1963197913712988</v>
      </c>
      <c r="BM227">
        <f t="shared" si="109"/>
        <v>59.219866117316712</v>
      </c>
      <c r="BN227">
        <f t="shared" si="110"/>
        <v>420.84538756557674</v>
      </c>
      <c r="BO227">
        <f t="shared" si="111"/>
        <v>-1.417401919752935E-3</v>
      </c>
    </row>
    <row r="228" spans="1:67" x14ac:dyDescent="0.25">
      <c r="A228" s="1">
        <v>217</v>
      </c>
      <c r="B228" s="1" t="s">
        <v>302</v>
      </c>
      <c r="C228" s="1" t="s">
        <v>347</v>
      </c>
      <c r="D228" s="1" t="s">
        <v>80</v>
      </c>
      <c r="E228" s="1" t="s">
        <v>81</v>
      </c>
      <c r="F228" s="1" t="s">
        <v>82</v>
      </c>
      <c r="G228" s="1" t="s">
        <v>83</v>
      </c>
      <c r="H228" s="1" t="s">
        <v>84</v>
      </c>
      <c r="I228" s="1">
        <v>1308.4999884776771</v>
      </c>
      <c r="J228" s="1">
        <v>1</v>
      </c>
      <c r="K228">
        <f t="shared" si="84"/>
        <v>-1.3871656909767138</v>
      </c>
      <c r="L228">
        <f t="shared" si="85"/>
        <v>1.7109532526490914E-2</v>
      </c>
      <c r="M228">
        <f t="shared" si="86"/>
        <v>535.5015493351807</v>
      </c>
      <c r="N228">
        <f t="shared" si="87"/>
        <v>0.33771984585396403</v>
      </c>
      <c r="O228">
        <f t="shared" si="88"/>
        <v>1.9027560234991556</v>
      </c>
      <c r="P228">
        <f t="shared" si="89"/>
        <v>32.194819104084338</v>
      </c>
      <c r="Q228" s="1">
        <v>6</v>
      </c>
      <c r="R228">
        <f t="shared" si="90"/>
        <v>1.4200000166893005</v>
      </c>
      <c r="S228" s="1">
        <v>1</v>
      </c>
      <c r="T228">
        <f t="shared" si="91"/>
        <v>2.8400000333786011</v>
      </c>
      <c r="U228" s="1">
        <v>33.212600708007813</v>
      </c>
      <c r="V228" s="1">
        <v>32.188198089599609</v>
      </c>
      <c r="W228" s="1">
        <v>32.821582794189453</v>
      </c>
      <c r="X228" s="1">
        <v>418.78604125976563</v>
      </c>
      <c r="Y228" s="1">
        <v>420.28201293945313</v>
      </c>
      <c r="Z228" s="1">
        <v>28.947549819946289</v>
      </c>
      <c r="AA228" s="1">
        <v>29.34136962890625</v>
      </c>
      <c r="AB228" s="1">
        <v>56.446331024169922</v>
      </c>
      <c r="AC228" s="1">
        <v>57.214263916015625</v>
      </c>
      <c r="AD228" s="1">
        <v>499.4324951171875</v>
      </c>
      <c r="AE228" s="1">
        <v>17.82349967956543</v>
      </c>
      <c r="AF228" s="1">
        <v>0.1516910195350647</v>
      </c>
      <c r="AG228" s="1">
        <v>99.696601867675781</v>
      </c>
      <c r="AH228" s="1">
        <v>-5.9371209144592285</v>
      </c>
      <c r="AI228" s="1">
        <v>-0.37506848573684692</v>
      </c>
      <c r="AJ228" s="1">
        <v>1.9642015919089317E-2</v>
      </c>
      <c r="AK228" s="1">
        <v>4.6251565217971802E-3</v>
      </c>
      <c r="AL228" s="1">
        <v>3.7816930562257767E-2</v>
      </c>
      <c r="AM228" s="1">
        <v>7.9171275720000267E-3</v>
      </c>
      <c r="AN228" s="1">
        <v>1</v>
      </c>
      <c r="AO228" s="1">
        <v>-0.21956524252891541</v>
      </c>
      <c r="AP228" s="1">
        <v>2.737391471862793</v>
      </c>
      <c r="AQ228" s="1">
        <v>1</v>
      </c>
      <c r="AR228" s="1">
        <v>0</v>
      </c>
      <c r="AS228" s="1">
        <v>0.15999999642372131</v>
      </c>
      <c r="AT228" s="1">
        <v>111115</v>
      </c>
      <c r="AU228" s="1" t="s">
        <v>85</v>
      </c>
      <c r="AV228">
        <f t="shared" si="92"/>
        <v>0.83238749186197902</v>
      </c>
      <c r="AW228">
        <f t="shared" si="93"/>
        <v>3.3771984585396402E-4</v>
      </c>
      <c r="AX228">
        <f t="shared" si="94"/>
        <v>305.33819808959959</v>
      </c>
      <c r="AY228">
        <f t="shared" si="95"/>
        <v>306.36260070800779</v>
      </c>
      <c r="AZ228">
        <f t="shared" si="96"/>
        <v>2.8517598849886667</v>
      </c>
      <c r="BA228">
        <f t="shared" si="97"/>
        <v>6.62101448472548E-3</v>
      </c>
      <c r="BB228">
        <f t="shared" si="98"/>
        <v>4.8279908696445357</v>
      </c>
      <c r="BC228">
        <f t="shared" si="99"/>
        <v>48.426834808798986</v>
      </c>
      <c r="BD228">
        <f t="shared" si="100"/>
        <v>19.085465179892736</v>
      </c>
      <c r="BE228">
        <f t="shared" si="101"/>
        <v>32.188198089599609</v>
      </c>
      <c r="BF228">
        <f t="shared" si="102"/>
        <v>4.8261844386749786</v>
      </c>
      <c r="BG228">
        <f t="shared" si="103"/>
        <v>1.7007073696501201E-2</v>
      </c>
      <c r="BH228">
        <f t="shared" si="104"/>
        <v>2.9252348461453801</v>
      </c>
      <c r="BI228">
        <f t="shared" si="105"/>
        <v>1.9009495925295985</v>
      </c>
      <c r="BJ228">
        <f t="shared" si="106"/>
        <v>1.0638579104381778E-2</v>
      </c>
      <c r="BK228">
        <f t="shared" si="107"/>
        <v>53.387684763593057</v>
      </c>
      <c r="BL228">
        <f t="shared" si="108"/>
        <v>1.2741481501667937</v>
      </c>
      <c r="BM228">
        <f t="shared" si="109"/>
        <v>59.240170912430543</v>
      </c>
      <c r="BN228">
        <f t="shared" si="110"/>
        <v>420.94140507354081</v>
      </c>
      <c r="BO228">
        <f t="shared" si="111"/>
        <v>-1.9521940970136629E-3</v>
      </c>
    </row>
    <row r="229" spans="1:67" x14ac:dyDescent="0.25">
      <c r="A229" s="1">
        <v>218</v>
      </c>
      <c r="B229" s="1" t="s">
        <v>303</v>
      </c>
      <c r="C229" s="1" t="s">
        <v>347</v>
      </c>
      <c r="D229" s="1" t="s">
        <v>80</v>
      </c>
      <c r="E229" s="1" t="s">
        <v>81</v>
      </c>
      <c r="F229" s="1" t="s">
        <v>82</v>
      </c>
      <c r="G229" s="1" t="s">
        <v>83</v>
      </c>
      <c r="H229" s="1" t="s">
        <v>84</v>
      </c>
      <c r="I229" s="1">
        <v>1313.9999883547425</v>
      </c>
      <c r="J229" s="1">
        <v>1</v>
      </c>
      <c r="K229">
        <f t="shared" si="84"/>
        <v>-1.2783690860446804</v>
      </c>
      <c r="L229">
        <f t="shared" si="85"/>
        <v>1.6744285575204736E-2</v>
      </c>
      <c r="M229">
        <f t="shared" si="86"/>
        <v>527.83260056283029</v>
      </c>
      <c r="N229">
        <f t="shared" si="87"/>
        <v>0.33084227433895619</v>
      </c>
      <c r="O229">
        <f t="shared" si="88"/>
        <v>1.9044211791040229</v>
      </c>
      <c r="P229">
        <f t="shared" si="89"/>
        <v>32.199853051980853</v>
      </c>
      <c r="Q229" s="1">
        <v>6</v>
      </c>
      <c r="R229">
        <f t="shared" si="90"/>
        <v>1.4200000166893005</v>
      </c>
      <c r="S229" s="1">
        <v>1</v>
      </c>
      <c r="T229">
        <f t="shared" si="91"/>
        <v>2.8400000333786011</v>
      </c>
      <c r="U229" s="1">
        <v>33.214332580566406</v>
      </c>
      <c r="V229" s="1">
        <v>32.189598083496094</v>
      </c>
      <c r="W229" s="1">
        <v>32.821094512939453</v>
      </c>
      <c r="X229" s="1">
        <v>418.75228881835938</v>
      </c>
      <c r="Y229" s="1">
        <v>420.12115478515625</v>
      </c>
      <c r="Z229" s="1">
        <v>28.952503204345703</v>
      </c>
      <c r="AA229" s="1">
        <v>29.338321685791016</v>
      </c>
      <c r="AB229" s="1">
        <v>56.450752258300781</v>
      </c>
      <c r="AC229" s="1">
        <v>57.203010559082031</v>
      </c>
      <c r="AD229" s="1">
        <v>499.40985107421875</v>
      </c>
      <c r="AE229" s="1">
        <v>17.918439865112305</v>
      </c>
      <c r="AF229" s="1">
        <v>0.1665179431438446</v>
      </c>
      <c r="AG229" s="1">
        <v>99.697029113769531</v>
      </c>
      <c r="AH229" s="1">
        <v>-5.9371209144592285</v>
      </c>
      <c r="AI229" s="1">
        <v>-0.37506848573684692</v>
      </c>
      <c r="AJ229" s="1">
        <v>1.9642015919089317E-2</v>
      </c>
      <c r="AK229" s="1">
        <v>4.6251565217971802E-3</v>
      </c>
      <c r="AL229" s="1">
        <v>3.7816930562257767E-2</v>
      </c>
      <c r="AM229" s="1">
        <v>7.9171275720000267E-3</v>
      </c>
      <c r="AN229" s="1">
        <v>1</v>
      </c>
      <c r="AO229" s="1">
        <v>-0.21956524252891541</v>
      </c>
      <c r="AP229" s="1">
        <v>2.737391471862793</v>
      </c>
      <c r="AQ229" s="1">
        <v>1</v>
      </c>
      <c r="AR229" s="1">
        <v>0</v>
      </c>
      <c r="AS229" s="1">
        <v>0.15999999642372131</v>
      </c>
      <c r="AT229" s="1">
        <v>111115</v>
      </c>
      <c r="AU229" s="1" t="s">
        <v>85</v>
      </c>
      <c r="AV229">
        <f t="shared" si="92"/>
        <v>0.83234975179036441</v>
      </c>
      <c r="AW229">
        <f t="shared" si="93"/>
        <v>3.308422743389562E-4</v>
      </c>
      <c r="AX229">
        <f t="shared" si="94"/>
        <v>305.33959808349607</v>
      </c>
      <c r="AY229">
        <f t="shared" si="95"/>
        <v>306.36433258056638</v>
      </c>
      <c r="AZ229">
        <f t="shared" si="96"/>
        <v>2.8669503143366342</v>
      </c>
      <c r="BA229">
        <f t="shared" si="97"/>
        <v>1.0254968484760056E-2</v>
      </c>
      <c r="BB229">
        <f t="shared" si="98"/>
        <v>4.8293646903614658</v>
      </c>
      <c r="BC229">
        <f t="shared" si="99"/>
        <v>48.440407234707294</v>
      </c>
      <c r="BD229">
        <f t="shared" si="100"/>
        <v>19.102085548916278</v>
      </c>
      <c r="BE229">
        <f t="shared" si="101"/>
        <v>32.189598083496094</v>
      </c>
      <c r="BF229">
        <f t="shared" si="102"/>
        <v>4.8265663540948323</v>
      </c>
      <c r="BG229">
        <f t="shared" si="103"/>
        <v>1.6646142000519448E-2</v>
      </c>
      <c r="BH229">
        <f t="shared" si="104"/>
        <v>2.9249435112574429</v>
      </c>
      <c r="BI229">
        <f t="shared" si="105"/>
        <v>1.9016228428373894</v>
      </c>
      <c r="BJ229">
        <f t="shared" si="106"/>
        <v>1.0412612046503707E-2</v>
      </c>
      <c r="BK229">
        <f t="shared" si="107"/>
        <v>52.623342145509177</v>
      </c>
      <c r="BL229">
        <f t="shared" si="108"/>
        <v>1.2563818663993631</v>
      </c>
      <c r="BM229">
        <f t="shared" si="109"/>
        <v>59.210668302743109</v>
      </c>
      <c r="BN229">
        <f t="shared" si="110"/>
        <v>420.72883022384531</v>
      </c>
      <c r="BO229">
        <f t="shared" si="111"/>
        <v>-1.7990943925093167E-3</v>
      </c>
    </row>
    <row r="230" spans="1:67" x14ac:dyDescent="0.25">
      <c r="A230" s="1">
        <v>219</v>
      </c>
      <c r="B230" s="1" t="s">
        <v>304</v>
      </c>
      <c r="C230" s="1" t="s">
        <v>347</v>
      </c>
      <c r="D230" s="1" t="s">
        <v>80</v>
      </c>
      <c r="E230" s="1" t="s">
        <v>81</v>
      </c>
      <c r="F230" s="1" t="s">
        <v>82</v>
      </c>
      <c r="G230" s="1" t="s">
        <v>83</v>
      </c>
      <c r="H230" s="1" t="s">
        <v>84</v>
      </c>
      <c r="I230" s="1">
        <v>1318.9999882429838</v>
      </c>
      <c r="J230" s="1">
        <v>1</v>
      </c>
      <c r="K230">
        <f t="shared" si="84"/>
        <v>-1.036679983700056</v>
      </c>
      <c r="L230">
        <f t="shared" si="85"/>
        <v>1.7000321268792983E-2</v>
      </c>
      <c r="M230">
        <f t="shared" si="86"/>
        <v>503.32250116349758</v>
      </c>
      <c r="N230">
        <f t="shared" si="87"/>
        <v>0.33591119510169953</v>
      </c>
      <c r="O230">
        <f t="shared" si="88"/>
        <v>1.9046493135136968</v>
      </c>
      <c r="P230">
        <f t="shared" si="89"/>
        <v>32.199162865670523</v>
      </c>
      <c r="Q230" s="1">
        <v>6</v>
      </c>
      <c r="R230">
        <f t="shared" si="90"/>
        <v>1.4200000166893005</v>
      </c>
      <c r="S230" s="1">
        <v>1</v>
      </c>
      <c r="T230">
        <f t="shared" si="91"/>
        <v>2.8400000333786011</v>
      </c>
      <c r="U230" s="1">
        <v>33.214378356933594</v>
      </c>
      <c r="V230" s="1">
        <v>32.191917419433594</v>
      </c>
      <c r="W230" s="1">
        <v>32.821575164794922</v>
      </c>
      <c r="X230" s="1">
        <v>418.84710693359375</v>
      </c>
      <c r="Y230" s="1">
        <v>419.92318725585938</v>
      </c>
      <c r="Z230" s="1">
        <v>28.942470550537109</v>
      </c>
      <c r="AA230" s="1">
        <v>29.334224700927734</v>
      </c>
      <c r="AB230" s="1">
        <v>56.430885314941406</v>
      </c>
      <c r="AC230" s="1">
        <v>57.194709777832031</v>
      </c>
      <c r="AD230" s="1">
        <v>499.38079833984375</v>
      </c>
      <c r="AE230" s="1">
        <v>17.819150924682617</v>
      </c>
      <c r="AF230" s="1">
        <v>0.14940761029720306</v>
      </c>
      <c r="AG230" s="1">
        <v>99.696754455566406</v>
      </c>
      <c r="AH230" s="1">
        <v>-5.9371209144592285</v>
      </c>
      <c r="AI230" s="1">
        <v>-0.37506848573684692</v>
      </c>
      <c r="AJ230" s="1">
        <v>1.9642015919089317E-2</v>
      </c>
      <c r="AK230" s="1">
        <v>4.6251565217971802E-3</v>
      </c>
      <c r="AL230" s="1">
        <v>3.7816930562257767E-2</v>
      </c>
      <c r="AM230" s="1">
        <v>7.9171275720000267E-3</v>
      </c>
      <c r="AN230" s="1">
        <v>1</v>
      </c>
      <c r="AO230" s="1">
        <v>-0.21956524252891541</v>
      </c>
      <c r="AP230" s="1">
        <v>2.737391471862793</v>
      </c>
      <c r="AQ230" s="1">
        <v>1</v>
      </c>
      <c r="AR230" s="1">
        <v>0</v>
      </c>
      <c r="AS230" s="1">
        <v>0.15999999642372131</v>
      </c>
      <c r="AT230" s="1">
        <v>111115</v>
      </c>
      <c r="AU230" s="1" t="s">
        <v>85</v>
      </c>
      <c r="AV230">
        <f t="shared" si="92"/>
        <v>0.83230133056640609</v>
      </c>
      <c r="AW230">
        <f t="shared" si="93"/>
        <v>3.3591119510169954E-4</v>
      </c>
      <c r="AX230">
        <f t="shared" si="94"/>
        <v>305.34191741943357</v>
      </c>
      <c r="AY230">
        <f t="shared" si="95"/>
        <v>306.36437835693357</v>
      </c>
      <c r="AZ230">
        <f t="shared" si="96"/>
        <v>2.8510640842229691</v>
      </c>
      <c r="BA230">
        <f t="shared" si="97"/>
        <v>7.2454462369285211E-3</v>
      </c>
      <c r="BB230">
        <f t="shared" si="98"/>
        <v>4.8291763106665</v>
      </c>
      <c r="BC230">
        <f t="shared" si="99"/>
        <v>48.438651158085626</v>
      </c>
      <c r="BD230">
        <f t="shared" si="100"/>
        <v>19.104426457157892</v>
      </c>
      <c r="BE230">
        <f t="shared" si="101"/>
        <v>32.191917419433594</v>
      </c>
      <c r="BF230">
        <f t="shared" si="102"/>
        <v>4.8271991220024022</v>
      </c>
      <c r="BG230">
        <f t="shared" si="103"/>
        <v>1.6899162400271301E-2</v>
      </c>
      <c r="BH230">
        <f t="shared" si="104"/>
        <v>2.9245269971528032</v>
      </c>
      <c r="BI230">
        <f t="shared" si="105"/>
        <v>1.902672124849599</v>
      </c>
      <c r="BJ230">
        <f t="shared" si="106"/>
        <v>1.0571018646408721E-2</v>
      </c>
      <c r="BK230">
        <f t="shared" si="107"/>
        <v>50.179619810458753</v>
      </c>
      <c r="BL230">
        <f t="shared" si="108"/>
        <v>1.1986061175917466</v>
      </c>
      <c r="BM230">
        <f t="shared" si="109"/>
        <v>59.20797094568573</v>
      </c>
      <c r="BN230">
        <f t="shared" si="110"/>
        <v>420.41597527048845</v>
      </c>
      <c r="BO230">
        <f t="shared" si="111"/>
        <v>-1.4599758802076018E-3</v>
      </c>
    </row>
    <row r="231" spans="1:67" x14ac:dyDescent="0.25">
      <c r="A231" s="1">
        <v>220</v>
      </c>
      <c r="B231" s="1" t="s">
        <v>305</v>
      </c>
      <c r="C231" s="1" t="s">
        <v>347</v>
      </c>
      <c r="D231" s="1" t="s">
        <v>80</v>
      </c>
      <c r="E231" s="1" t="s">
        <v>81</v>
      </c>
      <c r="F231" s="1" t="s">
        <v>82</v>
      </c>
      <c r="G231" s="1" t="s">
        <v>83</v>
      </c>
      <c r="H231" s="1" t="s">
        <v>84</v>
      </c>
      <c r="I231" s="1">
        <v>1323.9999881312251</v>
      </c>
      <c r="J231" s="1">
        <v>1</v>
      </c>
      <c r="K231">
        <f t="shared" si="84"/>
        <v>-1.1366362142364743</v>
      </c>
      <c r="L231">
        <f t="shared" si="85"/>
        <v>1.6654645597721254E-2</v>
      </c>
      <c r="M231">
        <f t="shared" si="86"/>
        <v>514.68977721793954</v>
      </c>
      <c r="N231">
        <f t="shared" si="87"/>
        <v>0.32927384202439597</v>
      </c>
      <c r="O231">
        <f t="shared" si="88"/>
        <v>1.9055389248790702</v>
      </c>
      <c r="P231">
        <f t="shared" si="89"/>
        <v>32.201072800571581</v>
      </c>
      <c r="Q231" s="1">
        <v>6</v>
      </c>
      <c r="R231">
        <f t="shared" si="90"/>
        <v>1.4200000166893005</v>
      </c>
      <c r="S231" s="1">
        <v>1</v>
      </c>
      <c r="T231">
        <f t="shared" si="91"/>
        <v>2.8400000333786011</v>
      </c>
      <c r="U231" s="1">
        <v>33.212989807128906</v>
      </c>
      <c r="V231" s="1">
        <v>32.19049072265625</v>
      </c>
      <c r="W231" s="1">
        <v>32.819507598876953</v>
      </c>
      <c r="X231" s="1">
        <v>418.60073852539063</v>
      </c>
      <c r="Y231" s="1">
        <v>419.80026245117188</v>
      </c>
      <c r="Z231" s="1">
        <v>28.946453094482422</v>
      </c>
      <c r="AA231" s="1">
        <v>29.330451965332031</v>
      </c>
      <c r="AB231" s="1">
        <v>56.443202972412109</v>
      </c>
      <c r="AC231" s="1">
        <v>57.191970825195313</v>
      </c>
      <c r="AD231" s="1">
        <v>499.401611328125</v>
      </c>
      <c r="AE231" s="1">
        <v>17.840167999267578</v>
      </c>
      <c r="AF231" s="1">
        <v>7.9835839569568634E-2</v>
      </c>
      <c r="AG231" s="1">
        <v>99.697021484375</v>
      </c>
      <c r="AH231" s="1">
        <v>-5.9371209144592285</v>
      </c>
      <c r="AI231" s="1">
        <v>-0.37506848573684692</v>
      </c>
      <c r="AJ231" s="1">
        <v>1.9642015919089317E-2</v>
      </c>
      <c r="AK231" s="1">
        <v>4.6251565217971802E-3</v>
      </c>
      <c r="AL231" s="1">
        <v>3.7816930562257767E-2</v>
      </c>
      <c r="AM231" s="1">
        <v>7.9171275720000267E-3</v>
      </c>
      <c r="AN231" s="1">
        <v>1</v>
      </c>
      <c r="AO231" s="1">
        <v>-0.21956524252891541</v>
      </c>
      <c r="AP231" s="1">
        <v>2.737391471862793</v>
      </c>
      <c r="AQ231" s="1">
        <v>1</v>
      </c>
      <c r="AR231" s="1">
        <v>0</v>
      </c>
      <c r="AS231" s="1">
        <v>0.15999999642372131</v>
      </c>
      <c r="AT231" s="1">
        <v>111115</v>
      </c>
      <c r="AU231" s="1" t="s">
        <v>85</v>
      </c>
      <c r="AV231">
        <f t="shared" si="92"/>
        <v>0.83233601888020814</v>
      </c>
      <c r="AW231">
        <f t="shared" si="93"/>
        <v>3.2927384202439594E-4</v>
      </c>
      <c r="AX231">
        <f t="shared" si="94"/>
        <v>305.34049072265623</v>
      </c>
      <c r="AY231">
        <f t="shared" si="95"/>
        <v>306.36298980712888</v>
      </c>
      <c r="AZ231">
        <f t="shared" si="96"/>
        <v>2.8544268160813999</v>
      </c>
      <c r="BA231">
        <f t="shared" si="97"/>
        <v>1.0582077915332515E-2</v>
      </c>
      <c r="BB231">
        <f t="shared" si="98"/>
        <v>4.8296976246132068</v>
      </c>
      <c r="BC231">
        <f t="shared" si="99"/>
        <v>48.443750402013173</v>
      </c>
      <c r="BD231">
        <f t="shared" si="100"/>
        <v>19.113298436681141</v>
      </c>
      <c r="BE231">
        <f t="shared" si="101"/>
        <v>32.19049072265625</v>
      </c>
      <c r="BF231">
        <f t="shared" si="102"/>
        <v>4.8268098779331767</v>
      </c>
      <c r="BG231">
        <f t="shared" si="103"/>
        <v>1.6557546980227489E-2</v>
      </c>
      <c r="BH231">
        <f t="shared" si="104"/>
        <v>2.9241586997341367</v>
      </c>
      <c r="BI231">
        <f t="shared" si="105"/>
        <v>1.9026511781990401</v>
      </c>
      <c r="BJ231">
        <f t="shared" si="106"/>
        <v>1.0357146980932574E-2</v>
      </c>
      <c r="BK231">
        <f t="shared" si="107"/>
        <v>51.3130377770851</v>
      </c>
      <c r="BL231">
        <f t="shared" si="108"/>
        <v>1.2260349105374952</v>
      </c>
      <c r="BM231">
        <f t="shared" si="109"/>
        <v>59.188357120686106</v>
      </c>
      <c r="BN231">
        <f t="shared" si="110"/>
        <v>420.34056487060309</v>
      </c>
      <c r="BO231">
        <f t="shared" si="111"/>
        <v>-1.6005029204174748E-3</v>
      </c>
    </row>
    <row r="232" spans="1:67" x14ac:dyDescent="0.25">
      <c r="A232" s="1">
        <v>221</v>
      </c>
      <c r="B232" s="1" t="s">
        <v>306</v>
      </c>
      <c r="C232" s="1" t="s">
        <v>347</v>
      </c>
      <c r="D232" s="1" t="s">
        <v>80</v>
      </c>
      <c r="E232" s="1" t="s">
        <v>81</v>
      </c>
      <c r="F232" s="1" t="s">
        <v>82</v>
      </c>
      <c r="G232" s="1" t="s">
        <v>83</v>
      </c>
      <c r="H232" s="1" t="s">
        <v>84</v>
      </c>
      <c r="I232" s="1">
        <v>1329.4999880082905</v>
      </c>
      <c r="J232" s="1">
        <v>1</v>
      </c>
      <c r="K232">
        <f t="shared" si="84"/>
        <v>-0.95435727401242865</v>
      </c>
      <c r="L232">
        <f t="shared" si="85"/>
        <v>1.6531640906075024E-2</v>
      </c>
      <c r="M232">
        <f t="shared" si="86"/>
        <v>498.11318628892479</v>
      </c>
      <c r="N232">
        <f t="shared" si="87"/>
        <v>0.32692397453329958</v>
      </c>
      <c r="O232">
        <f t="shared" si="88"/>
        <v>1.9059362257135484</v>
      </c>
      <c r="P232">
        <f t="shared" si="89"/>
        <v>32.200520786976909</v>
      </c>
      <c r="Q232" s="1">
        <v>6</v>
      </c>
      <c r="R232">
        <f t="shared" si="90"/>
        <v>1.4200000166893005</v>
      </c>
      <c r="S232" s="1">
        <v>1</v>
      </c>
      <c r="T232">
        <f t="shared" si="91"/>
        <v>2.8400000333786011</v>
      </c>
      <c r="U232" s="1">
        <v>33.213268280029297</v>
      </c>
      <c r="V232" s="1">
        <v>32.188362121582031</v>
      </c>
      <c r="W232" s="1">
        <v>32.819721221923828</v>
      </c>
      <c r="X232" s="1">
        <v>418.90008544921875</v>
      </c>
      <c r="Y232" s="1">
        <v>419.88174438476563</v>
      </c>
      <c r="Z232" s="1">
        <v>28.943788528442383</v>
      </c>
      <c r="AA232" s="1">
        <v>29.325040817260742</v>
      </c>
      <c r="AB232" s="1">
        <v>56.436954498291016</v>
      </c>
      <c r="AC232" s="1">
        <v>57.180351257324219</v>
      </c>
      <c r="AD232" s="1">
        <v>499.4124755859375</v>
      </c>
      <c r="AE232" s="1">
        <v>17.882926940917969</v>
      </c>
      <c r="AF232" s="1">
        <v>6.0447800904512405E-2</v>
      </c>
      <c r="AG232" s="1">
        <v>99.696731567382813</v>
      </c>
      <c r="AH232" s="1">
        <v>-5.9371209144592285</v>
      </c>
      <c r="AI232" s="1">
        <v>-0.37506848573684692</v>
      </c>
      <c r="AJ232" s="1">
        <v>1.9642015919089317E-2</v>
      </c>
      <c r="AK232" s="1">
        <v>4.6251565217971802E-3</v>
      </c>
      <c r="AL232" s="1">
        <v>3.7816930562257767E-2</v>
      </c>
      <c r="AM232" s="1">
        <v>7.9171275720000267E-3</v>
      </c>
      <c r="AN232" s="1">
        <v>1</v>
      </c>
      <c r="AO232" s="1">
        <v>-0.21956524252891541</v>
      </c>
      <c r="AP232" s="1">
        <v>2.737391471862793</v>
      </c>
      <c r="AQ232" s="1">
        <v>1</v>
      </c>
      <c r="AR232" s="1">
        <v>0</v>
      </c>
      <c r="AS232" s="1">
        <v>0.15999999642372131</v>
      </c>
      <c r="AT232" s="1">
        <v>111115</v>
      </c>
      <c r="AU232" s="1" t="s">
        <v>85</v>
      </c>
      <c r="AV232">
        <f t="shared" si="92"/>
        <v>0.83235412597656233</v>
      </c>
      <c r="AW232">
        <f t="shared" si="93"/>
        <v>3.2692397453329956E-4</v>
      </c>
      <c r="AX232">
        <f t="shared" si="94"/>
        <v>305.33836212158201</v>
      </c>
      <c r="AY232">
        <f t="shared" si="95"/>
        <v>306.36326828002927</v>
      </c>
      <c r="AZ232">
        <f t="shared" si="96"/>
        <v>2.8612682465925445</v>
      </c>
      <c r="BA232">
        <f t="shared" si="97"/>
        <v>1.2158665394877005E-2</v>
      </c>
      <c r="BB232">
        <f t="shared" si="98"/>
        <v>4.8295469482745368</v>
      </c>
      <c r="BC232">
        <f t="shared" si="99"/>
        <v>48.442379929078747</v>
      </c>
      <c r="BD232">
        <f t="shared" si="100"/>
        <v>19.117339111818005</v>
      </c>
      <c r="BE232">
        <f t="shared" si="101"/>
        <v>32.188362121582031</v>
      </c>
      <c r="BF232">
        <f t="shared" si="102"/>
        <v>4.8262291848976906</v>
      </c>
      <c r="BG232">
        <f t="shared" si="103"/>
        <v>1.6435967137249811E-2</v>
      </c>
      <c r="BH232">
        <f t="shared" si="104"/>
        <v>2.9236107225609884</v>
      </c>
      <c r="BI232">
        <f t="shared" si="105"/>
        <v>1.9026184623367022</v>
      </c>
      <c r="BJ232">
        <f t="shared" si="106"/>
        <v>1.0281032520519554E-2</v>
      </c>
      <c r="BK232">
        <f t="shared" si="107"/>
        <v>49.660256623620683</v>
      </c>
      <c r="BL232">
        <f t="shared" si="108"/>
        <v>1.1863177976903669</v>
      </c>
      <c r="BM232">
        <f t="shared" si="109"/>
        <v>59.176960655891044</v>
      </c>
      <c r="BN232">
        <f t="shared" si="110"/>
        <v>420.33540012588338</v>
      </c>
      <c r="BO232">
        <f t="shared" si="111"/>
        <v>-1.3435928270372499E-3</v>
      </c>
    </row>
    <row r="233" spans="1:67" x14ac:dyDescent="0.25">
      <c r="A233" s="1">
        <v>222</v>
      </c>
      <c r="B233" s="1" t="s">
        <v>307</v>
      </c>
      <c r="C233" s="1" t="s">
        <v>347</v>
      </c>
      <c r="D233" s="1" t="s">
        <v>80</v>
      </c>
      <c r="E233" s="1" t="s">
        <v>81</v>
      </c>
      <c r="F233" s="1" t="s">
        <v>82</v>
      </c>
      <c r="G233" s="1" t="s">
        <v>83</v>
      </c>
      <c r="H233" s="1" t="s">
        <v>84</v>
      </c>
      <c r="I233" s="1">
        <v>1334.4999878965318</v>
      </c>
      <c r="J233" s="1">
        <v>1</v>
      </c>
      <c r="K233">
        <f t="shared" si="84"/>
        <v>-1.2497293458831356</v>
      </c>
      <c r="L233">
        <f t="shared" si="85"/>
        <v>1.7214292969010139E-2</v>
      </c>
      <c r="M233">
        <f t="shared" si="86"/>
        <v>521.73728897003798</v>
      </c>
      <c r="N233">
        <f t="shared" si="87"/>
        <v>0.33973613664838603</v>
      </c>
      <c r="O233">
        <f t="shared" si="88"/>
        <v>1.9025857287031056</v>
      </c>
      <c r="P233">
        <f t="shared" si="89"/>
        <v>32.191047572933115</v>
      </c>
      <c r="Q233" s="1">
        <v>6</v>
      </c>
      <c r="R233">
        <f t="shared" si="90"/>
        <v>1.4200000166893005</v>
      </c>
      <c r="S233" s="1">
        <v>1</v>
      </c>
      <c r="T233">
        <f t="shared" si="91"/>
        <v>2.8400000333786011</v>
      </c>
      <c r="U233" s="1">
        <v>33.213443756103516</v>
      </c>
      <c r="V233" s="1">
        <v>32.184429168701172</v>
      </c>
      <c r="W233" s="1">
        <v>32.811408996582031</v>
      </c>
      <c r="X233" s="1">
        <v>418.59152221679688</v>
      </c>
      <c r="Y233" s="1">
        <v>419.92166137695313</v>
      </c>
      <c r="Z233" s="1">
        <v>28.936094284057617</v>
      </c>
      <c r="AA233" s="1">
        <v>29.332313537597656</v>
      </c>
      <c r="AB233" s="1">
        <v>56.422172546386719</v>
      </c>
      <c r="AC233" s="1">
        <v>57.194755554199219</v>
      </c>
      <c r="AD233" s="1">
        <v>499.37637329101563</v>
      </c>
      <c r="AE233" s="1">
        <v>18.023529052734375</v>
      </c>
      <c r="AF233" s="1">
        <v>0.20643921196460724</v>
      </c>
      <c r="AG233" s="1">
        <v>99.698104858398438</v>
      </c>
      <c r="AH233" s="1">
        <v>-5.9371209144592285</v>
      </c>
      <c r="AI233" s="1">
        <v>-0.37506848573684692</v>
      </c>
      <c r="AJ233" s="1">
        <v>1.9642015919089317E-2</v>
      </c>
      <c r="AK233" s="1">
        <v>4.6251565217971802E-3</v>
      </c>
      <c r="AL233" s="1">
        <v>3.7816930562257767E-2</v>
      </c>
      <c r="AM233" s="1">
        <v>7.9171275720000267E-3</v>
      </c>
      <c r="AN233" s="1">
        <v>1</v>
      </c>
      <c r="AO233" s="1">
        <v>-0.21956524252891541</v>
      </c>
      <c r="AP233" s="1">
        <v>2.737391471862793</v>
      </c>
      <c r="AQ233" s="1">
        <v>1</v>
      </c>
      <c r="AR233" s="1">
        <v>0</v>
      </c>
      <c r="AS233" s="1">
        <v>0.15999999642372131</v>
      </c>
      <c r="AT233" s="1">
        <v>111115</v>
      </c>
      <c r="AU233" s="1" t="s">
        <v>85</v>
      </c>
      <c r="AV233">
        <f t="shared" si="92"/>
        <v>0.83229395548502583</v>
      </c>
      <c r="AW233">
        <f t="shared" si="93"/>
        <v>3.3973613664838601E-4</v>
      </c>
      <c r="AX233">
        <f t="shared" si="94"/>
        <v>305.33442916870115</v>
      </c>
      <c r="AY233">
        <f t="shared" si="95"/>
        <v>306.36344375610349</v>
      </c>
      <c r="AZ233">
        <f t="shared" si="96"/>
        <v>2.8837645839803372</v>
      </c>
      <c r="BA233">
        <f t="shared" si="97"/>
        <v>6.6184042319441128E-3</v>
      </c>
      <c r="BB233">
        <f t="shared" si="98"/>
        <v>4.8269617995139367</v>
      </c>
      <c r="BC233">
        <f t="shared" si="99"/>
        <v>48.415782891457042</v>
      </c>
      <c r="BD233">
        <f t="shared" si="100"/>
        <v>19.083469353859385</v>
      </c>
      <c r="BE233">
        <f t="shared" si="101"/>
        <v>32.184429168701172</v>
      </c>
      <c r="BF233">
        <f t="shared" si="102"/>
        <v>4.8251564156303113</v>
      </c>
      <c r="BG233">
        <f t="shared" si="103"/>
        <v>1.7110579404476214E-2</v>
      </c>
      <c r="BH233">
        <f t="shared" si="104"/>
        <v>2.9243760708108311</v>
      </c>
      <c r="BI233">
        <f t="shared" si="105"/>
        <v>1.9007803448194802</v>
      </c>
      <c r="BJ233">
        <f t="shared" si="106"/>
        <v>1.070338203210683E-2</v>
      </c>
      <c r="BK233">
        <f t="shared" si="107"/>
        <v>52.016218944271372</v>
      </c>
      <c r="BL233">
        <f t="shared" si="108"/>
        <v>1.2424633853353126</v>
      </c>
      <c r="BM233">
        <f t="shared" si="109"/>
        <v>59.237051046352228</v>
      </c>
      <c r="BN233">
        <f t="shared" si="110"/>
        <v>420.51572285480989</v>
      </c>
      <c r="BO233">
        <f t="shared" si="111"/>
        <v>-1.7604640452828888E-3</v>
      </c>
    </row>
    <row r="234" spans="1:67" x14ac:dyDescent="0.25">
      <c r="A234" s="1">
        <v>223</v>
      </c>
      <c r="B234" s="1" t="s">
        <v>308</v>
      </c>
      <c r="C234" s="1" t="s">
        <v>347</v>
      </c>
      <c r="D234" s="1" t="s">
        <v>80</v>
      </c>
      <c r="E234" s="1" t="s">
        <v>81</v>
      </c>
      <c r="F234" s="1" t="s">
        <v>82</v>
      </c>
      <c r="G234" s="1" t="s">
        <v>83</v>
      </c>
      <c r="H234" s="1" t="s">
        <v>84</v>
      </c>
      <c r="I234" s="1">
        <v>1339.4999877847731</v>
      </c>
      <c r="J234" s="1">
        <v>1</v>
      </c>
      <c r="K234">
        <f t="shared" si="84"/>
        <v>-1.1307213808922678</v>
      </c>
      <c r="L234">
        <f t="shared" si="85"/>
        <v>1.6535450575632403E-2</v>
      </c>
      <c r="M234">
        <f t="shared" si="86"/>
        <v>514.95203019882103</v>
      </c>
      <c r="N234">
        <f t="shared" si="87"/>
        <v>0.327020961943638</v>
      </c>
      <c r="O234">
        <f t="shared" si="88"/>
        <v>1.906091517801602</v>
      </c>
      <c r="P234">
        <f t="shared" si="89"/>
        <v>32.200831302475386</v>
      </c>
      <c r="Q234" s="1">
        <v>6</v>
      </c>
      <c r="R234">
        <f t="shared" si="90"/>
        <v>1.4200000166893005</v>
      </c>
      <c r="S234" s="1">
        <v>1</v>
      </c>
      <c r="T234">
        <f t="shared" si="91"/>
        <v>2.8400000333786011</v>
      </c>
      <c r="U234" s="1">
        <v>33.209121704101563</v>
      </c>
      <c r="V234" s="1">
        <v>32.189361572265625</v>
      </c>
      <c r="W234" s="1">
        <v>32.805404663085938</v>
      </c>
      <c r="X234" s="1">
        <v>418.66629028320313</v>
      </c>
      <c r="Y234" s="1">
        <v>419.85986328125</v>
      </c>
      <c r="Z234" s="1">
        <v>28.942550659179688</v>
      </c>
      <c r="AA234" s="1">
        <v>29.323938369750977</v>
      </c>
      <c r="AB234" s="1">
        <v>56.448432922363281</v>
      </c>
      <c r="AC234" s="1">
        <v>57.192276000976563</v>
      </c>
      <c r="AD234" s="1">
        <v>499.38381958007813</v>
      </c>
      <c r="AE234" s="1">
        <v>17.924961090087891</v>
      </c>
      <c r="AF234" s="1">
        <v>7.4133336544036865E-2</v>
      </c>
      <c r="AG234" s="1">
        <v>99.698074340820313</v>
      </c>
      <c r="AH234" s="1">
        <v>-5.9371209144592285</v>
      </c>
      <c r="AI234" s="1">
        <v>-0.37506848573684692</v>
      </c>
      <c r="AJ234" s="1">
        <v>1.9642015919089317E-2</v>
      </c>
      <c r="AK234" s="1">
        <v>4.6251565217971802E-3</v>
      </c>
      <c r="AL234" s="1">
        <v>3.7816930562257767E-2</v>
      </c>
      <c r="AM234" s="1">
        <v>7.9171275720000267E-3</v>
      </c>
      <c r="AN234" s="1">
        <v>1</v>
      </c>
      <c r="AO234" s="1">
        <v>-0.21956524252891541</v>
      </c>
      <c r="AP234" s="1">
        <v>2.737391471862793</v>
      </c>
      <c r="AQ234" s="1">
        <v>1</v>
      </c>
      <c r="AR234" s="1">
        <v>0</v>
      </c>
      <c r="AS234" s="1">
        <v>0.15999999642372131</v>
      </c>
      <c r="AT234" s="1">
        <v>111115</v>
      </c>
      <c r="AU234" s="1" t="s">
        <v>85</v>
      </c>
      <c r="AV234">
        <f t="shared" si="92"/>
        <v>0.83230636596679675</v>
      </c>
      <c r="AW234">
        <f t="shared" si="93"/>
        <v>3.27020961943638E-4</v>
      </c>
      <c r="AX234">
        <f t="shared" si="94"/>
        <v>305.3393615722656</v>
      </c>
      <c r="AY234">
        <f t="shared" si="95"/>
        <v>306.35912170410154</v>
      </c>
      <c r="AZ234">
        <f t="shared" si="96"/>
        <v>2.8679937103094062</v>
      </c>
      <c r="BA234">
        <f t="shared" si="97"/>
        <v>1.1469730209758208E-2</v>
      </c>
      <c r="BB234">
        <f t="shared" si="98"/>
        <v>4.829631705354668</v>
      </c>
      <c r="BC234">
        <f t="shared" si="99"/>
        <v>48.442577625365701</v>
      </c>
      <c r="BD234">
        <f t="shared" si="100"/>
        <v>19.118639255614724</v>
      </c>
      <c r="BE234">
        <f t="shared" si="101"/>
        <v>32.189361572265625</v>
      </c>
      <c r="BF234">
        <f t="shared" si="102"/>
        <v>4.8265018324769349</v>
      </c>
      <c r="BG234">
        <f t="shared" si="103"/>
        <v>1.6439732833887184E-2</v>
      </c>
      <c r="BH234">
        <f t="shared" si="104"/>
        <v>2.923540187553066</v>
      </c>
      <c r="BI234">
        <f t="shared" si="105"/>
        <v>1.9029616449238689</v>
      </c>
      <c r="BJ234">
        <f t="shared" si="106"/>
        <v>1.0283390002236621E-2</v>
      </c>
      <c r="BK234">
        <f t="shared" si="107"/>
        <v>51.339725788718411</v>
      </c>
      <c r="BL234">
        <f t="shared" si="108"/>
        <v>1.2264854901214313</v>
      </c>
      <c r="BM234">
        <f t="shared" si="109"/>
        <v>59.174424612911039</v>
      </c>
      <c r="BN234">
        <f t="shared" si="110"/>
        <v>420.39735407218797</v>
      </c>
      <c r="BO234">
        <f t="shared" si="111"/>
        <v>-1.5915844013691593E-3</v>
      </c>
    </row>
    <row r="235" spans="1:67" x14ac:dyDescent="0.25">
      <c r="A235" s="1">
        <v>224</v>
      </c>
      <c r="B235" s="1" t="s">
        <v>309</v>
      </c>
      <c r="C235" s="1" t="s">
        <v>347</v>
      </c>
      <c r="D235" s="1" t="s">
        <v>80</v>
      </c>
      <c r="E235" s="1" t="s">
        <v>81</v>
      </c>
      <c r="F235" s="1" t="s">
        <v>82</v>
      </c>
      <c r="G235" s="1" t="s">
        <v>83</v>
      </c>
      <c r="H235" s="1" t="s">
        <v>84</v>
      </c>
      <c r="I235" s="1">
        <v>1344.9999876618385</v>
      </c>
      <c r="J235" s="1">
        <v>1</v>
      </c>
      <c r="K235">
        <f t="shared" si="84"/>
        <v>-1.0360736223859426</v>
      </c>
      <c r="L235">
        <f t="shared" si="85"/>
        <v>1.7369480675649862E-2</v>
      </c>
      <c r="M235">
        <f t="shared" si="86"/>
        <v>501.20969337773101</v>
      </c>
      <c r="N235">
        <f t="shared" si="87"/>
        <v>0.34294291469269794</v>
      </c>
      <c r="O235">
        <f t="shared" si="88"/>
        <v>1.9034833523946406</v>
      </c>
      <c r="P235">
        <f t="shared" si="89"/>
        <v>32.191918405343657</v>
      </c>
      <c r="Q235" s="1">
        <v>6</v>
      </c>
      <c r="R235">
        <f t="shared" si="90"/>
        <v>1.4200000166893005</v>
      </c>
      <c r="S235" s="1">
        <v>1</v>
      </c>
      <c r="T235">
        <f t="shared" si="91"/>
        <v>2.8400000333786011</v>
      </c>
      <c r="U235" s="1">
        <v>33.207584381103516</v>
      </c>
      <c r="V235" s="1">
        <v>32.188510894775391</v>
      </c>
      <c r="W235" s="1">
        <v>32.808982849121094</v>
      </c>
      <c r="X235" s="1">
        <v>418.82485961914063</v>
      </c>
      <c r="Y235" s="1">
        <v>419.8966064453125</v>
      </c>
      <c r="Z235" s="1">
        <v>28.925899505615234</v>
      </c>
      <c r="AA235" s="1">
        <v>29.325832366943359</v>
      </c>
      <c r="AB235" s="1">
        <v>56.420574188232422</v>
      </c>
      <c r="AC235" s="1">
        <v>57.200653076171875</v>
      </c>
      <c r="AD235" s="1">
        <v>499.41256713867188</v>
      </c>
      <c r="AE235" s="1">
        <v>17.891624450683594</v>
      </c>
      <c r="AF235" s="1">
        <v>0.11747344583272934</v>
      </c>
      <c r="AG235" s="1">
        <v>99.6976318359375</v>
      </c>
      <c r="AH235" s="1">
        <v>-5.9371209144592285</v>
      </c>
      <c r="AI235" s="1">
        <v>-0.37506848573684692</v>
      </c>
      <c r="AJ235" s="1">
        <v>1.9642015919089317E-2</v>
      </c>
      <c r="AK235" s="1">
        <v>4.6251565217971802E-3</v>
      </c>
      <c r="AL235" s="1">
        <v>3.7816930562257767E-2</v>
      </c>
      <c r="AM235" s="1">
        <v>7.9171275720000267E-3</v>
      </c>
      <c r="AN235" s="1">
        <v>1</v>
      </c>
      <c r="AO235" s="1">
        <v>-0.21956524252891541</v>
      </c>
      <c r="AP235" s="1">
        <v>2.737391471862793</v>
      </c>
      <c r="AQ235" s="1">
        <v>1</v>
      </c>
      <c r="AR235" s="1">
        <v>0</v>
      </c>
      <c r="AS235" s="1">
        <v>0.15999999642372131</v>
      </c>
      <c r="AT235" s="1">
        <v>111115</v>
      </c>
      <c r="AU235" s="1" t="s">
        <v>85</v>
      </c>
      <c r="AV235">
        <f t="shared" si="92"/>
        <v>0.83235427856445299</v>
      </c>
      <c r="AW235">
        <f t="shared" si="93"/>
        <v>3.4294291469269794E-4</v>
      </c>
      <c r="AX235">
        <f t="shared" si="94"/>
        <v>305.33851089477537</v>
      </c>
      <c r="AY235">
        <f t="shared" si="95"/>
        <v>306.35758438110349</v>
      </c>
      <c r="AZ235">
        <f t="shared" si="96"/>
        <v>2.8626598481239398</v>
      </c>
      <c r="BA235">
        <f t="shared" si="97"/>
        <v>3.407510568266547E-3</v>
      </c>
      <c r="BB235">
        <f t="shared" si="98"/>
        <v>4.8271993909965794</v>
      </c>
      <c r="BC235">
        <f t="shared" si="99"/>
        <v>48.41839572418553</v>
      </c>
      <c r="BD235">
        <f t="shared" si="100"/>
        <v>19.09256335724217</v>
      </c>
      <c r="BE235">
        <f t="shared" si="101"/>
        <v>32.188510894775391</v>
      </c>
      <c r="BF235">
        <f t="shared" si="102"/>
        <v>4.8262697689933782</v>
      </c>
      <c r="BG235">
        <f t="shared" si="103"/>
        <v>1.7263894451166873E-2</v>
      </c>
      <c r="BH235">
        <f t="shared" si="104"/>
        <v>2.9237160386019387</v>
      </c>
      <c r="BI235">
        <f t="shared" si="105"/>
        <v>1.9025537303914395</v>
      </c>
      <c r="BJ235">
        <f t="shared" si="106"/>
        <v>1.0799370875123939E-2</v>
      </c>
      <c r="BK235">
        <f t="shared" si="107"/>
        <v>49.96941948297615</v>
      </c>
      <c r="BL235">
        <f t="shared" si="108"/>
        <v>1.193650259812254</v>
      </c>
      <c r="BM235">
        <f t="shared" si="109"/>
        <v>59.222123595802323</v>
      </c>
      <c r="BN235">
        <f t="shared" si="110"/>
        <v>420.38910622481325</v>
      </c>
      <c r="BO235">
        <f t="shared" si="111"/>
        <v>-1.4595639899022022E-3</v>
      </c>
    </row>
    <row r="236" spans="1:67" x14ac:dyDescent="0.25">
      <c r="A236" s="1">
        <v>225</v>
      </c>
      <c r="B236" s="1" t="s">
        <v>310</v>
      </c>
      <c r="C236" s="1" t="s">
        <v>347</v>
      </c>
      <c r="D236" s="1" t="s">
        <v>80</v>
      </c>
      <c r="E236" s="1" t="s">
        <v>81</v>
      </c>
      <c r="F236" s="1" t="s">
        <v>82</v>
      </c>
      <c r="G236" s="1" t="s">
        <v>83</v>
      </c>
      <c r="H236" s="1" t="s">
        <v>84</v>
      </c>
      <c r="I236" s="1">
        <v>1349.9999875500798</v>
      </c>
      <c r="J236" s="1">
        <v>1</v>
      </c>
      <c r="K236">
        <f t="shared" si="84"/>
        <v>-1.0534169603590362</v>
      </c>
      <c r="L236">
        <f t="shared" si="85"/>
        <v>1.6836597083739181E-2</v>
      </c>
      <c r="M236">
        <f t="shared" si="86"/>
        <v>505.88353691471076</v>
      </c>
      <c r="N236">
        <f t="shared" si="87"/>
        <v>0.3327608857149329</v>
      </c>
      <c r="O236">
        <f t="shared" si="88"/>
        <v>1.9050641640685089</v>
      </c>
      <c r="P236">
        <f t="shared" si="89"/>
        <v>32.198512146568582</v>
      </c>
      <c r="Q236" s="1">
        <v>6</v>
      </c>
      <c r="R236">
        <f t="shared" si="90"/>
        <v>1.4200000166893005</v>
      </c>
      <c r="S236" s="1">
        <v>1</v>
      </c>
      <c r="T236">
        <f t="shared" si="91"/>
        <v>2.8400000333786011</v>
      </c>
      <c r="U236" s="1">
        <v>33.211166381835938</v>
      </c>
      <c r="V236" s="1">
        <v>32.189781188964844</v>
      </c>
      <c r="W236" s="1">
        <v>32.823780059814453</v>
      </c>
      <c r="X236" s="1">
        <v>418.88385009765625</v>
      </c>
      <c r="Y236" s="1">
        <v>419.98147583007813</v>
      </c>
      <c r="Z236" s="1">
        <v>28.939783096313477</v>
      </c>
      <c r="AA236" s="1">
        <v>29.32781982421875</v>
      </c>
      <c r="AB236" s="1">
        <v>56.436702728271484</v>
      </c>
      <c r="AC236" s="1">
        <v>57.193431854248047</v>
      </c>
      <c r="AD236" s="1">
        <v>499.43994140625</v>
      </c>
      <c r="AE236" s="1">
        <v>17.86046028137207</v>
      </c>
      <c r="AF236" s="1">
        <v>8.4400080144405365E-2</v>
      </c>
      <c r="AG236" s="1">
        <v>99.698326110839844</v>
      </c>
      <c r="AH236" s="1">
        <v>-5.9371209144592285</v>
      </c>
      <c r="AI236" s="1">
        <v>-0.37506848573684692</v>
      </c>
      <c r="AJ236" s="1">
        <v>1.9642015919089317E-2</v>
      </c>
      <c r="AK236" s="1">
        <v>4.6251565217971802E-3</v>
      </c>
      <c r="AL236" s="1">
        <v>3.7816930562257767E-2</v>
      </c>
      <c r="AM236" s="1">
        <v>7.9171275720000267E-3</v>
      </c>
      <c r="AN236" s="1">
        <v>1</v>
      </c>
      <c r="AO236" s="1">
        <v>-0.21956524252891541</v>
      </c>
      <c r="AP236" s="1">
        <v>2.737391471862793</v>
      </c>
      <c r="AQ236" s="1">
        <v>1</v>
      </c>
      <c r="AR236" s="1">
        <v>0</v>
      </c>
      <c r="AS236" s="1">
        <v>0.15999999642372131</v>
      </c>
      <c r="AT236" s="1">
        <v>111115</v>
      </c>
      <c r="AU236" s="1" t="s">
        <v>85</v>
      </c>
      <c r="AV236">
        <f t="shared" si="92"/>
        <v>0.83239990234374994</v>
      </c>
      <c r="AW236">
        <f t="shared" si="93"/>
        <v>3.3276088571493291E-4</v>
      </c>
      <c r="AX236">
        <f t="shared" si="94"/>
        <v>305.33978118896482</v>
      </c>
      <c r="AY236">
        <f t="shared" si="95"/>
        <v>306.36116638183591</v>
      </c>
      <c r="AZ236">
        <f t="shared" si="96"/>
        <v>2.8576735811455478</v>
      </c>
      <c r="BA236">
        <f t="shared" si="97"/>
        <v>8.7309576037388741E-3</v>
      </c>
      <c r="BB236">
        <f t="shared" si="98"/>
        <v>4.8289987090234234</v>
      </c>
      <c r="BC236">
        <f t="shared" si="99"/>
        <v>48.436106175491581</v>
      </c>
      <c r="BD236">
        <f t="shared" si="100"/>
        <v>19.108286351272831</v>
      </c>
      <c r="BE236">
        <f t="shared" si="101"/>
        <v>32.189781188964844</v>
      </c>
      <c r="BF236">
        <f t="shared" si="102"/>
        <v>4.8266163068307826</v>
      </c>
      <c r="BG236">
        <f t="shared" si="103"/>
        <v>1.6737371598341263E-2</v>
      </c>
      <c r="BH236">
        <f t="shared" si="104"/>
        <v>2.9239345449549146</v>
      </c>
      <c r="BI236">
        <f t="shared" si="105"/>
        <v>1.902681761875868</v>
      </c>
      <c r="BJ236">
        <f t="shared" si="106"/>
        <v>1.0469727014189375E-2</v>
      </c>
      <c r="BK236">
        <f t="shared" si="107"/>
        <v>50.435741837427926</v>
      </c>
      <c r="BL236">
        <f t="shared" si="108"/>
        <v>1.2045377380391606</v>
      </c>
      <c r="BM236">
        <f t="shared" si="109"/>
        <v>59.195437090544004</v>
      </c>
      <c r="BN236">
        <f t="shared" si="110"/>
        <v>420.48221980182831</v>
      </c>
      <c r="BO236">
        <f t="shared" si="111"/>
        <v>-1.4829991488447302E-3</v>
      </c>
    </row>
    <row r="237" spans="1:67" x14ac:dyDescent="0.25">
      <c r="A237" s="1">
        <v>226</v>
      </c>
      <c r="B237" s="1" t="s">
        <v>311</v>
      </c>
      <c r="C237" s="1" t="s">
        <v>347</v>
      </c>
      <c r="D237" s="1" t="s">
        <v>80</v>
      </c>
      <c r="E237" s="1" t="s">
        <v>81</v>
      </c>
      <c r="F237" s="1" t="s">
        <v>82</v>
      </c>
      <c r="G237" s="1" t="s">
        <v>83</v>
      </c>
      <c r="H237" s="1" t="s">
        <v>84</v>
      </c>
      <c r="I237" s="1">
        <v>1354.9999874383211</v>
      </c>
      <c r="J237" s="1">
        <v>1</v>
      </c>
      <c r="K237">
        <f t="shared" si="84"/>
        <v>-0.99576699252091305</v>
      </c>
      <c r="L237">
        <f t="shared" si="85"/>
        <v>1.630011803963451E-2</v>
      </c>
      <c r="M237">
        <f t="shared" si="86"/>
        <v>503.47649231207913</v>
      </c>
      <c r="N237">
        <f t="shared" si="87"/>
        <v>0.32272664501025211</v>
      </c>
      <c r="O237">
        <f t="shared" si="88"/>
        <v>1.9080857321280789</v>
      </c>
      <c r="P237">
        <f t="shared" si="89"/>
        <v>32.206100023415729</v>
      </c>
      <c r="Q237" s="1">
        <v>6</v>
      </c>
      <c r="R237">
        <f t="shared" si="90"/>
        <v>1.4200000166893005</v>
      </c>
      <c r="S237" s="1">
        <v>1</v>
      </c>
      <c r="T237">
        <f t="shared" si="91"/>
        <v>2.8400000333786011</v>
      </c>
      <c r="U237" s="1">
        <v>33.213634490966797</v>
      </c>
      <c r="V237" s="1">
        <v>32.192447662353516</v>
      </c>
      <c r="W237" s="1">
        <v>32.834117889404297</v>
      </c>
      <c r="X237" s="1">
        <v>418.91763305664063</v>
      </c>
      <c r="Y237" s="1">
        <v>419.95111083984375</v>
      </c>
      <c r="Z237" s="1">
        <v>28.941530227661133</v>
      </c>
      <c r="AA237" s="1">
        <v>29.317882537841797</v>
      </c>
      <c r="AB237" s="1">
        <v>56.433078765869141</v>
      </c>
      <c r="AC237" s="1">
        <v>57.16693115234375</v>
      </c>
      <c r="AD237" s="1">
        <v>499.4229736328125</v>
      </c>
      <c r="AE237" s="1">
        <v>17.840167999267578</v>
      </c>
      <c r="AF237" s="1">
        <v>0.15283086895942688</v>
      </c>
      <c r="AG237" s="1">
        <v>99.69970703125</v>
      </c>
      <c r="AH237" s="1">
        <v>-5.9371209144592285</v>
      </c>
      <c r="AI237" s="1">
        <v>-0.37506848573684692</v>
      </c>
      <c r="AJ237" s="1">
        <v>1.9642015919089317E-2</v>
      </c>
      <c r="AK237" s="1">
        <v>4.6251565217971802E-3</v>
      </c>
      <c r="AL237" s="1">
        <v>3.7816930562257767E-2</v>
      </c>
      <c r="AM237" s="1">
        <v>7.9171275720000267E-3</v>
      </c>
      <c r="AN237" s="1">
        <v>1</v>
      </c>
      <c r="AO237" s="1">
        <v>-0.21956524252891541</v>
      </c>
      <c r="AP237" s="1">
        <v>2.737391471862793</v>
      </c>
      <c r="AQ237" s="1">
        <v>1</v>
      </c>
      <c r="AR237" s="1">
        <v>0</v>
      </c>
      <c r="AS237" s="1">
        <v>0.15999999642372131</v>
      </c>
      <c r="AT237" s="1">
        <v>111115</v>
      </c>
      <c r="AU237" s="1" t="s">
        <v>85</v>
      </c>
      <c r="AV237">
        <f t="shared" si="92"/>
        <v>0.83237162272135412</v>
      </c>
      <c r="AW237">
        <f t="shared" si="93"/>
        <v>3.2272664501025209E-4</v>
      </c>
      <c r="AX237">
        <f t="shared" si="94"/>
        <v>305.34244766235349</v>
      </c>
      <c r="AY237">
        <f t="shared" si="95"/>
        <v>306.36363449096677</v>
      </c>
      <c r="AZ237">
        <f t="shared" si="96"/>
        <v>2.8544268160813999</v>
      </c>
      <c r="BA237">
        <f t="shared" si="97"/>
        <v>1.3652361062210187E-2</v>
      </c>
      <c r="BB237">
        <f t="shared" si="98"/>
        <v>4.8310700319275064</v>
      </c>
      <c r="BC237">
        <f t="shared" si="99"/>
        <v>48.456210913571191</v>
      </c>
      <c r="BD237">
        <f t="shared" si="100"/>
        <v>19.138328375729394</v>
      </c>
      <c r="BE237">
        <f t="shared" si="101"/>
        <v>32.192447662353516</v>
      </c>
      <c r="BF237">
        <f t="shared" si="102"/>
        <v>4.827343794543312</v>
      </c>
      <c r="BG237">
        <f t="shared" si="103"/>
        <v>1.6207097756743689E-2</v>
      </c>
      <c r="BH237">
        <f t="shared" si="104"/>
        <v>2.9229842997994275</v>
      </c>
      <c r="BI237">
        <f t="shared" si="105"/>
        <v>1.9043594947438844</v>
      </c>
      <c r="BJ237">
        <f t="shared" si="106"/>
        <v>1.0137752518554435E-2</v>
      </c>
      <c r="BK237">
        <f t="shared" si="107"/>
        <v>50.19645878063568</v>
      </c>
      <c r="BL237">
        <f t="shared" si="108"/>
        <v>1.1988931075933964</v>
      </c>
      <c r="BM237">
        <f t="shared" si="109"/>
        <v>59.140351827770033</v>
      </c>
      <c r="BN237">
        <f t="shared" si="110"/>
        <v>420.42445077790848</v>
      </c>
      <c r="BO237">
        <f t="shared" si="111"/>
        <v>-1.4007275306467896E-3</v>
      </c>
    </row>
    <row r="238" spans="1:67" x14ac:dyDescent="0.25">
      <c r="A238" s="1">
        <v>227</v>
      </c>
      <c r="B238" s="1" t="s">
        <v>312</v>
      </c>
      <c r="C238" s="1" t="s">
        <v>347</v>
      </c>
      <c r="D238" s="1" t="s">
        <v>80</v>
      </c>
      <c r="E238" s="1" t="s">
        <v>81</v>
      </c>
      <c r="F238" s="1" t="s">
        <v>82</v>
      </c>
      <c r="G238" s="1" t="s">
        <v>83</v>
      </c>
      <c r="H238" s="1" t="s">
        <v>84</v>
      </c>
      <c r="I238" s="1">
        <v>1360.4999873153865</v>
      </c>
      <c r="J238" s="1">
        <v>1</v>
      </c>
      <c r="K238">
        <f t="shared" si="84"/>
        <v>-1.1641889461920489</v>
      </c>
      <c r="L238">
        <f t="shared" si="85"/>
        <v>1.6347246209406915E-2</v>
      </c>
      <c r="M238">
        <f t="shared" si="86"/>
        <v>519.52573079965225</v>
      </c>
      <c r="N238">
        <f t="shared" si="87"/>
        <v>0.32361052247375816</v>
      </c>
      <c r="O238">
        <f t="shared" si="88"/>
        <v>1.9077990004166887</v>
      </c>
      <c r="P238">
        <f t="shared" si="89"/>
        <v>32.205764857623649</v>
      </c>
      <c r="Q238" s="1">
        <v>6</v>
      </c>
      <c r="R238">
        <f t="shared" si="90"/>
        <v>1.4200000166893005</v>
      </c>
      <c r="S238" s="1">
        <v>1</v>
      </c>
      <c r="T238">
        <f t="shared" si="91"/>
        <v>2.8400000333786011</v>
      </c>
      <c r="U238" s="1">
        <v>33.216060638427734</v>
      </c>
      <c r="V238" s="1">
        <v>32.192169189453125</v>
      </c>
      <c r="W238" s="1">
        <v>32.835269927978516</v>
      </c>
      <c r="X238" s="1">
        <v>418.73483276367188</v>
      </c>
      <c r="Y238" s="1">
        <v>419.97015380859375</v>
      </c>
      <c r="Z238" s="1">
        <v>28.94287109375</v>
      </c>
      <c r="AA238" s="1">
        <v>29.320240020751953</v>
      </c>
      <c r="AB238" s="1">
        <v>56.427242279052734</v>
      </c>
      <c r="AC238" s="1">
        <v>57.162967681884766</v>
      </c>
      <c r="AD238" s="1">
        <v>499.44046020507813</v>
      </c>
      <c r="AE238" s="1">
        <v>17.843067169189453</v>
      </c>
      <c r="AF238" s="1">
        <v>9.35249924659729E-2</v>
      </c>
      <c r="AG238" s="1">
        <v>99.698348999023438</v>
      </c>
      <c r="AH238" s="1">
        <v>-5.9371209144592285</v>
      </c>
      <c r="AI238" s="1">
        <v>-0.37506848573684692</v>
      </c>
      <c r="AJ238" s="1">
        <v>1.9642015919089317E-2</v>
      </c>
      <c r="AK238" s="1">
        <v>4.6251565217971802E-3</v>
      </c>
      <c r="AL238" s="1">
        <v>3.7816930562257767E-2</v>
      </c>
      <c r="AM238" s="1">
        <v>7.9171275720000267E-3</v>
      </c>
      <c r="AN238" s="1">
        <v>1</v>
      </c>
      <c r="AO238" s="1">
        <v>-0.21956524252891541</v>
      </c>
      <c r="AP238" s="1">
        <v>2.737391471862793</v>
      </c>
      <c r="AQ238" s="1">
        <v>1</v>
      </c>
      <c r="AR238" s="1">
        <v>0</v>
      </c>
      <c r="AS238" s="1">
        <v>0.15999999642372131</v>
      </c>
      <c r="AT238" s="1">
        <v>111115</v>
      </c>
      <c r="AU238" s="1" t="s">
        <v>85</v>
      </c>
      <c r="AV238">
        <f t="shared" si="92"/>
        <v>0.83240076700846344</v>
      </c>
      <c r="AW238">
        <f t="shared" si="93"/>
        <v>3.2361052247375816E-4</v>
      </c>
      <c r="AX238">
        <f t="shared" si="94"/>
        <v>305.3421691894531</v>
      </c>
      <c r="AY238">
        <f t="shared" si="95"/>
        <v>306.36606063842771</v>
      </c>
      <c r="AZ238">
        <f t="shared" si="96"/>
        <v>2.8548906832585317</v>
      </c>
      <c r="BA238">
        <f t="shared" si="97"/>
        <v>1.3595668170526359E-2</v>
      </c>
      <c r="BB238">
        <f t="shared" si="98"/>
        <v>4.8309785227407511</v>
      </c>
      <c r="BC238">
        <f t="shared" si="99"/>
        <v>48.455953094951163</v>
      </c>
      <c r="BD238">
        <f t="shared" si="100"/>
        <v>19.135713074199209</v>
      </c>
      <c r="BE238">
        <f t="shared" si="101"/>
        <v>32.192169189453125</v>
      </c>
      <c r="BF238">
        <f t="shared" si="102"/>
        <v>4.8272678149685211</v>
      </c>
      <c r="BG238">
        <f t="shared" si="103"/>
        <v>1.625368879762416E-2</v>
      </c>
      <c r="BH238">
        <f t="shared" si="104"/>
        <v>2.9231795223240624</v>
      </c>
      <c r="BI238">
        <f t="shared" si="105"/>
        <v>1.9040882926444587</v>
      </c>
      <c r="BJ238">
        <f t="shared" si="106"/>
        <v>1.0166919822512274E-2</v>
      </c>
      <c r="BK238">
        <f t="shared" si="107"/>
        <v>51.795857623236429</v>
      </c>
      <c r="BL238">
        <f t="shared" si="108"/>
        <v>1.2370539336860402</v>
      </c>
      <c r="BM238">
        <f t="shared" si="109"/>
        <v>59.146347480342001</v>
      </c>
      <c r="BN238">
        <f t="shared" si="110"/>
        <v>420.52355347721613</v>
      </c>
      <c r="BO238">
        <f t="shared" si="111"/>
        <v>-1.6374237156249747E-3</v>
      </c>
    </row>
    <row r="239" spans="1:67" x14ac:dyDescent="0.25">
      <c r="A239" s="1">
        <v>228</v>
      </c>
      <c r="B239" s="1" t="s">
        <v>313</v>
      </c>
      <c r="C239" s="1" t="s">
        <v>347</v>
      </c>
      <c r="D239" s="1" t="s">
        <v>80</v>
      </c>
      <c r="E239" s="1" t="s">
        <v>81</v>
      </c>
      <c r="F239" s="1" t="s">
        <v>82</v>
      </c>
      <c r="G239" s="1" t="s">
        <v>83</v>
      </c>
      <c r="H239" s="1" t="s">
        <v>84</v>
      </c>
      <c r="I239" s="1">
        <v>1365.4999872036278</v>
      </c>
      <c r="J239" s="1">
        <v>1</v>
      </c>
      <c r="K239">
        <f t="shared" si="84"/>
        <v>-1.2317858636092547</v>
      </c>
      <c r="L239">
        <f t="shared" si="85"/>
        <v>1.5937628227055165E-2</v>
      </c>
      <c r="M239">
        <f t="shared" si="86"/>
        <v>529.1412401089043</v>
      </c>
      <c r="N239">
        <f t="shared" si="87"/>
        <v>0.31567616524227621</v>
      </c>
      <c r="O239">
        <f t="shared" si="88"/>
        <v>1.9085825917884711</v>
      </c>
      <c r="P239">
        <f t="shared" si="89"/>
        <v>32.207420308300428</v>
      </c>
      <c r="Q239" s="1">
        <v>6</v>
      </c>
      <c r="R239">
        <f t="shared" si="90"/>
        <v>1.4200000166893005</v>
      </c>
      <c r="S239" s="1">
        <v>1</v>
      </c>
      <c r="T239">
        <f t="shared" si="91"/>
        <v>2.8400000333786011</v>
      </c>
      <c r="U239" s="1">
        <v>33.214981079101563</v>
      </c>
      <c r="V239" s="1">
        <v>32.189659118652344</v>
      </c>
      <c r="W239" s="1">
        <v>32.824729919433594</v>
      </c>
      <c r="X239" s="1">
        <v>418.67776489257813</v>
      </c>
      <c r="Y239" s="1">
        <v>419.99832153320313</v>
      </c>
      <c r="Z239" s="1">
        <v>28.948732376098633</v>
      </c>
      <c r="AA239" s="1">
        <v>29.316860198974609</v>
      </c>
      <c r="AB239" s="1">
        <v>56.442192077636719</v>
      </c>
      <c r="AC239" s="1">
        <v>57.159942626953125</v>
      </c>
      <c r="AD239" s="1">
        <v>499.42684936523438</v>
      </c>
      <c r="AE239" s="1">
        <v>17.859735488891602</v>
      </c>
      <c r="AF239" s="1">
        <v>0.24065393209457397</v>
      </c>
      <c r="AG239" s="1">
        <v>99.698532104492188</v>
      </c>
      <c r="AH239" s="1">
        <v>-5.9371209144592285</v>
      </c>
      <c r="AI239" s="1">
        <v>-0.37506848573684692</v>
      </c>
      <c r="AJ239" s="1">
        <v>1.9642015919089317E-2</v>
      </c>
      <c r="AK239" s="1">
        <v>4.6251565217971802E-3</v>
      </c>
      <c r="AL239" s="1">
        <v>3.7816930562257767E-2</v>
      </c>
      <c r="AM239" s="1">
        <v>7.9171275720000267E-3</v>
      </c>
      <c r="AN239" s="1">
        <v>1</v>
      </c>
      <c r="AO239" s="1">
        <v>-0.21956524252891541</v>
      </c>
      <c r="AP239" s="1">
        <v>2.737391471862793</v>
      </c>
      <c r="AQ239" s="1">
        <v>1</v>
      </c>
      <c r="AR239" s="1">
        <v>0</v>
      </c>
      <c r="AS239" s="1">
        <v>0.15999999642372131</v>
      </c>
      <c r="AT239" s="1">
        <v>111115</v>
      </c>
      <c r="AU239" s="1" t="s">
        <v>85</v>
      </c>
      <c r="AV239">
        <f t="shared" si="92"/>
        <v>0.83237808227539056</v>
      </c>
      <c r="AW239">
        <f t="shared" si="93"/>
        <v>3.1567616524227622E-4</v>
      </c>
      <c r="AX239">
        <f t="shared" si="94"/>
        <v>305.33965911865232</v>
      </c>
      <c r="AY239">
        <f t="shared" si="95"/>
        <v>306.36498107910154</v>
      </c>
      <c r="AZ239">
        <f t="shared" si="96"/>
        <v>2.8575576143512649</v>
      </c>
      <c r="BA239">
        <f t="shared" si="97"/>
        <v>1.776118964808121E-2</v>
      </c>
      <c r="BB239">
        <f t="shared" si="98"/>
        <v>4.8314305195388503</v>
      </c>
      <c r="BC239">
        <f t="shared" si="99"/>
        <v>48.460397736599752</v>
      </c>
      <c r="BD239">
        <f t="shared" si="100"/>
        <v>19.143537537625143</v>
      </c>
      <c r="BE239">
        <f t="shared" si="101"/>
        <v>32.189659118652344</v>
      </c>
      <c r="BF239">
        <f t="shared" si="102"/>
        <v>4.826583004956813</v>
      </c>
      <c r="BG239">
        <f t="shared" si="103"/>
        <v>1.584868791266433E-2</v>
      </c>
      <c r="BH239">
        <f t="shared" si="104"/>
        <v>2.9228479277503792</v>
      </c>
      <c r="BI239">
        <f t="shared" si="105"/>
        <v>1.9037350772064339</v>
      </c>
      <c r="BJ239">
        <f t="shared" si="106"/>
        <v>9.9133824638319695E-3</v>
      </c>
      <c r="BK239">
        <f t="shared" si="107"/>
        <v>52.754604914808404</v>
      </c>
      <c r="BL239">
        <f t="shared" si="108"/>
        <v>1.2598651303587955</v>
      </c>
      <c r="BM239">
        <f t="shared" si="109"/>
        <v>59.127507196555214</v>
      </c>
      <c r="BN239">
        <f t="shared" si="110"/>
        <v>420.5838535389525</v>
      </c>
      <c r="BO239">
        <f t="shared" si="111"/>
        <v>-1.7316981358730596E-3</v>
      </c>
    </row>
    <row r="240" spans="1:67" x14ac:dyDescent="0.25">
      <c r="A240" s="1">
        <v>229</v>
      </c>
      <c r="B240" s="1" t="s">
        <v>314</v>
      </c>
      <c r="C240" s="1" t="s">
        <v>347</v>
      </c>
      <c r="D240" s="1" t="s">
        <v>80</v>
      </c>
      <c r="E240" s="1" t="s">
        <v>81</v>
      </c>
      <c r="F240" s="1" t="s">
        <v>82</v>
      </c>
      <c r="G240" s="1" t="s">
        <v>83</v>
      </c>
      <c r="H240" s="1" t="s">
        <v>84</v>
      </c>
      <c r="I240" s="1">
        <v>1370.4999870918691</v>
      </c>
      <c r="J240" s="1">
        <v>1</v>
      </c>
      <c r="K240">
        <f t="shared" si="84"/>
        <v>-1.203867200483727</v>
      </c>
      <c r="L240">
        <f t="shared" si="85"/>
        <v>1.5752239084220392E-2</v>
      </c>
      <c r="M240">
        <f t="shared" si="86"/>
        <v>527.67852816500567</v>
      </c>
      <c r="N240">
        <f t="shared" si="87"/>
        <v>0.31195853744565577</v>
      </c>
      <c r="O240">
        <f t="shared" si="88"/>
        <v>1.9081876648200264</v>
      </c>
      <c r="P240">
        <f t="shared" si="89"/>
        <v>32.206720867329516</v>
      </c>
      <c r="Q240" s="1">
        <v>6</v>
      </c>
      <c r="R240">
        <f t="shared" si="90"/>
        <v>1.4200000166893005</v>
      </c>
      <c r="S240" s="1">
        <v>1</v>
      </c>
      <c r="T240">
        <f t="shared" si="91"/>
        <v>2.8400000333786011</v>
      </c>
      <c r="U240" s="1">
        <v>33.214088439941406</v>
      </c>
      <c r="V240" s="1">
        <v>32.186809539794922</v>
      </c>
      <c r="W240" s="1">
        <v>32.817489624023438</v>
      </c>
      <c r="X240" s="1">
        <v>418.61270141601563</v>
      </c>
      <c r="Y240" s="1">
        <v>419.901611328125</v>
      </c>
      <c r="Z240" s="1">
        <v>28.954998016357422</v>
      </c>
      <c r="AA240" s="1">
        <v>29.318784713745117</v>
      </c>
      <c r="AB240" s="1">
        <v>56.457473754882813</v>
      </c>
      <c r="AC240" s="1">
        <v>57.166793823242188</v>
      </c>
      <c r="AD240" s="1">
        <v>499.43380737304688</v>
      </c>
      <c r="AE240" s="1">
        <v>17.879302978515625</v>
      </c>
      <c r="AF240" s="1">
        <v>8.2118719816207886E-2</v>
      </c>
      <c r="AG240" s="1">
        <v>99.698944091796875</v>
      </c>
      <c r="AH240" s="1">
        <v>-5.9371209144592285</v>
      </c>
      <c r="AI240" s="1">
        <v>-0.37506848573684692</v>
      </c>
      <c r="AJ240" s="1">
        <v>1.9642015919089317E-2</v>
      </c>
      <c r="AK240" s="1">
        <v>4.6251565217971802E-3</v>
      </c>
      <c r="AL240" s="1">
        <v>3.7816930562257767E-2</v>
      </c>
      <c r="AM240" s="1">
        <v>7.9171275720000267E-3</v>
      </c>
      <c r="AN240" s="1">
        <v>1</v>
      </c>
      <c r="AO240" s="1">
        <v>-0.21956524252891541</v>
      </c>
      <c r="AP240" s="1">
        <v>2.737391471862793</v>
      </c>
      <c r="AQ240" s="1">
        <v>1</v>
      </c>
      <c r="AR240" s="1">
        <v>0</v>
      </c>
      <c r="AS240" s="1">
        <v>0.15999999642372131</v>
      </c>
      <c r="AT240" s="1">
        <v>111115</v>
      </c>
      <c r="AU240" s="1" t="s">
        <v>85</v>
      </c>
      <c r="AV240">
        <f t="shared" si="92"/>
        <v>0.83238967895507798</v>
      </c>
      <c r="AW240">
        <f t="shared" si="93"/>
        <v>3.1195853744565578E-4</v>
      </c>
      <c r="AX240">
        <f t="shared" si="94"/>
        <v>305.3368095397949</v>
      </c>
      <c r="AY240">
        <f t="shared" si="95"/>
        <v>306.36408843994138</v>
      </c>
      <c r="AZ240">
        <f t="shared" si="96"/>
        <v>2.8606884126211298</v>
      </c>
      <c r="BA240">
        <f t="shared" si="97"/>
        <v>1.9911327534594698E-2</v>
      </c>
      <c r="BB240">
        <f t="shared" si="98"/>
        <v>4.8312395428351298</v>
      </c>
      <c r="BC240">
        <f t="shared" si="99"/>
        <v>48.458281949173013</v>
      </c>
      <c r="BD240">
        <f t="shared" si="100"/>
        <v>19.139497235427896</v>
      </c>
      <c r="BE240">
        <f t="shared" si="101"/>
        <v>32.186809539794922</v>
      </c>
      <c r="BF240">
        <f t="shared" si="102"/>
        <v>4.825805671163633</v>
      </c>
      <c r="BG240">
        <f t="shared" si="103"/>
        <v>1.5665350232354942E-2</v>
      </c>
      <c r="BH240">
        <f t="shared" si="104"/>
        <v>2.9230518780151034</v>
      </c>
      <c r="BI240">
        <f t="shared" si="105"/>
        <v>1.9027537931485297</v>
      </c>
      <c r="BJ240">
        <f t="shared" si="106"/>
        <v>9.798613416151597E-3</v>
      </c>
      <c r="BK240">
        <f t="shared" si="107"/>
        <v>52.608992077964565</v>
      </c>
      <c r="BL240">
        <f t="shared" si="108"/>
        <v>1.2566718343756491</v>
      </c>
      <c r="BM240">
        <f t="shared" si="109"/>
        <v>59.131700420186206</v>
      </c>
      <c r="BN240">
        <f t="shared" si="110"/>
        <v>420.47387213853057</v>
      </c>
      <c r="BO240">
        <f t="shared" si="111"/>
        <v>-1.6930116081324215E-3</v>
      </c>
    </row>
    <row r="241" spans="1:67" x14ac:dyDescent="0.25">
      <c r="A241" s="1">
        <v>230</v>
      </c>
      <c r="B241" s="1" t="s">
        <v>315</v>
      </c>
      <c r="C241" s="1" t="s">
        <v>347</v>
      </c>
      <c r="D241" s="1" t="s">
        <v>80</v>
      </c>
      <c r="E241" s="1" t="s">
        <v>81</v>
      </c>
      <c r="F241" s="1" t="s">
        <v>82</v>
      </c>
      <c r="G241" s="1" t="s">
        <v>83</v>
      </c>
      <c r="H241" s="1" t="s">
        <v>84</v>
      </c>
      <c r="I241" s="1">
        <v>1375.9999869689345</v>
      </c>
      <c r="J241" s="1">
        <v>1</v>
      </c>
      <c r="K241">
        <f t="shared" si="84"/>
        <v>-1.0901382650940969</v>
      </c>
      <c r="L241">
        <f t="shared" si="85"/>
        <v>1.65351513608788E-2</v>
      </c>
      <c r="M241">
        <f t="shared" si="86"/>
        <v>511.00869274753228</v>
      </c>
      <c r="N241">
        <f t="shared" si="87"/>
        <v>0.32710727427705411</v>
      </c>
      <c r="O241">
        <f t="shared" si="88"/>
        <v>1.9066573313463242</v>
      </c>
      <c r="P241">
        <f t="shared" si="89"/>
        <v>32.200267267160385</v>
      </c>
      <c r="Q241" s="1">
        <v>6</v>
      </c>
      <c r="R241">
        <f t="shared" si="90"/>
        <v>1.4200000166893005</v>
      </c>
      <c r="S241" s="1">
        <v>1</v>
      </c>
      <c r="T241">
        <f t="shared" si="91"/>
        <v>2.8400000333786011</v>
      </c>
      <c r="U241" s="1">
        <v>33.211421966552734</v>
      </c>
      <c r="V241" s="1">
        <v>32.188529968261719</v>
      </c>
      <c r="W241" s="1">
        <v>32.816947937011719</v>
      </c>
      <c r="X241" s="1">
        <v>418.65689086914063</v>
      </c>
      <c r="Y241" s="1">
        <v>419.8016357421875</v>
      </c>
      <c r="Z241" s="1">
        <v>28.934951782226563</v>
      </c>
      <c r="AA241" s="1">
        <v>29.316427230834961</v>
      </c>
      <c r="AB241" s="1">
        <v>56.426891326904297</v>
      </c>
      <c r="AC241" s="1">
        <v>57.170818328857422</v>
      </c>
      <c r="AD241" s="1">
        <v>499.40460205078125</v>
      </c>
      <c r="AE241" s="1">
        <v>17.855386734008789</v>
      </c>
      <c r="AF241" s="1">
        <v>6.9572232663631439E-2</v>
      </c>
      <c r="AG241" s="1">
        <v>99.699066162109375</v>
      </c>
      <c r="AH241" s="1">
        <v>-5.9371209144592285</v>
      </c>
      <c r="AI241" s="1">
        <v>-0.37506848573684692</v>
      </c>
      <c r="AJ241" s="1">
        <v>1.9642015919089317E-2</v>
      </c>
      <c r="AK241" s="1">
        <v>4.6251565217971802E-3</v>
      </c>
      <c r="AL241" s="1">
        <v>3.7816930562257767E-2</v>
      </c>
      <c r="AM241" s="1">
        <v>7.9171275720000267E-3</v>
      </c>
      <c r="AN241" s="1">
        <v>1</v>
      </c>
      <c r="AO241" s="1">
        <v>-0.21956524252891541</v>
      </c>
      <c r="AP241" s="1">
        <v>2.737391471862793</v>
      </c>
      <c r="AQ241" s="1">
        <v>1</v>
      </c>
      <c r="AR241" s="1">
        <v>0</v>
      </c>
      <c r="AS241" s="1">
        <v>0.15999999642372131</v>
      </c>
      <c r="AT241" s="1">
        <v>111115</v>
      </c>
      <c r="AU241" s="1" t="s">
        <v>85</v>
      </c>
      <c r="AV241">
        <f t="shared" si="92"/>
        <v>0.83234100341796868</v>
      </c>
      <c r="AW241">
        <f t="shared" si="93"/>
        <v>3.2710727427705412E-4</v>
      </c>
      <c r="AX241">
        <f t="shared" si="94"/>
        <v>305.3385299682617</v>
      </c>
      <c r="AY241">
        <f t="shared" si="95"/>
        <v>306.36142196655271</v>
      </c>
      <c r="AZ241">
        <f t="shared" si="96"/>
        <v>2.8568618135855672</v>
      </c>
      <c r="BA241">
        <f t="shared" si="97"/>
        <v>1.1737298898666154E-2</v>
      </c>
      <c r="BB241">
        <f t="shared" si="98"/>
        <v>4.8294777494700041</v>
      </c>
      <c r="BC241">
        <f t="shared" si="99"/>
        <v>48.440551505440745</v>
      </c>
      <c r="BD241">
        <f t="shared" si="100"/>
        <v>19.124124274605784</v>
      </c>
      <c r="BE241">
        <f t="shared" si="101"/>
        <v>32.188529968261719</v>
      </c>
      <c r="BF241">
        <f t="shared" si="102"/>
        <v>4.8262749721040548</v>
      </c>
      <c r="BG241">
        <f t="shared" si="103"/>
        <v>1.6439437073168351E-2</v>
      </c>
      <c r="BH241">
        <f t="shared" si="104"/>
        <v>2.9228204181236799</v>
      </c>
      <c r="BI241">
        <f t="shared" si="105"/>
        <v>1.9034545539803749</v>
      </c>
      <c r="BJ241">
        <f t="shared" si="106"/>
        <v>1.0283204843771406E-2</v>
      </c>
      <c r="BK241">
        <f t="shared" si="107"/>
        <v>50.947089467649242</v>
      </c>
      <c r="BL241">
        <f t="shared" si="108"/>
        <v>1.2172622716061967</v>
      </c>
      <c r="BM241">
        <f t="shared" si="109"/>
        <v>59.161202255900669</v>
      </c>
      <c r="BN241">
        <f t="shared" si="110"/>
        <v>420.3198352635186</v>
      </c>
      <c r="BO241">
        <f t="shared" si="111"/>
        <v>-1.534400353666256E-3</v>
      </c>
    </row>
    <row r="242" spans="1:67" x14ac:dyDescent="0.25">
      <c r="A242" s="1">
        <v>231</v>
      </c>
      <c r="B242" s="1" t="s">
        <v>316</v>
      </c>
      <c r="C242" s="1" t="s">
        <v>347</v>
      </c>
      <c r="D242" s="1" t="s">
        <v>80</v>
      </c>
      <c r="E242" s="1" t="s">
        <v>81</v>
      </c>
      <c r="F242" s="1" t="s">
        <v>82</v>
      </c>
      <c r="G242" s="1" t="s">
        <v>83</v>
      </c>
      <c r="H242" s="1" t="s">
        <v>84</v>
      </c>
      <c r="I242" s="1">
        <v>1380.9999868571758</v>
      </c>
      <c r="J242" s="1">
        <v>1</v>
      </c>
      <c r="K242">
        <f t="shared" si="84"/>
        <v>-1.0160957140772529</v>
      </c>
      <c r="L242">
        <f t="shared" si="85"/>
        <v>1.7105963989058847E-2</v>
      </c>
      <c r="M242">
        <f t="shared" si="86"/>
        <v>500.74302335913143</v>
      </c>
      <c r="N242">
        <f t="shared" si="87"/>
        <v>0.33816440829684569</v>
      </c>
      <c r="O242">
        <f t="shared" si="88"/>
        <v>1.9057206637355972</v>
      </c>
      <c r="P242">
        <f t="shared" si="89"/>
        <v>32.195713305711223</v>
      </c>
      <c r="Q242" s="1">
        <v>6</v>
      </c>
      <c r="R242">
        <f t="shared" si="90"/>
        <v>1.4200000166893005</v>
      </c>
      <c r="S242" s="1">
        <v>1</v>
      </c>
      <c r="T242">
        <f t="shared" si="91"/>
        <v>2.8400000333786011</v>
      </c>
      <c r="U242" s="1">
        <v>33.211605072021484</v>
      </c>
      <c r="V242" s="1">
        <v>32.189628601074219</v>
      </c>
      <c r="W242" s="1">
        <v>32.819656372070313</v>
      </c>
      <c r="X242" s="1">
        <v>418.79681396484375</v>
      </c>
      <c r="Y242" s="1">
        <v>419.84698486328125</v>
      </c>
      <c r="Z242" s="1">
        <v>28.919122695922852</v>
      </c>
      <c r="AA242" s="1">
        <v>29.313486099243164</v>
      </c>
      <c r="AB242" s="1">
        <v>56.395198822021484</v>
      </c>
      <c r="AC242" s="1">
        <v>57.16424560546875</v>
      </c>
      <c r="AD242" s="1">
        <v>499.41494750976563</v>
      </c>
      <c r="AE242" s="1">
        <v>17.835094451904297</v>
      </c>
      <c r="AF242" s="1">
        <v>0.10150834918022156</v>
      </c>
      <c r="AG242" s="1">
        <v>99.698623657226563</v>
      </c>
      <c r="AH242" s="1">
        <v>-5.9371209144592285</v>
      </c>
      <c r="AI242" s="1">
        <v>-0.37506848573684692</v>
      </c>
      <c r="AJ242" s="1">
        <v>1.9642015919089317E-2</v>
      </c>
      <c r="AK242" s="1">
        <v>4.6251565217971802E-3</v>
      </c>
      <c r="AL242" s="1">
        <v>3.7816930562257767E-2</v>
      </c>
      <c r="AM242" s="1">
        <v>7.9171275720000267E-3</v>
      </c>
      <c r="AN242" s="1">
        <v>1</v>
      </c>
      <c r="AO242" s="1">
        <v>-0.21956524252891541</v>
      </c>
      <c r="AP242" s="1">
        <v>2.737391471862793</v>
      </c>
      <c r="AQ242" s="1">
        <v>1</v>
      </c>
      <c r="AR242" s="1">
        <v>0</v>
      </c>
      <c r="AS242" s="1">
        <v>0.15999999642372131</v>
      </c>
      <c r="AT242" s="1">
        <v>111115</v>
      </c>
      <c r="AU242" s="1" t="s">
        <v>85</v>
      </c>
      <c r="AV242">
        <f t="shared" si="92"/>
        <v>0.83235824584960927</v>
      </c>
      <c r="AW242">
        <f t="shared" si="93"/>
        <v>3.3816440829684567E-4</v>
      </c>
      <c r="AX242">
        <f t="shared" si="94"/>
        <v>305.3396286010742</v>
      </c>
      <c r="AY242">
        <f t="shared" si="95"/>
        <v>306.36160507202146</v>
      </c>
      <c r="AZ242">
        <f t="shared" si="96"/>
        <v>2.8536150485214193</v>
      </c>
      <c r="BA242">
        <f t="shared" si="97"/>
        <v>6.0847046370064222E-3</v>
      </c>
      <c r="BB242">
        <f t="shared" si="98"/>
        <v>4.8282348824253836</v>
      </c>
      <c r="BC242">
        <f t="shared" si="99"/>
        <v>48.428300264458194</v>
      </c>
      <c r="BD242">
        <f t="shared" si="100"/>
        <v>19.11481416521503</v>
      </c>
      <c r="BE242">
        <f t="shared" si="101"/>
        <v>32.189628601074219</v>
      </c>
      <c r="BF242">
        <f t="shared" si="102"/>
        <v>4.8265746795195721</v>
      </c>
      <c r="BG242">
        <f t="shared" si="103"/>
        <v>1.7003547766396974E-2</v>
      </c>
      <c r="BH242">
        <f t="shared" si="104"/>
        <v>2.9225142186897863</v>
      </c>
      <c r="BI242">
        <f t="shared" si="105"/>
        <v>1.9040604608297858</v>
      </c>
      <c r="BJ242">
        <f t="shared" si="106"/>
        <v>1.0636371599508317E-2</v>
      </c>
      <c r="BK242">
        <f t="shared" si="107"/>
        <v>49.923390234863852</v>
      </c>
      <c r="BL242">
        <f t="shared" si="108"/>
        <v>1.1926798129137288</v>
      </c>
      <c r="BM242">
        <f t="shared" si="109"/>
        <v>59.179237154228993</v>
      </c>
      <c r="BN242">
        <f t="shared" si="110"/>
        <v>420.32998810197222</v>
      </c>
      <c r="BO242">
        <f t="shared" si="111"/>
        <v>-1.4305848009156419E-3</v>
      </c>
    </row>
    <row r="243" spans="1:67" x14ac:dyDescent="0.25">
      <c r="A243" s="1">
        <v>232</v>
      </c>
      <c r="B243" s="1" t="s">
        <v>317</v>
      </c>
      <c r="C243" s="1" t="s">
        <v>347</v>
      </c>
      <c r="D243" s="1" t="s">
        <v>80</v>
      </c>
      <c r="E243" s="1" t="s">
        <v>81</v>
      </c>
      <c r="F243" s="1" t="s">
        <v>82</v>
      </c>
      <c r="G243" s="1" t="s">
        <v>83</v>
      </c>
      <c r="H243" s="1" t="s">
        <v>84</v>
      </c>
      <c r="I243" s="1">
        <v>1385.9999867454171</v>
      </c>
      <c r="J243" s="1">
        <v>1</v>
      </c>
      <c r="K243">
        <f t="shared" si="84"/>
        <v>-0.95116996555682065</v>
      </c>
      <c r="L243">
        <f t="shared" si="85"/>
        <v>1.591641290564956E-2</v>
      </c>
      <c r="M243">
        <f t="shared" si="86"/>
        <v>501.28284412556121</v>
      </c>
      <c r="N243">
        <f t="shared" si="87"/>
        <v>0.31542480537454931</v>
      </c>
      <c r="O243">
        <f t="shared" si="88"/>
        <v>1.9095928372641686</v>
      </c>
      <c r="P243">
        <f t="shared" si="89"/>
        <v>32.20797326056713</v>
      </c>
      <c r="Q243" s="1">
        <v>6</v>
      </c>
      <c r="R243">
        <f t="shared" si="90"/>
        <v>1.4200000166893005</v>
      </c>
      <c r="S243" s="1">
        <v>1</v>
      </c>
      <c r="T243">
        <f t="shared" si="91"/>
        <v>2.8400000333786011</v>
      </c>
      <c r="U243" s="1">
        <v>33.211681365966797</v>
      </c>
      <c r="V243" s="1">
        <v>32.190605163574219</v>
      </c>
      <c r="W243" s="1">
        <v>32.821826934814453</v>
      </c>
      <c r="X243" s="1">
        <v>418.89822387695313</v>
      </c>
      <c r="Y243" s="1">
        <v>419.88177490234375</v>
      </c>
      <c r="Z243" s="1">
        <v>28.940494537353516</v>
      </c>
      <c r="AA243" s="1">
        <v>29.308313369750977</v>
      </c>
      <c r="AB243" s="1">
        <v>56.436443328857422</v>
      </c>
      <c r="AC243" s="1">
        <v>57.153720855712891</v>
      </c>
      <c r="AD243" s="1">
        <v>499.45278930664063</v>
      </c>
      <c r="AE243" s="1">
        <v>17.900321960449219</v>
      </c>
      <c r="AF243" s="1">
        <v>0.19503450393676758</v>
      </c>
      <c r="AG243" s="1">
        <v>99.698287963867188</v>
      </c>
      <c r="AH243" s="1">
        <v>-5.9371209144592285</v>
      </c>
      <c r="AI243" s="1">
        <v>-0.37506848573684692</v>
      </c>
      <c r="AJ243" s="1">
        <v>1.9642015919089317E-2</v>
      </c>
      <c r="AK243" s="1">
        <v>4.6251565217971802E-3</v>
      </c>
      <c r="AL243" s="1">
        <v>3.7816930562257767E-2</v>
      </c>
      <c r="AM243" s="1">
        <v>7.9171275720000267E-3</v>
      </c>
      <c r="AN243" s="1">
        <v>1</v>
      </c>
      <c r="AO243" s="1">
        <v>-0.21956524252891541</v>
      </c>
      <c r="AP243" s="1">
        <v>2.737391471862793</v>
      </c>
      <c r="AQ243" s="1">
        <v>1</v>
      </c>
      <c r="AR243" s="1">
        <v>0</v>
      </c>
      <c r="AS243" s="1">
        <v>0.15999999642372131</v>
      </c>
      <c r="AT243" s="1">
        <v>111115</v>
      </c>
      <c r="AU243" s="1" t="s">
        <v>85</v>
      </c>
      <c r="AV243">
        <f t="shared" si="92"/>
        <v>0.83242131551106757</v>
      </c>
      <c r="AW243">
        <f t="shared" si="93"/>
        <v>3.154248053745493E-4</v>
      </c>
      <c r="AX243">
        <f t="shared" si="94"/>
        <v>305.3406051635742</v>
      </c>
      <c r="AY243">
        <f t="shared" si="95"/>
        <v>306.36168136596677</v>
      </c>
      <c r="AZ243">
        <f t="shared" si="96"/>
        <v>2.8640514496553351</v>
      </c>
      <c r="BA243">
        <f t="shared" si="97"/>
        <v>1.7368096992913574E-2</v>
      </c>
      <c r="BB243">
        <f t="shared" si="98"/>
        <v>4.8315815033368601</v>
      </c>
      <c r="BC243">
        <f t="shared" si="99"/>
        <v>48.462030813286674</v>
      </c>
      <c r="BD243">
        <f t="shared" si="100"/>
        <v>19.153717443535697</v>
      </c>
      <c r="BE243">
        <f t="shared" si="101"/>
        <v>32.190605163574219</v>
      </c>
      <c r="BF243">
        <f t="shared" si="102"/>
        <v>4.8268410997115767</v>
      </c>
      <c r="BG243">
        <f t="shared" si="103"/>
        <v>1.582770855993499E-2</v>
      </c>
      <c r="BH243">
        <f t="shared" si="104"/>
        <v>2.9219886660726915</v>
      </c>
      <c r="BI243">
        <f t="shared" si="105"/>
        <v>1.9048524336388852</v>
      </c>
      <c r="BJ243">
        <f t="shared" si="106"/>
        <v>9.9002493199384489E-3</v>
      </c>
      <c r="BK243">
        <f t="shared" si="107"/>
        <v>49.977041344976548</v>
      </c>
      <c r="BL243">
        <f t="shared" si="108"/>
        <v>1.1938666407756082</v>
      </c>
      <c r="BM243">
        <f t="shared" si="109"/>
        <v>59.106993907918067</v>
      </c>
      <c r="BN243">
        <f t="shared" si="110"/>
        <v>420.33391554967119</v>
      </c>
      <c r="BO243">
        <f t="shared" si="111"/>
        <v>-1.3375270298148943E-3</v>
      </c>
    </row>
    <row r="244" spans="1:67" x14ac:dyDescent="0.25">
      <c r="A244" s="1">
        <v>233</v>
      </c>
      <c r="B244" s="1" t="s">
        <v>318</v>
      </c>
      <c r="C244" s="1" t="s">
        <v>347</v>
      </c>
      <c r="D244" s="1" t="s">
        <v>80</v>
      </c>
      <c r="E244" s="1" t="s">
        <v>81</v>
      </c>
      <c r="F244" s="1" t="s">
        <v>82</v>
      </c>
      <c r="G244" s="1" t="s">
        <v>83</v>
      </c>
      <c r="H244" s="1" t="s">
        <v>84</v>
      </c>
      <c r="I244" s="1">
        <v>1391.4999866224825</v>
      </c>
      <c r="J244" s="1">
        <v>1</v>
      </c>
      <c r="K244">
        <f t="shared" si="84"/>
        <v>-0.99496260909958467</v>
      </c>
      <c r="L244">
        <f t="shared" si="85"/>
        <v>1.5922771368347518E-2</v>
      </c>
      <c r="M244">
        <f t="shared" si="86"/>
        <v>505.7019963579109</v>
      </c>
      <c r="N244">
        <f t="shared" si="87"/>
        <v>0.31546020997526703</v>
      </c>
      <c r="O244">
        <f t="shared" si="88"/>
        <v>1.9090865526976364</v>
      </c>
      <c r="P244">
        <f t="shared" si="89"/>
        <v>32.205495611545793</v>
      </c>
      <c r="Q244" s="1">
        <v>6</v>
      </c>
      <c r="R244">
        <f t="shared" si="90"/>
        <v>1.4200000166893005</v>
      </c>
      <c r="S244" s="1">
        <v>1</v>
      </c>
      <c r="T244">
        <f t="shared" si="91"/>
        <v>2.8400000333786011</v>
      </c>
      <c r="U244" s="1">
        <v>33.210529327392578</v>
      </c>
      <c r="V244" s="1">
        <v>32.188056945800781</v>
      </c>
      <c r="W244" s="1">
        <v>32.820964813232422</v>
      </c>
      <c r="X244" s="1">
        <v>418.94921875</v>
      </c>
      <c r="Y244" s="1">
        <v>419.98532104492188</v>
      </c>
      <c r="Z244" s="1">
        <v>28.938312530517578</v>
      </c>
      <c r="AA244" s="1">
        <v>29.306173324584961</v>
      </c>
      <c r="AB244" s="1">
        <v>56.436668395996094</v>
      </c>
      <c r="AC244" s="1">
        <v>57.154087066650391</v>
      </c>
      <c r="AD244" s="1">
        <v>499.45297241210938</v>
      </c>
      <c r="AE244" s="1">
        <v>17.843067169189453</v>
      </c>
      <c r="AF244" s="1">
        <v>9.3522794544696808E-2</v>
      </c>
      <c r="AG244" s="1">
        <v>99.699760437011719</v>
      </c>
      <c r="AH244" s="1">
        <v>-5.9371209144592285</v>
      </c>
      <c r="AI244" s="1">
        <v>-0.37506848573684692</v>
      </c>
      <c r="AJ244" s="1">
        <v>1.9642015919089317E-2</v>
      </c>
      <c r="AK244" s="1">
        <v>4.6251565217971802E-3</v>
      </c>
      <c r="AL244" s="1">
        <v>3.7816930562257767E-2</v>
      </c>
      <c r="AM244" s="1">
        <v>7.9171275720000267E-3</v>
      </c>
      <c r="AN244" s="1">
        <v>1</v>
      </c>
      <c r="AO244" s="1">
        <v>-0.21956524252891541</v>
      </c>
      <c r="AP244" s="1">
        <v>2.737391471862793</v>
      </c>
      <c r="AQ244" s="1">
        <v>1</v>
      </c>
      <c r="AR244" s="1">
        <v>0</v>
      </c>
      <c r="AS244" s="1">
        <v>0.15999999642372131</v>
      </c>
      <c r="AT244" s="1">
        <v>111115</v>
      </c>
      <c r="AU244" s="1" t="s">
        <v>85</v>
      </c>
      <c r="AV244">
        <f t="shared" si="92"/>
        <v>0.83242162068684877</v>
      </c>
      <c r="AW244">
        <f t="shared" si="93"/>
        <v>3.1546020997526704E-4</v>
      </c>
      <c r="AX244">
        <f t="shared" si="94"/>
        <v>305.33805694580076</v>
      </c>
      <c r="AY244">
        <f t="shared" si="95"/>
        <v>306.36052932739256</v>
      </c>
      <c r="AZ244">
        <f t="shared" si="96"/>
        <v>2.8548906832585317</v>
      </c>
      <c r="BA244">
        <f t="shared" si="97"/>
        <v>1.7438665745014858E-2</v>
      </c>
      <c r="BB244">
        <f t="shared" si="98"/>
        <v>4.8309050124843003</v>
      </c>
      <c r="BC244">
        <f t="shared" si="99"/>
        <v>48.454529793342566</v>
      </c>
      <c r="BD244">
        <f t="shared" si="100"/>
        <v>19.148356468757605</v>
      </c>
      <c r="BE244">
        <f t="shared" si="101"/>
        <v>32.188056945800781</v>
      </c>
      <c r="BF244">
        <f t="shared" si="102"/>
        <v>4.8261459364003034</v>
      </c>
      <c r="BG244">
        <f t="shared" si="103"/>
        <v>1.5833996332962365E-2</v>
      </c>
      <c r="BH244">
        <f t="shared" si="104"/>
        <v>2.9218184597866639</v>
      </c>
      <c r="BI244">
        <f t="shared" si="105"/>
        <v>1.9043274766136395</v>
      </c>
      <c r="BJ244">
        <f t="shared" si="106"/>
        <v>9.9041854836298005E-3</v>
      </c>
      <c r="BK244">
        <f t="shared" si="107"/>
        <v>50.41836788940229</v>
      </c>
      <c r="BL244">
        <f t="shared" si="108"/>
        <v>1.2040944552531652</v>
      </c>
      <c r="BM244">
        <f t="shared" si="109"/>
        <v>59.11240696229045</v>
      </c>
      <c r="BN244">
        <f t="shared" si="110"/>
        <v>420.45827861763235</v>
      </c>
      <c r="BO244">
        <f t="shared" si="111"/>
        <v>-1.3988221341419559E-3</v>
      </c>
    </row>
    <row r="245" spans="1:67" x14ac:dyDescent="0.25">
      <c r="A245" s="1">
        <v>234</v>
      </c>
      <c r="B245" s="1" t="s">
        <v>319</v>
      </c>
      <c r="C245" s="1" t="s">
        <v>347</v>
      </c>
      <c r="D245" s="1" t="s">
        <v>80</v>
      </c>
      <c r="E245" s="1" t="s">
        <v>81</v>
      </c>
      <c r="F245" s="1" t="s">
        <v>82</v>
      </c>
      <c r="G245" s="1" t="s">
        <v>83</v>
      </c>
      <c r="H245" s="1" t="s">
        <v>84</v>
      </c>
      <c r="I245" s="1">
        <v>1415.4999996311963</v>
      </c>
      <c r="J245" s="1">
        <v>1</v>
      </c>
      <c r="K245">
        <f t="shared" si="84"/>
        <v>-1.2382732954228777</v>
      </c>
      <c r="L245">
        <f t="shared" si="85"/>
        <v>1.8670542041159834E-2</v>
      </c>
      <c r="M245">
        <f t="shared" si="86"/>
        <v>512.01909014007504</v>
      </c>
      <c r="N245">
        <f t="shared" si="87"/>
        <v>0.36734501960635779</v>
      </c>
      <c r="O245">
        <f t="shared" si="88"/>
        <v>1.8977571027332223</v>
      </c>
      <c r="P245">
        <f t="shared" si="89"/>
        <v>32.178659220108784</v>
      </c>
      <c r="Q245" s="1">
        <v>6</v>
      </c>
      <c r="R245">
        <f t="shared" si="90"/>
        <v>1.4200000166893005</v>
      </c>
      <c r="S245" s="1">
        <v>1</v>
      </c>
      <c r="T245">
        <f t="shared" si="91"/>
        <v>2.8400000333786011</v>
      </c>
      <c r="U245" s="1">
        <v>33.210559844970703</v>
      </c>
      <c r="V245" s="1">
        <v>32.186878204345703</v>
      </c>
      <c r="W245" s="1">
        <v>32.8204345703125</v>
      </c>
      <c r="X245" s="1">
        <v>418.75735473632813</v>
      </c>
      <c r="Y245" s="1">
        <v>420.05966186523438</v>
      </c>
      <c r="Z245" s="1">
        <v>28.918075561523438</v>
      </c>
      <c r="AA245" s="1">
        <v>29.346462249755859</v>
      </c>
      <c r="AB245" s="1">
        <v>56.396915435791016</v>
      </c>
      <c r="AC245" s="1">
        <v>57.232372283935547</v>
      </c>
      <c r="AD245" s="1">
        <v>499.40591430664063</v>
      </c>
      <c r="AE245" s="1">
        <v>17.807554244995117</v>
      </c>
      <c r="AF245" s="1">
        <v>0.18590779602527618</v>
      </c>
      <c r="AG245" s="1">
        <v>99.699440002441406</v>
      </c>
      <c r="AH245" s="1">
        <v>-5.900606632232666</v>
      </c>
      <c r="AI245" s="1">
        <v>-0.33320724964141846</v>
      </c>
      <c r="AJ245" s="1">
        <v>2.6855913922190666E-2</v>
      </c>
      <c r="AK245" s="1">
        <v>2.8002264443784952E-3</v>
      </c>
      <c r="AL245" s="1">
        <v>9.1668225824832916E-2</v>
      </c>
      <c r="AM245" s="1">
        <v>1.0126749984920025E-2</v>
      </c>
      <c r="AN245" s="1">
        <v>1</v>
      </c>
      <c r="AO245" s="1">
        <v>-0.21956524252891541</v>
      </c>
      <c r="AP245" s="1">
        <v>2.737391471862793</v>
      </c>
      <c r="AQ245" s="1">
        <v>1</v>
      </c>
      <c r="AR245" s="1">
        <v>0</v>
      </c>
      <c r="AS245" s="1">
        <v>0.15999999642372131</v>
      </c>
      <c r="AT245" s="1">
        <v>111115</v>
      </c>
      <c r="AU245" s="1" t="s">
        <v>85</v>
      </c>
      <c r="AV245">
        <f t="shared" si="92"/>
        <v>0.83234319051106753</v>
      </c>
      <c r="AW245">
        <f t="shared" si="93"/>
        <v>3.6734501960635781E-4</v>
      </c>
      <c r="AX245">
        <f t="shared" si="94"/>
        <v>305.33687820434568</v>
      </c>
      <c r="AY245">
        <f t="shared" si="95"/>
        <v>306.36055984497068</v>
      </c>
      <c r="AZ245">
        <f t="shared" si="96"/>
        <v>2.849208615514442</v>
      </c>
      <c r="BA245">
        <f t="shared" si="97"/>
        <v>-8.2189842369224282E-3</v>
      </c>
      <c r="BB245">
        <f t="shared" si="98"/>
        <v>4.8235829550866685</v>
      </c>
      <c r="BC245">
        <f t="shared" si="99"/>
        <v>48.381244217305031</v>
      </c>
      <c r="BD245">
        <f t="shared" si="100"/>
        <v>19.034781967549172</v>
      </c>
      <c r="BE245">
        <f t="shared" si="101"/>
        <v>32.186878204345703</v>
      </c>
      <c r="BF245">
        <f t="shared" si="102"/>
        <v>4.8258244008170168</v>
      </c>
      <c r="BG245">
        <f t="shared" si="103"/>
        <v>1.8548601044142528E-2</v>
      </c>
      <c r="BH245">
        <f t="shared" si="104"/>
        <v>2.9258258523534462</v>
      </c>
      <c r="BI245">
        <f t="shared" si="105"/>
        <v>1.8999985484635706</v>
      </c>
      <c r="BJ245">
        <f t="shared" si="106"/>
        <v>1.1603769963843848E-2</v>
      </c>
      <c r="BK245">
        <f t="shared" si="107"/>
        <v>51.048016557525052</v>
      </c>
      <c r="BL245">
        <f t="shared" si="108"/>
        <v>1.2189199216761346</v>
      </c>
      <c r="BM245">
        <f t="shared" si="109"/>
        <v>59.333181566774385</v>
      </c>
      <c r="BN245">
        <f t="shared" si="110"/>
        <v>420.64827768536594</v>
      </c>
      <c r="BO245">
        <f t="shared" si="111"/>
        <v>-1.7466063256193301E-3</v>
      </c>
    </row>
    <row r="246" spans="1:67" x14ac:dyDescent="0.25">
      <c r="A246" s="1">
        <v>235</v>
      </c>
      <c r="B246" s="1" t="s">
        <v>320</v>
      </c>
      <c r="C246" s="1" t="s">
        <v>347</v>
      </c>
      <c r="D246" s="1" t="s">
        <v>80</v>
      </c>
      <c r="E246" s="1" t="s">
        <v>81</v>
      </c>
      <c r="F246" s="1" t="s">
        <v>82</v>
      </c>
      <c r="G246" s="1" t="s">
        <v>83</v>
      </c>
      <c r="H246" s="1" t="s">
        <v>84</v>
      </c>
      <c r="I246" s="1">
        <v>1416.0000000223517</v>
      </c>
      <c r="J246" s="1">
        <v>1</v>
      </c>
      <c r="K246">
        <f t="shared" si="84"/>
        <v>-0.80286308231209258</v>
      </c>
      <c r="L246">
        <f t="shared" si="85"/>
        <v>9.6566017231377189E-3</v>
      </c>
      <c r="M246">
        <f t="shared" si="86"/>
        <v>537.96062007920273</v>
      </c>
      <c r="N246">
        <f t="shared" si="87"/>
        <v>0.19309363233072457</v>
      </c>
      <c r="O246">
        <f t="shared" si="88"/>
        <v>1.9224111040567489</v>
      </c>
      <c r="P246">
        <f t="shared" si="89"/>
        <v>32.262181308708634</v>
      </c>
      <c r="Q246" s="1">
        <v>6</v>
      </c>
      <c r="R246">
        <f t="shared" si="90"/>
        <v>1.4200000166893005</v>
      </c>
      <c r="S246" s="1">
        <v>1</v>
      </c>
      <c r="T246">
        <f t="shared" si="91"/>
        <v>2.8400000333786011</v>
      </c>
      <c r="U246" s="1">
        <v>33.211978912353516</v>
      </c>
      <c r="V246" s="1">
        <v>32.183376312255859</v>
      </c>
      <c r="W246" s="1">
        <v>32.830066680908203</v>
      </c>
      <c r="X246" s="1">
        <v>419.04736328125</v>
      </c>
      <c r="Y246" s="1">
        <v>419.91470336914063</v>
      </c>
      <c r="Z246" s="1">
        <v>29.102943420410156</v>
      </c>
      <c r="AA246" s="1">
        <v>29.32817268371582</v>
      </c>
      <c r="AB246" s="1">
        <v>56.752735137939453</v>
      </c>
      <c r="AC246" s="1">
        <v>57.191947937011719</v>
      </c>
      <c r="AD246" s="1">
        <v>499.3060302734375</v>
      </c>
      <c r="AE246" s="1">
        <v>17.711170196533203</v>
      </c>
      <c r="AF246" s="1">
        <v>0.50181680917739868</v>
      </c>
      <c r="AG246" s="1">
        <v>99.699081420898438</v>
      </c>
      <c r="AH246" s="1">
        <v>-5.900606632232666</v>
      </c>
      <c r="AI246" s="1">
        <v>-0.33320724964141846</v>
      </c>
      <c r="AJ246" s="1">
        <v>2.6855913922190666E-2</v>
      </c>
      <c r="AK246" s="1">
        <v>2.8002264443784952E-3</v>
      </c>
      <c r="AL246" s="1">
        <v>9.1668225824832916E-2</v>
      </c>
      <c r="AM246" s="1">
        <v>1.0126749984920025E-2</v>
      </c>
      <c r="AN246" s="1">
        <v>1</v>
      </c>
      <c r="AO246" s="1">
        <v>-0.21956524252891541</v>
      </c>
      <c r="AP246" s="1">
        <v>2.737391471862793</v>
      </c>
      <c r="AQ246" s="1">
        <v>1</v>
      </c>
      <c r="AR246" s="1">
        <v>0</v>
      </c>
      <c r="AS246" s="1">
        <v>0.15999999642372131</v>
      </c>
      <c r="AT246" s="1">
        <v>111115</v>
      </c>
      <c r="AU246" s="1" t="s">
        <v>85</v>
      </c>
      <c r="AV246">
        <f t="shared" si="92"/>
        <v>0.8321767171223956</v>
      </c>
      <c r="AW246">
        <f t="shared" si="93"/>
        <v>1.9309363233072457E-4</v>
      </c>
      <c r="AX246">
        <f t="shared" si="94"/>
        <v>305.33337631225584</v>
      </c>
      <c r="AY246">
        <f t="shared" si="95"/>
        <v>306.36197891235349</v>
      </c>
      <c r="AZ246">
        <f t="shared" si="96"/>
        <v>2.833787168105232</v>
      </c>
      <c r="BA246">
        <f t="shared" si="97"/>
        <v>7.8804996452777831E-2</v>
      </c>
      <c r="BB246">
        <f t="shared" si="98"/>
        <v>4.8464029803767019</v>
      </c>
      <c r="BC246">
        <f t="shared" si="99"/>
        <v>48.610307249639533</v>
      </c>
      <c r="BD246">
        <f t="shared" si="100"/>
        <v>19.282134565923712</v>
      </c>
      <c r="BE246">
        <f t="shared" si="101"/>
        <v>32.183376312255859</v>
      </c>
      <c r="BF246">
        <f t="shared" si="102"/>
        <v>4.8248692691674959</v>
      </c>
      <c r="BG246">
        <f t="shared" si="103"/>
        <v>9.6238784975776065E-3</v>
      </c>
      <c r="BH246">
        <f t="shared" si="104"/>
        <v>2.9239918763199531</v>
      </c>
      <c r="BI246">
        <f t="shared" si="105"/>
        <v>1.9008773928475429</v>
      </c>
      <c r="BJ246">
        <f t="shared" si="106"/>
        <v>6.0178555035884295E-3</v>
      </c>
      <c r="BK246">
        <f t="shared" si="107"/>
        <v>53.634179662513446</v>
      </c>
      <c r="BL246">
        <f t="shared" si="108"/>
        <v>1.2811187980866907</v>
      </c>
      <c r="BM246">
        <f t="shared" si="109"/>
        <v>58.86464341329981</v>
      </c>
      <c r="BN246">
        <f t="shared" si="110"/>
        <v>420.29634602702185</v>
      </c>
      <c r="BO246">
        <f t="shared" si="111"/>
        <v>-1.1244506286277737E-3</v>
      </c>
    </row>
    <row r="247" spans="1:67" x14ac:dyDescent="0.25">
      <c r="A247" s="1">
        <v>236</v>
      </c>
      <c r="B247" s="1" t="s">
        <v>321</v>
      </c>
      <c r="C247" s="1" t="s">
        <v>347</v>
      </c>
      <c r="D247" s="1" t="s">
        <v>80</v>
      </c>
      <c r="E247" s="1" t="s">
        <v>81</v>
      </c>
      <c r="F247" s="1" t="s">
        <v>82</v>
      </c>
      <c r="G247" s="1" t="s">
        <v>83</v>
      </c>
      <c r="H247" s="1" t="s">
        <v>84</v>
      </c>
      <c r="I247" s="1">
        <v>1421.4999998994172</v>
      </c>
      <c r="J247" s="1">
        <v>1</v>
      </c>
      <c r="K247">
        <f t="shared" si="84"/>
        <v>-1.1775548931026247</v>
      </c>
      <c r="L247">
        <f t="shared" si="85"/>
        <v>1.7719878072853395E-2</v>
      </c>
      <c r="M247">
        <f t="shared" si="86"/>
        <v>512.05838846809127</v>
      </c>
      <c r="N247">
        <f t="shared" si="87"/>
        <v>0.34911337653942309</v>
      </c>
      <c r="O247">
        <f t="shared" si="88"/>
        <v>1.8996960647947954</v>
      </c>
      <c r="P247">
        <f t="shared" si="89"/>
        <v>32.178460956397252</v>
      </c>
      <c r="Q247" s="1">
        <v>6</v>
      </c>
      <c r="R247">
        <f t="shared" si="90"/>
        <v>1.4200000166893005</v>
      </c>
      <c r="S247" s="1">
        <v>1</v>
      </c>
      <c r="T247">
        <f t="shared" si="91"/>
        <v>2.8400000333786011</v>
      </c>
      <c r="U247" s="1">
        <v>33.207191467285156</v>
      </c>
      <c r="V247" s="1">
        <v>32.176521301269531</v>
      </c>
      <c r="W247" s="1">
        <v>32.824195861816406</v>
      </c>
      <c r="X247" s="1">
        <v>418.693603515625</v>
      </c>
      <c r="Y247" s="1">
        <v>419.93209838867188</v>
      </c>
      <c r="Z247" s="1">
        <v>28.919715881347656</v>
      </c>
      <c r="AA247" s="1">
        <v>29.326810836791992</v>
      </c>
      <c r="AB247" s="1">
        <v>56.410125732421875</v>
      </c>
      <c r="AC247" s="1">
        <v>57.204196929931641</v>
      </c>
      <c r="AD247" s="1">
        <v>499.4534912109375</v>
      </c>
      <c r="AE247" s="1">
        <v>17.888725280761719</v>
      </c>
      <c r="AF247" s="1">
        <v>1.0264702141284943E-2</v>
      </c>
      <c r="AG247" s="1">
        <v>99.698287963867188</v>
      </c>
      <c r="AH247" s="1">
        <v>-5.900606632232666</v>
      </c>
      <c r="AI247" s="1">
        <v>-0.33320724964141846</v>
      </c>
      <c r="AJ247" s="1">
        <v>2.6855913922190666E-2</v>
      </c>
      <c r="AK247" s="1">
        <v>2.8002264443784952E-3</v>
      </c>
      <c r="AL247" s="1">
        <v>9.1668225824832916E-2</v>
      </c>
      <c r="AM247" s="1">
        <v>1.0126749984920025E-2</v>
      </c>
      <c r="AN247" s="1">
        <v>1</v>
      </c>
      <c r="AO247" s="1">
        <v>-0.21956524252891541</v>
      </c>
      <c r="AP247" s="1">
        <v>2.737391471862793</v>
      </c>
      <c r="AQ247" s="1">
        <v>1</v>
      </c>
      <c r="AR247" s="1">
        <v>0</v>
      </c>
      <c r="AS247" s="1">
        <v>0.15999999642372131</v>
      </c>
      <c r="AT247" s="1">
        <v>111115</v>
      </c>
      <c r="AU247" s="1" t="s">
        <v>85</v>
      </c>
      <c r="AV247">
        <f t="shared" si="92"/>
        <v>0.83242248535156238</v>
      </c>
      <c r="AW247">
        <f t="shared" si="93"/>
        <v>3.4911337653942308E-4</v>
      </c>
      <c r="AX247">
        <f t="shared" si="94"/>
        <v>305.32652130126951</v>
      </c>
      <c r="AY247">
        <f t="shared" si="95"/>
        <v>306.35719146728513</v>
      </c>
      <c r="AZ247">
        <f t="shared" si="96"/>
        <v>2.862195980946808</v>
      </c>
      <c r="BA247">
        <f t="shared" si="97"/>
        <v>1.9396551277205778E-3</v>
      </c>
      <c r="BB247">
        <f t="shared" si="98"/>
        <v>4.8235288966631442</v>
      </c>
      <c r="BC247">
        <f t="shared" si="99"/>
        <v>48.381261054465604</v>
      </c>
      <c r="BD247">
        <f t="shared" si="100"/>
        <v>19.054450217673612</v>
      </c>
      <c r="BE247">
        <f t="shared" si="101"/>
        <v>32.176521301269531</v>
      </c>
      <c r="BF247">
        <f t="shared" si="102"/>
        <v>4.823000059678213</v>
      </c>
      <c r="BG247">
        <f t="shared" si="103"/>
        <v>1.7610002336725945E-2</v>
      </c>
      <c r="BH247">
        <f t="shared" si="104"/>
        <v>2.9238328318683489</v>
      </c>
      <c r="BI247">
        <f t="shared" si="105"/>
        <v>1.8991672278098641</v>
      </c>
      <c r="BJ247">
        <f t="shared" si="106"/>
        <v>1.1016070649791085E-2</v>
      </c>
      <c r="BK247">
        <f t="shared" si="107"/>
        <v>51.051344667805537</v>
      </c>
      <c r="BL247">
        <f t="shared" si="108"/>
        <v>1.2193837775986134</v>
      </c>
      <c r="BM247">
        <f t="shared" si="109"/>
        <v>59.278049078810646</v>
      </c>
      <c r="BN247">
        <f t="shared" si="110"/>
        <v>420.49185158832142</v>
      </c>
      <c r="BO247">
        <f t="shared" si="111"/>
        <v>-1.6600358956461094E-3</v>
      </c>
    </row>
    <row r="248" spans="1:67" x14ac:dyDescent="0.25">
      <c r="A248" s="1">
        <v>237</v>
      </c>
      <c r="B248" s="1" t="s">
        <v>322</v>
      </c>
      <c r="C248" s="1" t="s">
        <v>347</v>
      </c>
      <c r="D248" s="1" t="s">
        <v>80</v>
      </c>
      <c r="E248" s="1" t="s">
        <v>81</v>
      </c>
      <c r="F248" s="1" t="s">
        <v>82</v>
      </c>
      <c r="G248" s="1" t="s">
        <v>83</v>
      </c>
      <c r="H248" s="1" t="s">
        <v>84</v>
      </c>
      <c r="I248" s="1">
        <v>1426.4999997876585</v>
      </c>
      <c r="J248" s="1">
        <v>1</v>
      </c>
      <c r="K248">
        <f t="shared" si="84"/>
        <v>-1.165273348649188</v>
      </c>
      <c r="L248">
        <f t="shared" si="85"/>
        <v>1.8100874663145753E-2</v>
      </c>
      <c r="M248">
        <f t="shared" si="86"/>
        <v>508.79083695447861</v>
      </c>
      <c r="N248">
        <f t="shared" si="87"/>
        <v>0.356506091691489</v>
      </c>
      <c r="O248">
        <f t="shared" si="88"/>
        <v>1.8993747282681976</v>
      </c>
      <c r="P248">
        <f t="shared" si="89"/>
        <v>32.176794820171445</v>
      </c>
      <c r="Q248" s="1">
        <v>6</v>
      </c>
      <c r="R248">
        <f t="shared" si="90"/>
        <v>1.4200000166893005</v>
      </c>
      <c r="S248" s="1">
        <v>1</v>
      </c>
      <c r="T248">
        <f t="shared" si="91"/>
        <v>2.8400000333786011</v>
      </c>
      <c r="U248" s="1">
        <v>33.208114624023438</v>
      </c>
      <c r="V248" s="1">
        <v>32.178623199462891</v>
      </c>
      <c r="W248" s="1">
        <v>32.826095581054688</v>
      </c>
      <c r="X248" s="1">
        <v>418.71926879882813</v>
      </c>
      <c r="Y248" s="1">
        <v>419.93942260742188</v>
      </c>
      <c r="Z248" s="1">
        <v>28.909343719482422</v>
      </c>
      <c r="AA248" s="1">
        <v>29.325109481811523</v>
      </c>
      <c r="AB248" s="1">
        <v>56.387687683105469</v>
      </c>
      <c r="AC248" s="1">
        <v>57.198638916015625</v>
      </c>
      <c r="AD248" s="1">
        <v>499.39395141601563</v>
      </c>
      <c r="AE248" s="1">
        <v>17.924238204956055</v>
      </c>
      <c r="AF248" s="1">
        <v>2.9653916135430336E-2</v>
      </c>
      <c r="AG248" s="1">
        <v>99.699539184570313</v>
      </c>
      <c r="AH248" s="1">
        <v>-5.900606632232666</v>
      </c>
      <c r="AI248" s="1">
        <v>-0.33320724964141846</v>
      </c>
      <c r="AJ248" s="1">
        <v>2.6855913922190666E-2</v>
      </c>
      <c r="AK248" s="1">
        <v>2.8002264443784952E-3</v>
      </c>
      <c r="AL248" s="1">
        <v>9.1668225824832916E-2</v>
      </c>
      <c r="AM248" s="1">
        <v>1.0126749984920025E-2</v>
      </c>
      <c r="AN248" s="1">
        <v>1</v>
      </c>
      <c r="AO248" s="1">
        <v>-0.21956524252891541</v>
      </c>
      <c r="AP248" s="1">
        <v>2.737391471862793</v>
      </c>
      <c r="AQ248" s="1">
        <v>1</v>
      </c>
      <c r="AR248" s="1">
        <v>0</v>
      </c>
      <c r="AS248" s="1">
        <v>0.15999999642372131</v>
      </c>
      <c r="AT248" s="1">
        <v>111115</v>
      </c>
      <c r="AU248" s="1" t="s">
        <v>85</v>
      </c>
      <c r="AV248">
        <f t="shared" si="92"/>
        <v>0.83232325236002591</v>
      </c>
      <c r="AW248">
        <f t="shared" si="93"/>
        <v>3.5650609169148901E-4</v>
      </c>
      <c r="AX248">
        <f t="shared" si="94"/>
        <v>305.32862319946287</v>
      </c>
      <c r="AY248">
        <f t="shared" si="95"/>
        <v>306.35811462402341</v>
      </c>
      <c r="AZ248">
        <f t="shared" si="96"/>
        <v>2.8678780486908977</v>
      </c>
      <c r="BA248">
        <f t="shared" si="97"/>
        <v>-1.8283792914433165E-3</v>
      </c>
      <c r="BB248">
        <f t="shared" si="98"/>
        <v>4.8230746301418801</v>
      </c>
      <c r="BC248">
        <f t="shared" si="99"/>
        <v>48.376097518495939</v>
      </c>
      <c r="BD248">
        <f t="shared" si="100"/>
        <v>19.050988036684416</v>
      </c>
      <c r="BE248">
        <f t="shared" si="101"/>
        <v>32.178623199462891</v>
      </c>
      <c r="BF248">
        <f t="shared" si="102"/>
        <v>4.8235731336872369</v>
      </c>
      <c r="BG248">
        <f t="shared" si="103"/>
        <v>1.7986238520436782E-2</v>
      </c>
      <c r="BH248">
        <f t="shared" si="104"/>
        <v>2.9236999018736824</v>
      </c>
      <c r="BI248">
        <f t="shared" si="105"/>
        <v>1.8998732318135545</v>
      </c>
      <c r="BJ248">
        <f t="shared" si="106"/>
        <v>1.1251642514189036E-2</v>
      </c>
      <c r="BK248">
        <f t="shared" si="107"/>
        <v>50.726211985693368</v>
      </c>
      <c r="BL248">
        <f t="shared" si="108"/>
        <v>1.2115815033401116</v>
      </c>
      <c r="BM248">
        <f t="shared" si="109"/>
        <v>59.286675859130455</v>
      </c>
      <c r="BN248">
        <f t="shared" si="110"/>
        <v>420.49333774903721</v>
      </c>
      <c r="BO248">
        <f t="shared" si="111"/>
        <v>-1.6429554788780026E-3</v>
      </c>
    </row>
    <row r="249" spans="1:67" x14ac:dyDescent="0.25">
      <c r="A249" s="1">
        <v>238</v>
      </c>
      <c r="B249" s="1" t="s">
        <v>323</v>
      </c>
      <c r="C249" s="1" t="s">
        <v>347</v>
      </c>
      <c r="D249" s="1" t="s">
        <v>80</v>
      </c>
      <c r="E249" s="1" t="s">
        <v>81</v>
      </c>
      <c r="F249" s="1" t="s">
        <v>82</v>
      </c>
      <c r="G249" s="1" t="s">
        <v>83</v>
      </c>
      <c r="H249" s="1" t="s">
        <v>84</v>
      </c>
      <c r="I249" s="1">
        <v>1431.4999996758997</v>
      </c>
      <c r="J249" s="1">
        <v>1</v>
      </c>
      <c r="K249">
        <f t="shared" si="84"/>
        <v>-1.1284987186861049</v>
      </c>
      <c r="L249">
        <f t="shared" si="85"/>
        <v>1.8942096979862731E-2</v>
      </c>
      <c r="M249">
        <f t="shared" si="86"/>
        <v>501.26210495206192</v>
      </c>
      <c r="N249">
        <f t="shared" si="87"/>
        <v>0.37232759655318393</v>
      </c>
      <c r="O249">
        <f t="shared" si="88"/>
        <v>1.8961478143446673</v>
      </c>
      <c r="P249">
        <f t="shared" si="89"/>
        <v>32.167005532628671</v>
      </c>
      <c r="Q249" s="1">
        <v>6</v>
      </c>
      <c r="R249">
        <f t="shared" si="90"/>
        <v>1.4200000166893005</v>
      </c>
      <c r="S249" s="1">
        <v>1</v>
      </c>
      <c r="T249">
        <f t="shared" si="91"/>
        <v>2.8400000333786011</v>
      </c>
      <c r="U249" s="1">
        <v>33.206905364990234</v>
      </c>
      <c r="V249" s="1">
        <v>32.176548004150391</v>
      </c>
      <c r="W249" s="1">
        <v>32.82171630859375</v>
      </c>
      <c r="X249" s="1">
        <v>418.79672241210938</v>
      </c>
      <c r="Y249" s="1">
        <v>419.96466064453125</v>
      </c>
      <c r="Z249" s="1">
        <v>28.896566390991211</v>
      </c>
      <c r="AA249" s="1">
        <v>29.330766677856445</v>
      </c>
      <c r="AB249" s="1">
        <v>56.366481781005859</v>
      </c>
      <c r="AC249" s="1">
        <v>57.213443756103516</v>
      </c>
      <c r="AD249" s="1">
        <v>499.41046142578125</v>
      </c>
      <c r="AE249" s="1">
        <v>17.937282562255859</v>
      </c>
      <c r="AF249" s="1">
        <v>1.3686300255358219E-2</v>
      </c>
      <c r="AG249" s="1">
        <v>99.699356079101563</v>
      </c>
      <c r="AH249" s="1">
        <v>-5.900606632232666</v>
      </c>
      <c r="AI249" s="1">
        <v>-0.33320724964141846</v>
      </c>
      <c r="AJ249" s="1">
        <v>2.6855913922190666E-2</v>
      </c>
      <c r="AK249" s="1">
        <v>2.8002264443784952E-3</v>
      </c>
      <c r="AL249" s="1">
        <v>9.1668225824832916E-2</v>
      </c>
      <c r="AM249" s="1">
        <v>1.0126749984920025E-2</v>
      </c>
      <c r="AN249" s="1">
        <v>1</v>
      </c>
      <c r="AO249" s="1">
        <v>-0.21956524252891541</v>
      </c>
      <c r="AP249" s="1">
        <v>2.737391471862793</v>
      </c>
      <c r="AQ249" s="1">
        <v>1</v>
      </c>
      <c r="AR249" s="1">
        <v>0</v>
      </c>
      <c r="AS249" s="1">
        <v>0.15999999642372131</v>
      </c>
      <c r="AT249" s="1">
        <v>111115</v>
      </c>
      <c r="AU249" s="1" t="s">
        <v>85</v>
      </c>
      <c r="AV249">
        <f t="shared" si="92"/>
        <v>0.83235076904296856</v>
      </c>
      <c r="AW249">
        <f t="shared" si="93"/>
        <v>3.723275965531839E-4</v>
      </c>
      <c r="AX249">
        <f t="shared" si="94"/>
        <v>305.32654800415037</v>
      </c>
      <c r="AY249">
        <f t="shared" si="95"/>
        <v>306.35690536499021</v>
      </c>
      <c r="AZ249">
        <f t="shared" si="96"/>
        <v>2.8699651458122162</v>
      </c>
      <c r="BA249">
        <f t="shared" si="97"/>
        <v>-9.542471521718162E-3</v>
      </c>
      <c r="BB249">
        <f t="shared" si="98"/>
        <v>4.8204063654333238</v>
      </c>
      <c r="BC249">
        <f t="shared" si="99"/>
        <v>48.349423256142288</v>
      </c>
      <c r="BD249">
        <f t="shared" si="100"/>
        <v>19.018656578285842</v>
      </c>
      <c r="BE249">
        <f t="shared" si="101"/>
        <v>32.176548004150391</v>
      </c>
      <c r="BF249">
        <f t="shared" si="102"/>
        <v>4.8230073397385729</v>
      </c>
      <c r="BG249">
        <f t="shared" si="103"/>
        <v>1.881659495091836E-2</v>
      </c>
      <c r="BH249">
        <f t="shared" si="104"/>
        <v>2.9242585510886565</v>
      </c>
      <c r="BI249">
        <f t="shared" si="105"/>
        <v>1.8987487886499164</v>
      </c>
      <c r="BJ249">
        <f t="shared" si="106"/>
        <v>1.1771583388383786E-2</v>
      </c>
      <c r="BK249">
        <f t="shared" si="107"/>
        <v>49.975509090575599</v>
      </c>
      <c r="BL249">
        <f t="shared" si="108"/>
        <v>1.193581631803879</v>
      </c>
      <c r="BM249">
        <f t="shared" si="109"/>
        <v>59.345757516263362</v>
      </c>
      <c r="BN249">
        <f t="shared" si="110"/>
        <v>420.50109488830617</v>
      </c>
      <c r="BO249">
        <f t="shared" si="111"/>
        <v>-1.5926619961441129E-3</v>
      </c>
    </row>
    <row r="250" spans="1:67" x14ac:dyDescent="0.25">
      <c r="A250" s="1">
        <v>239</v>
      </c>
      <c r="B250" s="1" t="s">
        <v>324</v>
      </c>
      <c r="C250" s="1" t="s">
        <v>347</v>
      </c>
      <c r="D250" s="1" t="s">
        <v>80</v>
      </c>
      <c r="E250" s="1" t="s">
        <v>81</v>
      </c>
      <c r="F250" s="1" t="s">
        <v>82</v>
      </c>
      <c r="G250" s="1" t="s">
        <v>83</v>
      </c>
      <c r="H250" s="1" t="s">
        <v>84</v>
      </c>
      <c r="I250" s="1">
        <v>1436.9999995529652</v>
      </c>
      <c r="J250" s="1">
        <v>1</v>
      </c>
      <c r="K250">
        <f t="shared" si="84"/>
        <v>-0.99655758309781717</v>
      </c>
      <c r="L250">
        <f t="shared" si="85"/>
        <v>1.8070646203384312E-2</v>
      </c>
      <c r="M250">
        <f t="shared" si="86"/>
        <v>494.24485050928939</v>
      </c>
      <c r="N250">
        <f t="shared" si="87"/>
        <v>0.35581697167789283</v>
      </c>
      <c r="O250">
        <f t="shared" si="88"/>
        <v>1.8988878951746875</v>
      </c>
      <c r="P250">
        <f t="shared" si="89"/>
        <v>32.173910153021026</v>
      </c>
      <c r="Q250" s="1">
        <v>6</v>
      </c>
      <c r="R250">
        <f t="shared" si="90"/>
        <v>1.4200000166893005</v>
      </c>
      <c r="S250" s="1">
        <v>1</v>
      </c>
      <c r="T250">
        <f t="shared" si="91"/>
        <v>2.8400000333786011</v>
      </c>
      <c r="U250" s="1">
        <v>33.205799102783203</v>
      </c>
      <c r="V250" s="1">
        <v>32.175266265869141</v>
      </c>
      <c r="W250" s="1">
        <v>32.819190979003906</v>
      </c>
      <c r="X250" s="1">
        <v>418.98977661132813</v>
      </c>
      <c r="Y250" s="1">
        <v>420.00753784179688</v>
      </c>
      <c r="Z250" s="1">
        <v>28.906805038452148</v>
      </c>
      <c r="AA250" s="1">
        <v>29.321765899658203</v>
      </c>
      <c r="AB250" s="1">
        <v>56.390705108642578</v>
      </c>
      <c r="AC250" s="1">
        <v>57.200199127197266</v>
      </c>
      <c r="AD250" s="1">
        <v>499.39715576171875</v>
      </c>
      <c r="AE250" s="1">
        <v>17.918439865112305</v>
      </c>
      <c r="AF250" s="1">
        <v>2.965380996465683E-2</v>
      </c>
      <c r="AG250" s="1">
        <v>99.700691223144531</v>
      </c>
      <c r="AH250" s="1">
        <v>-5.900606632232666</v>
      </c>
      <c r="AI250" s="1">
        <v>-0.33320724964141846</v>
      </c>
      <c r="AJ250" s="1">
        <v>2.6855913922190666E-2</v>
      </c>
      <c r="AK250" s="1">
        <v>2.8002264443784952E-3</v>
      </c>
      <c r="AL250" s="1">
        <v>9.1668225824832916E-2</v>
      </c>
      <c r="AM250" s="1">
        <v>1.0126749984920025E-2</v>
      </c>
      <c r="AN250" s="1">
        <v>1</v>
      </c>
      <c r="AO250" s="1">
        <v>-0.21956524252891541</v>
      </c>
      <c r="AP250" s="1">
        <v>2.737391471862793</v>
      </c>
      <c r="AQ250" s="1">
        <v>1</v>
      </c>
      <c r="AR250" s="1">
        <v>0</v>
      </c>
      <c r="AS250" s="1">
        <v>0.15999999642372131</v>
      </c>
      <c r="AT250" s="1">
        <v>111115</v>
      </c>
      <c r="AU250" s="1" t="s">
        <v>85</v>
      </c>
      <c r="AV250">
        <f t="shared" si="92"/>
        <v>0.83232859293619776</v>
      </c>
      <c r="AW250">
        <f t="shared" si="93"/>
        <v>3.5581697167789283E-4</v>
      </c>
      <c r="AX250">
        <f t="shared" si="94"/>
        <v>305.32526626586912</v>
      </c>
      <c r="AY250">
        <f t="shared" si="95"/>
        <v>306.35579910278318</v>
      </c>
      <c r="AZ250">
        <f t="shared" si="96"/>
        <v>2.8669503143366342</v>
      </c>
      <c r="BA250">
        <f t="shared" si="97"/>
        <v>-1.3561128481114186E-3</v>
      </c>
      <c r="BB250">
        <f t="shared" si="98"/>
        <v>4.8222882232538389</v>
      </c>
      <c r="BC250">
        <f t="shared" si="99"/>
        <v>48.367650856711336</v>
      </c>
      <c r="BD250">
        <f t="shared" si="100"/>
        <v>19.045884957053133</v>
      </c>
      <c r="BE250">
        <f t="shared" si="101"/>
        <v>32.175266265869141</v>
      </c>
      <c r="BF250">
        <f t="shared" si="102"/>
        <v>4.8226579076309459</v>
      </c>
      <c r="BG250">
        <f t="shared" si="103"/>
        <v>1.7956391417265568E-2</v>
      </c>
      <c r="BH250">
        <f t="shared" si="104"/>
        <v>2.9234003280791514</v>
      </c>
      <c r="BI250">
        <f t="shared" si="105"/>
        <v>1.8992575795517945</v>
      </c>
      <c r="BJ250">
        <f t="shared" si="106"/>
        <v>1.1232954090710104E-2</v>
      </c>
      <c r="BK250">
        <f t="shared" si="107"/>
        <v>49.276553229255896</v>
      </c>
      <c r="BL250">
        <f t="shared" si="108"/>
        <v>1.1767523341341919</v>
      </c>
      <c r="BM250">
        <f t="shared" si="109"/>
        <v>59.290292581649595</v>
      </c>
      <c r="BN250">
        <f t="shared" si="110"/>
        <v>420.48125358875819</v>
      </c>
      <c r="BO250">
        <f t="shared" si="111"/>
        <v>-1.4052039222209657E-3</v>
      </c>
    </row>
    <row r="251" spans="1:67" x14ac:dyDescent="0.25">
      <c r="A251" s="1">
        <v>240</v>
      </c>
      <c r="B251" s="1" t="s">
        <v>325</v>
      </c>
      <c r="C251" s="1" t="s">
        <v>347</v>
      </c>
      <c r="D251" s="1" t="s">
        <v>80</v>
      </c>
      <c r="E251" s="1" t="s">
        <v>81</v>
      </c>
      <c r="F251" s="1" t="s">
        <v>82</v>
      </c>
      <c r="G251" s="1" t="s">
        <v>83</v>
      </c>
      <c r="H251" s="1" t="s">
        <v>84</v>
      </c>
      <c r="I251" s="1">
        <v>1441.9999994412065</v>
      </c>
      <c r="J251" s="1">
        <v>1</v>
      </c>
      <c r="K251">
        <f t="shared" si="84"/>
        <v>-1.1385873339115153</v>
      </c>
      <c r="L251">
        <f t="shared" si="85"/>
        <v>1.791750094407403E-2</v>
      </c>
      <c r="M251">
        <f t="shared" si="86"/>
        <v>507.65524110546158</v>
      </c>
      <c r="N251">
        <f t="shared" si="87"/>
        <v>0.35287991469028801</v>
      </c>
      <c r="O251">
        <f t="shared" si="88"/>
        <v>1.8992253870465818</v>
      </c>
      <c r="P251">
        <f t="shared" si="89"/>
        <v>32.173675316513936</v>
      </c>
      <c r="Q251" s="1">
        <v>6</v>
      </c>
      <c r="R251">
        <f t="shared" si="90"/>
        <v>1.4200000166893005</v>
      </c>
      <c r="S251" s="1">
        <v>1</v>
      </c>
      <c r="T251">
        <f t="shared" si="91"/>
        <v>2.8400000333786011</v>
      </c>
      <c r="U251" s="1">
        <v>33.205543518066406</v>
      </c>
      <c r="V251" s="1">
        <v>32.173496246337891</v>
      </c>
      <c r="W251" s="1">
        <v>32.819976806640625</v>
      </c>
      <c r="X251" s="1">
        <v>418.93942260742188</v>
      </c>
      <c r="Y251" s="1">
        <v>420.129150390625</v>
      </c>
      <c r="Z251" s="1">
        <v>28.906051635742188</v>
      </c>
      <c r="AA251" s="1">
        <v>29.31755256652832</v>
      </c>
      <c r="AB251" s="1">
        <v>56.390403747558594</v>
      </c>
      <c r="AC251" s="1">
        <v>57.193164825439453</v>
      </c>
      <c r="AD251" s="1">
        <v>499.44140625</v>
      </c>
      <c r="AE251" s="1">
        <v>17.845241546630859</v>
      </c>
      <c r="AF251" s="1">
        <v>0.10378951579332352</v>
      </c>
      <c r="AG251" s="1">
        <v>99.701324462890625</v>
      </c>
      <c r="AH251" s="1">
        <v>-5.900606632232666</v>
      </c>
      <c r="AI251" s="1">
        <v>-0.33320724964141846</v>
      </c>
      <c r="AJ251" s="1">
        <v>2.6855913922190666E-2</v>
      </c>
      <c r="AK251" s="1">
        <v>2.8002264443784952E-3</v>
      </c>
      <c r="AL251" s="1">
        <v>9.1668225824832916E-2</v>
      </c>
      <c r="AM251" s="1">
        <v>1.0126749984920025E-2</v>
      </c>
      <c r="AN251" s="1">
        <v>1</v>
      </c>
      <c r="AO251" s="1">
        <v>-0.21956524252891541</v>
      </c>
      <c r="AP251" s="1">
        <v>2.737391471862793</v>
      </c>
      <c r="AQ251" s="1">
        <v>1</v>
      </c>
      <c r="AR251" s="1">
        <v>0</v>
      </c>
      <c r="AS251" s="1">
        <v>0.15999999642372131</v>
      </c>
      <c r="AT251" s="1">
        <v>111115</v>
      </c>
      <c r="AU251" s="1" t="s">
        <v>85</v>
      </c>
      <c r="AV251">
        <f t="shared" si="92"/>
        <v>0.83240234374999988</v>
      </c>
      <c r="AW251">
        <f t="shared" si="93"/>
        <v>3.5287991469028798E-4</v>
      </c>
      <c r="AX251">
        <f t="shared" si="94"/>
        <v>305.32349624633787</v>
      </c>
      <c r="AY251">
        <f t="shared" si="95"/>
        <v>306.35554351806638</v>
      </c>
      <c r="AZ251">
        <f t="shared" si="96"/>
        <v>2.8552385836413805</v>
      </c>
      <c r="BA251">
        <f t="shared" si="97"/>
        <v>1.7907017604774643E-4</v>
      </c>
      <c r="BB251">
        <f t="shared" si="98"/>
        <v>4.8222242079398736</v>
      </c>
      <c r="BC251">
        <f t="shared" si="99"/>
        <v>48.366701585140248</v>
      </c>
      <c r="BD251">
        <f t="shared" si="100"/>
        <v>19.049149018611928</v>
      </c>
      <c r="BE251">
        <f t="shared" si="101"/>
        <v>32.173496246337891</v>
      </c>
      <c r="BF251">
        <f t="shared" si="102"/>
        <v>4.8221753947593822</v>
      </c>
      <c r="BG251">
        <f t="shared" si="103"/>
        <v>1.7805168507527017E-2</v>
      </c>
      <c r="BH251">
        <f t="shared" si="104"/>
        <v>2.9229988208932918</v>
      </c>
      <c r="BI251">
        <f t="shared" si="105"/>
        <v>1.8991765738660904</v>
      </c>
      <c r="BJ251">
        <f t="shared" si="106"/>
        <v>1.1138268457878254E-2</v>
      </c>
      <c r="BK251">
        <f t="shared" si="107"/>
        <v>50.613899908742596</v>
      </c>
      <c r="BL251">
        <f t="shared" si="108"/>
        <v>1.2083313919861478</v>
      </c>
      <c r="BM251">
        <f t="shared" si="109"/>
        <v>59.280444129042699</v>
      </c>
      <c r="BN251">
        <f t="shared" si="110"/>
        <v>420.67038027890493</v>
      </c>
      <c r="BO251">
        <f t="shared" si="111"/>
        <v>-1.6044857446161857E-3</v>
      </c>
    </row>
    <row r="252" spans="1:67" x14ac:dyDescent="0.25">
      <c r="A252" s="1">
        <v>241</v>
      </c>
      <c r="B252" s="1" t="s">
        <v>326</v>
      </c>
      <c r="C252" s="1" t="s">
        <v>347</v>
      </c>
      <c r="D252" s="1" t="s">
        <v>80</v>
      </c>
      <c r="E252" s="1" t="s">
        <v>81</v>
      </c>
      <c r="F252" s="1" t="s">
        <v>82</v>
      </c>
      <c r="G252" s="1" t="s">
        <v>83</v>
      </c>
      <c r="H252" s="1" t="s">
        <v>84</v>
      </c>
      <c r="I252" s="1">
        <v>1446.9999993294477</v>
      </c>
      <c r="J252" s="1">
        <v>1</v>
      </c>
      <c r="K252">
        <f t="shared" si="84"/>
        <v>-1.2425647680876675</v>
      </c>
      <c r="L252">
        <f t="shared" si="85"/>
        <v>1.8044606947635964E-2</v>
      </c>
      <c r="M252">
        <f t="shared" si="86"/>
        <v>516.07791038504752</v>
      </c>
      <c r="N252">
        <f t="shared" si="87"/>
        <v>0.35520466831769559</v>
      </c>
      <c r="O252">
        <f t="shared" si="88"/>
        <v>1.8983408562189812</v>
      </c>
      <c r="P252">
        <f t="shared" si="89"/>
        <v>32.171387210473895</v>
      </c>
      <c r="Q252" s="1">
        <v>6</v>
      </c>
      <c r="R252">
        <f t="shared" si="90"/>
        <v>1.4200000166893005</v>
      </c>
      <c r="S252" s="1">
        <v>1</v>
      </c>
      <c r="T252">
        <f t="shared" si="91"/>
        <v>2.8400000333786011</v>
      </c>
      <c r="U252" s="1">
        <v>33.203514099121094</v>
      </c>
      <c r="V252" s="1">
        <v>32.172534942626953</v>
      </c>
      <c r="W252" s="1">
        <v>32.819557189941406</v>
      </c>
      <c r="X252" s="1">
        <v>418.81121826171875</v>
      </c>
      <c r="Y252" s="1">
        <v>420.12472534179688</v>
      </c>
      <c r="Z252" s="1">
        <v>28.906217575073242</v>
      </c>
      <c r="AA252" s="1">
        <v>29.320440292358398</v>
      </c>
      <c r="AB252" s="1">
        <v>56.396621704101563</v>
      </c>
      <c r="AC252" s="1">
        <v>57.204780578613281</v>
      </c>
      <c r="AD252" s="1">
        <v>499.42684936523438</v>
      </c>
      <c r="AE252" s="1">
        <v>17.832920074462891</v>
      </c>
      <c r="AF252" s="1">
        <v>5.0183475017547607E-2</v>
      </c>
      <c r="AG252" s="1">
        <v>99.700401306152344</v>
      </c>
      <c r="AH252" s="1">
        <v>-5.900606632232666</v>
      </c>
      <c r="AI252" s="1">
        <v>-0.33320724964141846</v>
      </c>
      <c r="AJ252" s="1">
        <v>2.6855913922190666E-2</v>
      </c>
      <c r="AK252" s="1">
        <v>2.8002264443784952E-3</v>
      </c>
      <c r="AL252" s="1">
        <v>9.1668225824832916E-2</v>
      </c>
      <c r="AM252" s="1">
        <v>1.0126749984920025E-2</v>
      </c>
      <c r="AN252" s="1">
        <v>1</v>
      </c>
      <c r="AO252" s="1">
        <v>-0.21956524252891541</v>
      </c>
      <c r="AP252" s="1">
        <v>2.737391471862793</v>
      </c>
      <c r="AQ252" s="1">
        <v>1</v>
      </c>
      <c r="AR252" s="1">
        <v>0</v>
      </c>
      <c r="AS252" s="1">
        <v>0.15999999642372131</v>
      </c>
      <c r="AT252" s="1">
        <v>111115</v>
      </c>
      <c r="AU252" s="1" t="s">
        <v>85</v>
      </c>
      <c r="AV252">
        <f t="shared" si="92"/>
        <v>0.83237808227539056</v>
      </c>
      <c r="AW252">
        <f t="shared" si="93"/>
        <v>3.5520466831769559E-4</v>
      </c>
      <c r="AX252">
        <f t="shared" si="94"/>
        <v>305.32253494262693</v>
      </c>
      <c r="AY252">
        <f t="shared" si="95"/>
        <v>306.35351409912107</v>
      </c>
      <c r="AZ252">
        <f t="shared" si="96"/>
        <v>2.8532671481385705</v>
      </c>
      <c r="BA252">
        <f t="shared" si="97"/>
        <v>-1.147732153059016E-3</v>
      </c>
      <c r="BB252">
        <f t="shared" si="98"/>
        <v>4.8216005198401923</v>
      </c>
      <c r="BC252">
        <f t="shared" si="99"/>
        <v>48.360893804573479</v>
      </c>
      <c r="BD252">
        <f t="shared" si="100"/>
        <v>19.04045351221508</v>
      </c>
      <c r="BE252">
        <f t="shared" si="101"/>
        <v>32.172534942626953</v>
      </c>
      <c r="BF252">
        <f t="shared" si="102"/>
        <v>4.8219133579643456</v>
      </c>
      <c r="BG252">
        <f t="shared" si="103"/>
        <v>1.7930680161713716E-2</v>
      </c>
      <c r="BH252">
        <f t="shared" si="104"/>
        <v>2.9232596636212111</v>
      </c>
      <c r="BI252">
        <f t="shared" si="105"/>
        <v>1.8986536943431345</v>
      </c>
      <c r="BJ252">
        <f t="shared" si="106"/>
        <v>1.1216855326394623E-2</v>
      </c>
      <c r="BK252">
        <f t="shared" si="107"/>
        <v>51.453174770629765</v>
      </c>
      <c r="BL252">
        <f t="shared" si="108"/>
        <v>1.2283921398941395</v>
      </c>
      <c r="BM252">
        <f t="shared" si="109"/>
        <v>59.296015950601543</v>
      </c>
      <c r="BN252">
        <f t="shared" si="110"/>
        <v>420.71538112250221</v>
      </c>
      <c r="BO252">
        <f t="shared" si="111"/>
        <v>-1.7512823066178379E-3</v>
      </c>
    </row>
    <row r="253" spans="1:67" x14ac:dyDescent="0.25">
      <c r="A253" s="1">
        <v>242</v>
      </c>
      <c r="B253" s="1" t="s">
        <v>327</v>
      </c>
      <c r="C253" s="1" t="s">
        <v>347</v>
      </c>
      <c r="D253" s="1" t="s">
        <v>80</v>
      </c>
      <c r="E253" s="1" t="s">
        <v>81</v>
      </c>
      <c r="F253" s="1" t="s">
        <v>82</v>
      </c>
      <c r="G253" s="1" t="s">
        <v>83</v>
      </c>
      <c r="H253" s="1" t="s">
        <v>84</v>
      </c>
      <c r="I253" s="1">
        <v>1452.4999992065132</v>
      </c>
      <c r="J253" s="1">
        <v>1</v>
      </c>
      <c r="K253">
        <f t="shared" si="84"/>
        <v>-1.2262109341718435</v>
      </c>
      <c r="L253">
        <f t="shared" si="85"/>
        <v>1.8252202268929828E-2</v>
      </c>
      <c r="M253">
        <f t="shared" si="86"/>
        <v>513.4134336976233</v>
      </c>
      <c r="N253">
        <f t="shared" si="87"/>
        <v>0.35907582349473111</v>
      </c>
      <c r="O253">
        <f t="shared" si="88"/>
        <v>1.8973566471014198</v>
      </c>
      <c r="P253">
        <f t="shared" si="89"/>
        <v>32.166822633560265</v>
      </c>
      <c r="Q253" s="1">
        <v>6</v>
      </c>
      <c r="R253">
        <f t="shared" si="90"/>
        <v>1.4200000166893005</v>
      </c>
      <c r="S253" s="1">
        <v>1</v>
      </c>
      <c r="T253">
        <f t="shared" si="91"/>
        <v>2.8400000333786011</v>
      </c>
      <c r="U253" s="1">
        <v>33.204574584960938</v>
      </c>
      <c r="V253" s="1">
        <v>32.169147491455078</v>
      </c>
      <c r="W253" s="1">
        <v>32.820549011230469</v>
      </c>
      <c r="X253" s="1">
        <v>418.8125</v>
      </c>
      <c r="Y253" s="1">
        <v>420.10440063476563</v>
      </c>
      <c r="Z253" s="1">
        <v>28.899089813232422</v>
      </c>
      <c r="AA253" s="1">
        <v>29.31782341003418</v>
      </c>
      <c r="AB253" s="1">
        <v>56.379386901855469</v>
      </c>
      <c r="AC253" s="1">
        <v>57.196300506591797</v>
      </c>
      <c r="AD253" s="1">
        <v>499.43234252929688</v>
      </c>
      <c r="AE253" s="1">
        <v>17.904670715332031</v>
      </c>
      <c r="AF253" s="1">
        <v>0.11519506573677063</v>
      </c>
      <c r="AG253" s="1">
        <v>99.700439453125</v>
      </c>
      <c r="AH253" s="1">
        <v>-5.900606632232666</v>
      </c>
      <c r="AI253" s="1">
        <v>-0.33320724964141846</v>
      </c>
      <c r="AJ253" s="1">
        <v>2.6855913922190666E-2</v>
      </c>
      <c r="AK253" s="1">
        <v>2.8002264443784952E-3</v>
      </c>
      <c r="AL253" s="1">
        <v>9.1668225824832916E-2</v>
      </c>
      <c r="AM253" s="1">
        <v>1.0126749984920025E-2</v>
      </c>
      <c r="AN253" s="1">
        <v>1</v>
      </c>
      <c r="AO253" s="1">
        <v>-0.21956524252891541</v>
      </c>
      <c r="AP253" s="1">
        <v>2.737391471862793</v>
      </c>
      <c r="AQ253" s="1">
        <v>1</v>
      </c>
      <c r="AR253" s="1">
        <v>0</v>
      </c>
      <c r="AS253" s="1">
        <v>0.15999999642372131</v>
      </c>
      <c r="AT253" s="1">
        <v>111115</v>
      </c>
      <c r="AU253" s="1" t="s">
        <v>85</v>
      </c>
      <c r="AV253">
        <f t="shared" si="92"/>
        <v>0.83238723754882804</v>
      </c>
      <c r="AW253">
        <f t="shared" si="93"/>
        <v>3.5907582349473111E-4</v>
      </c>
      <c r="AX253">
        <f t="shared" si="94"/>
        <v>305.31914749145506</v>
      </c>
      <c r="AY253">
        <f t="shared" si="95"/>
        <v>306.35457458496091</v>
      </c>
      <c r="AZ253">
        <f t="shared" si="96"/>
        <v>2.8647472504210327</v>
      </c>
      <c r="BA253">
        <f t="shared" si="97"/>
        <v>-2.3248578948138663E-3</v>
      </c>
      <c r="BB253">
        <f t="shared" si="98"/>
        <v>4.8203565248909435</v>
      </c>
      <c r="BC253">
        <f t="shared" si="99"/>
        <v>48.348397974286513</v>
      </c>
      <c r="BD253">
        <f t="shared" si="100"/>
        <v>19.030574564252333</v>
      </c>
      <c r="BE253">
        <f t="shared" si="101"/>
        <v>32.169147491455078</v>
      </c>
      <c r="BF253">
        <f t="shared" si="102"/>
        <v>4.820990088999932</v>
      </c>
      <c r="BG253">
        <f t="shared" si="103"/>
        <v>1.8135647514415498E-2</v>
      </c>
      <c r="BH253">
        <f t="shared" si="104"/>
        <v>2.9229998777895236</v>
      </c>
      <c r="BI253">
        <f t="shared" si="105"/>
        <v>1.8979902112104083</v>
      </c>
      <c r="BJ253">
        <f t="shared" si="106"/>
        <v>1.1345194102523284E-2</v>
      </c>
      <c r="BK253">
        <f t="shared" si="107"/>
        <v>51.187544960790895</v>
      </c>
      <c r="BL253">
        <f t="shared" si="108"/>
        <v>1.2221091541099556</v>
      </c>
      <c r="BM253">
        <f t="shared" si="109"/>
        <v>59.309895620525651</v>
      </c>
      <c r="BN253">
        <f t="shared" si="110"/>
        <v>420.68728258606006</v>
      </c>
      <c r="BO253">
        <f t="shared" si="111"/>
        <v>-1.7287530554147812E-3</v>
      </c>
    </row>
    <row r="254" spans="1:67" x14ac:dyDescent="0.25">
      <c r="A254" s="1">
        <v>243</v>
      </c>
      <c r="B254" s="1" t="s">
        <v>328</v>
      </c>
      <c r="C254" s="1" t="s">
        <v>347</v>
      </c>
      <c r="D254" s="1" t="s">
        <v>80</v>
      </c>
      <c r="E254" s="1" t="s">
        <v>81</v>
      </c>
      <c r="F254" s="1" t="s">
        <v>82</v>
      </c>
      <c r="G254" s="1" t="s">
        <v>83</v>
      </c>
      <c r="H254" s="1" t="s">
        <v>84</v>
      </c>
      <c r="I254" s="1">
        <v>1457.4999990947545</v>
      </c>
      <c r="J254" s="1">
        <v>1</v>
      </c>
      <c r="K254">
        <f t="shared" si="84"/>
        <v>-1.3102274192988619</v>
      </c>
      <c r="L254">
        <f t="shared" si="85"/>
        <v>1.796885236470324E-2</v>
      </c>
      <c r="M254">
        <f t="shared" si="86"/>
        <v>522.45502448966988</v>
      </c>
      <c r="N254">
        <f t="shared" si="87"/>
        <v>0.35404019303152962</v>
      </c>
      <c r="O254">
        <f t="shared" si="88"/>
        <v>1.9000445373462056</v>
      </c>
      <c r="P254">
        <f t="shared" si="89"/>
        <v>32.173221675950856</v>
      </c>
      <c r="Q254" s="1">
        <v>6</v>
      </c>
      <c r="R254">
        <f t="shared" si="90"/>
        <v>1.4200000166893005</v>
      </c>
      <c r="S254" s="1">
        <v>1</v>
      </c>
      <c r="T254">
        <f t="shared" si="91"/>
        <v>2.8400000333786011</v>
      </c>
      <c r="U254" s="1">
        <v>33.203006744384766</v>
      </c>
      <c r="V254" s="1">
        <v>32.174186706542969</v>
      </c>
      <c r="W254" s="1">
        <v>32.821369171142578</v>
      </c>
      <c r="X254" s="1">
        <v>418.6982421875</v>
      </c>
      <c r="Y254" s="1">
        <v>420.09375</v>
      </c>
      <c r="Z254" s="1">
        <v>28.895561218261719</v>
      </c>
      <c r="AA254" s="1">
        <v>29.308464050292969</v>
      </c>
      <c r="AB254" s="1">
        <v>56.377250671386719</v>
      </c>
      <c r="AC254" s="1">
        <v>57.182853698730469</v>
      </c>
      <c r="AD254" s="1">
        <v>499.386962890625</v>
      </c>
      <c r="AE254" s="1">
        <v>17.779291152954102</v>
      </c>
      <c r="AF254" s="1">
        <v>2.0529242232441902E-2</v>
      </c>
      <c r="AG254" s="1">
        <v>99.7000732421875</v>
      </c>
      <c r="AH254" s="1">
        <v>-5.900606632232666</v>
      </c>
      <c r="AI254" s="1">
        <v>-0.33320724964141846</v>
      </c>
      <c r="AJ254" s="1">
        <v>2.6855913922190666E-2</v>
      </c>
      <c r="AK254" s="1">
        <v>2.8002264443784952E-3</v>
      </c>
      <c r="AL254" s="1">
        <v>9.1668225824832916E-2</v>
      </c>
      <c r="AM254" s="1">
        <v>1.0126749984920025E-2</v>
      </c>
      <c r="AN254" s="1">
        <v>1</v>
      </c>
      <c r="AO254" s="1">
        <v>-0.21956524252891541</v>
      </c>
      <c r="AP254" s="1">
        <v>2.737391471862793</v>
      </c>
      <c r="AQ254" s="1">
        <v>1</v>
      </c>
      <c r="AR254" s="1">
        <v>0</v>
      </c>
      <c r="AS254" s="1">
        <v>0.15999999642372131</v>
      </c>
      <c r="AT254" s="1">
        <v>111115</v>
      </c>
      <c r="AU254" s="1" t="s">
        <v>85</v>
      </c>
      <c r="AV254">
        <f t="shared" si="92"/>
        <v>0.83231160481770816</v>
      </c>
      <c r="AW254">
        <f t="shared" si="93"/>
        <v>3.5404019303152964E-4</v>
      </c>
      <c r="AX254">
        <f t="shared" si="94"/>
        <v>305.32418670654295</v>
      </c>
      <c r="AY254">
        <f t="shared" si="95"/>
        <v>306.35300674438474</v>
      </c>
      <c r="AZ254">
        <f t="shared" si="96"/>
        <v>2.8446865208889562</v>
      </c>
      <c r="BA254">
        <f t="shared" si="97"/>
        <v>-9.650305921102074E-4</v>
      </c>
      <c r="BB254">
        <f t="shared" si="98"/>
        <v>4.822100549776434</v>
      </c>
      <c r="BC254">
        <f t="shared" si="99"/>
        <v>48.366068278232618</v>
      </c>
      <c r="BD254">
        <f t="shared" si="100"/>
        <v>19.057604227939649</v>
      </c>
      <c r="BE254">
        <f t="shared" si="101"/>
        <v>32.174186706542969</v>
      </c>
      <c r="BF254">
        <f t="shared" si="102"/>
        <v>4.8223636113759829</v>
      </c>
      <c r="BG254">
        <f t="shared" si="103"/>
        <v>1.7855877147612824E-2</v>
      </c>
      <c r="BH254">
        <f t="shared" si="104"/>
        <v>2.9220560124302284</v>
      </c>
      <c r="BI254">
        <f t="shared" si="105"/>
        <v>1.9003075989457545</v>
      </c>
      <c r="BJ254">
        <f t="shared" si="106"/>
        <v>1.117001864199408E-2</v>
      </c>
      <c r="BK254">
        <f t="shared" si="107"/>
        <v>52.088804207368952</v>
      </c>
      <c r="BL254">
        <f t="shared" si="108"/>
        <v>1.2436629311663643</v>
      </c>
      <c r="BM254">
        <f t="shared" si="109"/>
        <v>59.262774809238316</v>
      </c>
      <c r="BN254">
        <f t="shared" si="110"/>
        <v>420.71656936452979</v>
      </c>
      <c r="BO254">
        <f t="shared" si="111"/>
        <v>-1.8456062383300162E-3</v>
      </c>
    </row>
    <row r="255" spans="1:67" x14ac:dyDescent="0.25">
      <c r="A255" s="1">
        <v>244</v>
      </c>
      <c r="B255" s="1" t="s">
        <v>329</v>
      </c>
      <c r="C255" s="1" t="s">
        <v>347</v>
      </c>
      <c r="D255" s="1" t="s">
        <v>80</v>
      </c>
      <c r="E255" s="1" t="s">
        <v>81</v>
      </c>
      <c r="F255" s="1" t="s">
        <v>82</v>
      </c>
      <c r="G255" s="1" t="s">
        <v>83</v>
      </c>
      <c r="H255" s="1" t="s">
        <v>84</v>
      </c>
      <c r="I255" s="1">
        <v>1462.4999989829957</v>
      </c>
      <c r="J255" s="1">
        <v>1</v>
      </c>
      <c r="K255">
        <f t="shared" si="84"/>
        <v>-1.1197223516538526</v>
      </c>
      <c r="L255">
        <f t="shared" si="85"/>
        <v>1.7947094398719745E-2</v>
      </c>
      <c r="M255">
        <f t="shared" si="86"/>
        <v>505.75013196835528</v>
      </c>
      <c r="N255">
        <f t="shared" si="87"/>
        <v>0.35363109388220582</v>
      </c>
      <c r="O255">
        <f t="shared" si="88"/>
        <v>1.9001173179885562</v>
      </c>
      <c r="P255">
        <f t="shared" si="89"/>
        <v>32.174540957786576</v>
      </c>
      <c r="Q255" s="1">
        <v>6</v>
      </c>
      <c r="R255">
        <f t="shared" si="90"/>
        <v>1.4200000166893005</v>
      </c>
      <c r="S255" s="1">
        <v>1</v>
      </c>
      <c r="T255">
        <f t="shared" si="91"/>
        <v>2.8400000333786011</v>
      </c>
      <c r="U255" s="1">
        <v>33.205177307128906</v>
      </c>
      <c r="V255" s="1">
        <v>32.174812316894531</v>
      </c>
      <c r="W255" s="1">
        <v>32.820358276367188</v>
      </c>
      <c r="X255" s="1">
        <v>418.8917236328125</v>
      </c>
      <c r="Y255" s="1">
        <v>420.05844116210938</v>
      </c>
      <c r="Z255" s="1">
        <v>28.899133682250977</v>
      </c>
      <c r="AA255" s="1">
        <v>29.311513900756836</v>
      </c>
      <c r="AB255" s="1">
        <v>56.377025604248047</v>
      </c>
      <c r="AC255" s="1">
        <v>57.181503295898438</v>
      </c>
      <c r="AD255" s="1">
        <v>499.44049072265625</v>
      </c>
      <c r="AE255" s="1">
        <v>17.931486129760742</v>
      </c>
      <c r="AF255" s="1">
        <v>5.9307854622602463E-2</v>
      </c>
      <c r="AG255" s="1">
        <v>99.699485778808594</v>
      </c>
      <c r="AH255" s="1">
        <v>-5.900606632232666</v>
      </c>
      <c r="AI255" s="1">
        <v>-0.33320724964141846</v>
      </c>
      <c r="AJ255" s="1">
        <v>2.6855913922190666E-2</v>
      </c>
      <c r="AK255" s="1">
        <v>2.8002264443784952E-3</v>
      </c>
      <c r="AL255" s="1">
        <v>9.1668225824832916E-2</v>
      </c>
      <c r="AM255" s="1">
        <v>1.0126749984920025E-2</v>
      </c>
      <c r="AN255" s="1">
        <v>1</v>
      </c>
      <c r="AO255" s="1">
        <v>-0.21956524252891541</v>
      </c>
      <c r="AP255" s="1">
        <v>2.737391471862793</v>
      </c>
      <c r="AQ255" s="1">
        <v>1</v>
      </c>
      <c r="AR255" s="1">
        <v>0</v>
      </c>
      <c r="AS255" s="1">
        <v>0.15999999642372131</v>
      </c>
      <c r="AT255" s="1">
        <v>111115</v>
      </c>
      <c r="AU255" s="1" t="s">
        <v>85</v>
      </c>
      <c r="AV255">
        <f t="shared" si="92"/>
        <v>0.83240081787109377</v>
      </c>
      <c r="AW255">
        <f t="shared" si="93"/>
        <v>3.536310938822058E-4</v>
      </c>
      <c r="AX255">
        <f t="shared" si="94"/>
        <v>305.32481231689451</v>
      </c>
      <c r="AY255">
        <f t="shared" si="95"/>
        <v>306.35517730712888</v>
      </c>
      <c r="AZ255">
        <f t="shared" si="96"/>
        <v>2.8690377166337271</v>
      </c>
      <c r="BA255">
        <f t="shared" si="97"/>
        <v>-2.7135910795570063E-4</v>
      </c>
      <c r="BB255">
        <f t="shared" si="98"/>
        <v>4.8224601812924126</v>
      </c>
      <c r="BC255">
        <f t="shared" si="99"/>
        <v>48.369960422779236</v>
      </c>
      <c r="BD255">
        <f t="shared" si="100"/>
        <v>19.0584465220224</v>
      </c>
      <c r="BE255">
        <f t="shared" si="101"/>
        <v>32.174812316894531</v>
      </c>
      <c r="BF255">
        <f t="shared" si="102"/>
        <v>4.8225341557108576</v>
      </c>
      <c r="BG255">
        <f t="shared" si="103"/>
        <v>1.7834391754844362E-2</v>
      </c>
      <c r="BH255">
        <f t="shared" si="104"/>
        <v>2.9223428633038564</v>
      </c>
      <c r="BI255">
        <f t="shared" si="105"/>
        <v>1.9001912924070012</v>
      </c>
      <c r="BJ255">
        <f t="shared" si="106"/>
        <v>1.1156565980179549E-2</v>
      </c>
      <c r="BK255">
        <f t="shared" si="107"/>
        <v>50.423028089809613</v>
      </c>
      <c r="BL255">
        <f t="shared" si="108"/>
        <v>1.2039994496222388</v>
      </c>
      <c r="BM255">
        <f t="shared" si="109"/>
        <v>59.263795211974099</v>
      </c>
      <c r="BN255">
        <f t="shared" si="110"/>
        <v>420.59070354132297</v>
      </c>
      <c r="BO255">
        <f t="shared" si="111"/>
        <v>-1.5777570826922523E-3</v>
      </c>
    </row>
    <row r="256" spans="1:67" x14ac:dyDescent="0.25">
      <c r="A256" s="1">
        <v>245</v>
      </c>
      <c r="B256" s="1" t="s">
        <v>330</v>
      </c>
      <c r="C256" s="1" t="s">
        <v>347</v>
      </c>
      <c r="D256" s="1" t="s">
        <v>80</v>
      </c>
      <c r="E256" s="1" t="s">
        <v>81</v>
      </c>
      <c r="F256" s="1" t="s">
        <v>82</v>
      </c>
      <c r="G256" s="1" t="s">
        <v>83</v>
      </c>
      <c r="H256" s="1" t="s">
        <v>84</v>
      </c>
      <c r="I256" s="1">
        <v>1467.9999988600612</v>
      </c>
      <c r="J256" s="1">
        <v>1</v>
      </c>
      <c r="K256">
        <f t="shared" si="84"/>
        <v>-1.1247087265824305</v>
      </c>
      <c r="L256">
        <f t="shared" si="85"/>
        <v>1.7821891705856862E-2</v>
      </c>
      <c r="M256">
        <f t="shared" si="86"/>
        <v>506.83190537857593</v>
      </c>
      <c r="N256">
        <f t="shared" si="87"/>
        <v>0.35117364931811257</v>
      </c>
      <c r="O256">
        <f t="shared" si="88"/>
        <v>1.9000982771464923</v>
      </c>
      <c r="P256">
        <f t="shared" si="89"/>
        <v>32.173093792144606</v>
      </c>
      <c r="Q256" s="1">
        <v>6</v>
      </c>
      <c r="R256">
        <f t="shared" si="90"/>
        <v>1.4200000166893005</v>
      </c>
      <c r="S256" s="1">
        <v>1</v>
      </c>
      <c r="T256">
        <f t="shared" si="91"/>
        <v>2.8400000333786011</v>
      </c>
      <c r="U256" s="1">
        <v>33.204113006591797</v>
      </c>
      <c r="V256" s="1">
        <v>32.171947479248047</v>
      </c>
      <c r="W256" s="1">
        <v>32.820404052734375</v>
      </c>
      <c r="X256" s="1">
        <v>418.8309326171875</v>
      </c>
      <c r="Y256" s="1">
        <v>420.0050048828125</v>
      </c>
      <c r="Z256" s="1">
        <v>28.898124694824219</v>
      </c>
      <c r="AA256" s="1">
        <v>29.307676315307617</v>
      </c>
      <c r="AB256" s="1">
        <v>56.378562927246094</v>
      </c>
      <c r="AC256" s="1">
        <v>57.177570343017578</v>
      </c>
      <c r="AD256" s="1">
        <v>499.397216796875</v>
      </c>
      <c r="AE256" s="1">
        <v>17.90394401550293</v>
      </c>
      <c r="AF256" s="1">
        <v>2.9653731733560562E-2</v>
      </c>
      <c r="AG256" s="1">
        <v>99.699729919433594</v>
      </c>
      <c r="AH256" s="1">
        <v>-5.900606632232666</v>
      </c>
      <c r="AI256" s="1">
        <v>-0.33320724964141846</v>
      </c>
      <c r="AJ256" s="1">
        <v>2.6855913922190666E-2</v>
      </c>
      <c r="AK256" s="1">
        <v>2.8002264443784952E-3</v>
      </c>
      <c r="AL256" s="1">
        <v>9.1668225824832916E-2</v>
      </c>
      <c r="AM256" s="1">
        <v>1.0126749984920025E-2</v>
      </c>
      <c r="AN256" s="1">
        <v>1</v>
      </c>
      <c r="AO256" s="1">
        <v>-0.21956524252891541</v>
      </c>
      <c r="AP256" s="1">
        <v>2.737391471862793</v>
      </c>
      <c r="AQ256" s="1">
        <v>1</v>
      </c>
      <c r="AR256" s="1">
        <v>0</v>
      </c>
      <c r="AS256" s="1">
        <v>0.15999999642372131</v>
      </c>
      <c r="AT256" s="1">
        <v>111115</v>
      </c>
      <c r="AU256" s="1" t="s">
        <v>85</v>
      </c>
      <c r="AV256">
        <f t="shared" si="92"/>
        <v>0.8323286946614582</v>
      </c>
      <c r="AW256">
        <f t="shared" si="93"/>
        <v>3.5117364931811255E-4</v>
      </c>
      <c r="AX256">
        <f t="shared" si="94"/>
        <v>305.32194747924802</v>
      </c>
      <c r="AY256">
        <f t="shared" si="95"/>
        <v>306.35411300659177</v>
      </c>
      <c r="AZ256">
        <f t="shared" si="96"/>
        <v>2.8646309784509754</v>
      </c>
      <c r="BA256">
        <f t="shared" si="97"/>
        <v>1.1463128965585538E-3</v>
      </c>
      <c r="BB256">
        <f t="shared" si="98"/>
        <v>4.8220656903488424</v>
      </c>
      <c r="BC256">
        <f t="shared" si="99"/>
        <v>48.365885185902791</v>
      </c>
      <c r="BD256">
        <f t="shared" si="100"/>
        <v>19.058208870595173</v>
      </c>
      <c r="BE256">
        <f t="shared" si="101"/>
        <v>32.171947479248047</v>
      </c>
      <c r="BF256">
        <f t="shared" si="102"/>
        <v>4.8217532304691604</v>
      </c>
      <c r="BG256">
        <f t="shared" si="103"/>
        <v>1.7710751182653722E-2</v>
      </c>
      <c r="BH256">
        <f t="shared" si="104"/>
        <v>2.9219674132023501</v>
      </c>
      <c r="BI256">
        <f t="shared" si="105"/>
        <v>1.8997858172668103</v>
      </c>
      <c r="BJ256">
        <f t="shared" si="106"/>
        <v>1.1079151404002494E-2</v>
      </c>
      <c r="BK256">
        <f t="shared" si="107"/>
        <v>50.531004080795945</v>
      </c>
      <c r="BL256">
        <f t="shared" si="108"/>
        <v>1.2067282520121145</v>
      </c>
      <c r="BM256">
        <f t="shared" si="109"/>
        <v>59.259253745898278</v>
      </c>
      <c r="BN256">
        <f t="shared" si="110"/>
        <v>420.5396375458551</v>
      </c>
      <c r="BO256">
        <f t="shared" si="111"/>
        <v>-1.5848541699355749E-3</v>
      </c>
    </row>
    <row r="257" spans="1:67" x14ac:dyDescent="0.25">
      <c r="A257" s="1">
        <v>246</v>
      </c>
      <c r="B257" s="1" t="s">
        <v>331</v>
      </c>
      <c r="C257" s="1" t="s">
        <v>347</v>
      </c>
      <c r="D257" s="1" t="s">
        <v>80</v>
      </c>
      <c r="E257" s="1" t="s">
        <v>81</v>
      </c>
      <c r="F257" s="1" t="s">
        <v>82</v>
      </c>
      <c r="G257" s="1" t="s">
        <v>83</v>
      </c>
      <c r="H257" s="1" t="s">
        <v>84</v>
      </c>
      <c r="I257" s="1">
        <v>1472.9999987483025</v>
      </c>
      <c r="J257" s="1">
        <v>1</v>
      </c>
      <c r="K257">
        <f t="shared" si="84"/>
        <v>-1.118442003490252</v>
      </c>
      <c r="L257">
        <f t="shared" si="85"/>
        <v>1.7367962691395976E-2</v>
      </c>
      <c r="M257">
        <f t="shared" si="86"/>
        <v>508.91438818189289</v>
      </c>
      <c r="N257">
        <f t="shared" si="87"/>
        <v>0.34244766597108717</v>
      </c>
      <c r="O257">
        <f t="shared" si="88"/>
        <v>1.9009988123564874</v>
      </c>
      <c r="P257">
        <f t="shared" si="89"/>
        <v>32.175995729021807</v>
      </c>
      <c r="Q257" s="1">
        <v>6</v>
      </c>
      <c r="R257">
        <f t="shared" si="90"/>
        <v>1.4200000166893005</v>
      </c>
      <c r="S257" s="1">
        <v>1</v>
      </c>
      <c r="T257">
        <f t="shared" si="91"/>
        <v>2.8400000333786011</v>
      </c>
      <c r="U257" s="1">
        <v>33.203086853027344</v>
      </c>
      <c r="V257" s="1">
        <v>32.170364379882813</v>
      </c>
      <c r="W257" s="1">
        <v>32.818695068359375</v>
      </c>
      <c r="X257" s="1">
        <v>418.89932250976563</v>
      </c>
      <c r="Y257" s="1">
        <v>420.07022094726563</v>
      </c>
      <c r="Z257" s="1">
        <v>28.907268524169922</v>
      </c>
      <c r="AA257" s="1">
        <v>29.306636810302734</v>
      </c>
      <c r="AB257" s="1">
        <v>56.399539947509766</v>
      </c>
      <c r="AC257" s="1">
        <v>57.178726196289063</v>
      </c>
      <c r="AD257" s="1">
        <v>499.40621948242188</v>
      </c>
      <c r="AE257" s="1">
        <v>17.946704864501953</v>
      </c>
      <c r="AF257" s="1">
        <v>9.0102605521678925E-2</v>
      </c>
      <c r="AG257" s="1">
        <v>99.699531555175781</v>
      </c>
      <c r="AH257" s="1">
        <v>-5.900606632232666</v>
      </c>
      <c r="AI257" s="1">
        <v>-0.33320724964141846</v>
      </c>
      <c r="AJ257" s="1">
        <v>2.6855913922190666E-2</v>
      </c>
      <c r="AK257" s="1">
        <v>2.8002264443784952E-3</v>
      </c>
      <c r="AL257" s="1">
        <v>9.1668225824832916E-2</v>
      </c>
      <c r="AM257" s="1">
        <v>1.0126749984920025E-2</v>
      </c>
      <c r="AN257" s="1">
        <v>1</v>
      </c>
      <c r="AO257" s="1">
        <v>-0.21956524252891541</v>
      </c>
      <c r="AP257" s="1">
        <v>2.737391471862793</v>
      </c>
      <c r="AQ257" s="1">
        <v>1</v>
      </c>
      <c r="AR257" s="1">
        <v>0</v>
      </c>
      <c r="AS257" s="1">
        <v>0.15999999642372131</v>
      </c>
      <c r="AT257" s="1">
        <v>111115</v>
      </c>
      <c r="AU257" s="1" t="s">
        <v>85</v>
      </c>
      <c r="AV257">
        <f t="shared" si="92"/>
        <v>0.83234369913736961</v>
      </c>
      <c r="AW257">
        <f t="shared" si="93"/>
        <v>3.4244766597108715E-4</v>
      </c>
      <c r="AX257">
        <f t="shared" si="94"/>
        <v>305.32036437988279</v>
      </c>
      <c r="AY257">
        <f t="shared" si="95"/>
        <v>306.35308685302732</v>
      </c>
      <c r="AZ257">
        <f t="shared" si="96"/>
        <v>2.8714727141378944</v>
      </c>
      <c r="BA257">
        <f t="shared" si="97"/>
        <v>5.631349138995388E-3</v>
      </c>
      <c r="BB257">
        <f t="shared" si="98"/>
        <v>4.822856773801341</v>
      </c>
      <c r="BC257">
        <f t="shared" si="99"/>
        <v>48.373916091393788</v>
      </c>
      <c r="BD257">
        <f t="shared" si="100"/>
        <v>19.067279281091054</v>
      </c>
      <c r="BE257">
        <f t="shared" si="101"/>
        <v>32.170364379882813</v>
      </c>
      <c r="BF257">
        <f t="shared" si="102"/>
        <v>4.8213217411069591</v>
      </c>
      <c r="BG257">
        <f t="shared" si="103"/>
        <v>1.7262394865178068E-2</v>
      </c>
      <c r="BH257">
        <f t="shared" si="104"/>
        <v>2.9218579614448537</v>
      </c>
      <c r="BI257">
        <f t="shared" si="105"/>
        <v>1.8994637796621054</v>
      </c>
      <c r="BJ257">
        <f t="shared" si="106"/>
        <v>1.0798431993818726E-2</v>
      </c>
      <c r="BK257">
        <f t="shared" si="107"/>
        <v>50.738526103423609</v>
      </c>
      <c r="BL257">
        <f t="shared" si="108"/>
        <v>1.2114983705207243</v>
      </c>
      <c r="BM257">
        <f t="shared" si="109"/>
        <v>59.240008379995167</v>
      </c>
      <c r="BN257">
        <f t="shared" si="110"/>
        <v>420.60187471028183</v>
      </c>
      <c r="BO257">
        <f t="shared" si="111"/>
        <v>-1.5752786100856019E-3</v>
      </c>
    </row>
    <row r="258" spans="1:67" x14ac:dyDescent="0.25">
      <c r="A258" s="1">
        <v>247</v>
      </c>
      <c r="B258" s="1" t="s">
        <v>332</v>
      </c>
      <c r="C258" s="1" t="s">
        <v>347</v>
      </c>
      <c r="D258" s="1" t="s">
        <v>80</v>
      </c>
      <c r="E258" s="1" t="s">
        <v>81</v>
      </c>
      <c r="F258" s="1" t="s">
        <v>82</v>
      </c>
      <c r="G258" s="1" t="s">
        <v>83</v>
      </c>
      <c r="H258" s="1" t="s">
        <v>84</v>
      </c>
      <c r="I258" s="1">
        <v>1477.9999986365438</v>
      </c>
      <c r="J258" s="1">
        <v>1</v>
      </c>
      <c r="K258">
        <f t="shared" si="84"/>
        <v>-1.1416827045362621</v>
      </c>
      <c r="L258">
        <f t="shared" si="85"/>
        <v>1.7638142477590022E-2</v>
      </c>
      <c r="M258">
        <f t="shared" si="86"/>
        <v>509.4092289319691</v>
      </c>
      <c r="N258">
        <f t="shared" si="87"/>
        <v>0.34763803879576299</v>
      </c>
      <c r="O258">
        <f t="shared" si="88"/>
        <v>1.9004438812547204</v>
      </c>
      <c r="P258">
        <f t="shared" si="89"/>
        <v>32.173505385294412</v>
      </c>
      <c r="Q258" s="1">
        <v>6</v>
      </c>
      <c r="R258">
        <f t="shared" si="90"/>
        <v>1.4200000166893005</v>
      </c>
      <c r="S258" s="1">
        <v>1</v>
      </c>
      <c r="T258">
        <f t="shared" si="91"/>
        <v>2.8400000333786011</v>
      </c>
      <c r="U258" s="1">
        <v>33.202301025390625</v>
      </c>
      <c r="V258" s="1">
        <v>32.170963287353516</v>
      </c>
      <c r="W258" s="1">
        <v>32.81640625</v>
      </c>
      <c r="X258" s="1">
        <v>418.83026123046875</v>
      </c>
      <c r="Y258" s="1">
        <v>420.02645874023438</v>
      </c>
      <c r="Z258" s="1">
        <v>28.899900436401367</v>
      </c>
      <c r="AA258" s="1">
        <v>29.305315017700195</v>
      </c>
      <c r="AB258" s="1">
        <v>56.387798309326172</v>
      </c>
      <c r="AC258" s="1">
        <v>57.178817749023438</v>
      </c>
      <c r="AD258" s="1">
        <v>499.415283203125</v>
      </c>
      <c r="AE258" s="1">
        <v>17.769144058227539</v>
      </c>
      <c r="AF258" s="1">
        <v>3.1934600323438644E-2</v>
      </c>
      <c r="AG258" s="1">
        <v>99.699798583984375</v>
      </c>
      <c r="AH258" s="1">
        <v>-5.900606632232666</v>
      </c>
      <c r="AI258" s="1">
        <v>-0.33320724964141846</v>
      </c>
      <c r="AJ258" s="1">
        <v>2.6855913922190666E-2</v>
      </c>
      <c r="AK258" s="1">
        <v>2.8002264443784952E-3</v>
      </c>
      <c r="AL258" s="1">
        <v>9.1668225824832916E-2</v>
      </c>
      <c r="AM258" s="1">
        <v>1.0126749984920025E-2</v>
      </c>
      <c r="AN258" s="1">
        <v>1</v>
      </c>
      <c r="AO258" s="1">
        <v>-0.21956524252891541</v>
      </c>
      <c r="AP258" s="1">
        <v>2.737391471862793</v>
      </c>
      <c r="AQ258" s="1">
        <v>1</v>
      </c>
      <c r="AR258" s="1">
        <v>0</v>
      </c>
      <c r="AS258" s="1">
        <v>0.15999999642372131</v>
      </c>
      <c r="AT258" s="1">
        <v>111115</v>
      </c>
      <c r="AU258" s="1" t="s">
        <v>85</v>
      </c>
      <c r="AV258">
        <f t="shared" si="92"/>
        <v>0.83235880533854167</v>
      </c>
      <c r="AW258">
        <f t="shared" si="93"/>
        <v>3.4763803879576298E-4</v>
      </c>
      <c r="AX258">
        <f t="shared" si="94"/>
        <v>305.32096328735349</v>
      </c>
      <c r="AY258">
        <f t="shared" si="95"/>
        <v>306.3523010253906</v>
      </c>
      <c r="AZ258">
        <f t="shared" si="96"/>
        <v>2.8430629857689951</v>
      </c>
      <c r="BA258">
        <f t="shared" si="97"/>
        <v>2.5420979408988854E-3</v>
      </c>
      <c r="BB258">
        <f t="shared" si="98"/>
        <v>4.8221778859596425</v>
      </c>
      <c r="BC258">
        <f t="shared" si="99"/>
        <v>48.366977210064995</v>
      </c>
      <c r="BD258">
        <f t="shared" si="100"/>
        <v>19.0616621923648</v>
      </c>
      <c r="BE258">
        <f t="shared" si="101"/>
        <v>32.170963287353516</v>
      </c>
      <c r="BF258">
        <f t="shared" si="102"/>
        <v>4.821484975298449</v>
      </c>
      <c r="BG258">
        <f t="shared" si="103"/>
        <v>1.7529274926516465E-2</v>
      </c>
      <c r="BH258">
        <f t="shared" si="104"/>
        <v>2.9217340047049221</v>
      </c>
      <c r="BI258">
        <f t="shared" si="105"/>
        <v>1.8997509705935269</v>
      </c>
      <c r="BJ258">
        <f t="shared" si="106"/>
        <v>1.0965526159115597E-2</v>
      </c>
      <c r="BK258">
        <f t="shared" si="107"/>
        <v>50.787997521340102</v>
      </c>
      <c r="BL258">
        <f t="shared" si="108"/>
        <v>1.2128027135714647</v>
      </c>
      <c r="BM258">
        <f t="shared" si="109"/>
        <v>59.250198400882212</v>
      </c>
      <c r="BN258">
        <f t="shared" si="110"/>
        <v>420.56916001946303</v>
      </c>
      <c r="BO258">
        <f t="shared" si="111"/>
        <v>-1.6084138635248206E-3</v>
      </c>
    </row>
    <row r="259" spans="1:67" x14ac:dyDescent="0.25">
      <c r="A259" s="1">
        <v>248</v>
      </c>
      <c r="B259" s="1" t="s">
        <v>333</v>
      </c>
      <c r="C259" s="1" t="s">
        <v>347</v>
      </c>
      <c r="D259" s="1" t="s">
        <v>80</v>
      </c>
      <c r="E259" s="1" t="s">
        <v>81</v>
      </c>
      <c r="F259" s="1" t="s">
        <v>82</v>
      </c>
      <c r="G259" s="1" t="s">
        <v>83</v>
      </c>
      <c r="H259" s="1" t="s">
        <v>84</v>
      </c>
      <c r="I259" s="1">
        <v>1483.4999985136092</v>
      </c>
      <c r="J259" s="1">
        <v>1</v>
      </c>
      <c r="K259">
        <f t="shared" si="84"/>
        <v>-1.0613393337973684</v>
      </c>
      <c r="L259">
        <f t="shared" si="85"/>
        <v>1.7044890812593725E-2</v>
      </c>
      <c r="M259">
        <f t="shared" si="86"/>
        <v>505.54436908721459</v>
      </c>
      <c r="N259">
        <f t="shared" si="87"/>
        <v>0.33648133271752573</v>
      </c>
      <c r="O259">
        <f t="shared" si="88"/>
        <v>1.9031000171881916</v>
      </c>
      <c r="P259">
        <f t="shared" si="89"/>
        <v>32.179579756766259</v>
      </c>
      <c r="Q259" s="1">
        <v>6</v>
      </c>
      <c r="R259">
        <f t="shared" si="90"/>
        <v>1.4200000166893005</v>
      </c>
      <c r="S259" s="1">
        <v>1</v>
      </c>
      <c r="T259">
        <f t="shared" si="91"/>
        <v>2.8400000333786011</v>
      </c>
      <c r="U259" s="1">
        <v>33.201427459716797</v>
      </c>
      <c r="V259" s="1">
        <v>32.171501159667969</v>
      </c>
      <c r="W259" s="1">
        <v>32.817100524902344</v>
      </c>
      <c r="X259" s="1">
        <v>418.99295043945313</v>
      </c>
      <c r="Y259" s="1">
        <v>420.09823608398438</v>
      </c>
      <c r="Z259" s="1">
        <v>28.902488708496094</v>
      </c>
      <c r="AA259" s="1">
        <v>29.294900894165039</v>
      </c>
      <c r="AB259" s="1">
        <v>56.396354675292969</v>
      </c>
      <c r="AC259" s="1">
        <v>57.162052154541016</v>
      </c>
      <c r="AD259" s="1">
        <v>499.4097900390625</v>
      </c>
      <c r="AE259" s="1">
        <v>17.876405715942383</v>
      </c>
      <c r="AF259" s="1">
        <v>6.8431586027145386E-2</v>
      </c>
      <c r="AG259" s="1">
        <v>99.701103210449219</v>
      </c>
      <c r="AH259" s="1">
        <v>-5.900606632232666</v>
      </c>
      <c r="AI259" s="1">
        <v>-0.33320724964141846</v>
      </c>
      <c r="AJ259" s="1">
        <v>2.6855913922190666E-2</v>
      </c>
      <c r="AK259" s="1">
        <v>2.8002264443784952E-3</v>
      </c>
      <c r="AL259" s="1">
        <v>9.1668225824832916E-2</v>
      </c>
      <c r="AM259" s="1">
        <v>1.0126749984920025E-2</v>
      </c>
      <c r="AN259" s="1">
        <v>1</v>
      </c>
      <c r="AO259" s="1">
        <v>-0.21956524252891541</v>
      </c>
      <c r="AP259" s="1">
        <v>2.737391471862793</v>
      </c>
      <c r="AQ259" s="1">
        <v>1</v>
      </c>
      <c r="AR259" s="1">
        <v>0</v>
      </c>
      <c r="AS259" s="1">
        <v>0.15999999642372131</v>
      </c>
      <c r="AT259" s="1">
        <v>111115</v>
      </c>
      <c r="AU259" s="1" t="s">
        <v>85</v>
      </c>
      <c r="AV259">
        <f t="shared" si="92"/>
        <v>0.83234965006510409</v>
      </c>
      <c r="AW259">
        <f t="shared" si="93"/>
        <v>3.3648133271752575E-4</v>
      </c>
      <c r="AX259">
        <f t="shared" si="94"/>
        <v>305.32150115966795</v>
      </c>
      <c r="AY259">
        <f t="shared" si="95"/>
        <v>306.35142745971677</v>
      </c>
      <c r="AZ259">
        <f t="shared" si="96"/>
        <v>2.8602248506197725</v>
      </c>
      <c r="BA259">
        <f t="shared" si="97"/>
        <v>8.078597098292636E-3</v>
      </c>
      <c r="BB259">
        <f t="shared" si="98"/>
        <v>4.8238339547772213</v>
      </c>
      <c r="BC259">
        <f t="shared" si="99"/>
        <v>48.382954645898614</v>
      </c>
      <c r="BD259">
        <f t="shared" si="100"/>
        <v>19.088053751733575</v>
      </c>
      <c r="BE259">
        <f t="shared" si="101"/>
        <v>32.171501159667969</v>
      </c>
      <c r="BF259">
        <f t="shared" si="102"/>
        <v>4.821631578258609</v>
      </c>
      <c r="BG259">
        <f t="shared" si="103"/>
        <v>1.6943202421083572E-2</v>
      </c>
      <c r="BH259">
        <f t="shared" si="104"/>
        <v>2.9207339375890298</v>
      </c>
      <c r="BI259">
        <f t="shared" si="105"/>
        <v>1.9008976406695792</v>
      </c>
      <c r="BJ259">
        <f t="shared" si="106"/>
        <v>1.0598590869630914E-2</v>
      </c>
      <c r="BK259">
        <f t="shared" si="107"/>
        <v>50.403331319825817</v>
      </c>
      <c r="BL259">
        <f t="shared" si="108"/>
        <v>1.2033956005141335</v>
      </c>
      <c r="BM259">
        <f t="shared" si="109"/>
        <v>59.198665712348642</v>
      </c>
      <c r="BN259">
        <f t="shared" si="110"/>
        <v>420.60274597264163</v>
      </c>
      <c r="BO259">
        <f t="shared" si="111"/>
        <v>-1.4938055690421964E-3</v>
      </c>
    </row>
    <row r="260" spans="1:67" x14ac:dyDescent="0.25">
      <c r="A260" s="1">
        <v>249</v>
      </c>
      <c r="B260" s="1" t="s">
        <v>334</v>
      </c>
      <c r="C260" s="1" t="s">
        <v>347</v>
      </c>
      <c r="D260" s="1" t="s">
        <v>80</v>
      </c>
      <c r="E260" s="1" t="s">
        <v>81</v>
      </c>
      <c r="F260" s="1" t="s">
        <v>82</v>
      </c>
      <c r="G260" s="1" t="s">
        <v>83</v>
      </c>
      <c r="H260" s="1" t="s">
        <v>84</v>
      </c>
      <c r="I260" s="1">
        <v>1488.4999984018505</v>
      </c>
      <c r="J260" s="1">
        <v>1</v>
      </c>
      <c r="K260">
        <f t="shared" si="84"/>
        <v>-1.077637334494413</v>
      </c>
      <c r="L260">
        <f t="shared" si="85"/>
        <v>1.7574454538592601E-2</v>
      </c>
      <c r="M260">
        <f t="shared" si="86"/>
        <v>504.19295965349249</v>
      </c>
      <c r="N260">
        <f t="shared" si="87"/>
        <v>0.34645706373850355</v>
      </c>
      <c r="O260">
        <f t="shared" si="88"/>
        <v>1.9008469490266897</v>
      </c>
      <c r="P260">
        <f t="shared" si="89"/>
        <v>32.171462037868395</v>
      </c>
      <c r="Q260" s="1">
        <v>6</v>
      </c>
      <c r="R260">
        <f t="shared" si="90"/>
        <v>1.4200000166893005</v>
      </c>
      <c r="S260" s="1">
        <v>1</v>
      </c>
      <c r="T260">
        <f t="shared" si="91"/>
        <v>2.8400000333786011</v>
      </c>
      <c r="U260" s="1">
        <v>33.201553344726563</v>
      </c>
      <c r="V260" s="1">
        <v>32.167987823486328</v>
      </c>
      <c r="W260" s="1">
        <v>32.821170806884766</v>
      </c>
      <c r="X260" s="1">
        <v>419.10006713867188</v>
      </c>
      <c r="Y260" s="1">
        <v>420.21978759765625</v>
      </c>
      <c r="Z260" s="1">
        <v>28.891323089599609</v>
      </c>
      <c r="AA260" s="1">
        <v>29.295347213745117</v>
      </c>
      <c r="AB260" s="1">
        <v>56.374080657958984</v>
      </c>
      <c r="AC260" s="1">
        <v>57.162429809570313</v>
      </c>
      <c r="AD260" s="1">
        <v>499.43673706054688</v>
      </c>
      <c r="AE260" s="1">
        <v>17.790884017944336</v>
      </c>
      <c r="AF260" s="1">
        <v>0.18476797640323639</v>
      </c>
      <c r="AG260" s="1">
        <v>99.700950622558594</v>
      </c>
      <c r="AH260" s="1">
        <v>-5.900606632232666</v>
      </c>
      <c r="AI260" s="1">
        <v>-0.33320724964141846</v>
      </c>
      <c r="AJ260" s="1">
        <v>2.6855913922190666E-2</v>
      </c>
      <c r="AK260" s="1">
        <v>2.8002264443784952E-3</v>
      </c>
      <c r="AL260" s="1">
        <v>9.1668225824832916E-2</v>
      </c>
      <c r="AM260" s="1">
        <v>1.0126749984920025E-2</v>
      </c>
      <c r="AN260" s="1">
        <v>1</v>
      </c>
      <c r="AO260" s="1">
        <v>-0.21956524252891541</v>
      </c>
      <c r="AP260" s="1">
        <v>2.737391471862793</v>
      </c>
      <c r="AQ260" s="1">
        <v>1</v>
      </c>
      <c r="AR260" s="1">
        <v>0</v>
      </c>
      <c r="AS260" s="1">
        <v>0.15999999642372131</v>
      </c>
      <c r="AT260" s="1">
        <v>111115</v>
      </c>
      <c r="AU260" s="1" t="s">
        <v>85</v>
      </c>
      <c r="AV260">
        <f t="shared" si="92"/>
        <v>0.83239456176757798</v>
      </c>
      <c r="AW260">
        <f t="shared" si="93"/>
        <v>3.4645706373850356E-4</v>
      </c>
      <c r="AX260">
        <f t="shared" si="94"/>
        <v>305.31798782348631</v>
      </c>
      <c r="AY260">
        <f t="shared" si="95"/>
        <v>306.35155334472654</v>
      </c>
      <c r="AZ260">
        <f t="shared" si="96"/>
        <v>2.8465413792459344</v>
      </c>
      <c r="BA260">
        <f t="shared" si="97"/>
        <v>3.4742143820670527E-3</v>
      </c>
      <c r="BB260">
        <f t="shared" si="98"/>
        <v>4.8216209150550009</v>
      </c>
      <c r="BC260">
        <f t="shared" si="99"/>
        <v>48.360831917324255</v>
      </c>
      <c r="BD260">
        <f t="shared" si="100"/>
        <v>19.065484703579138</v>
      </c>
      <c r="BE260">
        <f t="shared" si="101"/>
        <v>32.167987823486328</v>
      </c>
      <c r="BF260">
        <f t="shared" si="102"/>
        <v>4.8206740502998544</v>
      </c>
      <c r="BG260">
        <f t="shared" si="103"/>
        <v>1.746636935878888E-2</v>
      </c>
      <c r="BH260">
        <f t="shared" si="104"/>
        <v>2.9207739660283112</v>
      </c>
      <c r="BI260">
        <f t="shared" si="105"/>
        <v>1.8999000842715432</v>
      </c>
      <c r="BJ260">
        <f t="shared" si="106"/>
        <v>1.0926140444436246E-2</v>
      </c>
      <c r="BK260">
        <f t="shared" si="107"/>
        <v>50.268517374654536</v>
      </c>
      <c r="BL260">
        <f t="shared" si="108"/>
        <v>1.1998315513315077</v>
      </c>
      <c r="BM260">
        <f t="shared" si="109"/>
        <v>59.236280675285656</v>
      </c>
      <c r="BN260">
        <f t="shared" si="110"/>
        <v>420.73204477528617</v>
      </c>
      <c r="BO260">
        <f t="shared" si="111"/>
        <v>-1.5172418741332685E-3</v>
      </c>
    </row>
    <row r="261" spans="1:67" x14ac:dyDescent="0.25">
      <c r="A261" s="1">
        <v>250</v>
      </c>
      <c r="B261" s="1" t="s">
        <v>335</v>
      </c>
      <c r="C261" s="1" t="s">
        <v>347</v>
      </c>
      <c r="D261" s="1" t="s">
        <v>80</v>
      </c>
      <c r="E261" s="1" t="s">
        <v>81</v>
      </c>
      <c r="F261" s="1" t="s">
        <v>82</v>
      </c>
      <c r="G261" s="1" t="s">
        <v>83</v>
      </c>
      <c r="H261" s="1" t="s">
        <v>84</v>
      </c>
      <c r="I261" s="1">
        <v>1493.4999982900918</v>
      </c>
      <c r="J261" s="1">
        <v>1</v>
      </c>
      <c r="K261">
        <f t="shared" si="84"/>
        <v>-1.357583286299427</v>
      </c>
      <c r="L261">
        <f t="shared" si="85"/>
        <v>1.7312619108678821E-2</v>
      </c>
      <c r="M261">
        <f t="shared" si="86"/>
        <v>531.31218638620555</v>
      </c>
      <c r="N261">
        <f t="shared" si="87"/>
        <v>0.34144325335576536</v>
      </c>
      <c r="O261">
        <f t="shared" si="88"/>
        <v>1.9015067942383537</v>
      </c>
      <c r="P261">
        <f t="shared" si="89"/>
        <v>32.171792857181302</v>
      </c>
      <c r="Q261" s="1">
        <v>6</v>
      </c>
      <c r="R261">
        <f t="shared" si="90"/>
        <v>1.4200000166893005</v>
      </c>
      <c r="S261" s="1">
        <v>1</v>
      </c>
      <c r="T261">
        <f t="shared" si="91"/>
        <v>2.8400000333786011</v>
      </c>
      <c r="U261" s="1">
        <v>33.2010498046875</v>
      </c>
      <c r="V261" s="1">
        <v>32.165481567382813</v>
      </c>
      <c r="W261" s="1">
        <v>32.823501586914063</v>
      </c>
      <c r="X261" s="1">
        <v>418.82589721679688</v>
      </c>
      <c r="Y261" s="1">
        <v>420.284423828125</v>
      </c>
      <c r="Z261" s="1">
        <v>28.891376495361328</v>
      </c>
      <c r="AA261" s="1">
        <v>29.289552688598633</v>
      </c>
      <c r="AB261" s="1">
        <v>56.375930786132813</v>
      </c>
      <c r="AC261" s="1">
        <v>57.152896881103516</v>
      </c>
      <c r="AD261" s="1">
        <v>499.44100952148438</v>
      </c>
      <c r="AE261" s="1">
        <v>17.830745697021484</v>
      </c>
      <c r="AF261" s="1">
        <v>5.8168146759271622E-2</v>
      </c>
      <c r="AG261" s="1">
        <v>99.701225280761719</v>
      </c>
      <c r="AH261" s="1">
        <v>-5.900606632232666</v>
      </c>
      <c r="AI261" s="1">
        <v>-0.33320724964141846</v>
      </c>
      <c r="AJ261" s="1">
        <v>2.6855913922190666E-2</v>
      </c>
      <c r="AK261" s="1">
        <v>2.8002264443784952E-3</v>
      </c>
      <c r="AL261" s="1">
        <v>9.1668225824832916E-2</v>
      </c>
      <c r="AM261" s="1">
        <v>1.0126749984920025E-2</v>
      </c>
      <c r="AN261" s="1">
        <v>1</v>
      </c>
      <c r="AO261" s="1">
        <v>-0.21956524252891541</v>
      </c>
      <c r="AP261" s="1">
        <v>2.737391471862793</v>
      </c>
      <c r="AQ261" s="1">
        <v>1</v>
      </c>
      <c r="AR261" s="1">
        <v>0</v>
      </c>
      <c r="AS261" s="1">
        <v>0.15999999642372131</v>
      </c>
      <c r="AT261" s="1">
        <v>111115</v>
      </c>
      <c r="AU261" s="1" t="s">
        <v>85</v>
      </c>
      <c r="AV261">
        <f t="shared" si="92"/>
        <v>0.83240168253580726</v>
      </c>
      <c r="AW261">
        <f t="shared" si="93"/>
        <v>3.4144325335576538E-4</v>
      </c>
      <c r="AX261">
        <f t="shared" si="94"/>
        <v>305.31548156738279</v>
      </c>
      <c r="AY261">
        <f t="shared" si="95"/>
        <v>306.35104980468748</v>
      </c>
      <c r="AZ261">
        <f t="shared" si="96"/>
        <v>2.8529192477557217</v>
      </c>
      <c r="BA261">
        <f t="shared" si="97"/>
        <v>6.3112897984925285E-3</v>
      </c>
      <c r="BB261">
        <f t="shared" si="98"/>
        <v>4.8217110852170659</v>
      </c>
      <c r="BC261">
        <f t="shared" si="99"/>
        <v>48.361603096039985</v>
      </c>
      <c r="BD261">
        <f t="shared" si="100"/>
        <v>19.072050407441353</v>
      </c>
      <c r="BE261">
        <f t="shared" si="101"/>
        <v>32.165481567382813</v>
      </c>
      <c r="BF261">
        <f t="shared" si="102"/>
        <v>4.8199910940550099</v>
      </c>
      <c r="BG261">
        <f t="shared" si="103"/>
        <v>1.720772096946354E-2</v>
      </c>
      <c r="BH261">
        <f t="shared" si="104"/>
        <v>2.9202042909787123</v>
      </c>
      <c r="BI261">
        <f t="shared" si="105"/>
        <v>1.8997868030762977</v>
      </c>
      <c r="BJ261">
        <f t="shared" si="106"/>
        <v>1.0764201110846371E-2</v>
      </c>
      <c r="BK261">
        <f t="shared" si="107"/>
        <v>52.972475989305138</v>
      </c>
      <c r="BL261">
        <f t="shared" si="108"/>
        <v>1.2641729178226344</v>
      </c>
      <c r="BM261">
        <f t="shared" si="109"/>
        <v>59.219262732201173</v>
      </c>
      <c r="BN261">
        <f t="shared" si="110"/>
        <v>420.92975390381656</v>
      </c>
      <c r="BO261">
        <f t="shared" si="111"/>
        <v>-1.9099405676744181E-3</v>
      </c>
    </row>
    <row r="262" spans="1:67" x14ac:dyDescent="0.25">
      <c r="A262" s="1">
        <v>251</v>
      </c>
      <c r="B262" s="1" t="s">
        <v>336</v>
      </c>
      <c r="C262" s="1" t="s">
        <v>347</v>
      </c>
      <c r="D262" s="1" t="s">
        <v>80</v>
      </c>
      <c r="E262" s="1" t="s">
        <v>81</v>
      </c>
      <c r="F262" s="1" t="s">
        <v>82</v>
      </c>
      <c r="G262" s="1" t="s">
        <v>83</v>
      </c>
      <c r="H262" s="1" t="s">
        <v>84</v>
      </c>
      <c r="I262" s="1">
        <v>1498.9999981671572</v>
      </c>
      <c r="J262" s="1">
        <v>1</v>
      </c>
      <c r="K262">
        <f t="shared" si="84"/>
        <v>-1.1984139671298921</v>
      </c>
      <c r="L262">
        <f t="shared" si="85"/>
        <v>1.7592241441167455E-2</v>
      </c>
      <c r="M262">
        <f t="shared" si="86"/>
        <v>514.87293891366403</v>
      </c>
      <c r="N262">
        <f t="shared" si="87"/>
        <v>0.34664547172513854</v>
      </c>
      <c r="O262">
        <f t="shared" si="88"/>
        <v>1.9000070007933823</v>
      </c>
      <c r="P262">
        <f t="shared" si="89"/>
        <v>32.165510446214498</v>
      </c>
      <c r="Q262" s="1">
        <v>6</v>
      </c>
      <c r="R262">
        <f t="shared" si="90"/>
        <v>1.4200000166893005</v>
      </c>
      <c r="S262" s="1">
        <v>1</v>
      </c>
      <c r="T262">
        <f t="shared" si="91"/>
        <v>2.8400000333786011</v>
      </c>
      <c r="U262" s="1">
        <v>33.200023651123047</v>
      </c>
      <c r="V262" s="1">
        <v>32.161346435546875</v>
      </c>
      <c r="W262" s="1">
        <v>32.822265625</v>
      </c>
      <c r="X262" s="1">
        <v>418.85226440429688</v>
      </c>
      <c r="Y262" s="1">
        <v>420.11700439453125</v>
      </c>
      <c r="Z262" s="1">
        <v>28.883062362670898</v>
      </c>
      <c r="AA262" s="1">
        <v>29.287302017211914</v>
      </c>
      <c r="AB262" s="1">
        <v>56.363185882568359</v>
      </c>
      <c r="AC262" s="1">
        <v>57.152030944824219</v>
      </c>
      <c r="AD262" s="1">
        <v>499.446044921875</v>
      </c>
      <c r="AE262" s="1">
        <v>17.835094451904297</v>
      </c>
      <c r="AF262" s="1">
        <v>0.17449977993965149</v>
      </c>
      <c r="AG262" s="1">
        <v>99.701637268066406</v>
      </c>
      <c r="AH262" s="1">
        <v>-5.900606632232666</v>
      </c>
      <c r="AI262" s="1">
        <v>-0.33320724964141846</v>
      </c>
      <c r="AJ262" s="1">
        <v>2.6855913922190666E-2</v>
      </c>
      <c r="AK262" s="1">
        <v>2.8002264443784952E-3</v>
      </c>
      <c r="AL262" s="1">
        <v>9.1668225824832916E-2</v>
      </c>
      <c r="AM262" s="1">
        <v>1.0126749984920025E-2</v>
      </c>
      <c r="AN262" s="1">
        <v>1</v>
      </c>
      <c r="AO262" s="1">
        <v>-0.21956524252891541</v>
      </c>
      <c r="AP262" s="1">
        <v>2.737391471862793</v>
      </c>
      <c r="AQ262" s="1">
        <v>1</v>
      </c>
      <c r="AR262" s="1">
        <v>0</v>
      </c>
      <c r="AS262" s="1">
        <v>0.15999999642372131</v>
      </c>
      <c r="AT262" s="1">
        <v>111115</v>
      </c>
      <c r="AU262" s="1" t="s">
        <v>85</v>
      </c>
      <c r="AV262">
        <f t="shared" si="92"/>
        <v>0.83241007486979157</v>
      </c>
      <c r="AW262">
        <f t="shared" si="93"/>
        <v>3.4664547172513852E-4</v>
      </c>
      <c r="AX262">
        <f t="shared" si="94"/>
        <v>305.31134643554685</v>
      </c>
      <c r="AY262">
        <f t="shared" si="95"/>
        <v>306.35002365112302</v>
      </c>
      <c r="AZ262">
        <f t="shared" si="96"/>
        <v>2.8536150485214193</v>
      </c>
      <c r="BA262">
        <f t="shared" si="97"/>
        <v>4.1640106676248019E-3</v>
      </c>
      <c r="BB262">
        <f t="shared" si="98"/>
        <v>4.8199989630737541</v>
      </c>
      <c r="BC262">
        <f t="shared" si="99"/>
        <v>48.344230798480162</v>
      </c>
      <c r="BD262">
        <f t="shared" si="100"/>
        <v>19.056928781268248</v>
      </c>
      <c r="BE262">
        <f t="shared" si="101"/>
        <v>32.161346435546875</v>
      </c>
      <c r="BF262">
        <f t="shared" si="102"/>
        <v>4.8188644523456574</v>
      </c>
      <c r="BG262">
        <f t="shared" si="103"/>
        <v>1.7483938041255774E-2</v>
      </c>
      <c r="BH262">
        <f t="shared" si="104"/>
        <v>2.9199919622803718</v>
      </c>
      <c r="BI262">
        <f t="shared" si="105"/>
        <v>1.8988724900652856</v>
      </c>
      <c r="BJ262">
        <f t="shared" si="106"/>
        <v>1.0937140321722754E-2</v>
      </c>
      <c r="BK262">
        <f t="shared" si="107"/>
        <v>51.333674994713448</v>
      </c>
      <c r="BL262">
        <f t="shared" si="108"/>
        <v>1.2255465347223784</v>
      </c>
      <c r="BM262">
        <f t="shared" si="109"/>
        <v>59.241358540876696</v>
      </c>
      <c r="BN262">
        <f t="shared" si="110"/>
        <v>420.68667299897163</v>
      </c>
      <c r="BO262">
        <f t="shared" si="111"/>
        <v>-1.6876139907410356E-3</v>
      </c>
    </row>
    <row r="263" spans="1:67" x14ac:dyDescent="0.25">
      <c r="A263" s="1">
        <v>252</v>
      </c>
      <c r="B263" s="1" t="s">
        <v>337</v>
      </c>
      <c r="C263" s="1" t="s">
        <v>347</v>
      </c>
      <c r="D263" s="1" t="s">
        <v>80</v>
      </c>
      <c r="E263" s="1" t="s">
        <v>81</v>
      </c>
      <c r="F263" s="1" t="s">
        <v>82</v>
      </c>
      <c r="G263" s="1" t="s">
        <v>83</v>
      </c>
      <c r="H263" s="1" t="s">
        <v>84</v>
      </c>
      <c r="I263" s="1">
        <v>1503.9999980553985</v>
      </c>
      <c r="J263" s="1">
        <v>1</v>
      </c>
      <c r="K263">
        <f t="shared" si="84"/>
        <v>-1.2224341081441379</v>
      </c>
      <c r="L263">
        <f t="shared" si="85"/>
        <v>1.6560470838888348E-2</v>
      </c>
      <c r="M263">
        <f t="shared" si="86"/>
        <v>523.69789233364213</v>
      </c>
      <c r="N263">
        <f t="shared" si="87"/>
        <v>0.32679053963112387</v>
      </c>
      <c r="O263">
        <f t="shared" si="88"/>
        <v>1.9020879254841629</v>
      </c>
      <c r="P263">
        <f t="shared" si="89"/>
        <v>32.17241557274604</v>
      </c>
      <c r="Q263" s="1">
        <v>6</v>
      </c>
      <c r="R263">
        <f t="shared" si="90"/>
        <v>1.4200000166893005</v>
      </c>
      <c r="S263" s="1">
        <v>1</v>
      </c>
      <c r="T263">
        <f t="shared" si="91"/>
        <v>2.8400000333786011</v>
      </c>
      <c r="U263" s="1">
        <v>33.198570251464844</v>
      </c>
      <c r="V263" s="1">
        <v>32.158191680908203</v>
      </c>
      <c r="W263" s="1">
        <v>32.820442199707031</v>
      </c>
      <c r="X263" s="1">
        <v>418.66995239257813</v>
      </c>
      <c r="Y263" s="1">
        <v>419.97366333007813</v>
      </c>
      <c r="Z263" s="1">
        <v>28.903974533081055</v>
      </c>
      <c r="AA263" s="1">
        <v>29.285072326660156</v>
      </c>
      <c r="AB263" s="1">
        <v>56.409042358398438</v>
      </c>
      <c r="AC263" s="1">
        <v>57.152790069580078</v>
      </c>
      <c r="AD263" s="1">
        <v>499.43157958984375</v>
      </c>
      <c r="AE263" s="1">
        <v>17.81770133972168</v>
      </c>
      <c r="AF263" s="1">
        <v>0.18818777799606323</v>
      </c>
      <c r="AG263" s="1">
        <v>99.702430725097656</v>
      </c>
      <c r="AH263" s="1">
        <v>-5.900606632232666</v>
      </c>
      <c r="AI263" s="1">
        <v>-0.33320724964141846</v>
      </c>
      <c r="AJ263" s="1">
        <v>2.6855913922190666E-2</v>
      </c>
      <c r="AK263" s="1">
        <v>2.8002264443784952E-3</v>
      </c>
      <c r="AL263" s="1">
        <v>9.1668225824832916E-2</v>
      </c>
      <c r="AM263" s="1">
        <v>1.0126749984920025E-2</v>
      </c>
      <c r="AN263" s="1">
        <v>1</v>
      </c>
      <c r="AO263" s="1">
        <v>-0.21956524252891541</v>
      </c>
      <c r="AP263" s="1">
        <v>2.737391471862793</v>
      </c>
      <c r="AQ263" s="1">
        <v>1</v>
      </c>
      <c r="AR263" s="1">
        <v>0</v>
      </c>
      <c r="AS263" s="1">
        <v>0.15999999642372131</v>
      </c>
      <c r="AT263" s="1">
        <v>111115</v>
      </c>
      <c r="AU263" s="1" t="s">
        <v>85</v>
      </c>
      <c r="AV263">
        <f t="shared" si="92"/>
        <v>0.8323859659830728</v>
      </c>
      <c r="AW263">
        <f t="shared" si="93"/>
        <v>3.2679053963112389E-4</v>
      </c>
      <c r="AX263">
        <f t="shared" si="94"/>
        <v>305.30819168090818</v>
      </c>
      <c r="AY263">
        <f t="shared" si="95"/>
        <v>306.34857025146482</v>
      </c>
      <c r="AZ263">
        <f t="shared" si="96"/>
        <v>2.8508321506344032</v>
      </c>
      <c r="BA263">
        <f t="shared" si="97"/>
        <v>1.4223891837836471E-2</v>
      </c>
      <c r="BB263">
        <f t="shared" si="98"/>
        <v>4.8218808204124715</v>
      </c>
      <c r="BC263">
        <f t="shared" si="99"/>
        <v>48.362720801737488</v>
      </c>
      <c r="BD263">
        <f t="shared" si="100"/>
        <v>19.077648475077332</v>
      </c>
      <c r="BE263">
        <f t="shared" si="101"/>
        <v>32.158191680908203</v>
      </c>
      <c r="BF263">
        <f t="shared" si="102"/>
        <v>4.8180050745029686</v>
      </c>
      <c r="BG263">
        <f t="shared" si="103"/>
        <v>1.6464464052404825E-2</v>
      </c>
      <c r="BH263">
        <f t="shared" si="104"/>
        <v>2.9197928949283085</v>
      </c>
      <c r="BI263">
        <f t="shared" si="105"/>
        <v>1.89821217957466</v>
      </c>
      <c r="BJ263">
        <f t="shared" si="106"/>
        <v>1.0298872789427893E-2</v>
      </c>
      <c r="BK263">
        <f t="shared" si="107"/>
        <v>52.213952831274604</v>
      </c>
      <c r="BL263">
        <f t="shared" si="108"/>
        <v>1.2469779370951697</v>
      </c>
      <c r="BM263">
        <f t="shared" si="109"/>
        <v>59.197566116760129</v>
      </c>
      <c r="BN263">
        <f t="shared" si="110"/>
        <v>420.55474995916217</v>
      </c>
      <c r="BO263">
        <f t="shared" si="111"/>
        <v>-1.7207063752643929E-3</v>
      </c>
    </row>
    <row r="264" spans="1:67" x14ac:dyDescent="0.25">
      <c r="A264" s="1">
        <v>253</v>
      </c>
      <c r="B264" s="1" t="s">
        <v>338</v>
      </c>
      <c r="C264" s="1" t="s">
        <v>347</v>
      </c>
      <c r="D264" s="1" t="s">
        <v>80</v>
      </c>
      <c r="E264" s="1" t="s">
        <v>81</v>
      </c>
      <c r="F264" s="1" t="s">
        <v>82</v>
      </c>
      <c r="G264" s="1" t="s">
        <v>83</v>
      </c>
      <c r="H264" s="1" t="s">
        <v>84</v>
      </c>
      <c r="I264" s="1">
        <v>1508.9999979436398</v>
      </c>
      <c r="J264" s="1">
        <v>1</v>
      </c>
      <c r="K264">
        <f t="shared" si="84"/>
        <v>-1.1795861019869218</v>
      </c>
      <c r="L264">
        <f t="shared" si="85"/>
        <v>1.7085156379759745E-2</v>
      </c>
      <c r="M264">
        <f t="shared" si="86"/>
        <v>516.04611226152747</v>
      </c>
      <c r="N264">
        <f t="shared" si="87"/>
        <v>0.336968576790664</v>
      </c>
      <c r="O264">
        <f t="shared" si="88"/>
        <v>1.9014586741886337</v>
      </c>
      <c r="P264">
        <f t="shared" si="89"/>
        <v>32.168781941263269</v>
      </c>
      <c r="Q264" s="1">
        <v>6</v>
      </c>
      <c r="R264">
        <f t="shared" si="90"/>
        <v>1.4200000166893005</v>
      </c>
      <c r="S264" s="1">
        <v>1</v>
      </c>
      <c r="T264">
        <f t="shared" si="91"/>
        <v>2.8400000333786011</v>
      </c>
      <c r="U264" s="1">
        <v>33.196754455566406</v>
      </c>
      <c r="V264" s="1">
        <v>32.159873962402344</v>
      </c>
      <c r="W264" s="1">
        <v>32.819183349609375</v>
      </c>
      <c r="X264" s="1">
        <v>418.60641479492188</v>
      </c>
      <c r="Y264" s="1">
        <v>419.85354614257813</v>
      </c>
      <c r="Z264" s="1">
        <v>28.888498306274414</v>
      </c>
      <c r="AA264" s="1">
        <v>29.281461715698242</v>
      </c>
      <c r="AB264" s="1">
        <v>56.384567260742188</v>
      </c>
      <c r="AC264" s="1">
        <v>57.15155029296875</v>
      </c>
      <c r="AD264" s="1">
        <v>499.43832397460938</v>
      </c>
      <c r="AE264" s="1">
        <v>17.941631317138672</v>
      </c>
      <c r="AF264" s="1">
        <v>0.13458175957202911</v>
      </c>
      <c r="AG264" s="1">
        <v>99.702392578125</v>
      </c>
      <c r="AH264" s="1">
        <v>-5.900606632232666</v>
      </c>
      <c r="AI264" s="1">
        <v>-0.33320724964141846</v>
      </c>
      <c r="AJ264" s="1">
        <v>2.6855913922190666E-2</v>
      </c>
      <c r="AK264" s="1">
        <v>2.8002264443784952E-3</v>
      </c>
      <c r="AL264" s="1">
        <v>9.1668225824832916E-2</v>
      </c>
      <c r="AM264" s="1">
        <v>1.0126749984920025E-2</v>
      </c>
      <c r="AN264" s="1">
        <v>1</v>
      </c>
      <c r="AO264" s="1">
        <v>-0.21956524252891541</v>
      </c>
      <c r="AP264" s="1">
        <v>2.737391471862793</v>
      </c>
      <c r="AQ264" s="1">
        <v>1</v>
      </c>
      <c r="AR264" s="1">
        <v>0</v>
      </c>
      <c r="AS264" s="1">
        <v>0.15999999642372131</v>
      </c>
      <c r="AT264" s="1">
        <v>111115</v>
      </c>
      <c r="AU264" s="1" t="s">
        <v>85</v>
      </c>
      <c r="AV264">
        <f t="shared" si="92"/>
        <v>0.8323972066243488</v>
      </c>
      <c r="AW264">
        <f t="shared" si="93"/>
        <v>3.3696857679066399E-4</v>
      </c>
      <c r="AX264">
        <f t="shared" si="94"/>
        <v>305.30987396240232</v>
      </c>
      <c r="AY264">
        <f t="shared" si="95"/>
        <v>306.34675445556638</v>
      </c>
      <c r="AZ264">
        <f t="shared" si="96"/>
        <v>2.8706609465779138</v>
      </c>
      <c r="BA264">
        <f t="shared" si="97"/>
        <v>8.9079788609242767E-3</v>
      </c>
      <c r="BB264">
        <f t="shared" si="98"/>
        <v>4.8208904654285174</v>
      </c>
      <c r="BC264">
        <f t="shared" si="99"/>
        <v>48.352806194203957</v>
      </c>
      <c r="BD264">
        <f t="shared" si="100"/>
        <v>19.071344478505715</v>
      </c>
      <c r="BE264">
        <f t="shared" si="101"/>
        <v>32.159873962402344</v>
      </c>
      <c r="BF264">
        <f t="shared" si="102"/>
        <v>4.8184633234719723</v>
      </c>
      <c r="BG264">
        <f t="shared" si="103"/>
        <v>1.6982988418661766E-2</v>
      </c>
      <c r="BH264">
        <f t="shared" si="104"/>
        <v>2.9194317912398837</v>
      </c>
      <c r="BI264">
        <f t="shared" si="105"/>
        <v>1.8990315322320885</v>
      </c>
      <c r="BJ264">
        <f t="shared" si="106"/>
        <v>1.0623499873863579E-2</v>
      </c>
      <c r="BK264">
        <f t="shared" si="107"/>
        <v>51.451032073113979</v>
      </c>
      <c r="BL264">
        <f t="shared" si="108"/>
        <v>1.2291098098437481</v>
      </c>
      <c r="BM264">
        <f t="shared" si="109"/>
        <v>59.210464319825903</v>
      </c>
      <c r="BN264">
        <f t="shared" si="110"/>
        <v>420.41426488165075</v>
      </c>
      <c r="BO264">
        <f t="shared" si="111"/>
        <v>-1.6613099658623768E-3</v>
      </c>
    </row>
    <row r="265" spans="1:67" x14ac:dyDescent="0.25">
      <c r="A265" s="1">
        <v>254</v>
      </c>
      <c r="B265" s="1" t="s">
        <v>339</v>
      </c>
      <c r="C265" s="1" t="s">
        <v>347</v>
      </c>
      <c r="D265" s="1" t="s">
        <v>80</v>
      </c>
      <c r="E265" s="1" t="s">
        <v>81</v>
      </c>
      <c r="F265" s="1" t="s">
        <v>82</v>
      </c>
      <c r="G265" s="1" t="s">
        <v>83</v>
      </c>
      <c r="H265" s="1" t="s">
        <v>84</v>
      </c>
      <c r="I265" s="1">
        <v>1514.4999978207052</v>
      </c>
      <c r="J265" s="1">
        <v>1</v>
      </c>
      <c r="K265">
        <f t="shared" si="84"/>
        <v>-0.88488092538042928</v>
      </c>
      <c r="L265">
        <f t="shared" si="85"/>
        <v>1.6514185787127912E-2</v>
      </c>
      <c r="M265">
        <f t="shared" si="86"/>
        <v>491.62712311909513</v>
      </c>
      <c r="N265">
        <f t="shared" si="87"/>
        <v>0.32613820923803177</v>
      </c>
      <c r="O265">
        <f t="shared" si="88"/>
        <v>1.9035469912315008</v>
      </c>
      <c r="P265">
        <f t="shared" si="89"/>
        <v>32.176122774591931</v>
      </c>
      <c r="Q265" s="1">
        <v>6</v>
      </c>
      <c r="R265">
        <f t="shared" si="90"/>
        <v>1.4200000166893005</v>
      </c>
      <c r="S265" s="1">
        <v>1</v>
      </c>
      <c r="T265">
        <f t="shared" si="91"/>
        <v>2.8400000333786011</v>
      </c>
      <c r="U265" s="1">
        <v>33.195343017578125</v>
      </c>
      <c r="V265" s="1">
        <v>32.162498474121094</v>
      </c>
      <c r="W265" s="1">
        <v>32.819549560546875</v>
      </c>
      <c r="X265" s="1">
        <v>419.04251098632813</v>
      </c>
      <c r="Y265" s="1">
        <v>419.94107055664063</v>
      </c>
      <c r="Z265" s="1">
        <v>28.900636672973633</v>
      </c>
      <c r="AA265" s="1">
        <v>29.280988693237305</v>
      </c>
      <c r="AB265" s="1">
        <v>56.411937713623047</v>
      </c>
      <c r="AC265" s="1">
        <v>57.154361724853516</v>
      </c>
      <c r="AD265" s="1">
        <v>499.41403198242188</v>
      </c>
      <c r="AE265" s="1">
        <v>17.885101318359375</v>
      </c>
      <c r="AF265" s="1">
        <v>3.1935174018144608E-2</v>
      </c>
      <c r="AG265" s="1">
        <v>99.701019287109375</v>
      </c>
      <c r="AH265" s="1">
        <v>-5.900606632232666</v>
      </c>
      <c r="AI265" s="1">
        <v>-0.33320724964141846</v>
      </c>
      <c r="AJ265" s="1">
        <v>2.6855913922190666E-2</v>
      </c>
      <c r="AK265" s="1">
        <v>2.8002264443784952E-3</v>
      </c>
      <c r="AL265" s="1">
        <v>9.1668225824832916E-2</v>
      </c>
      <c r="AM265" s="1">
        <v>1.0126749984920025E-2</v>
      </c>
      <c r="AN265" s="1">
        <v>1</v>
      </c>
      <c r="AO265" s="1">
        <v>-0.21956524252891541</v>
      </c>
      <c r="AP265" s="1">
        <v>2.737391471862793</v>
      </c>
      <c r="AQ265" s="1">
        <v>1</v>
      </c>
      <c r="AR265" s="1">
        <v>0</v>
      </c>
      <c r="AS265" s="1">
        <v>0.15999999642372131</v>
      </c>
      <c r="AT265" s="1">
        <v>111115</v>
      </c>
      <c r="AU265" s="1" t="s">
        <v>85</v>
      </c>
      <c r="AV265">
        <f t="shared" si="92"/>
        <v>0.83235671997070293</v>
      </c>
      <c r="AW265">
        <f t="shared" si="93"/>
        <v>3.2613820923803175E-4</v>
      </c>
      <c r="AX265">
        <f t="shared" si="94"/>
        <v>305.31249847412107</v>
      </c>
      <c r="AY265">
        <f t="shared" si="95"/>
        <v>306.3453430175781</v>
      </c>
      <c r="AZ265">
        <f t="shared" si="96"/>
        <v>2.8616161469753933</v>
      </c>
      <c r="BA265">
        <f t="shared" si="97"/>
        <v>1.3624300470838385E-2</v>
      </c>
      <c r="BB265">
        <f t="shared" si="98"/>
        <v>4.8228914096815849</v>
      </c>
      <c r="BC265">
        <f t="shared" si="99"/>
        <v>48.37354165651093</v>
      </c>
      <c r="BD265">
        <f t="shared" si="100"/>
        <v>19.092552963273626</v>
      </c>
      <c r="BE265">
        <f t="shared" si="101"/>
        <v>32.162498474121094</v>
      </c>
      <c r="BF265">
        <f t="shared" si="102"/>
        <v>4.819178309193088</v>
      </c>
      <c r="BG265">
        <f t="shared" si="103"/>
        <v>1.6418713364697111E-2</v>
      </c>
      <c r="BH265">
        <f t="shared" si="104"/>
        <v>2.9193444184500841</v>
      </c>
      <c r="BI265">
        <f t="shared" si="105"/>
        <v>1.8998338907430039</v>
      </c>
      <c r="BJ265">
        <f t="shared" si="106"/>
        <v>1.0270230957369713E-2</v>
      </c>
      <c r="BK265">
        <f t="shared" si="107"/>
        <v>49.015725284162997</v>
      </c>
      <c r="BL265">
        <f t="shared" si="108"/>
        <v>1.1707050288447214</v>
      </c>
      <c r="BM265">
        <f t="shared" si="109"/>
        <v>59.174018845048714</v>
      </c>
      <c r="BN265">
        <f t="shared" si="110"/>
        <v>420.36170056904331</v>
      </c>
      <c r="BO265">
        <f t="shared" si="111"/>
        <v>-1.2456406110072189E-3</v>
      </c>
    </row>
    <row r="266" spans="1:67" x14ac:dyDescent="0.25">
      <c r="A266" s="1">
        <v>255</v>
      </c>
      <c r="B266" s="1" t="s">
        <v>340</v>
      </c>
      <c r="C266" s="1" t="s">
        <v>347</v>
      </c>
      <c r="D266" s="1" t="s">
        <v>80</v>
      </c>
      <c r="E266" s="1" t="s">
        <v>81</v>
      </c>
      <c r="F266" s="1" t="s">
        <v>82</v>
      </c>
      <c r="G266" s="1" t="s">
        <v>83</v>
      </c>
      <c r="H266" s="1" t="s">
        <v>84</v>
      </c>
      <c r="I266" s="1">
        <v>1519.4999977089465</v>
      </c>
      <c r="J266" s="1">
        <v>1</v>
      </c>
      <c r="K266">
        <f t="shared" si="84"/>
        <v>-1.1749388304679207</v>
      </c>
      <c r="L266">
        <f t="shared" si="85"/>
        <v>1.7456209981802601E-2</v>
      </c>
      <c r="M266">
        <f t="shared" si="86"/>
        <v>513.52325859534346</v>
      </c>
      <c r="N266">
        <f t="shared" si="87"/>
        <v>0.34412790364893842</v>
      </c>
      <c r="O266">
        <f t="shared" si="88"/>
        <v>1.900826261198719</v>
      </c>
      <c r="P266">
        <f t="shared" si="89"/>
        <v>32.16468715200574</v>
      </c>
      <c r="Q266" s="1">
        <v>6</v>
      </c>
      <c r="R266">
        <f t="shared" si="90"/>
        <v>1.4200000166893005</v>
      </c>
      <c r="S266" s="1">
        <v>1</v>
      </c>
      <c r="T266">
        <f t="shared" si="91"/>
        <v>2.8400000333786011</v>
      </c>
      <c r="U266" s="1">
        <v>33.194774627685547</v>
      </c>
      <c r="V266" s="1">
        <v>32.159534454345703</v>
      </c>
      <c r="W266" s="1">
        <v>32.820869445800781</v>
      </c>
      <c r="X266" s="1">
        <v>418.82730102539063</v>
      </c>
      <c r="Y266" s="1">
        <v>420.06515502929688</v>
      </c>
      <c r="Z266" s="1">
        <v>28.875555038452148</v>
      </c>
      <c r="AA266" s="1">
        <v>29.276870727539063</v>
      </c>
      <c r="AB266" s="1">
        <v>56.365062713623047</v>
      </c>
      <c r="AC266" s="1">
        <v>57.148433685302734</v>
      </c>
      <c r="AD266" s="1">
        <v>499.43661499023438</v>
      </c>
      <c r="AE266" s="1">
        <v>17.957576751708984</v>
      </c>
      <c r="AF266" s="1">
        <v>8.668091893196106E-2</v>
      </c>
      <c r="AG266" s="1">
        <v>99.701515197753906</v>
      </c>
      <c r="AH266" s="1">
        <v>-5.900606632232666</v>
      </c>
      <c r="AI266" s="1">
        <v>-0.33320724964141846</v>
      </c>
      <c r="AJ266" s="1">
        <v>2.6855913922190666E-2</v>
      </c>
      <c r="AK266" s="1">
        <v>2.8002264443784952E-3</v>
      </c>
      <c r="AL266" s="1">
        <v>9.1668225824832916E-2</v>
      </c>
      <c r="AM266" s="1">
        <v>1.0126749984920025E-2</v>
      </c>
      <c r="AN266" s="1">
        <v>1</v>
      </c>
      <c r="AO266" s="1">
        <v>-0.21956524252891541</v>
      </c>
      <c r="AP266" s="1">
        <v>2.737391471862793</v>
      </c>
      <c r="AQ266" s="1">
        <v>1</v>
      </c>
      <c r="AR266" s="1">
        <v>0</v>
      </c>
      <c r="AS266" s="1">
        <v>0.15999999642372131</v>
      </c>
      <c r="AT266" s="1">
        <v>111115</v>
      </c>
      <c r="AU266" s="1" t="s">
        <v>85</v>
      </c>
      <c r="AV266">
        <f t="shared" si="92"/>
        <v>0.8323943583170571</v>
      </c>
      <c r="AW266">
        <f t="shared" si="93"/>
        <v>3.441279036489384E-4</v>
      </c>
      <c r="AX266">
        <f t="shared" si="94"/>
        <v>305.30953445434568</v>
      </c>
      <c r="AY266">
        <f t="shared" si="95"/>
        <v>306.34477462768552</v>
      </c>
      <c r="AZ266">
        <f t="shared" si="96"/>
        <v>2.8732122160521385</v>
      </c>
      <c r="BA266">
        <f t="shared" si="97"/>
        <v>5.1526976600406102E-3</v>
      </c>
      <c r="BB266">
        <f t="shared" si="98"/>
        <v>4.8197746329831315</v>
      </c>
      <c r="BC266">
        <f t="shared" si="99"/>
        <v>48.342039972244194</v>
      </c>
      <c r="BD266">
        <f t="shared" si="100"/>
        <v>19.065169244705132</v>
      </c>
      <c r="BE266">
        <f t="shared" si="101"/>
        <v>32.159534454345703</v>
      </c>
      <c r="BF266">
        <f t="shared" si="102"/>
        <v>4.8183708393318927</v>
      </c>
      <c r="BG266">
        <f t="shared" si="103"/>
        <v>1.7349569935209821E-2</v>
      </c>
      <c r="BH266">
        <f t="shared" si="104"/>
        <v>2.9189483717844125</v>
      </c>
      <c r="BI266">
        <f t="shared" si="105"/>
        <v>1.8994224675474802</v>
      </c>
      <c r="BJ266">
        <f t="shared" si="106"/>
        <v>1.0853011990825629E-2</v>
      </c>
      <c r="BK266">
        <f t="shared" si="107"/>
        <v>51.199046971243746</v>
      </c>
      <c r="BL266">
        <f t="shared" si="108"/>
        <v>1.2224847799135552</v>
      </c>
      <c r="BM266">
        <f t="shared" si="109"/>
        <v>59.220212506757996</v>
      </c>
      <c r="BN266">
        <f t="shared" si="110"/>
        <v>420.62366467806078</v>
      </c>
      <c r="BO266">
        <f t="shared" si="111"/>
        <v>-1.6542133281066717E-3</v>
      </c>
    </row>
    <row r="267" spans="1:67" x14ac:dyDescent="0.25">
      <c r="A267" s="1">
        <v>256</v>
      </c>
      <c r="B267" s="1" t="s">
        <v>341</v>
      </c>
      <c r="C267" s="1" t="s">
        <v>347</v>
      </c>
      <c r="D267" s="1" t="s">
        <v>80</v>
      </c>
      <c r="E267" s="1" t="s">
        <v>81</v>
      </c>
      <c r="F267" s="1" t="s">
        <v>82</v>
      </c>
      <c r="G267" s="1" t="s">
        <v>83</v>
      </c>
      <c r="H267" s="1" t="s">
        <v>84</v>
      </c>
      <c r="I267" s="1">
        <v>1524.4999975971878</v>
      </c>
      <c r="J267" s="1">
        <v>1</v>
      </c>
      <c r="K267">
        <f t="shared" si="84"/>
        <v>-1.1555821893524425</v>
      </c>
      <c r="L267">
        <f t="shared" si="85"/>
        <v>1.6827452217004876E-2</v>
      </c>
      <c r="M267">
        <f t="shared" si="86"/>
        <v>515.56221408769477</v>
      </c>
      <c r="N267">
        <f t="shared" si="87"/>
        <v>0.33208602262584191</v>
      </c>
      <c r="O267">
        <f t="shared" si="88"/>
        <v>1.9024129105451406</v>
      </c>
      <c r="P267">
        <f t="shared" si="89"/>
        <v>32.168641202262805</v>
      </c>
      <c r="Q267" s="1">
        <v>6</v>
      </c>
      <c r="R267">
        <f t="shared" si="90"/>
        <v>1.4200000166893005</v>
      </c>
      <c r="S267" s="1">
        <v>1</v>
      </c>
      <c r="T267">
        <f t="shared" si="91"/>
        <v>2.8400000333786011</v>
      </c>
      <c r="U267" s="1">
        <v>33.194561004638672</v>
      </c>
      <c r="V267" s="1">
        <v>32.157421112060547</v>
      </c>
      <c r="W267" s="1">
        <v>32.821521759033203</v>
      </c>
      <c r="X267" s="1">
        <v>418.75308227539063</v>
      </c>
      <c r="Y267" s="1">
        <v>419.973876953125</v>
      </c>
      <c r="Z267" s="1">
        <v>28.884662628173828</v>
      </c>
      <c r="AA267" s="1">
        <v>29.271963119506836</v>
      </c>
      <c r="AB267" s="1">
        <v>56.383136749267578</v>
      </c>
      <c r="AC267" s="1">
        <v>57.139144897460938</v>
      </c>
      <c r="AD267" s="1">
        <v>499.40325927734375</v>
      </c>
      <c r="AE267" s="1">
        <v>17.861185073852539</v>
      </c>
      <c r="AF267" s="1">
        <v>0.14712889492511749</v>
      </c>
      <c r="AG267" s="1">
        <v>99.700836181640625</v>
      </c>
      <c r="AH267" s="1">
        <v>-5.900606632232666</v>
      </c>
      <c r="AI267" s="1">
        <v>-0.33320724964141846</v>
      </c>
      <c r="AJ267" s="1">
        <v>2.6855913922190666E-2</v>
      </c>
      <c r="AK267" s="1">
        <v>2.8002264443784952E-3</v>
      </c>
      <c r="AL267" s="1">
        <v>9.1668225824832916E-2</v>
      </c>
      <c r="AM267" s="1">
        <v>1.0126749984920025E-2</v>
      </c>
      <c r="AN267" s="1">
        <v>1</v>
      </c>
      <c r="AO267" s="1">
        <v>-0.21956524252891541</v>
      </c>
      <c r="AP267" s="1">
        <v>2.737391471862793</v>
      </c>
      <c r="AQ267" s="1">
        <v>1</v>
      </c>
      <c r="AR267" s="1">
        <v>0</v>
      </c>
      <c r="AS267" s="1">
        <v>0.15999999642372131</v>
      </c>
      <c r="AT267" s="1">
        <v>111115</v>
      </c>
      <c r="AU267" s="1" t="s">
        <v>85</v>
      </c>
      <c r="AV267">
        <f t="shared" si="92"/>
        <v>0.8323387654622395</v>
      </c>
      <c r="AW267">
        <f t="shared" si="93"/>
        <v>3.3208602262584189E-4</v>
      </c>
      <c r="AX267">
        <f t="shared" si="94"/>
        <v>305.30742111206052</v>
      </c>
      <c r="AY267">
        <f t="shared" si="95"/>
        <v>306.34456100463865</v>
      </c>
      <c r="AZ267">
        <f t="shared" si="96"/>
        <v>2.8577895479398308</v>
      </c>
      <c r="BA267">
        <f t="shared" si="97"/>
        <v>1.1220090202256524E-2</v>
      </c>
      <c r="BB267">
        <f t="shared" si="98"/>
        <v>4.8208521102381177</v>
      </c>
      <c r="BC267">
        <f t="shared" si="99"/>
        <v>48.353176310930998</v>
      </c>
      <c r="BD267">
        <f t="shared" si="100"/>
        <v>19.081213191424162</v>
      </c>
      <c r="BE267">
        <f t="shared" si="101"/>
        <v>32.157421112060547</v>
      </c>
      <c r="BF267">
        <f t="shared" si="102"/>
        <v>4.8177951862829609</v>
      </c>
      <c r="BG267">
        <f t="shared" si="103"/>
        <v>1.6728334174510775E-2</v>
      </c>
      <c r="BH267">
        <f t="shared" si="104"/>
        <v>2.918439199692977</v>
      </c>
      <c r="BI267">
        <f t="shared" si="105"/>
        <v>1.8993559865899838</v>
      </c>
      <c r="BJ267">
        <f t="shared" si="106"/>
        <v>1.0464069044280572E-2</v>
      </c>
      <c r="BK267">
        <f t="shared" si="107"/>
        <v>51.401983848201191</v>
      </c>
      <c r="BL267">
        <f t="shared" si="108"/>
        <v>1.2276054354334014</v>
      </c>
      <c r="BM267">
        <f t="shared" si="109"/>
        <v>59.186182085398954</v>
      </c>
      <c r="BN267">
        <f t="shared" si="110"/>
        <v>420.52318538174848</v>
      </c>
      <c r="BO267">
        <f t="shared" si="111"/>
        <v>-1.6264144344756996E-3</v>
      </c>
    </row>
    <row r="268" spans="1:67" x14ac:dyDescent="0.25">
      <c r="A268" s="1">
        <v>257</v>
      </c>
      <c r="B268" s="1" t="s">
        <v>342</v>
      </c>
      <c r="C268" s="1" t="s">
        <v>347</v>
      </c>
      <c r="D268" s="1" t="s">
        <v>80</v>
      </c>
      <c r="E268" s="1" t="s">
        <v>81</v>
      </c>
      <c r="F268" s="1" t="s">
        <v>82</v>
      </c>
      <c r="G268" s="1" t="s">
        <v>83</v>
      </c>
      <c r="H268" s="1" t="s">
        <v>84</v>
      </c>
      <c r="I268" s="1">
        <v>1529.9999974742532</v>
      </c>
      <c r="J268" s="1">
        <v>1</v>
      </c>
      <c r="K268">
        <f t="shared" si="84"/>
        <v>-1.0519949652195371</v>
      </c>
      <c r="L268">
        <f t="shared" si="85"/>
        <v>1.6672775413049581E-2</v>
      </c>
      <c r="M268">
        <f t="shared" si="86"/>
        <v>506.76753314660249</v>
      </c>
      <c r="N268">
        <f t="shared" si="87"/>
        <v>0.32898151390048214</v>
      </c>
      <c r="O268">
        <f t="shared" si="88"/>
        <v>1.9020306758591179</v>
      </c>
      <c r="P268">
        <f t="shared" si="89"/>
        <v>32.167065654915888</v>
      </c>
      <c r="Q268" s="1">
        <v>6</v>
      </c>
      <c r="R268">
        <f t="shared" si="90"/>
        <v>1.4200000166893005</v>
      </c>
      <c r="S268" s="1">
        <v>1</v>
      </c>
      <c r="T268">
        <f t="shared" si="91"/>
        <v>2.8400000333786011</v>
      </c>
      <c r="U268" s="1">
        <v>33.193862915039063</v>
      </c>
      <c r="V268" s="1">
        <v>32.153816223144531</v>
      </c>
      <c r="W268" s="1">
        <v>32.821651458740234</v>
      </c>
      <c r="X268" s="1">
        <v>418.91064453125</v>
      </c>
      <c r="Y268" s="1">
        <v>420.008544921875</v>
      </c>
      <c r="Z268" s="1">
        <v>28.887561798095703</v>
      </c>
      <c r="AA268" s="1">
        <v>29.271244049072266</v>
      </c>
      <c r="AB268" s="1">
        <v>56.391475677490234</v>
      </c>
      <c r="AC268" s="1">
        <v>57.140460968017578</v>
      </c>
      <c r="AD268" s="1">
        <v>499.40045166015625</v>
      </c>
      <c r="AE268" s="1">
        <v>17.909744262695313</v>
      </c>
      <c r="AF268" s="1">
        <v>0.14370930194854736</v>
      </c>
      <c r="AG268" s="1">
        <v>99.701675415039063</v>
      </c>
      <c r="AH268" s="1">
        <v>-5.900606632232666</v>
      </c>
      <c r="AI268" s="1">
        <v>-0.33320724964141846</v>
      </c>
      <c r="AJ268" s="1">
        <v>2.6855913922190666E-2</v>
      </c>
      <c r="AK268" s="1">
        <v>2.8002264443784952E-3</v>
      </c>
      <c r="AL268" s="1">
        <v>9.1668225824832916E-2</v>
      </c>
      <c r="AM268" s="1">
        <v>1.0126749984920025E-2</v>
      </c>
      <c r="AN268" s="1">
        <v>1</v>
      </c>
      <c r="AO268" s="1">
        <v>-0.21956524252891541</v>
      </c>
      <c r="AP268" s="1">
        <v>2.737391471862793</v>
      </c>
      <c r="AQ268" s="1">
        <v>1</v>
      </c>
      <c r="AR268" s="1">
        <v>0</v>
      </c>
      <c r="AS268" s="1">
        <v>0.15999999642372131</v>
      </c>
      <c r="AT268" s="1">
        <v>111115</v>
      </c>
      <c r="AU268" s="1" t="s">
        <v>85</v>
      </c>
      <c r="AV268">
        <f t="shared" si="92"/>
        <v>0.83233408610026027</v>
      </c>
      <c r="AW268">
        <f t="shared" si="93"/>
        <v>3.2898151390048212E-4</v>
      </c>
      <c r="AX268">
        <f t="shared" si="94"/>
        <v>305.30381622314451</v>
      </c>
      <c r="AY268">
        <f t="shared" si="95"/>
        <v>306.34386291503904</v>
      </c>
      <c r="AZ268">
        <f t="shared" si="96"/>
        <v>2.8655590179810133</v>
      </c>
      <c r="BA268">
        <f t="shared" si="97"/>
        <v>1.3249431771354283E-2</v>
      </c>
      <c r="BB268">
        <f t="shared" si="98"/>
        <v>4.8204227490341145</v>
      </c>
      <c r="BC268">
        <f t="shared" si="99"/>
        <v>48.348462841447891</v>
      </c>
      <c r="BD268">
        <f t="shared" si="100"/>
        <v>19.077218792375625</v>
      </c>
      <c r="BE268">
        <f t="shared" si="101"/>
        <v>32.153816223144531</v>
      </c>
      <c r="BF268">
        <f t="shared" si="102"/>
        <v>4.816813389181144</v>
      </c>
      <c r="BG268">
        <f t="shared" si="103"/>
        <v>1.6575465899997026E-2</v>
      </c>
      <c r="BH268">
        <f t="shared" si="104"/>
        <v>2.9183920731749966</v>
      </c>
      <c r="BI268">
        <f t="shared" si="105"/>
        <v>1.8984213160061474</v>
      </c>
      <c r="BJ268">
        <f t="shared" si="106"/>
        <v>1.0368365111458193E-2</v>
      </c>
      <c r="BK268">
        <f t="shared" si="107"/>
        <v>50.525572100662615</v>
      </c>
      <c r="BL268">
        <f t="shared" si="108"/>
        <v>1.2065648170107239</v>
      </c>
      <c r="BM268">
        <f t="shared" si="109"/>
        <v>59.188653511454291</v>
      </c>
      <c r="BN268">
        <f t="shared" si="110"/>
        <v>420.50861294523935</v>
      </c>
      <c r="BO268">
        <f t="shared" si="111"/>
        <v>-1.4807346050788783E-3</v>
      </c>
    </row>
    <row r="269" spans="1:67" x14ac:dyDescent="0.25">
      <c r="A269" s="1">
        <v>258</v>
      </c>
      <c r="B269" s="1" t="s">
        <v>343</v>
      </c>
      <c r="C269" s="1" t="s">
        <v>347</v>
      </c>
      <c r="D269" s="1" t="s">
        <v>80</v>
      </c>
      <c r="E269" s="1" t="s">
        <v>81</v>
      </c>
      <c r="F269" s="1" t="s">
        <v>82</v>
      </c>
      <c r="G269" s="1" t="s">
        <v>83</v>
      </c>
      <c r="H269" s="1" t="s">
        <v>84</v>
      </c>
      <c r="I269" s="1">
        <v>1534.9999973624945</v>
      </c>
      <c r="J269" s="1">
        <v>1</v>
      </c>
      <c r="K269">
        <f t="shared" si="84"/>
        <v>-1.0704216594838432</v>
      </c>
      <c r="L269">
        <f t="shared" si="85"/>
        <v>1.6785972249039285E-2</v>
      </c>
      <c r="M269">
        <f t="shared" si="86"/>
        <v>507.86222077387163</v>
      </c>
      <c r="N269">
        <f t="shared" si="87"/>
        <v>0.33117284356808546</v>
      </c>
      <c r="O269">
        <f t="shared" si="88"/>
        <v>1.9018571945178646</v>
      </c>
      <c r="P269">
        <f t="shared" si="89"/>
        <v>32.16492043885021</v>
      </c>
      <c r="Q269" s="1">
        <v>6</v>
      </c>
      <c r="R269">
        <f t="shared" ref="R269:R272" si="112">(Q269*AO269+AP269)</f>
        <v>1.4200000166893005</v>
      </c>
      <c r="S269" s="1">
        <v>1</v>
      </c>
      <c r="T269">
        <f t="shared" ref="T269:T272" si="113">R269*(S269+1)*(S269+1)/(S269*S269+1)</f>
        <v>2.8400000333786011</v>
      </c>
      <c r="U269" s="1">
        <v>33.193096160888672</v>
      </c>
      <c r="V269" s="1">
        <v>32.152816772460938</v>
      </c>
      <c r="W269" s="1">
        <v>32.820980072021484</v>
      </c>
      <c r="X269" s="1">
        <v>418.916259765625</v>
      </c>
      <c r="Y269" s="1">
        <v>420.03515625</v>
      </c>
      <c r="Z269" s="1">
        <v>28.881130218505859</v>
      </c>
      <c r="AA269" s="1">
        <v>29.267360687255859</v>
      </c>
      <c r="AB269" s="1">
        <v>56.380886077880859</v>
      </c>
      <c r="AC269" s="1">
        <v>57.134880065917969</v>
      </c>
      <c r="AD269" s="1">
        <v>499.412109375</v>
      </c>
      <c r="AE269" s="1">
        <v>17.86046028137207</v>
      </c>
      <c r="AF269" s="1">
        <v>0.11633437871932983</v>
      </c>
      <c r="AG269" s="1">
        <v>99.700859069824219</v>
      </c>
      <c r="AH269" s="1">
        <v>-5.900606632232666</v>
      </c>
      <c r="AI269" s="1">
        <v>-0.33320724964141846</v>
      </c>
      <c r="AJ269" s="1">
        <v>2.6855913922190666E-2</v>
      </c>
      <c r="AK269" s="1">
        <v>2.8002264443784952E-3</v>
      </c>
      <c r="AL269" s="1">
        <v>9.1668225824832916E-2</v>
      </c>
      <c r="AM269" s="1">
        <v>1.0126749984920025E-2</v>
      </c>
      <c r="AN269" s="1">
        <v>1</v>
      </c>
      <c r="AO269" s="1">
        <v>-0.21956524252891541</v>
      </c>
      <c r="AP269" s="1">
        <v>2.737391471862793</v>
      </c>
      <c r="AQ269" s="1">
        <v>1</v>
      </c>
      <c r="AR269" s="1">
        <v>0</v>
      </c>
      <c r="AS269" s="1">
        <v>0.15999999642372131</v>
      </c>
      <c r="AT269" s="1">
        <v>111115</v>
      </c>
      <c r="AU269" s="1" t="s">
        <v>85</v>
      </c>
      <c r="AV269">
        <f t="shared" si="92"/>
        <v>0.83235351562499993</v>
      </c>
      <c r="AW269">
        <f t="shared" ref="AW269:AW272" si="114">(AA269-Z269)/(1000-AA269)*AV269</f>
        <v>3.3117284356808547E-4</v>
      </c>
      <c r="AX269">
        <f t="shared" si="94"/>
        <v>305.30281677246091</v>
      </c>
      <c r="AY269">
        <f t="shared" si="95"/>
        <v>306.34309616088865</v>
      </c>
      <c r="AZ269">
        <f t="shared" si="96"/>
        <v>2.8576735811455478</v>
      </c>
      <c r="BA269">
        <f t="shared" ref="BA269:BA272" si="115">((AZ269+0.00000010773*(AY269^4-AX269^4))-AW269*44100)/(R269*0.92*2*29.3+0.00000043092*AX269^3)</f>
        <v>1.2103666389273748E-2</v>
      </c>
      <c r="BB269">
        <f t="shared" si="98"/>
        <v>4.8198381977436746</v>
      </c>
      <c r="BC269">
        <f t="shared" ref="BC269:BC272" si="116">BB269*1000/AG269</f>
        <v>48.342995664341899</v>
      </c>
      <c r="BD269">
        <f t="shared" ref="BD269:BD272" si="117">(BC269-AA269)</f>
        <v>19.07563497708604</v>
      </c>
      <c r="BE269">
        <f t="shared" si="101"/>
        <v>32.152816772460938</v>
      </c>
      <c r="BF269">
        <f t="shared" ref="BF269:BF272" si="118">0.61365*EXP(17.502*BE269/(240.97+BE269))</f>
        <v>4.8165412180720111</v>
      </c>
      <c r="BG269">
        <f t="shared" si="103"/>
        <v>1.6687340827648094E-2</v>
      </c>
      <c r="BH269">
        <f t="shared" si="104"/>
        <v>2.91798100322581</v>
      </c>
      <c r="BI269">
        <f t="shared" ref="BI269:BI272" si="119">(BF269-BH269)</f>
        <v>1.8985602148462011</v>
      </c>
      <c r="BJ269">
        <f t="shared" si="106"/>
        <v>1.0438404813022986E-2</v>
      </c>
      <c r="BK269">
        <f t="shared" si="107"/>
        <v>50.634299700263732</v>
      </c>
      <c r="BL269">
        <f t="shared" si="108"/>
        <v>1.2090945560556792</v>
      </c>
      <c r="BM269">
        <f t="shared" si="109"/>
        <v>59.189242349048911</v>
      </c>
      <c r="BN269">
        <f t="shared" si="110"/>
        <v>420.54398344130959</v>
      </c>
      <c r="BO269">
        <f t="shared" ref="BO269:BO272" si="120">K269*BM269/100/BN269</f>
        <v>-1.5065593496405914E-3</v>
      </c>
    </row>
    <row r="270" spans="1:67" x14ac:dyDescent="0.25">
      <c r="A270" s="1">
        <v>259</v>
      </c>
      <c r="B270" s="1" t="s">
        <v>344</v>
      </c>
      <c r="C270" s="1" t="s">
        <v>347</v>
      </c>
      <c r="D270" s="1" t="s">
        <v>80</v>
      </c>
      <c r="E270" s="1" t="s">
        <v>81</v>
      </c>
      <c r="F270" s="1" t="s">
        <v>82</v>
      </c>
      <c r="G270" s="1" t="s">
        <v>83</v>
      </c>
      <c r="H270" s="1" t="s">
        <v>84</v>
      </c>
      <c r="I270" s="1">
        <v>1539.9999972507358</v>
      </c>
      <c r="J270" s="1">
        <v>1</v>
      </c>
      <c r="K270">
        <f t="shared" si="84"/>
        <v>-1.0657684595737826</v>
      </c>
      <c r="L270">
        <f t="shared" si="85"/>
        <v>1.6618329928805197E-2</v>
      </c>
      <c r="M270">
        <f t="shared" si="86"/>
        <v>508.51391878363955</v>
      </c>
      <c r="N270">
        <f t="shared" si="87"/>
        <v>0.32799384712575552</v>
      </c>
      <c r="O270">
        <f t="shared" si="88"/>
        <v>1.9024745244276366</v>
      </c>
      <c r="P270">
        <f t="shared" si="89"/>
        <v>32.167990213778452</v>
      </c>
      <c r="Q270" s="1">
        <v>6</v>
      </c>
      <c r="R270">
        <f t="shared" si="112"/>
        <v>1.4200000166893005</v>
      </c>
      <c r="S270" s="1">
        <v>1</v>
      </c>
      <c r="T270">
        <f t="shared" si="113"/>
        <v>2.8400000333786011</v>
      </c>
      <c r="U270" s="1">
        <v>33.194114685058594</v>
      </c>
      <c r="V270" s="1">
        <v>32.154365539550781</v>
      </c>
      <c r="W270" s="1">
        <v>32.821502685546875</v>
      </c>
      <c r="X270" s="1">
        <v>419.00979614257813</v>
      </c>
      <c r="Y270" s="1">
        <v>420.1246337890625</v>
      </c>
      <c r="Z270" s="1">
        <v>28.88713264465332</v>
      </c>
      <c r="AA270" s="1">
        <v>29.269641876220703</v>
      </c>
      <c r="AB270" s="1">
        <v>56.389217376708984</v>
      </c>
      <c r="AC270" s="1">
        <v>57.135898590087891</v>
      </c>
      <c r="AD270" s="1">
        <v>499.42886352539063</v>
      </c>
      <c r="AE270" s="1">
        <v>17.868432998657227</v>
      </c>
      <c r="AF270" s="1">
        <v>1.7107995226979256E-2</v>
      </c>
      <c r="AG270" s="1">
        <v>99.700576782226563</v>
      </c>
      <c r="AH270" s="1">
        <v>-5.900606632232666</v>
      </c>
      <c r="AI270" s="1">
        <v>-0.33320724964141846</v>
      </c>
      <c r="AJ270" s="1">
        <v>2.6855913922190666E-2</v>
      </c>
      <c r="AK270" s="1">
        <v>2.8002264443784952E-3</v>
      </c>
      <c r="AL270" s="1">
        <v>9.1668225824832916E-2</v>
      </c>
      <c r="AM270" s="1">
        <v>1.0126749984920025E-2</v>
      </c>
      <c r="AN270" s="1">
        <v>1</v>
      </c>
      <c r="AO270" s="1">
        <v>-0.21956524252891541</v>
      </c>
      <c r="AP270" s="1">
        <v>2.737391471862793</v>
      </c>
      <c r="AQ270" s="1">
        <v>1</v>
      </c>
      <c r="AR270" s="1">
        <v>0</v>
      </c>
      <c r="AS270" s="1">
        <v>0.15999999642372131</v>
      </c>
      <c r="AT270" s="1">
        <v>111115</v>
      </c>
      <c r="AU270" s="1" t="s">
        <v>85</v>
      </c>
      <c r="AV270">
        <f t="shared" si="92"/>
        <v>0.83238143920898433</v>
      </c>
      <c r="AW270">
        <f t="shared" si="114"/>
        <v>3.279938471257555E-4</v>
      </c>
      <c r="AX270">
        <f t="shared" si="94"/>
        <v>305.30436553955076</v>
      </c>
      <c r="AY270">
        <f t="shared" si="95"/>
        <v>306.34411468505857</v>
      </c>
      <c r="AZ270">
        <f t="shared" si="96"/>
        <v>2.8589492158826602</v>
      </c>
      <c r="BA270">
        <f t="shared" si="115"/>
        <v>1.3624674227668172E-2</v>
      </c>
      <c r="BB270">
        <f t="shared" si="98"/>
        <v>4.8206747016960527</v>
      </c>
      <c r="BC270">
        <f t="shared" si="116"/>
        <v>48.351522702077538</v>
      </c>
      <c r="BD270">
        <f t="shared" si="117"/>
        <v>19.081880825856835</v>
      </c>
      <c r="BE270">
        <f t="shared" si="101"/>
        <v>32.154365539550781</v>
      </c>
      <c r="BF270">
        <f t="shared" si="118"/>
        <v>4.8169629851101492</v>
      </c>
      <c r="BG270">
        <f t="shared" si="103"/>
        <v>1.6521653070191548E-2</v>
      </c>
      <c r="BH270">
        <f t="shared" si="104"/>
        <v>2.9182001772684161</v>
      </c>
      <c r="BI270">
        <f t="shared" si="119"/>
        <v>1.8987628078417331</v>
      </c>
      <c r="BJ270">
        <f t="shared" si="106"/>
        <v>1.0334675678234295E-2</v>
      </c>
      <c r="BK270">
        <f t="shared" si="107"/>
        <v>50.699131004519181</v>
      </c>
      <c r="BL270">
        <f t="shared" si="108"/>
        <v>1.2103882464529701</v>
      </c>
      <c r="BM270">
        <f t="shared" si="109"/>
        <v>59.180454545302453</v>
      </c>
      <c r="BN270">
        <f t="shared" si="110"/>
        <v>420.63124907199011</v>
      </c>
      <c r="BO270">
        <f t="shared" si="120"/>
        <v>-1.4994763707350833E-3</v>
      </c>
    </row>
    <row r="271" spans="1:67" x14ac:dyDescent="0.25">
      <c r="A271" s="1">
        <v>260</v>
      </c>
      <c r="B271" s="1" t="s">
        <v>345</v>
      </c>
      <c r="C271" s="1" t="s">
        <v>347</v>
      </c>
      <c r="D271" s="1" t="s">
        <v>80</v>
      </c>
      <c r="E271" s="1" t="s">
        <v>81</v>
      </c>
      <c r="F271" s="1" t="s">
        <v>82</v>
      </c>
      <c r="G271" s="1" t="s">
        <v>83</v>
      </c>
      <c r="H271" s="1" t="s">
        <v>84</v>
      </c>
      <c r="I271" s="1">
        <v>1545.4999971278012</v>
      </c>
      <c r="J271" s="1">
        <v>1</v>
      </c>
      <c r="K271">
        <f t="shared" si="84"/>
        <v>-1.2442601069678811</v>
      </c>
      <c r="L271">
        <f t="shared" si="85"/>
        <v>1.7415408509991997E-2</v>
      </c>
      <c r="M271">
        <f t="shared" si="86"/>
        <v>520.11280616410693</v>
      </c>
      <c r="N271">
        <f t="shared" si="87"/>
        <v>0.34323603993638696</v>
      </c>
      <c r="O271">
        <f t="shared" si="88"/>
        <v>1.9003569758501295</v>
      </c>
      <c r="P271">
        <f t="shared" si="89"/>
        <v>32.15903611876513</v>
      </c>
      <c r="Q271" s="1">
        <v>6</v>
      </c>
      <c r="R271">
        <f t="shared" si="112"/>
        <v>1.4200000166893005</v>
      </c>
      <c r="S271" s="1">
        <v>1</v>
      </c>
      <c r="T271">
        <f t="shared" si="113"/>
        <v>2.8400000333786011</v>
      </c>
      <c r="U271" s="1">
        <v>33.193325042724609</v>
      </c>
      <c r="V271" s="1">
        <v>32.152965545654297</v>
      </c>
      <c r="W271" s="1">
        <v>32.821640014648438</v>
      </c>
      <c r="X271" s="1">
        <v>418.7796630859375</v>
      </c>
      <c r="Y271" s="1">
        <v>420.10128784179688</v>
      </c>
      <c r="Z271" s="1">
        <v>28.865594863891602</v>
      </c>
      <c r="AA271" s="1">
        <v>29.265892028808594</v>
      </c>
      <c r="AB271" s="1">
        <v>56.350669860839844</v>
      </c>
      <c r="AC271" s="1">
        <v>57.132122039794922</v>
      </c>
      <c r="AD271" s="1">
        <v>499.41537475585938</v>
      </c>
      <c r="AE271" s="1">
        <v>17.830020904541016</v>
      </c>
      <c r="AF271" s="1">
        <v>4.5621450990438461E-3</v>
      </c>
      <c r="AG271" s="1">
        <v>99.702346801757813</v>
      </c>
      <c r="AH271" s="1">
        <v>-5.900606632232666</v>
      </c>
      <c r="AI271" s="1">
        <v>-0.33320724964141846</v>
      </c>
      <c r="AJ271" s="1">
        <v>2.6855913922190666E-2</v>
      </c>
      <c r="AK271" s="1">
        <v>2.8002264443784952E-3</v>
      </c>
      <c r="AL271" s="1">
        <v>9.1668225824832916E-2</v>
      </c>
      <c r="AM271" s="1">
        <v>1.0126749984920025E-2</v>
      </c>
      <c r="AN271" s="1">
        <v>1</v>
      </c>
      <c r="AO271" s="1">
        <v>-0.21956524252891541</v>
      </c>
      <c r="AP271" s="1">
        <v>2.737391471862793</v>
      </c>
      <c r="AQ271" s="1">
        <v>1</v>
      </c>
      <c r="AR271" s="1">
        <v>0</v>
      </c>
      <c r="AS271" s="1">
        <v>0.15999999642372131</v>
      </c>
      <c r="AT271" s="1">
        <v>111115</v>
      </c>
      <c r="AU271" s="1" t="s">
        <v>85</v>
      </c>
      <c r="AV271">
        <f t="shared" si="92"/>
        <v>0.83235895792643222</v>
      </c>
      <c r="AW271">
        <f t="shared" si="114"/>
        <v>3.4323603993638695E-4</v>
      </c>
      <c r="AX271">
        <f t="shared" si="94"/>
        <v>305.30296554565427</v>
      </c>
      <c r="AY271">
        <f t="shared" si="95"/>
        <v>306.34332504272459</v>
      </c>
      <c r="AZ271">
        <f t="shared" si="96"/>
        <v>2.8528032809614388</v>
      </c>
      <c r="BA271">
        <f t="shared" si="115"/>
        <v>6.0705731108350192E-3</v>
      </c>
      <c r="BB271">
        <f t="shared" si="98"/>
        <v>4.8182350923692034</v>
      </c>
      <c r="BC271">
        <f t="shared" si="116"/>
        <v>48.326195389858718</v>
      </c>
      <c r="BD271">
        <f t="shared" si="117"/>
        <v>19.060303361050124</v>
      </c>
      <c r="BE271">
        <f t="shared" si="101"/>
        <v>32.152965545654297</v>
      </c>
      <c r="BF271">
        <f t="shared" si="118"/>
        <v>4.816581731244006</v>
      </c>
      <c r="BG271">
        <f t="shared" si="103"/>
        <v>1.7309264877839774E-2</v>
      </c>
      <c r="BH271">
        <f t="shared" si="104"/>
        <v>2.9178781165190739</v>
      </c>
      <c r="BI271">
        <f t="shared" si="119"/>
        <v>1.8987036147249321</v>
      </c>
      <c r="BJ271">
        <f t="shared" si="106"/>
        <v>1.0827777079820923E-2</v>
      </c>
      <c r="BK271">
        <f t="shared" si="107"/>
        <v>51.856467376209231</v>
      </c>
      <c r="BL271">
        <f t="shared" si="108"/>
        <v>1.2380652504925733</v>
      </c>
      <c r="BM271">
        <f t="shared" si="109"/>
        <v>59.217240232353127</v>
      </c>
      <c r="BN271">
        <f t="shared" si="110"/>
        <v>420.69274950541114</v>
      </c>
      <c r="BO271">
        <f t="shared" si="120"/>
        <v>-1.7514361669525918E-3</v>
      </c>
    </row>
    <row r="272" spans="1:67" x14ac:dyDescent="0.25">
      <c r="A272" s="1">
        <v>261</v>
      </c>
      <c r="B272" s="1" t="s">
        <v>346</v>
      </c>
      <c r="C272" s="1" t="s">
        <v>347</v>
      </c>
      <c r="D272" s="1" t="s">
        <v>80</v>
      </c>
      <c r="E272" s="1" t="s">
        <v>81</v>
      </c>
      <c r="F272" s="1" t="s">
        <v>82</v>
      </c>
      <c r="G272" s="1" t="s">
        <v>83</v>
      </c>
      <c r="H272" s="1" t="s">
        <v>84</v>
      </c>
      <c r="I272" s="1">
        <v>1550.4999970160425</v>
      </c>
      <c r="J272" s="1">
        <v>1</v>
      </c>
      <c r="K272">
        <f t="shared" si="84"/>
        <v>-1.0035591576828224</v>
      </c>
      <c r="L272">
        <f t="shared" si="85"/>
        <v>1.7485829539480774E-2</v>
      </c>
      <c r="M272">
        <f t="shared" si="86"/>
        <v>497.81916488058607</v>
      </c>
      <c r="N272">
        <f t="shared" si="87"/>
        <v>0.34465962482108942</v>
      </c>
      <c r="O272">
        <f t="shared" si="88"/>
        <v>1.9005827578533827</v>
      </c>
      <c r="P272">
        <f t="shared" si="89"/>
        <v>32.1597437600796</v>
      </c>
      <c r="Q272" s="1">
        <v>6</v>
      </c>
      <c r="R272">
        <f t="shared" si="112"/>
        <v>1.4200000166893005</v>
      </c>
      <c r="S272" s="1">
        <v>1</v>
      </c>
      <c r="T272">
        <f t="shared" si="113"/>
        <v>2.8400000333786011</v>
      </c>
      <c r="U272" s="1">
        <v>33.192737579345703</v>
      </c>
      <c r="V272" s="1">
        <v>32.154659271240234</v>
      </c>
      <c r="W272" s="1">
        <v>32.820499420166016</v>
      </c>
      <c r="X272" s="1">
        <v>419.02493286132813</v>
      </c>
      <c r="Y272" s="1">
        <v>420.05667114257813</v>
      </c>
      <c r="Z272" s="1">
        <v>28.863845825195313</v>
      </c>
      <c r="AA272" s="1">
        <v>29.265800476074219</v>
      </c>
      <c r="AB272" s="1">
        <v>56.348659515380859</v>
      </c>
      <c r="AC272" s="1">
        <v>57.133358001708984</v>
      </c>
      <c r="AD272" s="1">
        <v>499.41885375976563</v>
      </c>
      <c r="AE272" s="1">
        <v>17.850315093994141</v>
      </c>
      <c r="AF272" s="1">
        <v>5.474584549665451E-2</v>
      </c>
      <c r="AG272" s="1">
        <v>99.701530456542969</v>
      </c>
      <c r="AH272" s="1">
        <v>-5.900606632232666</v>
      </c>
      <c r="AI272" s="1">
        <v>-0.33320724964141846</v>
      </c>
      <c r="AJ272" s="1">
        <v>2.6855913922190666E-2</v>
      </c>
      <c r="AK272" s="1">
        <v>2.8002264443784952E-3</v>
      </c>
      <c r="AL272" s="1">
        <v>9.1668225824832916E-2</v>
      </c>
      <c r="AM272" s="1">
        <v>1.0126749984920025E-2</v>
      </c>
      <c r="AN272" s="1">
        <v>1</v>
      </c>
      <c r="AO272" s="1">
        <v>-0.21956524252891541</v>
      </c>
      <c r="AP272" s="1">
        <v>2.737391471862793</v>
      </c>
      <c r="AQ272" s="1">
        <v>1</v>
      </c>
      <c r="AR272" s="1">
        <v>0</v>
      </c>
      <c r="AS272" s="1">
        <v>0.15999999642372131</v>
      </c>
      <c r="AT272" s="1">
        <v>111115</v>
      </c>
      <c r="AU272" s="1" t="s">
        <v>85</v>
      </c>
      <c r="AV272">
        <f t="shared" si="92"/>
        <v>0.83236475626627604</v>
      </c>
      <c r="AW272">
        <f t="shared" si="114"/>
        <v>3.4465962482108943E-4</v>
      </c>
      <c r="AX272">
        <f t="shared" si="94"/>
        <v>305.30465927124021</v>
      </c>
      <c r="AY272">
        <f t="shared" si="95"/>
        <v>306.34273757934568</v>
      </c>
      <c r="AZ272">
        <f t="shared" si="96"/>
        <v>2.8560503512013611</v>
      </c>
      <c r="BA272">
        <f t="shared" si="115"/>
        <v>5.0844888393679673E-3</v>
      </c>
      <c r="BB272">
        <f t="shared" si="98"/>
        <v>4.8184278553538062</v>
      </c>
      <c r="BC272">
        <f t="shared" si="116"/>
        <v>48.32852447991278</v>
      </c>
      <c r="BD272">
        <f t="shared" si="117"/>
        <v>19.062724003838561</v>
      </c>
      <c r="BE272">
        <f t="shared" si="101"/>
        <v>32.154659271240234</v>
      </c>
      <c r="BF272">
        <f t="shared" si="118"/>
        <v>4.8170429790371845</v>
      </c>
      <c r="BG272">
        <f t="shared" si="103"/>
        <v>1.7378828403044163E-2</v>
      </c>
      <c r="BH272">
        <f t="shared" si="104"/>
        <v>2.9178450975004235</v>
      </c>
      <c r="BI272">
        <f t="shared" si="119"/>
        <v>1.8991978815367609</v>
      </c>
      <c r="BJ272">
        <f t="shared" si="106"/>
        <v>1.087133072008958E-2</v>
      </c>
      <c r="BK272">
        <f t="shared" si="107"/>
        <v>49.633332629192545</v>
      </c>
      <c r="BL272">
        <f t="shared" si="108"/>
        <v>1.1851238156187105</v>
      </c>
      <c r="BM272">
        <f t="shared" si="109"/>
        <v>59.214984218423247</v>
      </c>
      <c r="BN272">
        <f t="shared" si="110"/>
        <v>420.53371510277134</v>
      </c>
      <c r="BO272">
        <f t="shared" si="120"/>
        <v>-1.413102863106227E-3</v>
      </c>
    </row>
  </sheetData>
  <phoneticPr fontId="1" type="noConversion"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20240830_dark_agn_lmf24104_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Nunes Vilas Boas</dc:creator>
  <cp:lastModifiedBy>Marcelo</cp:lastModifiedBy>
  <dcterms:created xsi:type="dcterms:W3CDTF">2024-10-17T22:22:02Z</dcterms:created>
  <dcterms:modified xsi:type="dcterms:W3CDTF">2024-10-30T19:32:14Z</dcterms:modified>
</cp:coreProperties>
</file>