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\OneDrive\Documentos\INPA\1.MESTRADO\1.2.DADOS\DADOS_BRUTOS\2024\gsti-main\gsti-main\Datasets\Vilas_Boas_et_al_2024\Dark\"/>
    </mc:Choice>
  </mc:AlternateContent>
  <xr:revisionPtr revIDLastSave="0" documentId="13_ncr:1_{E7DA8F3F-7D0F-4F63-A4B5-EFD2E11BA07B}" xr6:coauthVersionLast="47" xr6:coauthVersionMax="47" xr10:uidLastSave="{00000000-0000-0000-0000-000000000000}"/>
  <bookViews>
    <workbookView xWindow="-120" yWindow="-120" windowWidth="29040" windowHeight="16440" xr2:uid="{BCBF7C2D-B14E-4EFF-9933-28BA4C5858DE}"/>
  </bookViews>
  <sheets>
    <sheet name="20240830_dark_agn_lmf24105_" sheetId="1" r:id="rId1"/>
  </sheets>
  <calcPr calcId="181029"/>
</workbook>
</file>

<file path=xl/calcChain.xml><?xml version="1.0" encoding="utf-8"?>
<calcChain xmlns="http://schemas.openxmlformats.org/spreadsheetml/2006/main">
  <c r="R11" i="1" l="1"/>
  <c r="T11" i="1" s="1"/>
  <c r="AV11" i="1"/>
  <c r="K11" i="1" s="1"/>
  <c r="AW11" i="1"/>
  <c r="AX11" i="1"/>
  <c r="AY11" i="1"/>
  <c r="AZ11" i="1"/>
  <c r="BE11" i="1"/>
  <c r="BF11" i="1" s="1"/>
  <c r="BH11" i="1"/>
  <c r="R13" i="1"/>
  <c r="T13" i="1" s="1"/>
  <c r="AV13" i="1"/>
  <c r="K13" i="1" s="1"/>
  <c r="AW13" i="1"/>
  <c r="N13" i="1" s="1"/>
  <c r="AX13" i="1"/>
  <c r="AY13" i="1"/>
  <c r="AZ13" i="1"/>
  <c r="BE13" i="1"/>
  <c r="BF13" i="1"/>
  <c r="BH13" i="1"/>
  <c r="R14" i="1"/>
  <c r="T14" i="1"/>
  <c r="AV14" i="1"/>
  <c r="K14" i="1" s="1"/>
  <c r="BN14" i="1" s="1"/>
  <c r="AX14" i="1"/>
  <c r="AY14" i="1"/>
  <c r="AZ14" i="1"/>
  <c r="BE14" i="1"/>
  <c r="BF14" i="1" s="1"/>
  <c r="BH14" i="1"/>
  <c r="BI14" i="1"/>
  <c r="R15" i="1"/>
  <c r="T15" i="1"/>
  <c r="AV15" i="1"/>
  <c r="AX15" i="1"/>
  <c r="AY15" i="1"/>
  <c r="AZ15" i="1"/>
  <c r="BE15" i="1"/>
  <c r="BF15" i="1" s="1"/>
  <c r="BH15" i="1"/>
  <c r="R16" i="1"/>
  <c r="T16" i="1" s="1"/>
  <c r="AV16" i="1"/>
  <c r="K16" i="1" s="1"/>
  <c r="AW16" i="1"/>
  <c r="N16" i="1" s="1"/>
  <c r="AX16" i="1"/>
  <c r="AY16" i="1"/>
  <c r="AZ16" i="1"/>
  <c r="BA16" i="1" s="1"/>
  <c r="P16" i="1" s="1"/>
  <c r="BB16" i="1" s="1"/>
  <c r="BE16" i="1"/>
  <c r="BF16" i="1" s="1"/>
  <c r="BH16" i="1"/>
  <c r="R17" i="1"/>
  <c r="T17" i="1" s="1"/>
  <c r="AV17" i="1"/>
  <c r="K17" i="1" s="1"/>
  <c r="AW17" i="1"/>
  <c r="N17" i="1" s="1"/>
  <c r="AX17" i="1"/>
  <c r="BA17" i="1" s="1"/>
  <c r="P17" i="1" s="1"/>
  <c r="BB17" i="1" s="1"/>
  <c r="AY17" i="1"/>
  <c r="AZ17" i="1"/>
  <c r="BE17" i="1"/>
  <c r="BF17" i="1" s="1"/>
  <c r="BH17" i="1"/>
  <c r="BI17" i="1" s="1"/>
  <c r="R18" i="1"/>
  <c r="T18" i="1" s="1"/>
  <c r="AV18" i="1"/>
  <c r="AX18" i="1"/>
  <c r="AY18" i="1"/>
  <c r="AZ18" i="1"/>
  <c r="BE18" i="1"/>
  <c r="BF18" i="1"/>
  <c r="BI18" i="1" s="1"/>
  <c r="BH18" i="1"/>
  <c r="K19" i="1"/>
  <c r="R19" i="1"/>
  <c r="AV19" i="1"/>
  <c r="AW19" i="1"/>
  <c r="N19" i="1" s="1"/>
  <c r="AX19" i="1"/>
  <c r="AY19" i="1"/>
  <c r="AZ19" i="1"/>
  <c r="BE19" i="1"/>
  <c r="BF19" i="1"/>
  <c r="BH19" i="1"/>
  <c r="K20" i="1"/>
  <c r="R20" i="1"/>
  <c r="T20" i="1"/>
  <c r="AV20" i="1"/>
  <c r="AW20" i="1"/>
  <c r="N20" i="1" s="1"/>
  <c r="AX20" i="1"/>
  <c r="AY20" i="1"/>
  <c r="AZ20" i="1"/>
  <c r="BE20" i="1"/>
  <c r="BF20" i="1" s="1"/>
  <c r="BH20" i="1"/>
  <c r="BI20" i="1"/>
  <c r="R21" i="1"/>
  <c r="T21" i="1" s="1"/>
  <c r="AV21" i="1"/>
  <c r="AX21" i="1"/>
  <c r="AY21" i="1"/>
  <c r="AZ21" i="1"/>
  <c r="BE21" i="1"/>
  <c r="BF21" i="1" s="1"/>
  <c r="BI21" i="1" s="1"/>
  <c r="BH21" i="1"/>
  <c r="K22" i="1"/>
  <c r="R22" i="1"/>
  <c r="T22" i="1" s="1"/>
  <c r="BN22" i="1" s="1"/>
  <c r="AV22" i="1"/>
  <c r="AW22" i="1" s="1"/>
  <c r="N22" i="1" s="1"/>
  <c r="AX22" i="1"/>
  <c r="AY22" i="1"/>
  <c r="AZ22" i="1"/>
  <c r="BA22" i="1" s="1"/>
  <c r="P22" i="1" s="1"/>
  <c r="BB22" i="1" s="1"/>
  <c r="BC22" i="1" s="1"/>
  <c r="BD22" i="1" s="1"/>
  <c r="BG22" i="1" s="1"/>
  <c r="L22" i="1" s="1"/>
  <c r="BJ22" i="1" s="1"/>
  <c r="M22" i="1" s="1"/>
  <c r="BE22" i="1"/>
  <c r="BF22" i="1"/>
  <c r="BH22" i="1"/>
  <c r="K23" i="1"/>
  <c r="R23" i="1"/>
  <c r="T23" i="1"/>
  <c r="BN23" i="1" s="1"/>
  <c r="AV23" i="1"/>
  <c r="AW23" i="1"/>
  <c r="N23" i="1" s="1"/>
  <c r="AX23" i="1"/>
  <c r="AY23" i="1"/>
  <c r="AZ23" i="1"/>
  <c r="BE23" i="1"/>
  <c r="BF23" i="1" s="1"/>
  <c r="BH23" i="1"/>
  <c r="BI23" i="1"/>
  <c r="R24" i="1"/>
  <c r="T24" i="1" s="1"/>
  <c r="AV24" i="1"/>
  <c r="AX24" i="1"/>
  <c r="AY24" i="1"/>
  <c r="AZ24" i="1"/>
  <c r="BE24" i="1"/>
  <c r="BF24" i="1"/>
  <c r="BI24" i="1" s="1"/>
  <c r="BH24" i="1"/>
  <c r="R25" i="1"/>
  <c r="AV25" i="1"/>
  <c r="K25" i="1" s="1"/>
  <c r="AX25" i="1"/>
  <c r="AY25" i="1"/>
  <c r="AZ25" i="1"/>
  <c r="BE25" i="1"/>
  <c r="BF25" i="1" s="1"/>
  <c r="BI25" i="1" s="1"/>
  <c r="BH25" i="1"/>
  <c r="R26" i="1"/>
  <c r="T26" i="1"/>
  <c r="AV26" i="1"/>
  <c r="AX26" i="1"/>
  <c r="AY26" i="1"/>
  <c r="AZ26" i="1"/>
  <c r="BE26" i="1"/>
  <c r="BF26" i="1" s="1"/>
  <c r="BI26" i="1" s="1"/>
  <c r="BH26" i="1"/>
  <c r="R27" i="1"/>
  <c r="T27" i="1" s="1"/>
  <c r="AV27" i="1"/>
  <c r="AX27" i="1"/>
  <c r="AY27" i="1"/>
  <c r="AZ27" i="1"/>
  <c r="BE27" i="1"/>
  <c r="BF27" i="1" s="1"/>
  <c r="BI27" i="1" s="1"/>
  <c r="BH27" i="1"/>
  <c r="R28" i="1"/>
  <c r="AV28" i="1"/>
  <c r="AW28" i="1" s="1"/>
  <c r="N28" i="1" s="1"/>
  <c r="AX28" i="1"/>
  <c r="AY28" i="1"/>
  <c r="AZ28" i="1"/>
  <c r="BE28" i="1"/>
  <c r="BF28" i="1" s="1"/>
  <c r="BI28" i="1" s="1"/>
  <c r="BH28" i="1"/>
  <c r="R29" i="1"/>
  <c r="T29" i="1" s="1"/>
  <c r="AV29" i="1"/>
  <c r="K29" i="1" s="1"/>
  <c r="AX29" i="1"/>
  <c r="AY29" i="1"/>
  <c r="AZ29" i="1"/>
  <c r="BE29" i="1"/>
  <c r="BF29" i="1" s="1"/>
  <c r="BH29" i="1"/>
  <c r="BI29" i="1" s="1"/>
  <c r="R30" i="1"/>
  <c r="T30" i="1" s="1"/>
  <c r="AV30" i="1"/>
  <c r="K30" i="1" s="1"/>
  <c r="AX30" i="1"/>
  <c r="AY30" i="1"/>
  <c r="AZ30" i="1"/>
  <c r="BE30" i="1"/>
  <c r="BF30" i="1"/>
  <c r="BH30" i="1"/>
  <c r="R31" i="1"/>
  <c r="AV31" i="1"/>
  <c r="K31" i="1" s="1"/>
  <c r="AX31" i="1"/>
  <c r="AY31" i="1"/>
  <c r="AZ31" i="1"/>
  <c r="BE31" i="1"/>
  <c r="BF31" i="1" s="1"/>
  <c r="BI31" i="1" s="1"/>
  <c r="BH31" i="1"/>
  <c r="R32" i="1"/>
  <c r="T32" i="1"/>
  <c r="AV32" i="1"/>
  <c r="K32" i="1" s="1"/>
  <c r="BN32" i="1" s="1"/>
  <c r="AX32" i="1"/>
  <c r="AY32" i="1"/>
  <c r="AZ32" i="1"/>
  <c r="BE32" i="1"/>
  <c r="BF32" i="1" s="1"/>
  <c r="BH32" i="1"/>
  <c r="BI32" i="1"/>
  <c r="R33" i="1"/>
  <c r="T33" i="1" s="1"/>
  <c r="AV33" i="1"/>
  <c r="K33" i="1" s="1"/>
  <c r="AW33" i="1"/>
  <c r="AX33" i="1"/>
  <c r="AY33" i="1"/>
  <c r="AZ33" i="1"/>
  <c r="BE33" i="1"/>
  <c r="BF33" i="1" s="1"/>
  <c r="BI33" i="1" s="1"/>
  <c r="BH33" i="1"/>
  <c r="R34" i="1"/>
  <c r="T34" i="1" s="1"/>
  <c r="AV34" i="1"/>
  <c r="K34" i="1" s="1"/>
  <c r="AW34" i="1"/>
  <c r="N34" i="1" s="1"/>
  <c r="AX34" i="1"/>
  <c r="AY34" i="1"/>
  <c r="AZ34" i="1"/>
  <c r="BA34" i="1" s="1"/>
  <c r="P34" i="1" s="1"/>
  <c r="BB34" i="1" s="1"/>
  <c r="BE34" i="1"/>
  <c r="BF34" i="1" s="1"/>
  <c r="BI34" i="1" s="1"/>
  <c r="BH34" i="1"/>
  <c r="R35" i="1"/>
  <c r="T35" i="1" s="1"/>
  <c r="AV35" i="1"/>
  <c r="K35" i="1" s="1"/>
  <c r="AW35" i="1"/>
  <c r="N35" i="1" s="1"/>
  <c r="AX35" i="1"/>
  <c r="AY35" i="1"/>
  <c r="AZ35" i="1"/>
  <c r="BE35" i="1"/>
  <c r="BF35" i="1" s="1"/>
  <c r="BH35" i="1"/>
  <c r="R36" i="1"/>
  <c r="T36" i="1" s="1"/>
  <c r="AV36" i="1"/>
  <c r="K36" i="1" s="1"/>
  <c r="AX36" i="1"/>
  <c r="AY36" i="1"/>
  <c r="AZ36" i="1"/>
  <c r="BE36" i="1"/>
  <c r="BF36" i="1"/>
  <c r="BH36" i="1"/>
  <c r="R37" i="1"/>
  <c r="T37" i="1" s="1"/>
  <c r="AV37" i="1"/>
  <c r="K37" i="1" s="1"/>
  <c r="AX37" i="1"/>
  <c r="AY37" i="1"/>
  <c r="AZ37" i="1"/>
  <c r="BE37" i="1"/>
  <c r="BF37" i="1" s="1"/>
  <c r="BI37" i="1" s="1"/>
  <c r="BH37" i="1"/>
  <c r="K38" i="1"/>
  <c r="R38" i="1"/>
  <c r="T38" i="1"/>
  <c r="AV38" i="1"/>
  <c r="AW38" i="1"/>
  <c r="AX38" i="1"/>
  <c r="AY38" i="1"/>
  <c r="AZ38" i="1"/>
  <c r="BA38" i="1"/>
  <c r="P38" i="1" s="1"/>
  <c r="BB38" i="1" s="1"/>
  <c r="BE38" i="1"/>
  <c r="BF38" i="1" s="1"/>
  <c r="BI38" i="1" s="1"/>
  <c r="BH38" i="1"/>
  <c r="R39" i="1"/>
  <c r="T39" i="1" s="1"/>
  <c r="AV39" i="1"/>
  <c r="K39" i="1" s="1"/>
  <c r="AX39" i="1"/>
  <c r="AY39" i="1"/>
  <c r="AZ39" i="1"/>
  <c r="BE39" i="1"/>
  <c r="BF39" i="1" s="1"/>
  <c r="BI39" i="1" s="1"/>
  <c r="BH39" i="1"/>
  <c r="R40" i="1"/>
  <c r="T40" i="1" s="1"/>
  <c r="BN40" i="1" s="1"/>
  <c r="AV40" i="1"/>
  <c r="K40" i="1" s="1"/>
  <c r="AX40" i="1"/>
  <c r="AY40" i="1"/>
  <c r="AZ40" i="1"/>
  <c r="BE40" i="1"/>
  <c r="BF40" i="1" s="1"/>
  <c r="BI40" i="1" s="1"/>
  <c r="BH40" i="1"/>
  <c r="R41" i="1"/>
  <c r="T41" i="1"/>
  <c r="AV41" i="1"/>
  <c r="AX41" i="1"/>
  <c r="AY41" i="1"/>
  <c r="AZ41" i="1"/>
  <c r="BE41" i="1"/>
  <c r="BF41" i="1" s="1"/>
  <c r="BI41" i="1" s="1"/>
  <c r="BH41" i="1"/>
  <c r="R42" i="1"/>
  <c r="T42" i="1" s="1"/>
  <c r="AV42" i="1"/>
  <c r="K42" i="1" s="1"/>
  <c r="AX42" i="1"/>
  <c r="AY42" i="1"/>
  <c r="AZ42" i="1"/>
  <c r="BE42" i="1"/>
  <c r="BF42" i="1" s="1"/>
  <c r="BI42" i="1" s="1"/>
  <c r="BH42" i="1"/>
  <c r="K43" i="1"/>
  <c r="R43" i="1"/>
  <c r="AV43" i="1"/>
  <c r="AW43" i="1"/>
  <c r="N43" i="1" s="1"/>
  <c r="AX43" i="1"/>
  <c r="AY43" i="1"/>
  <c r="AZ43" i="1"/>
  <c r="BE43" i="1"/>
  <c r="BF43" i="1" s="1"/>
  <c r="BI43" i="1" s="1"/>
  <c r="BH43" i="1"/>
  <c r="R44" i="1"/>
  <c r="T44" i="1" s="1"/>
  <c r="AV44" i="1"/>
  <c r="K44" i="1" s="1"/>
  <c r="BN44" i="1" s="1"/>
  <c r="AX44" i="1"/>
  <c r="AY44" i="1"/>
  <c r="AZ44" i="1"/>
  <c r="BE44" i="1"/>
  <c r="BF44" i="1" s="1"/>
  <c r="BH44" i="1"/>
  <c r="BI44" i="1" s="1"/>
  <c r="R45" i="1"/>
  <c r="T45" i="1" s="1"/>
  <c r="AV45" i="1"/>
  <c r="K45" i="1" s="1"/>
  <c r="AX45" i="1"/>
  <c r="AY45" i="1"/>
  <c r="AZ45" i="1"/>
  <c r="BE45" i="1"/>
  <c r="BF45" i="1" s="1"/>
  <c r="BH45" i="1"/>
  <c r="K46" i="1"/>
  <c r="R46" i="1"/>
  <c r="T46" i="1" s="1"/>
  <c r="BN46" i="1" s="1"/>
  <c r="AV46" i="1"/>
  <c r="AW46" i="1" s="1"/>
  <c r="N46" i="1" s="1"/>
  <c r="AX46" i="1"/>
  <c r="AY46" i="1"/>
  <c r="AZ46" i="1"/>
  <c r="BE46" i="1"/>
  <c r="BF46" i="1"/>
  <c r="BI46" i="1" s="1"/>
  <c r="BH46" i="1"/>
  <c r="K47" i="1"/>
  <c r="R47" i="1"/>
  <c r="T47" i="1" s="1"/>
  <c r="BN47" i="1" s="1"/>
  <c r="AV47" i="1"/>
  <c r="AW47" i="1" s="1"/>
  <c r="N47" i="1" s="1"/>
  <c r="AX47" i="1"/>
  <c r="AY47" i="1"/>
  <c r="AZ47" i="1"/>
  <c r="BE47" i="1"/>
  <c r="BF47" i="1" s="1"/>
  <c r="BI47" i="1" s="1"/>
  <c r="BH47" i="1"/>
  <c r="R48" i="1"/>
  <c r="T48" i="1" s="1"/>
  <c r="AV48" i="1"/>
  <c r="AX48" i="1"/>
  <c r="AY48" i="1"/>
  <c r="AZ48" i="1"/>
  <c r="BE48" i="1"/>
  <c r="BF48" i="1" s="1"/>
  <c r="BH48" i="1"/>
  <c r="R49" i="1"/>
  <c r="T49" i="1" s="1"/>
  <c r="AV49" i="1"/>
  <c r="K49" i="1" s="1"/>
  <c r="AW49" i="1"/>
  <c r="AX49" i="1"/>
  <c r="AY49" i="1"/>
  <c r="AZ49" i="1"/>
  <c r="BA49" i="1" s="1"/>
  <c r="P49" i="1" s="1"/>
  <c r="BB49" i="1" s="1"/>
  <c r="BE49" i="1"/>
  <c r="BF49" i="1" s="1"/>
  <c r="BI49" i="1" s="1"/>
  <c r="BH49" i="1"/>
  <c r="R50" i="1"/>
  <c r="T50" i="1"/>
  <c r="AV50" i="1"/>
  <c r="AX50" i="1"/>
  <c r="AY50" i="1"/>
  <c r="AZ50" i="1"/>
  <c r="BE50" i="1"/>
  <c r="BF50" i="1" s="1"/>
  <c r="BH50" i="1"/>
  <c r="R51" i="1"/>
  <c r="T51" i="1" s="1"/>
  <c r="AV51" i="1"/>
  <c r="AX51" i="1"/>
  <c r="AY51" i="1"/>
  <c r="AZ51" i="1"/>
  <c r="BE51" i="1"/>
  <c r="BF51" i="1"/>
  <c r="BI51" i="1" s="1"/>
  <c r="BH51" i="1"/>
  <c r="R52" i="1"/>
  <c r="T52" i="1" s="1"/>
  <c r="AV52" i="1"/>
  <c r="AW52" i="1" s="1"/>
  <c r="N52" i="1" s="1"/>
  <c r="AX52" i="1"/>
  <c r="AY52" i="1"/>
  <c r="AZ52" i="1"/>
  <c r="BA52" i="1" s="1"/>
  <c r="P52" i="1" s="1"/>
  <c r="BB52" i="1" s="1"/>
  <c r="BE52" i="1"/>
  <c r="BF52" i="1" s="1"/>
  <c r="BI52" i="1" s="1"/>
  <c r="BH52" i="1"/>
  <c r="R53" i="1"/>
  <c r="T53" i="1" s="1"/>
  <c r="AV53" i="1"/>
  <c r="AX53" i="1"/>
  <c r="AY53" i="1"/>
  <c r="AZ53" i="1"/>
  <c r="BE53" i="1"/>
  <c r="BF53" i="1" s="1"/>
  <c r="BH53" i="1"/>
  <c r="R54" i="1"/>
  <c r="T54" i="1" s="1"/>
  <c r="AV54" i="1"/>
  <c r="K54" i="1" s="1"/>
  <c r="AW54" i="1"/>
  <c r="N54" i="1" s="1"/>
  <c r="AX54" i="1"/>
  <c r="AY54" i="1"/>
  <c r="AZ54" i="1"/>
  <c r="BE54" i="1"/>
  <c r="BF54" i="1" s="1"/>
  <c r="BI54" i="1" s="1"/>
  <c r="BH54" i="1"/>
  <c r="K55" i="1"/>
  <c r="N55" i="1"/>
  <c r="R55" i="1"/>
  <c r="T55" i="1" s="1"/>
  <c r="BN55" i="1" s="1"/>
  <c r="AV55" i="1"/>
  <c r="AW55" i="1" s="1"/>
  <c r="AX55" i="1"/>
  <c r="AY55" i="1"/>
  <c r="AZ55" i="1"/>
  <c r="BA55" i="1" s="1"/>
  <c r="P55" i="1" s="1"/>
  <c r="BB55" i="1" s="1"/>
  <c r="BE55" i="1"/>
  <c r="BF55" i="1" s="1"/>
  <c r="BI55" i="1" s="1"/>
  <c r="BH55" i="1"/>
  <c r="K56" i="1"/>
  <c r="R56" i="1"/>
  <c r="T56" i="1" s="1"/>
  <c r="AV56" i="1"/>
  <c r="AW56" i="1" s="1"/>
  <c r="N56" i="1" s="1"/>
  <c r="AX56" i="1"/>
  <c r="AY56" i="1"/>
  <c r="BA56" i="1" s="1"/>
  <c r="P56" i="1" s="1"/>
  <c r="BB56" i="1" s="1"/>
  <c r="AZ56" i="1"/>
  <c r="BE56" i="1"/>
  <c r="BF56" i="1" s="1"/>
  <c r="BI56" i="1" s="1"/>
  <c r="BH56" i="1"/>
  <c r="R57" i="1"/>
  <c r="T57" i="1"/>
  <c r="AV57" i="1"/>
  <c r="AX57" i="1"/>
  <c r="AY57" i="1"/>
  <c r="AZ57" i="1"/>
  <c r="BE57" i="1"/>
  <c r="BF57" i="1"/>
  <c r="BI57" i="1" s="1"/>
  <c r="BH57" i="1"/>
  <c r="R58" i="1"/>
  <c r="T58" i="1" s="1"/>
  <c r="BN58" i="1" s="1"/>
  <c r="AV58" i="1"/>
  <c r="K58" i="1" s="1"/>
  <c r="AW58" i="1"/>
  <c r="N58" i="1" s="1"/>
  <c r="AX58" i="1"/>
  <c r="AY58" i="1"/>
  <c r="AZ58" i="1"/>
  <c r="BE58" i="1"/>
  <c r="BF58" i="1" s="1"/>
  <c r="BH58" i="1"/>
  <c r="K59" i="1"/>
  <c r="N59" i="1"/>
  <c r="R59" i="1"/>
  <c r="T59" i="1"/>
  <c r="AV59" i="1"/>
  <c r="AW59" i="1" s="1"/>
  <c r="AX59" i="1"/>
  <c r="AY59" i="1"/>
  <c r="AZ59" i="1"/>
  <c r="BA59" i="1" s="1"/>
  <c r="P59" i="1" s="1"/>
  <c r="BB59" i="1" s="1"/>
  <c r="BE59" i="1"/>
  <c r="BF59" i="1" s="1"/>
  <c r="BI59" i="1" s="1"/>
  <c r="BH59" i="1"/>
  <c r="R60" i="1"/>
  <c r="T60" i="1" s="1"/>
  <c r="AV60" i="1"/>
  <c r="AX60" i="1"/>
  <c r="AY60" i="1"/>
  <c r="AZ60" i="1"/>
  <c r="BE60" i="1"/>
  <c r="BF60" i="1"/>
  <c r="BH60" i="1"/>
  <c r="R61" i="1"/>
  <c r="T61" i="1" s="1"/>
  <c r="AV61" i="1"/>
  <c r="K61" i="1" s="1"/>
  <c r="AX61" i="1"/>
  <c r="AY61" i="1"/>
  <c r="AZ61" i="1"/>
  <c r="BE61" i="1"/>
  <c r="BF61" i="1"/>
  <c r="BH61" i="1"/>
  <c r="BI61" i="1"/>
  <c r="R62" i="1"/>
  <c r="T62" i="1" s="1"/>
  <c r="AV62" i="1"/>
  <c r="K62" i="1" s="1"/>
  <c r="AX62" i="1"/>
  <c r="AY62" i="1"/>
  <c r="AZ62" i="1"/>
  <c r="BE62" i="1"/>
  <c r="BF62" i="1" s="1"/>
  <c r="BI62" i="1" s="1"/>
  <c r="BH62" i="1"/>
  <c r="K63" i="1"/>
  <c r="R63" i="1"/>
  <c r="T63" i="1" s="1"/>
  <c r="BN63" i="1" s="1"/>
  <c r="AV63" i="1"/>
  <c r="AW63" i="1" s="1"/>
  <c r="N63" i="1" s="1"/>
  <c r="AX63" i="1"/>
  <c r="AY63" i="1"/>
  <c r="AZ63" i="1"/>
  <c r="BE63" i="1"/>
  <c r="BF63" i="1"/>
  <c r="BI63" i="1" s="1"/>
  <c r="BH63" i="1"/>
  <c r="R64" i="1"/>
  <c r="T64" i="1" s="1"/>
  <c r="AV64" i="1"/>
  <c r="AX64" i="1"/>
  <c r="AY64" i="1"/>
  <c r="AZ64" i="1"/>
  <c r="BE64" i="1"/>
  <c r="BF64" i="1" s="1"/>
  <c r="BI64" i="1" s="1"/>
  <c r="BH64" i="1"/>
  <c r="R65" i="1"/>
  <c r="T65" i="1" s="1"/>
  <c r="AV65" i="1"/>
  <c r="K65" i="1" s="1"/>
  <c r="AX65" i="1"/>
  <c r="AY65" i="1"/>
  <c r="AZ65" i="1"/>
  <c r="BE65" i="1"/>
  <c r="BF65" i="1" s="1"/>
  <c r="BH65" i="1"/>
  <c r="BI65" i="1"/>
  <c r="K66" i="1"/>
  <c r="BN66" i="1" s="1"/>
  <c r="R66" i="1"/>
  <c r="T66" i="1" s="1"/>
  <c r="AV66" i="1"/>
  <c r="AW66" i="1"/>
  <c r="AX66" i="1"/>
  <c r="AY66" i="1"/>
  <c r="AZ66" i="1"/>
  <c r="BE66" i="1"/>
  <c r="BF66" i="1" s="1"/>
  <c r="BI66" i="1" s="1"/>
  <c r="BH66" i="1"/>
  <c r="R67" i="1"/>
  <c r="T67" i="1" s="1"/>
  <c r="AV67" i="1"/>
  <c r="AX67" i="1"/>
  <c r="AY67" i="1"/>
  <c r="AZ67" i="1"/>
  <c r="BE67" i="1"/>
  <c r="BF67" i="1"/>
  <c r="BH67" i="1"/>
  <c r="R68" i="1"/>
  <c r="T68" i="1" s="1"/>
  <c r="AV68" i="1"/>
  <c r="AX68" i="1"/>
  <c r="AY68" i="1"/>
  <c r="AZ68" i="1"/>
  <c r="BE68" i="1"/>
  <c r="BF68" i="1" s="1"/>
  <c r="BI68" i="1" s="1"/>
  <c r="BH68" i="1"/>
  <c r="R69" i="1"/>
  <c r="T69" i="1" s="1"/>
  <c r="AV69" i="1"/>
  <c r="AX69" i="1"/>
  <c r="AY69" i="1"/>
  <c r="AZ69" i="1"/>
  <c r="BE69" i="1"/>
  <c r="BF69" i="1"/>
  <c r="BH69" i="1"/>
  <c r="BI69" i="1"/>
  <c r="R70" i="1"/>
  <c r="T70" i="1"/>
  <c r="AV70" i="1"/>
  <c r="AX70" i="1"/>
  <c r="AY70" i="1"/>
  <c r="AZ70" i="1"/>
  <c r="BE70" i="1"/>
  <c r="BF70" i="1" s="1"/>
  <c r="BH70" i="1"/>
  <c r="R71" i="1"/>
  <c r="AV71" i="1"/>
  <c r="K71" i="1" s="1"/>
  <c r="AW71" i="1"/>
  <c r="N71" i="1" s="1"/>
  <c r="AX71" i="1"/>
  <c r="AY71" i="1"/>
  <c r="AZ71" i="1"/>
  <c r="BE71" i="1"/>
  <c r="BF71" i="1" s="1"/>
  <c r="BI71" i="1" s="1"/>
  <c r="BH71" i="1"/>
  <c r="R72" i="1"/>
  <c r="T72" i="1" s="1"/>
  <c r="AV72" i="1"/>
  <c r="K72" i="1" s="1"/>
  <c r="AX72" i="1"/>
  <c r="AY72" i="1"/>
  <c r="AZ72" i="1"/>
  <c r="BE72" i="1"/>
  <c r="BF72" i="1" s="1"/>
  <c r="BH72" i="1"/>
  <c r="R73" i="1"/>
  <c r="T73" i="1" s="1"/>
  <c r="AV73" i="1"/>
  <c r="AX73" i="1"/>
  <c r="AY73" i="1"/>
  <c r="AZ73" i="1"/>
  <c r="BE73" i="1"/>
  <c r="BF73" i="1" s="1"/>
  <c r="BH73" i="1"/>
  <c r="R74" i="1"/>
  <c r="T74" i="1" s="1"/>
  <c r="AV74" i="1"/>
  <c r="K74" i="1" s="1"/>
  <c r="AX74" i="1"/>
  <c r="AY74" i="1"/>
  <c r="AZ74" i="1"/>
  <c r="BE74" i="1"/>
  <c r="BF74" i="1"/>
  <c r="BI74" i="1" s="1"/>
  <c r="BH74" i="1"/>
  <c r="R75" i="1"/>
  <c r="T75" i="1"/>
  <c r="AV75" i="1"/>
  <c r="K75" i="1" s="1"/>
  <c r="AX75" i="1"/>
  <c r="AY75" i="1"/>
  <c r="AZ75" i="1"/>
  <c r="BE75" i="1"/>
  <c r="BF75" i="1" s="1"/>
  <c r="BH75" i="1"/>
  <c r="R76" i="1"/>
  <c r="T76" i="1" s="1"/>
  <c r="AV76" i="1"/>
  <c r="K76" i="1" s="1"/>
  <c r="AW76" i="1"/>
  <c r="N76" i="1" s="1"/>
  <c r="AX76" i="1"/>
  <c r="AY76" i="1"/>
  <c r="AZ76" i="1"/>
  <c r="BE76" i="1"/>
  <c r="BF76" i="1" s="1"/>
  <c r="BI76" i="1" s="1"/>
  <c r="BH76" i="1"/>
  <c r="R77" i="1"/>
  <c r="T77" i="1" s="1"/>
  <c r="AV77" i="1"/>
  <c r="AW77" i="1" s="1"/>
  <c r="AX77" i="1"/>
  <c r="AY77" i="1"/>
  <c r="AZ77" i="1"/>
  <c r="BE77" i="1"/>
  <c r="BF77" i="1"/>
  <c r="BH77" i="1"/>
  <c r="R78" i="1"/>
  <c r="T78" i="1" s="1"/>
  <c r="AV78" i="1"/>
  <c r="AX78" i="1"/>
  <c r="AY78" i="1"/>
  <c r="AZ78" i="1"/>
  <c r="BE78" i="1"/>
  <c r="BF78" i="1" s="1"/>
  <c r="BI78" i="1" s="1"/>
  <c r="BH78" i="1"/>
  <c r="R79" i="1"/>
  <c r="T79" i="1" s="1"/>
  <c r="AV79" i="1"/>
  <c r="K79" i="1" s="1"/>
  <c r="AX79" i="1"/>
  <c r="AY79" i="1"/>
  <c r="AZ79" i="1"/>
  <c r="BE79" i="1"/>
  <c r="BF79" i="1" s="1"/>
  <c r="BH79" i="1"/>
  <c r="R80" i="1"/>
  <c r="T80" i="1" s="1"/>
  <c r="AV80" i="1"/>
  <c r="AX80" i="1"/>
  <c r="AY80" i="1"/>
  <c r="AZ80" i="1"/>
  <c r="BE80" i="1"/>
  <c r="BF80" i="1"/>
  <c r="BH80" i="1"/>
  <c r="BI80" i="1"/>
  <c r="R81" i="1"/>
  <c r="T81" i="1" s="1"/>
  <c r="AV81" i="1"/>
  <c r="K81" i="1" s="1"/>
  <c r="AW81" i="1"/>
  <c r="AX81" i="1"/>
  <c r="AY81" i="1"/>
  <c r="AZ81" i="1"/>
  <c r="BE81" i="1"/>
  <c r="BF81" i="1" s="1"/>
  <c r="BI81" i="1" s="1"/>
  <c r="BH81" i="1"/>
  <c r="R82" i="1"/>
  <c r="T82" i="1" s="1"/>
  <c r="AV82" i="1"/>
  <c r="K82" i="1" s="1"/>
  <c r="AX82" i="1"/>
  <c r="AY82" i="1"/>
  <c r="AZ82" i="1"/>
  <c r="BE82" i="1"/>
  <c r="BF82" i="1" s="1"/>
  <c r="BI82" i="1" s="1"/>
  <c r="BH82" i="1"/>
  <c r="R83" i="1"/>
  <c r="T83" i="1"/>
  <c r="AV83" i="1"/>
  <c r="AX83" i="1"/>
  <c r="AY83" i="1"/>
  <c r="AZ83" i="1"/>
  <c r="BE83" i="1"/>
  <c r="BF83" i="1"/>
  <c r="BI83" i="1" s="1"/>
  <c r="BH83" i="1"/>
  <c r="R84" i="1"/>
  <c r="T84" i="1"/>
  <c r="AV84" i="1"/>
  <c r="K84" i="1" s="1"/>
  <c r="AW84" i="1"/>
  <c r="AX84" i="1"/>
  <c r="AY84" i="1"/>
  <c r="AZ84" i="1"/>
  <c r="BE84" i="1"/>
  <c r="BF84" i="1" s="1"/>
  <c r="BH84" i="1"/>
  <c r="K85" i="1"/>
  <c r="R85" i="1"/>
  <c r="T85" i="1" s="1"/>
  <c r="AV85" i="1"/>
  <c r="AW85" i="1" s="1"/>
  <c r="N85" i="1" s="1"/>
  <c r="AX85" i="1"/>
  <c r="AY85" i="1"/>
  <c r="AZ85" i="1"/>
  <c r="BE85" i="1"/>
  <c r="BF85" i="1" s="1"/>
  <c r="BI85" i="1" s="1"/>
  <c r="BH85" i="1"/>
  <c r="R86" i="1"/>
  <c r="T86" i="1"/>
  <c r="AV86" i="1"/>
  <c r="K86" i="1" s="1"/>
  <c r="AW86" i="1"/>
  <c r="AX86" i="1"/>
  <c r="AY86" i="1"/>
  <c r="AZ86" i="1"/>
  <c r="BA86" i="1"/>
  <c r="P86" i="1" s="1"/>
  <c r="BB86" i="1" s="1"/>
  <c r="BE86" i="1"/>
  <c r="BF86" i="1" s="1"/>
  <c r="BI86" i="1" s="1"/>
  <c r="BH86" i="1"/>
  <c r="R87" i="1"/>
  <c r="T87" i="1" s="1"/>
  <c r="AV87" i="1"/>
  <c r="K87" i="1" s="1"/>
  <c r="AX87" i="1"/>
  <c r="AY87" i="1"/>
  <c r="AZ87" i="1"/>
  <c r="BE87" i="1"/>
  <c r="BF87" i="1" s="1"/>
  <c r="BH87" i="1"/>
  <c r="R88" i="1"/>
  <c r="T88" i="1" s="1"/>
  <c r="AV88" i="1"/>
  <c r="AX88" i="1"/>
  <c r="AY88" i="1"/>
  <c r="AZ88" i="1"/>
  <c r="BE88" i="1"/>
  <c r="BF88" i="1"/>
  <c r="BH88" i="1"/>
  <c r="K89" i="1"/>
  <c r="R89" i="1"/>
  <c r="T89" i="1" s="1"/>
  <c r="AV89" i="1"/>
  <c r="AW89" i="1" s="1"/>
  <c r="AX89" i="1"/>
  <c r="AY89" i="1"/>
  <c r="AZ89" i="1"/>
  <c r="BE89" i="1"/>
  <c r="BF89" i="1"/>
  <c r="BH89" i="1"/>
  <c r="BI89" i="1"/>
  <c r="R90" i="1"/>
  <c r="T90" i="1" s="1"/>
  <c r="AV90" i="1"/>
  <c r="K90" i="1" s="1"/>
  <c r="AX90" i="1"/>
  <c r="AY90" i="1"/>
  <c r="AZ90" i="1"/>
  <c r="BE90" i="1"/>
  <c r="BF90" i="1" s="1"/>
  <c r="BI90" i="1" s="1"/>
  <c r="BH90" i="1"/>
  <c r="R91" i="1"/>
  <c r="T91" i="1" s="1"/>
  <c r="AV91" i="1"/>
  <c r="K91" i="1" s="1"/>
  <c r="AW91" i="1"/>
  <c r="N91" i="1" s="1"/>
  <c r="AX91" i="1"/>
  <c r="AY91" i="1"/>
  <c r="AZ91" i="1"/>
  <c r="BE91" i="1"/>
  <c r="BF91" i="1" s="1"/>
  <c r="BI91" i="1" s="1"/>
  <c r="BH91" i="1"/>
  <c r="K92" i="1"/>
  <c r="R92" i="1"/>
  <c r="T92" i="1" s="1"/>
  <c r="AV92" i="1"/>
  <c r="AW92" i="1"/>
  <c r="N92" i="1" s="1"/>
  <c r="AX92" i="1"/>
  <c r="AY92" i="1"/>
  <c r="AZ92" i="1"/>
  <c r="BE92" i="1"/>
  <c r="BF92" i="1" s="1"/>
  <c r="BI92" i="1" s="1"/>
  <c r="BH92" i="1"/>
  <c r="R93" i="1"/>
  <c r="T93" i="1" s="1"/>
  <c r="AV93" i="1"/>
  <c r="K93" i="1" s="1"/>
  <c r="AW93" i="1"/>
  <c r="AX93" i="1"/>
  <c r="AY93" i="1"/>
  <c r="AZ93" i="1"/>
  <c r="BE93" i="1"/>
  <c r="BF93" i="1" s="1"/>
  <c r="BH93" i="1"/>
  <c r="BI93" i="1" s="1"/>
  <c r="K94" i="1"/>
  <c r="N94" i="1"/>
  <c r="R94" i="1"/>
  <c r="T94" i="1" s="1"/>
  <c r="AV94" i="1"/>
  <c r="AW94" i="1"/>
  <c r="AX94" i="1"/>
  <c r="AY94" i="1"/>
  <c r="AZ94" i="1"/>
  <c r="BE94" i="1"/>
  <c r="BF94" i="1" s="1"/>
  <c r="BH94" i="1"/>
  <c r="K95" i="1"/>
  <c r="R95" i="1"/>
  <c r="T95" i="1"/>
  <c r="AV95" i="1"/>
  <c r="AW95" i="1" s="1"/>
  <c r="N95" i="1" s="1"/>
  <c r="AX95" i="1"/>
  <c r="AY95" i="1"/>
  <c r="AZ95" i="1"/>
  <c r="BE95" i="1"/>
  <c r="BF95" i="1"/>
  <c r="BI95" i="1" s="1"/>
  <c r="BH95" i="1"/>
  <c r="R96" i="1"/>
  <c r="T96" i="1"/>
  <c r="AV96" i="1"/>
  <c r="K96" i="1" s="1"/>
  <c r="BN96" i="1" s="1"/>
  <c r="AX96" i="1"/>
  <c r="AY96" i="1"/>
  <c r="AZ96" i="1"/>
  <c r="BE96" i="1"/>
  <c r="BF96" i="1" s="1"/>
  <c r="BI96" i="1" s="1"/>
  <c r="BH96" i="1"/>
  <c r="K97" i="1"/>
  <c r="R97" i="1"/>
  <c r="T97" i="1" s="1"/>
  <c r="AV97" i="1"/>
  <c r="AW97" i="1" s="1"/>
  <c r="N97" i="1" s="1"/>
  <c r="AX97" i="1"/>
  <c r="AY97" i="1"/>
  <c r="AZ97" i="1"/>
  <c r="BA97" i="1" s="1"/>
  <c r="P97" i="1" s="1"/>
  <c r="BB97" i="1" s="1"/>
  <c r="BE97" i="1"/>
  <c r="BF97" i="1" s="1"/>
  <c r="BI97" i="1" s="1"/>
  <c r="BH97" i="1"/>
  <c r="R98" i="1"/>
  <c r="T98" i="1" s="1"/>
  <c r="AV98" i="1"/>
  <c r="K98" i="1" s="1"/>
  <c r="AW98" i="1"/>
  <c r="N98" i="1" s="1"/>
  <c r="AX98" i="1"/>
  <c r="AY98" i="1"/>
  <c r="AZ98" i="1"/>
  <c r="BA98" i="1"/>
  <c r="P98" i="1" s="1"/>
  <c r="BB98" i="1" s="1"/>
  <c r="BE98" i="1"/>
  <c r="BF98" i="1" s="1"/>
  <c r="BI98" i="1" s="1"/>
  <c r="BH98" i="1"/>
  <c r="R99" i="1"/>
  <c r="T99" i="1" s="1"/>
  <c r="BN99" i="1" s="1"/>
  <c r="AV99" i="1"/>
  <c r="K99" i="1" s="1"/>
  <c r="AW99" i="1"/>
  <c r="N99" i="1" s="1"/>
  <c r="AX99" i="1"/>
  <c r="AY99" i="1"/>
  <c r="AZ99" i="1"/>
  <c r="BE99" i="1"/>
  <c r="BF99" i="1" s="1"/>
  <c r="BI99" i="1" s="1"/>
  <c r="BH99" i="1"/>
  <c r="R100" i="1"/>
  <c r="T100" i="1" s="1"/>
  <c r="AV100" i="1"/>
  <c r="K100" i="1" s="1"/>
  <c r="AW100" i="1"/>
  <c r="N100" i="1" s="1"/>
  <c r="AX100" i="1"/>
  <c r="AY100" i="1"/>
  <c r="AZ100" i="1"/>
  <c r="BE100" i="1"/>
  <c r="BF100" i="1"/>
  <c r="BH100" i="1"/>
  <c r="R101" i="1"/>
  <c r="T101" i="1" s="1"/>
  <c r="AV101" i="1"/>
  <c r="AX101" i="1"/>
  <c r="AY101" i="1"/>
  <c r="AZ101" i="1"/>
  <c r="BE101" i="1"/>
  <c r="BF101" i="1" s="1"/>
  <c r="BH101" i="1"/>
  <c r="R102" i="1"/>
  <c r="T102" i="1" s="1"/>
  <c r="AV102" i="1"/>
  <c r="AX102" i="1"/>
  <c r="AY102" i="1"/>
  <c r="AZ102" i="1"/>
  <c r="BE102" i="1"/>
  <c r="BF102" i="1" s="1"/>
  <c r="BH102" i="1"/>
  <c r="K103" i="1"/>
  <c r="R103" i="1"/>
  <c r="T103" i="1"/>
  <c r="AV103" i="1"/>
  <c r="AW103" i="1" s="1"/>
  <c r="AX103" i="1"/>
  <c r="AY103" i="1"/>
  <c r="AZ103" i="1"/>
  <c r="BE103" i="1"/>
  <c r="BF103" i="1" s="1"/>
  <c r="BI103" i="1" s="1"/>
  <c r="BH103" i="1"/>
  <c r="R104" i="1"/>
  <c r="T104" i="1"/>
  <c r="AV104" i="1"/>
  <c r="AW104" i="1" s="1"/>
  <c r="N104" i="1" s="1"/>
  <c r="AX104" i="1"/>
  <c r="AY104" i="1"/>
  <c r="AZ104" i="1"/>
  <c r="BA104" i="1"/>
  <c r="P104" i="1" s="1"/>
  <c r="BB104" i="1" s="1"/>
  <c r="BE104" i="1"/>
  <c r="BF104" i="1" s="1"/>
  <c r="BI104" i="1" s="1"/>
  <c r="BH104" i="1"/>
  <c r="R105" i="1"/>
  <c r="T105" i="1" s="1"/>
  <c r="AV105" i="1"/>
  <c r="K105" i="1" s="1"/>
  <c r="BN105" i="1" s="1"/>
  <c r="AX105" i="1"/>
  <c r="AY105" i="1"/>
  <c r="AZ105" i="1"/>
  <c r="BE105" i="1"/>
  <c r="BF105" i="1" s="1"/>
  <c r="BI105" i="1" s="1"/>
  <c r="BH105" i="1"/>
  <c r="K106" i="1"/>
  <c r="R106" i="1"/>
  <c r="T106" i="1" s="1"/>
  <c r="AV106" i="1"/>
  <c r="AW106" i="1" s="1"/>
  <c r="AX106" i="1"/>
  <c r="BA106" i="1" s="1"/>
  <c r="P106" i="1" s="1"/>
  <c r="BB106" i="1" s="1"/>
  <c r="AY106" i="1"/>
  <c r="AZ106" i="1"/>
  <c r="BE106" i="1"/>
  <c r="BF106" i="1" s="1"/>
  <c r="BI106" i="1" s="1"/>
  <c r="BH106" i="1"/>
  <c r="R107" i="1"/>
  <c r="T107" i="1" s="1"/>
  <c r="AV107" i="1"/>
  <c r="AX107" i="1"/>
  <c r="AY107" i="1"/>
  <c r="AZ107" i="1"/>
  <c r="BE107" i="1"/>
  <c r="BF107" i="1" s="1"/>
  <c r="BH107" i="1"/>
  <c r="R108" i="1"/>
  <c r="T108" i="1"/>
  <c r="AV108" i="1"/>
  <c r="K108" i="1" s="1"/>
  <c r="BN108" i="1" s="1"/>
  <c r="AX108" i="1"/>
  <c r="AY108" i="1"/>
  <c r="AZ108" i="1"/>
  <c r="BE108" i="1"/>
  <c r="BF108" i="1" s="1"/>
  <c r="BH108" i="1"/>
  <c r="K109" i="1"/>
  <c r="R109" i="1"/>
  <c r="T109" i="1" s="1"/>
  <c r="AV109" i="1"/>
  <c r="AW109" i="1" s="1"/>
  <c r="AX109" i="1"/>
  <c r="AY109" i="1"/>
  <c r="AZ109" i="1"/>
  <c r="BE109" i="1"/>
  <c r="BF109" i="1" s="1"/>
  <c r="BH109" i="1"/>
  <c r="K110" i="1"/>
  <c r="R110" i="1"/>
  <c r="T110" i="1" s="1"/>
  <c r="AV110" i="1"/>
  <c r="AW110" i="1" s="1"/>
  <c r="N110" i="1" s="1"/>
  <c r="AX110" i="1"/>
  <c r="AY110" i="1"/>
  <c r="AZ110" i="1"/>
  <c r="BE110" i="1"/>
  <c r="BF110" i="1" s="1"/>
  <c r="BI110" i="1" s="1"/>
  <c r="BH110" i="1"/>
  <c r="R111" i="1"/>
  <c r="T111" i="1"/>
  <c r="AV111" i="1"/>
  <c r="AX111" i="1"/>
  <c r="AY111" i="1"/>
  <c r="AZ111" i="1"/>
  <c r="BE111" i="1"/>
  <c r="BF111" i="1"/>
  <c r="BH111" i="1"/>
  <c r="R112" i="1"/>
  <c r="T112" i="1" s="1"/>
  <c r="AV112" i="1"/>
  <c r="AX112" i="1"/>
  <c r="AY112" i="1"/>
  <c r="AZ112" i="1"/>
  <c r="BE112" i="1"/>
  <c r="BF112" i="1" s="1"/>
  <c r="BH112" i="1"/>
  <c r="R113" i="1"/>
  <c r="T113" i="1" s="1"/>
  <c r="AV113" i="1"/>
  <c r="AX113" i="1"/>
  <c r="AY113" i="1"/>
  <c r="AZ113" i="1"/>
  <c r="BE113" i="1"/>
  <c r="BF113" i="1"/>
  <c r="BH113" i="1"/>
  <c r="R114" i="1"/>
  <c r="T114" i="1" s="1"/>
  <c r="AV114" i="1"/>
  <c r="AX114" i="1"/>
  <c r="AY114" i="1"/>
  <c r="AZ114" i="1"/>
  <c r="BE114" i="1"/>
  <c r="BF114" i="1"/>
  <c r="BH114" i="1"/>
  <c r="BI114" i="1"/>
  <c r="R115" i="1"/>
  <c r="T115" i="1" s="1"/>
  <c r="AV115" i="1"/>
  <c r="AX115" i="1"/>
  <c r="AY115" i="1"/>
  <c r="AZ115" i="1"/>
  <c r="BE115" i="1"/>
  <c r="BF115" i="1" s="1"/>
  <c r="BH115" i="1"/>
  <c r="R116" i="1"/>
  <c r="T116" i="1" s="1"/>
  <c r="AV116" i="1"/>
  <c r="AW116" i="1" s="1"/>
  <c r="N116" i="1" s="1"/>
  <c r="AX116" i="1"/>
  <c r="AY116" i="1"/>
  <c r="AZ116" i="1"/>
  <c r="BE116" i="1"/>
  <c r="BF116" i="1" s="1"/>
  <c r="BI116" i="1" s="1"/>
  <c r="BH116" i="1"/>
  <c r="R117" i="1"/>
  <c r="T117" i="1"/>
  <c r="AV117" i="1"/>
  <c r="AW117" i="1" s="1"/>
  <c r="AX117" i="1"/>
  <c r="AY117" i="1"/>
  <c r="AZ117" i="1"/>
  <c r="BE117" i="1"/>
  <c r="BF117" i="1" s="1"/>
  <c r="BI117" i="1" s="1"/>
  <c r="BH117" i="1"/>
  <c r="R118" i="1"/>
  <c r="T118" i="1" s="1"/>
  <c r="AV118" i="1"/>
  <c r="AW118" i="1" s="1"/>
  <c r="N118" i="1" s="1"/>
  <c r="AX118" i="1"/>
  <c r="AY118" i="1"/>
  <c r="AZ118" i="1"/>
  <c r="BA118" i="1" s="1"/>
  <c r="P118" i="1" s="1"/>
  <c r="BB118" i="1" s="1"/>
  <c r="BE118" i="1"/>
  <c r="BF118" i="1" s="1"/>
  <c r="BI118" i="1" s="1"/>
  <c r="BH118" i="1"/>
  <c r="R119" i="1"/>
  <c r="T119" i="1" s="1"/>
  <c r="AV119" i="1"/>
  <c r="AX119" i="1"/>
  <c r="AY119" i="1"/>
  <c r="AZ119" i="1"/>
  <c r="BE119" i="1"/>
  <c r="BF119" i="1" s="1"/>
  <c r="BI119" i="1" s="1"/>
  <c r="BH119" i="1"/>
  <c r="R120" i="1"/>
  <c r="T120" i="1"/>
  <c r="AV120" i="1"/>
  <c r="K120" i="1" s="1"/>
  <c r="AX120" i="1"/>
  <c r="AY120" i="1"/>
  <c r="AZ120" i="1"/>
  <c r="BE120" i="1"/>
  <c r="BF120" i="1" s="1"/>
  <c r="BI120" i="1" s="1"/>
  <c r="BH120" i="1"/>
  <c r="K121" i="1"/>
  <c r="BN121" i="1" s="1"/>
  <c r="R121" i="1"/>
  <c r="T121" i="1" s="1"/>
  <c r="AV121" i="1"/>
  <c r="AW121" i="1" s="1"/>
  <c r="AX121" i="1"/>
  <c r="AY121" i="1"/>
  <c r="AZ121" i="1"/>
  <c r="BE121" i="1"/>
  <c r="BF121" i="1" s="1"/>
  <c r="BH121" i="1"/>
  <c r="R122" i="1"/>
  <c r="T122" i="1"/>
  <c r="AV122" i="1"/>
  <c r="K122" i="1" s="1"/>
  <c r="AW122" i="1"/>
  <c r="N122" i="1" s="1"/>
  <c r="AX122" i="1"/>
  <c r="AY122" i="1"/>
  <c r="AZ122" i="1"/>
  <c r="BE122" i="1"/>
  <c r="BF122" i="1" s="1"/>
  <c r="BH122" i="1"/>
  <c r="K123" i="1"/>
  <c r="R123" i="1"/>
  <c r="T123" i="1" s="1"/>
  <c r="AV123" i="1"/>
  <c r="AW123" i="1"/>
  <c r="AX123" i="1"/>
  <c r="AY123" i="1"/>
  <c r="AZ123" i="1"/>
  <c r="BE123" i="1"/>
  <c r="BF123" i="1"/>
  <c r="BI123" i="1" s="1"/>
  <c r="BH123" i="1"/>
  <c r="N124" i="1"/>
  <c r="R124" i="1"/>
  <c r="T124" i="1" s="1"/>
  <c r="AV124" i="1"/>
  <c r="K124" i="1" s="1"/>
  <c r="AW124" i="1"/>
  <c r="AX124" i="1"/>
  <c r="AY124" i="1"/>
  <c r="BA124" i="1" s="1"/>
  <c r="P124" i="1" s="1"/>
  <c r="BB124" i="1" s="1"/>
  <c r="AZ124" i="1"/>
  <c r="BE124" i="1"/>
  <c r="BF124" i="1" s="1"/>
  <c r="BI124" i="1" s="1"/>
  <c r="BH124" i="1"/>
  <c r="K125" i="1"/>
  <c r="BN125" i="1" s="1"/>
  <c r="R125" i="1"/>
  <c r="T125" i="1" s="1"/>
  <c r="AV125" i="1"/>
  <c r="AW125" i="1"/>
  <c r="AX125" i="1"/>
  <c r="AY125" i="1"/>
  <c r="AZ125" i="1"/>
  <c r="BE125" i="1"/>
  <c r="BF125" i="1"/>
  <c r="BI125" i="1" s="1"/>
  <c r="BH125" i="1"/>
  <c r="R126" i="1"/>
  <c r="T126" i="1"/>
  <c r="AV126" i="1"/>
  <c r="K126" i="1" s="1"/>
  <c r="BN126" i="1" s="1"/>
  <c r="AX126" i="1"/>
  <c r="AY126" i="1"/>
  <c r="AZ126" i="1"/>
  <c r="BE126" i="1"/>
  <c r="BF126" i="1" s="1"/>
  <c r="BI126" i="1" s="1"/>
  <c r="BH126" i="1"/>
  <c r="R127" i="1"/>
  <c r="T127" i="1" s="1"/>
  <c r="AV127" i="1"/>
  <c r="AW127" i="1" s="1"/>
  <c r="AX127" i="1"/>
  <c r="AY127" i="1"/>
  <c r="AZ127" i="1"/>
  <c r="BA127" i="1" s="1"/>
  <c r="P127" i="1" s="1"/>
  <c r="BB127" i="1" s="1"/>
  <c r="BE127" i="1"/>
  <c r="BF127" i="1" s="1"/>
  <c r="BH127" i="1"/>
  <c r="R128" i="1"/>
  <c r="T128" i="1"/>
  <c r="AV128" i="1"/>
  <c r="K128" i="1" s="1"/>
  <c r="BN128" i="1" s="1"/>
  <c r="AX128" i="1"/>
  <c r="AY128" i="1"/>
  <c r="AZ128" i="1"/>
  <c r="BE128" i="1"/>
  <c r="BF128" i="1" s="1"/>
  <c r="BI128" i="1" s="1"/>
  <c r="BH128" i="1"/>
  <c r="K129" i="1"/>
  <c r="R129" i="1"/>
  <c r="T129" i="1" s="1"/>
  <c r="AV129" i="1"/>
  <c r="AW129" i="1"/>
  <c r="AX129" i="1"/>
  <c r="AY129" i="1"/>
  <c r="AZ129" i="1"/>
  <c r="BE129" i="1"/>
  <c r="BF129" i="1" s="1"/>
  <c r="BI129" i="1" s="1"/>
  <c r="BH129" i="1"/>
  <c r="R130" i="1"/>
  <c r="T130" i="1" s="1"/>
  <c r="AV130" i="1"/>
  <c r="AX130" i="1"/>
  <c r="AY130" i="1"/>
  <c r="AZ130" i="1"/>
  <c r="BE130" i="1"/>
  <c r="BF130" i="1" s="1"/>
  <c r="BH130" i="1"/>
  <c r="R131" i="1"/>
  <c r="T131" i="1" s="1"/>
  <c r="AV131" i="1"/>
  <c r="K131" i="1" s="1"/>
  <c r="AW131" i="1"/>
  <c r="AX131" i="1"/>
  <c r="AY131" i="1"/>
  <c r="AZ131" i="1"/>
  <c r="BE131" i="1"/>
  <c r="BF131" i="1"/>
  <c r="BH131" i="1"/>
  <c r="R132" i="1"/>
  <c r="T132" i="1" s="1"/>
  <c r="AV132" i="1"/>
  <c r="K132" i="1" s="1"/>
  <c r="AW132" i="1"/>
  <c r="N132" i="1" s="1"/>
  <c r="AX132" i="1"/>
  <c r="AY132" i="1"/>
  <c r="AZ132" i="1"/>
  <c r="BA132" i="1" s="1"/>
  <c r="P132" i="1" s="1"/>
  <c r="BB132" i="1" s="1"/>
  <c r="BE132" i="1"/>
  <c r="BF132" i="1" s="1"/>
  <c r="BI132" i="1" s="1"/>
  <c r="BH132" i="1"/>
  <c r="R133" i="1"/>
  <c r="T133" i="1" s="1"/>
  <c r="AV133" i="1"/>
  <c r="AW133" i="1" s="1"/>
  <c r="AX133" i="1"/>
  <c r="AY133" i="1"/>
  <c r="BA133" i="1" s="1"/>
  <c r="P133" i="1" s="1"/>
  <c r="BB133" i="1" s="1"/>
  <c r="AZ133" i="1"/>
  <c r="BE133" i="1"/>
  <c r="BF133" i="1" s="1"/>
  <c r="BI133" i="1" s="1"/>
  <c r="BH133" i="1"/>
  <c r="K134" i="1"/>
  <c r="BN134" i="1" s="1"/>
  <c r="R134" i="1"/>
  <c r="T134" i="1"/>
  <c r="AV134" i="1"/>
  <c r="AW134" i="1" s="1"/>
  <c r="N134" i="1" s="1"/>
  <c r="AX134" i="1"/>
  <c r="AY134" i="1"/>
  <c r="AZ134" i="1"/>
  <c r="BE134" i="1"/>
  <c r="BF134" i="1" s="1"/>
  <c r="BH134" i="1"/>
  <c r="R135" i="1"/>
  <c r="T135" i="1"/>
  <c r="AV135" i="1"/>
  <c r="AW135" i="1" s="1"/>
  <c r="AX135" i="1"/>
  <c r="AY135" i="1"/>
  <c r="AZ135" i="1"/>
  <c r="BE135" i="1"/>
  <c r="BF135" i="1" s="1"/>
  <c r="BI135" i="1" s="1"/>
  <c r="BH135" i="1"/>
  <c r="R136" i="1"/>
  <c r="T136" i="1" s="1"/>
  <c r="AV136" i="1"/>
  <c r="AX136" i="1"/>
  <c r="AY136" i="1"/>
  <c r="AZ136" i="1"/>
  <c r="BE136" i="1"/>
  <c r="BF136" i="1" s="1"/>
  <c r="BI136" i="1" s="1"/>
  <c r="BH136" i="1"/>
  <c r="K137" i="1"/>
  <c r="BN137" i="1" s="1"/>
  <c r="R137" i="1"/>
  <c r="T137" i="1" s="1"/>
  <c r="AV137" i="1"/>
  <c r="AW137" i="1"/>
  <c r="BA137" i="1" s="1"/>
  <c r="P137" i="1" s="1"/>
  <c r="BB137" i="1" s="1"/>
  <c r="AX137" i="1"/>
  <c r="AY137" i="1"/>
  <c r="AZ137" i="1"/>
  <c r="BE137" i="1"/>
  <c r="BF137" i="1" s="1"/>
  <c r="BI137" i="1" s="1"/>
  <c r="BH137" i="1"/>
  <c r="R138" i="1"/>
  <c r="T138" i="1" s="1"/>
  <c r="AV138" i="1"/>
  <c r="AW138" i="1" s="1"/>
  <c r="N138" i="1" s="1"/>
  <c r="AX138" i="1"/>
  <c r="AY138" i="1"/>
  <c r="AZ138" i="1"/>
  <c r="BE138" i="1"/>
  <c r="BF138" i="1" s="1"/>
  <c r="BH138" i="1"/>
  <c r="K139" i="1"/>
  <c r="R139" i="1"/>
  <c r="T139" i="1" s="1"/>
  <c r="AV139" i="1"/>
  <c r="AW139" i="1"/>
  <c r="AX139" i="1"/>
  <c r="AY139" i="1"/>
  <c r="AZ139" i="1"/>
  <c r="BE139" i="1"/>
  <c r="BF139" i="1" s="1"/>
  <c r="BI139" i="1" s="1"/>
  <c r="BH139" i="1"/>
  <c r="R140" i="1"/>
  <c r="T140" i="1"/>
  <c r="AV140" i="1"/>
  <c r="AW140" i="1" s="1"/>
  <c r="AX140" i="1"/>
  <c r="AY140" i="1"/>
  <c r="AZ140" i="1"/>
  <c r="BE140" i="1"/>
  <c r="BF140" i="1" s="1"/>
  <c r="BH140" i="1"/>
  <c r="R141" i="1"/>
  <c r="T141" i="1" s="1"/>
  <c r="AV141" i="1"/>
  <c r="AX141" i="1"/>
  <c r="AY141" i="1"/>
  <c r="AZ141" i="1"/>
  <c r="BE141" i="1"/>
  <c r="BF141" i="1" s="1"/>
  <c r="BI141" i="1" s="1"/>
  <c r="BH141" i="1"/>
  <c r="K142" i="1"/>
  <c r="R142" i="1"/>
  <c r="T142" i="1" s="1"/>
  <c r="AV142" i="1"/>
  <c r="AW142" i="1" s="1"/>
  <c r="N142" i="1" s="1"/>
  <c r="AX142" i="1"/>
  <c r="AY142" i="1"/>
  <c r="AZ142" i="1"/>
  <c r="BE142" i="1"/>
  <c r="BF142" i="1" s="1"/>
  <c r="BH142" i="1"/>
  <c r="R143" i="1"/>
  <c r="T143" i="1" s="1"/>
  <c r="AV143" i="1"/>
  <c r="AW143" i="1" s="1"/>
  <c r="BA143" i="1" s="1"/>
  <c r="P143" i="1" s="1"/>
  <c r="BB143" i="1" s="1"/>
  <c r="AX143" i="1"/>
  <c r="AY143" i="1"/>
  <c r="AZ143" i="1"/>
  <c r="BE143" i="1"/>
  <c r="BF143" i="1" s="1"/>
  <c r="BI143" i="1" s="1"/>
  <c r="BH143" i="1"/>
  <c r="R144" i="1"/>
  <c r="T144" i="1"/>
  <c r="AV144" i="1"/>
  <c r="AX144" i="1"/>
  <c r="AY144" i="1"/>
  <c r="AZ144" i="1"/>
  <c r="BE144" i="1"/>
  <c r="BF144" i="1" s="1"/>
  <c r="BI144" i="1" s="1"/>
  <c r="BH144" i="1"/>
  <c r="R145" i="1"/>
  <c r="T145" i="1"/>
  <c r="AV145" i="1"/>
  <c r="K145" i="1" s="1"/>
  <c r="AW145" i="1"/>
  <c r="N145" i="1" s="1"/>
  <c r="AX145" i="1"/>
  <c r="BA145" i="1" s="1"/>
  <c r="P145" i="1" s="1"/>
  <c r="BB145" i="1" s="1"/>
  <c r="AY145" i="1"/>
  <c r="AZ145" i="1"/>
  <c r="BE145" i="1"/>
  <c r="BF145" i="1"/>
  <c r="BH145" i="1"/>
  <c r="R146" i="1"/>
  <c r="T146" i="1" s="1"/>
  <c r="AV146" i="1"/>
  <c r="K146" i="1" s="1"/>
  <c r="AW146" i="1"/>
  <c r="AX146" i="1"/>
  <c r="AY146" i="1"/>
  <c r="AZ146" i="1"/>
  <c r="BE146" i="1"/>
  <c r="BF146" i="1" s="1"/>
  <c r="BH146" i="1"/>
  <c r="BI146" i="1"/>
  <c r="R147" i="1"/>
  <c r="T147" i="1"/>
  <c r="AV147" i="1"/>
  <c r="K147" i="1" s="1"/>
  <c r="AX147" i="1"/>
  <c r="AY147" i="1"/>
  <c r="AZ147" i="1"/>
  <c r="BE147" i="1"/>
  <c r="BF147" i="1" s="1"/>
  <c r="BI147" i="1" s="1"/>
  <c r="BH147" i="1"/>
  <c r="R148" i="1"/>
  <c r="T148" i="1" s="1"/>
  <c r="AV148" i="1"/>
  <c r="K148" i="1" s="1"/>
  <c r="AW148" i="1"/>
  <c r="N148" i="1" s="1"/>
  <c r="AX148" i="1"/>
  <c r="AY148" i="1"/>
  <c r="AZ148" i="1"/>
  <c r="BE148" i="1"/>
  <c r="BF148" i="1"/>
  <c r="BI148" i="1" s="1"/>
  <c r="BH148" i="1"/>
  <c r="R149" i="1"/>
  <c r="T149" i="1"/>
  <c r="AV149" i="1"/>
  <c r="AW149" i="1" s="1"/>
  <c r="N149" i="1" s="1"/>
  <c r="AX149" i="1"/>
  <c r="AY149" i="1"/>
  <c r="AZ149" i="1"/>
  <c r="BA149" i="1" s="1"/>
  <c r="P149" i="1" s="1"/>
  <c r="BB149" i="1" s="1"/>
  <c r="O149" i="1" s="1"/>
  <c r="BE149" i="1"/>
  <c r="BF149" i="1" s="1"/>
  <c r="BI149" i="1" s="1"/>
  <c r="BH149" i="1"/>
  <c r="R150" i="1"/>
  <c r="T150" i="1"/>
  <c r="AV150" i="1"/>
  <c r="K150" i="1" s="1"/>
  <c r="AW150" i="1"/>
  <c r="AX150" i="1"/>
  <c r="AY150" i="1"/>
  <c r="AZ150" i="1"/>
  <c r="BE150" i="1"/>
  <c r="BF150" i="1" s="1"/>
  <c r="BH150" i="1"/>
  <c r="BI150" i="1" s="1"/>
  <c r="K151" i="1"/>
  <c r="BN151" i="1" s="1"/>
  <c r="R151" i="1"/>
  <c r="T151" i="1"/>
  <c r="AV151" i="1"/>
  <c r="AW151" i="1"/>
  <c r="N151" i="1" s="1"/>
  <c r="AX151" i="1"/>
  <c r="AY151" i="1"/>
  <c r="AZ151" i="1"/>
  <c r="BE151" i="1"/>
  <c r="BF151" i="1"/>
  <c r="BH151" i="1"/>
  <c r="K152" i="1"/>
  <c r="R152" i="1"/>
  <c r="T152" i="1"/>
  <c r="AV152" i="1"/>
  <c r="AW152" i="1"/>
  <c r="N152" i="1" s="1"/>
  <c r="AX152" i="1"/>
  <c r="BA152" i="1" s="1"/>
  <c r="P152" i="1" s="1"/>
  <c r="AY152" i="1"/>
  <c r="AZ152" i="1"/>
  <c r="BB152" i="1"/>
  <c r="BE152" i="1"/>
  <c r="BF152" i="1" s="1"/>
  <c r="BI152" i="1" s="1"/>
  <c r="BH152" i="1"/>
  <c r="R153" i="1"/>
  <c r="T153" i="1" s="1"/>
  <c r="AV153" i="1"/>
  <c r="K153" i="1" s="1"/>
  <c r="AW153" i="1"/>
  <c r="N153" i="1" s="1"/>
  <c r="AX153" i="1"/>
  <c r="AY153" i="1"/>
  <c r="AZ153" i="1"/>
  <c r="BE153" i="1"/>
  <c r="BF153" i="1" s="1"/>
  <c r="BH153" i="1"/>
  <c r="K154" i="1"/>
  <c r="R154" i="1"/>
  <c r="T154" i="1"/>
  <c r="AV154" i="1"/>
  <c r="AW154" i="1"/>
  <c r="N154" i="1" s="1"/>
  <c r="AX154" i="1"/>
  <c r="AY154" i="1"/>
  <c r="AZ154" i="1"/>
  <c r="BE154" i="1"/>
  <c r="BF154" i="1" s="1"/>
  <c r="BH154" i="1"/>
  <c r="R155" i="1"/>
  <c r="T155" i="1"/>
  <c r="AV155" i="1"/>
  <c r="K155" i="1" s="1"/>
  <c r="AX155" i="1"/>
  <c r="AY155" i="1"/>
  <c r="AZ155" i="1"/>
  <c r="BE155" i="1"/>
  <c r="BF155" i="1" s="1"/>
  <c r="BH155" i="1"/>
  <c r="R156" i="1"/>
  <c r="T156" i="1"/>
  <c r="AV156" i="1"/>
  <c r="AX156" i="1"/>
  <c r="AY156" i="1"/>
  <c r="AZ156" i="1"/>
  <c r="BE156" i="1"/>
  <c r="BF156" i="1" s="1"/>
  <c r="BH156" i="1"/>
  <c r="R157" i="1"/>
  <c r="T157" i="1"/>
  <c r="AV157" i="1"/>
  <c r="K157" i="1" s="1"/>
  <c r="BN157" i="1" s="1"/>
  <c r="AX157" i="1"/>
  <c r="AY157" i="1"/>
  <c r="AZ157" i="1"/>
  <c r="BE157" i="1"/>
  <c r="BF157" i="1"/>
  <c r="BH157" i="1"/>
  <c r="R158" i="1"/>
  <c r="T158" i="1"/>
  <c r="AV158" i="1"/>
  <c r="K158" i="1" s="1"/>
  <c r="AW158" i="1"/>
  <c r="N158" i="1" s="1"/>
  <c r="AX158" i="1"/>
  <c r="AY158" i="1"/>
  <c r="AZ158" i="1"/>
  <c r="BA158" i="1" s="1"/>
  <c r="P158" i="1" s="1"/>
  <c r="BB158" i="1" s="1"/>
  <c r="BE158" i="1"/>
  <c r="BF158" i="1" s="1"/>
  <c r="BI158" i="1" s="1"/>
  <c r="BH158" i="1"/>
  <c r="R159" i="1"/>
  <c r="T159" i="1"/>
  <c r="AV159" i="1"/>
  <c r="AX159" i="1"/>
  <c r="AY159" i="1"/>
  <c r="AZ159" i="1"/>
  <c r="BE159" i="1"/>
  <c r="BF159" i="1" s="1"/>
  <c r="BH159" i="1"/>
  <c r="R160" i="1"/>
  <c r="T160" i="1" s="1"/>
  <c r="AV160" i="1"/>
  <c r="K160" i="1" s="1"/>
  <c r="AW160" i="1"/>
  <c r="AX160" i="1"/>
  <c r="AY160" i="1"/>
  <c r="AZ160" i="1"/>
  <c r="BE160" i="1"/>
  <c r="BF160" i="1"/>
  <c r="BI160" i="1" s="1"/>
  <c r="BH160" i="1"/>
  <c r="R161" i="1"/>
  <c r="T161" i="1" s="1"/>
  <c r="AV161" i="1"/>
  <c r="K161" i="1" s="1"/>
  <c r="AW161" i="1"/>
  <c r="N161" i="1" s="1"/>
  <c r="AX161" i="1"/>
  <c r="AY161" i="1"/>
  <c r="AZ161" i="1"/>
  <c r="BE161" i="1"/>
  <c r="BF161" i="1" s="1"/>
  <c r="BH161" i="1"/>
  <c r="R162" i="1"/>
  <c r="T162" i="1"/>
  <c r="AV162" i="1"/>
  <c r="K162" i="1" s="1"/>
  <c r="AX162" i="1"/>
  <c r="AY162" i="1"/>
  <c r="AZ162" i="1"/>
  <c r="BE162" i="1"/>
  <c r="BF162" i="1" s="1"/>
  <c r="BH162" i="1"/>
  <c r="BI162" i="1" s="1"/>
  <c r="K163" i="1"/>
  <c r="R163" i="1"/>
  <c r="T163" i="1"/>
  <c r="BN163" i="1" s="1"/>
  <c r="AV163" i="1"/>
  <c r="AW163" i="1"/>
  <c r="AX163" i="1"/>
  <c r="AY163" i="1"/>
  <c r="AZ163" i="1"/>
  <c r="BE163" i="1"/>
  <c r="BF163" i="1" s="1"/>
  <c r="BH163" i="1"/>
  <c r="R164" i="1"/>
  <c r="T164" i="1"/>
  <c r="AV164" i="1"/>
  <c r="AX164" i="1"/>
  <c r="AY164" i="1"/>
  <c r="AZ164" i="1"/>
  <c r="BE164" i="1"/>
  <c r="BF164" i="1"/>
  <c r="BI164" i="1" s="1"/>
  <c r="BH164" i="1"/>
  <c r="R165" i="1"/>
  <c r="T165" i="1"/>
  <c r="AV165" i="1"/>
  <c r="K165" i="1" s="1"/>
  <c r="AX165" i="1"/>
  <c r="AY165" i="1"/>
  <c r="AZ165" i="1"/>
  <c r="BE165" i="1"/>
  <c r="BF165" i="1" s="1"/>
  <c r="BI165" i="1" s="1"/>
  <c r="BH165" i="1"/>
  <c r="R166" i="1"/>
  <c r="T166" i="1" s="1"/>
  <c r="AV166" i="1"/>
  <c r="K166" i="1" s="1"/>
  <c r="BN166" i="1" s="1"/>
  <c r="AW166" i="1"/>
  <c r="N166" i="1" s="1"/>
  <c r="AX166" i="1"/>
  <c r="AY166" i="1"/>
  <c r="AZ166" i="1"/>
  <c r="BE166" i="1"/>
  <c r="BF166" i="1" s="1"/>
  <c r="BI166" i="1" s="1"/>
  <c r="BH166" i="1"/>
  <c r="R167" i="1"/>
  <c r="T167" i="1"/>
  <c r="AV167" i="1"/>
  <c r="K167" i="1" s="1"/>
  <c r="BN167" i="1" s="1"/>
  <c r="AW167" i="1"/>
  <c r="N167" i="1" s="1"/>
  <c r="AX167" i="1"/>
  <c r="AY167" i="1"/>
  <c r="AZ167" i="1"/>
  <c r="BE167" i="1"/>
  <c r="BF167" i="1" s="1"/>
  <c r="BH167" i="1"/>
  <c r="R168" i="1"/>
  <c r="T168" i="1" s="1"/>
  <c r="BN168" i="1" s="1"/>
  <c r="AV168" i="1"/>
  <c r="K168" i="1" s="1"/>
  <c r="AW168" i="1"/>
  <c r="AX168" i="1"/>
  <c r="AY168" i="1"/>
  <c r="AZ168" i="1"/>
  <c r="BE168" i="1"/>
  <c r="BF168" i="1" s="1"/>
  <c r="BH168" i="1"/>
  <c r="K169" i="1"/>
  <c r="R169" i="1"/>
  <c r="T169" i="1" s="1"/>
  <c r="AV169" i="1"/>
  <c r="AW169" i="1"/>
  <c r="N169" i="1" s="1"/>
  <c r="AX169" i="1"/>
  <c r="AY169" i="1"/>
  <c r="AZ169" i="1"/>
  <c r="BE169" i="1"/>
  <c r="BF169" i="1"/>
  <c r="BI169" i="1" s="1"/>
  <c r="BH169" i="1"/>
  <c r="R170" i="1"/>
  <c r="T170" i="1"/>
  <c r="AV170" i="1"/>
  <c r="K170" i="1" s="1"/>
  <c r="BN170" i="1" s="1"/>
  <c r="AW170" i="1"/>
  <c r="BA170" i="1" s="1"/>
  <c r="P170" i="1" s="1"/>
  <c r="BB170" i="1" s="1"/>
  <c r="O170" i="1" s="1"/>
  <c r="AX170" i="1"/>
  <c r="AY170" i="1"/>
  <c r="AZ170" i="1"/>
  <c r="BE170" i="1"/>
  <c r="BF170" i="1" s="1"/>
  <c r="BH170" i="1"/>
  <c r="R171" i="1"/>
  <c r="T171" i="1" s="1"/>
  <c r="AV171" i="1"/>
  <c r="K171" i="1" s="1"/>
  <c r="AX171" i="1"/>
  <c r="AY171" i="1"/>
  <c r="AZ171" i="1"/>
  <c r="BE171" i="1"/>
  <c r="BF171" i="1" s="1"/>
  <c r="BI171" i="1" s="1"/>
  <c r="BH171" i="1"/>
  <c r="R172" i="1"/>
  <c r="T172" i="1" s="1"/>
  <c r="AV172" i="1"/>
  <c r="K172" i="1" s="1"/>
  <c r="AW172" i="1"/>
  <c r="AX172" i="1"/>
  <c r="AY172" i="1"/>
  <c r="AZ172" i="1"/>
  <c r="BE172" i="1"/>
  <c r="BF172" i="1" s="1"/>
  <c r="BH172" i="1"/>
  <c r="BI172" i="1" s="1"/>
  <c r="R173" i="1"/>
  <c r="T173" i="1"/>
  <c r="AV173" i="1"/>
  <c r="AX173" i="1"/>
  <c r="AY173" i="1"/>
  <c r="AZ173" i="1"/>
  <c r="BE173" i="1"/>
  <c r="BF173" i="1" s="1"/>
  <c r="BI173" i="1" s="1"/>
  <c r="BH173" i="1"/>
  <c r="R174" i="1"/>
  <c r="T174" i="1"/>
  <c r="AV174" i="1"/>
  <c r="K174" i="1" s="1"/>
  <c r="AX174" i="1"/>
  <c r="AY174" i="1"/>
  <c r="AZ174" i="1"/>
  <c r="BE174" i="1"/>
  <c r="BF174" i="1" s="1"/>
  <c r="BH174" i="1"/>
  <c r="BI174" i="1"/>
  <c r="R175" i="1"/>
  <c r="T175" i="1"/>
  <c r="AV175" i="1"/>
  <c r="K175" i="1" s="1"/>
  <c r="AX175" i="1"/>
  <c r="AY175" i="1"/>
  <c r="AZ175" i="1"/>
  <c r="BE175" i="1"/>
  <c r="BF175" i="1" s="1"/>
  <c r="BI175" i="1" s="1"/>
  <c r="BH175" i="1"/>
  <c r="K176" i="1"/>
  <c r="R176" i="1"/>
  <c r="T176" i="1" s="1"/>
  <c r="AV176" i="1"/>
  <c r="AW176" i="1"/>
  <c r="N176" i="1" s="1"/>
  <c r="AX176" i="1"/>
  <c r="AY176" i="1"/>
  <c r="AZ176" i="1"/>
  <c r="BE176" i="1"/>
  <c r="BF176" i="1" s="1"/>
  <c r="BH176" i="1"/>
  <c r="R177" i="1"/>
  <c r="T177" i="1"/>
  <c r="AV177" i="1"/>
  <c r="K177" i="1" s="1"/>
  <c r="AX177" i="1"/>
  <c r="AY177" i="1"/>
  <c r="AZ177" i="1"/>
  <c r="BE177" i="1"/>
  <c r="BF177" i="1" s="1"/>
  <c r="BH177" i="1"/>
  <c r="BI177" i="1"/>
  <c r="R178" i="1"/>
  <c r="T178" i="1" s="1"/>
  <c r="AV178" i="1"/>
  <c r="K178" i="1" s="1"/>
  <c r="AW178" i="1"/>
  <c r="AX178" i="1"/>
  <c r="AY178" i="1"/>
  <c r="AZ178" i="1"/>
  <c r="BE178" i="1"/>
  <c r="BF178" i="1" s="1"/>
  <c r="BH178" i="1"/>
  <c r="R179" i="1"/>
  <c r="T179" i="1"/>
  <c r="AV179" i="1"/>
  <c r="K179" i="1" s="1"/>
  <c r="BN179" i="1" s="1"/>
  <c r="AX179" i="1"/>
  <c r="AY179" i="1"/>
  <c r="AZ179" i="1"/>
  <c r="BE179" i="1"/>
  <c r="BF179" i="1" s="1"/>
  <c r="BH179" i="1"/>
  <c r="R180" i="1"/>
  <c r="T180" i="1" s="1"/>
  <c r="AV180" i="1"/>
  <c r="K180" i="1" s="1"/>
  <c r="AX180" i="1"/>
  <c r="AY180" i="1"/>
  <c r="AZ180" i="1"/>
  <c r="BE180" i="1"/>
  <c r="BF180" i="1" s="1"/>
  <c r="BI180" i="1" s="1"/>
  <c r="BH180" i="1"/>
  <c r="R181" i="1"/>
  <c r="T181" i="1" s="1"/>
  <c r="AV181" i="1"/>
  <c r="K181" i="1" s="1"/>
  <c r="AW181" i="1"/>
  <c r="AX181" i="1"/>
  <c r="AY181" i="1"/>
  <c r="AZ181" i="1"/>
  <c r="BE181" i="1"/>
  <c r="BF181" i="1" s="1"/>
  <c r="BH181" i="1"/>
  <c r="BI181" i="1"/>
  <c r="R182" i="1"/>
  <c r="T182" i="1"/>
  <c r="AV182" i="1"/>
  <c r="AX182" i="1"/>
  <c r="AY182" i="1"/>
  <c r="AZ182" i="1"/>
  <c r="BE182" i="1"/>
  <c r="BF182" i="1" s="1"/>
  <c r="BI182" i="1" s="1"/>
  <c r="BH182" i="1"/>
  <c r="R183" i="1"/>
  <c r="T183" i="1"/>
  <c r="AV183" i="1"/>
  <c r="K183" i="1" s="1"/>
  <c r="AX183" i="1"/>
  <c r="AY183" i="1"/>
  <c r="AZ183" i="1"/>
  <c r="BE183" i="1"/>
  <c r="BF183" i="1" s="1"/>
  <c r="BH183" i="1"/>
  <c r="BI183" i="1"/>
  <c r="R184" i="1"/>
  <c r="T184" i="1"/>
  <c r="AV184" i="1"/>
  <c r="K184" i="1" s="1"/>
  <c r="AX184" i="1"/>
  <c r="AY184" i="1"/>
  <c r="AZ184" i="1"/>
  <c r="BE184" i="1"/>
  <c r="BF184" i="1" s="1"/>
  <c r="BI184" i="1" s="1"/>
  <c r="BH184" i="1"/>
  <c r="K185" i="1"/>
  <c r="R185" i="1"/>
  <c r="T185" i="1" s="1"/>
  <c r="AV185" i="1"/>
  <c r="AW185" i="1"/>
  <c r="N185" i="1" s="1"/>
  <c r="AX185" i="1"/>
  <c r="AY185" i="1"/>
  <c r="AZ185" i="1"/>
  <c r="BE185" i="1"/>
  <c r="BF185" i="1" s="1"/>
  <c r="BH185" i="1"/>
  <c r="R186" i="1"/>
  <c r="T186" i="1"/>
  <c r="AV186" i="1"/>
  <c r="K186" i="1" s="1"/>
  <c r="AX186" i="1"/>
  <c r="AY186" i="1"/>
  <c r="AZ186" i="1"/>
  <c r="BE186" i="1"/>
  <c r="BF186" i="1" s="1"/>
  <c r="BH186" i="1"/>
  <c r="BI186" i="1"/>
  <c r="R187" i="1"/>
  <c r="T187" i="1" s="1"/>
  <c r="AV187" i="1"/>
  <c r="K187" i="1" s="1"/>
  <c r="AW187" i="1"/>
  <c r="AX187" i="1"/>
  <c r="AY187" i="1"/>
  <c r="AZ187" i="1"/>
  <c r="BE187" i="1"/>
  <c r="BF187" i="1" s="1"/>
  <c r="BI187" i="1" s="1"/>
  <c r="BH187" i="1"/>
  <c r="N188" i="1"/>
  <c r="R188" i="1"/>
  <c r="T188" i="1"/>
  <c r="AV188" i="1"/>
  <c r="K188" i="1" s="1"/>
  <c r="BN188" i="1" s="1"/>
  <c r="AW188" i="1"/>
  <c r="AX188" i="1"/>
  <c r="AY188" i="1"/>
  <c r="AZ188" i="1"/>
  <c r="BA188" i="1"/>
  <c r="P188" i="1" s="1"/>
  <c r="BB188" i="1" s="1"/>
  <c r="BC188" i="1" s="1"/>
  <c r="BD188" i="1" s="1"/>
  <c r="BG188" i="1" s="1"/>
  <c r="L188" i="1" s="1"/>
  <c r="BJ188" i="1" s="1"/>
  <c r="M188" i="1" s="1"/>
  <c r="BE188" i="1"/>
  <c r="BF188" i="1" s="1"/>
  <c r="BH188" i="1"/>
  <c r="R189" i="1"/>
  <c r="T189" i="1" s="1"/>
  <c r="AV189" i="1"/>
  <c r="K189" i="1" s="1"/>
  <c r="AX189" i="1"/>
  <c r="AY189" i="1"/>
  <c r="AZ189" i="1"/>
  <c r="BE189" i="1"/>
  <c r="BF189" i="1" s="1"/>
  <c r="BI189" i="1" s="1"/>
  <c r="BH189" i="1"/>
  <c r="R190" i="1"/>
  <c r="T190" i="1" s="1"/>
  <c r="AV190" i="1"/>
  <c r="K190" i="1" s="1"/>
  <c r="AW190" i="1"/>
  <c r="AX190" i="1"/>
  <c r="AY190" i="1"/>
  <c r="AZ190" i="1"/>
  <c r="BE190" i="1"/>
  <c r="BF190" i="1" s="1"/>
  <c r="BI190" i="1" s="1"/>
  <c r="BH190" i="1"/>
  <c r="R191" i="1"/>
  <c r="T191" i="1"/>
  <c r="AV191" i="1"/>
  <c r="AX191" i="1"/>
  <c r="AY191" i="1"/>
  <c r="AZ191" i="1"/>
  <c r="BE191" i="1"/>
  <c r="BF191" i="1" s="1"/>
  <c r="BI191" i="1" s="1"/>
  <c r="BH191" i="1"/>
  <c r="R192" i="1"/>
  <c r="T192" i="1"/>
  <c r="AV192" i="1"/>
  <c r="K192" i="1" s="1"/>
  <c r="AX192" i="1"/>
  <c r="AY192" i="1"/>
  <c r="AZ192" i="1"/>
  <c r="BE192" i="1"/>
  <c r="BF192" i="1" s="1"/>
  <c r="BH192" i="1"/>
  <c r="BI192" i="1"/>
  <c r="R193" i="1"/>
  <c r="T193" i="1" s="1"/>
  <c r="AV193" i="1"/>
  <c r="K193" i="1" s="1"/>
  <c r="AX193" i="1"/>
  <c r="AY193" i="1"/>
  <c r="AZ193" i="1"/>
  <c r="BE193" i="1"/>
  <c r="BF193" i="1" s="1"/>
  <c r="BI193" i="1" s="1"/>
  <c r="BH193" i="1"/>
  <c r="K194" i="1"/>
  <c r="BN194" i="1" s="1"/>
  <c r="N194" i="1"/>
  <c r="P194" i="1"/>
  <c r="BB194" i="1" s="1"/>
  <c r="BC194" i="1" s="1"/>
  <c r="BD194" i="1" s="1"/>
  <c r="BG194" i="1" s="1"/>
  <c r="L194" i="1" s="1"/>
  <c r="BJ194" i="1" s="1"/>
  <c r="M194" i="1" s="1"/>
  <c r="R194" i="1"/>
  <c r="T194" i="1" s="1"/>
  <c r="AV194" i="1"/>
  <c r="AW194" i="1"/>
  <c r="AX194" i="1"/>
  <c r="AY194" i="1"/>
  <c r="AZ194" i="1"/>
  <c r="BA194" i="1" s="1"/>
  <c r="BE194" i="1"/>
  <c r="BF194" i="1" s="1"/>
  <c r="BH194" i="1"/>
  <c r="R195" i="1"/>
  <c r="T195" i="1" s="1"/>
  <c r="AV195" i="1"/>
  <c r="K195" i="1" s="1"/>
  <c r="AX195" i="1"/>
  <c r="AY195" i="1"/>
  <c r="AZ195" i="1"/>
  <c r="BE195" i="1"/>
  <c r="BF195" i="1" s="1"/>
  <c r="BH195" i="1"/>
  <c r="BI195" i="1"/>
  <c r="R196" i="1"/>
  <c r="T196" i="1" s="1"/>
  <c r="AV196" i="1"/>
  <c r="K196" i="1" s="1"/>
  <c r="AW196" i="1"/>
  <c r="AX196" i="1"/>
  <c r="AY196" i="1"/>
  <c r="AZ196" i="1"/>
  <c r="BE196" i="1"/>
  <c r="BF196" i="1" s="1"/>
  <c r="BI196" i="1" s="1"/>
  <c r="BH196" i="1"/>
  <c r="R197" i="1"/>
  <c r="T197" i="1"/>
  <c r="AV197" i="1"/>
  <c r="K197" i="1" s="1"/>
  <c r="BN197" i="1" s="1"/>
  <c r="AX197" i="1"/>
  <c r="AY197" i="1"/>
  <c r="AZ197" i="1"/>
  <c r="BE197" i="1"/>
  <c r="BF197" i="1" s="1"/>
  <c r="BH197" i="1"/>
  <c r="R198" i="1"/>
  <c r="T198" i="1" s="1"/>
  <c r="AV198" i="1"/>
  <c r="K198" i="1" s="1"/>
  <c r="AX198" i="1"/>
  <c r="AY198" i="1"/>
  <c r="AZ198" i="1"/>
  <c r="BE198" i="1"/>
  <c r="BF198" i="1" s="1"/>
  <c r="BI198" i="1" s="1"/>
  <c r="BH198" i="1"/>
  <c r="R199" i="1"/>
  <c r="T199" i="1" s="1"/>
  <c r="AV199" i="1"/>
  <c r="K199" i="1" s="1"/>
  <c r="AW199" i="1"/>
  <c r="AX199" i="1"/>
  <c r="AY199" i="1"/>
  <c r="AZ199" i="1"/>
  <c r="BE199" i="1"/>
  <c r="BF199" i="1" s="1"/>
  <c r="BH199" i="1"/>
  <c r="BI199" i="1"/>
  <c r="R200" i="1"/>
  <c r="T200" i="1"/>
  <c r="AV200" i="1"/>
  <c r="AX200" i="1"/>
  <c r="AY200" i="1"/>
  <c r="AZ200" i="1"/>
  <c r="BE200" i="1"/>
  <c r="BF200" i="1" s="1"/>
  <c r="BI200" i="1" s="1"/>
  <c r="BH200" i="1"/>
  <c r="R201" i="1"/>
  <c r="T201" i="1"/>
  <c r="AV201" i="1"/>
  <c r="K201" i="1" s="1"/>
  <c r="AX201" i="1"/>
  <c r="AY201" i="1"/>
  <c r="AZ201" i="1"/>
  <c r="BE201" i="1"/>
  <c r="BF201" i="1" s="1"/>
  <c r="BH201" i="1"/>
  <c r="BI201" i="1"/>
  <c r="R202" i="1"/>
  <c r="T202" i="1" s="1"/>
  <c r="AV202" i="1"/>
  <c r="K202" i="1" s="1"/>
  <c r="AX202" i="1"/>
  <c r="AY202" i="1"/>
  <c r="AZ202" i="1"/>
  <c r="BE202" i="1"/>
  <c r="BF202" i="1" s="1"/>
  <c r="BI202" i="1" s="1"/>
  <c r="BH202" i="1"/>
  <c r="K203" i="1"/>
  <c r="N203" i="1"/>
  <c r="R203" i="1"/>
  <c r="T203" i="1" s="1"/>
  <c r="AV203" i="1"/>
  <c r="AW203" i="1"/>
  <c r="AX203" i="1"/>
  <c r="AY203" i="1"/>
  <c r="AZ203" i="1"/>
  <c r="BE203" i="1"/>
  <c r="BF203" i="1" s="1"/>
  <c r="BH203" i="1"/>
  <c r="R204" i="1"/>
  <c r="T204" i="1"/>
  <c r="AV204" i="1"/>
  <c r="K204" i="1" s="1"/>
  <c r="AX204" i="1"/>
  <c r="AY204" i="1"/>
  <c r="AZ204" i="1"/>
  <c r="BE204" i="1"/>
  <c r="BF204" i="1" s="1"/>
  <c r="BH204" i="1"/>
  <c r="BI204" i="1"/>
  <c r="R205" i="1"/>
  <c r="T205" i="1" s="1"/>
  <c r="AV205" i="1"/>
  <c r="K205" i="1" s="1"/>
  <c r="AX205" i="1"/>
  <c r="AY205" i="1"/>
  <c r="AZ205" i="1"/>
  <c r="BE205" i="1"/>
  <c r="BF205" i="1" s="1"/>
  <c r="BH205" i="1"/>
  <c r="BI205" i="1" s="1"/>
  <c r="N206" i="1"/>
  <c r="R206" i="1"/>
  <c r="T206" i="1"/>
  <c r="AV206" i="1"/>
  <c r="K206" i="1" s="1"/>
  <c r="AW206" i="1"/>
  <c r="AX206" i="1"/>
  <c r="BA206" i="1" s="1"/>
  <c r="P206" i="1" s="1"/>
  <c r="BB206" i="1" s="1"/>
  <c r="BC206" i="1" s="1"/>
  <c r="BD206" i="1" s="1"/>
  <c r="BG206" i="1" s="1"/>
  <c r="L206" i="1" s="1"/>
  <c r="BJ206" i="1" s="1"/>
  <c r="M206" i="1" s="1"/>
  <c r="AY206" i="1"/>
  <c r="AZ206" i="1"/>
  <c r="BE206" i="1"/>
  <c r="BF206" i="1" s="1"/>
  <c r="BH206" i="1"/>
  <c r="R207" i="1"/>
  <c r="T207" i="1" s="1"/>
  <c r="AV207" i="1"/>
  <c r="K207" i="1" s="1"/>
  <c r="AX207" i="1"/>
  <c r="AY207" i="1"/>
  <c r="AZ207" i="1"/>
  <c r="BE207" i="1"/>
  <c r="BF207" i="1" s="1"/>
  <c r="BI207" i="1" s="1"/>
  <c r="BH207" i="1"/>
  <c r="R208" i="1"/>
  <c r="T208" i="1" s="1"/>
  <c r="AV208" i="1"/>
  <c r="AX208" i="1"/>
  <c r="AY208" i="1"/>
  <c r="AZ208" i="1"/>
  <c r="BE208" i="1"/>
  <c r="BF208" i="1" s="1"/>
  <c r="BH208" i="1"/>
  <c r="R209" i="1"/>
  <c r="T209" i="1" s="1"/>
  <c r="AV209" i="1"/>
  <c r="AW209" i="1" s="1"/>
  <c r="N209" i="1" s="1"/>
  <c r="AX209" i="1"/>
  <c r="AY209" i="1"/>
  <c r="AZ209" i="1"/>
  <c r="BE209" i="1"/>
  <c r="BF209" i="1" s="1"/>
  <c r="BH209" i="1"/>
  <c r="R210" i="1"/>
  <c r="T210" i="1"/>
  <c r="AV210" i="1"/>
  <c r="AX210" i="1"/>
  <c r="AY210" i="1"/>
  <c r="AZ210" i="1"/>
  <c r="BE210" i="1"/>
  <c r="BF210" i="1" s="1"/>
  <c r="BI210" i="1" s="1"/>
  <c r="BH210" i="1"/>
  <c r="R211" i="1"/>
  <c r="T211" i="1"/>
  <c r="AV211" i="1"/>
  <c r="K211" i="1" s="1"/>
  <c r="BN211" i="1" s="1"/>
  <c r="AX211" i="1"/>
  <c r="AY211" i="1"/>
  <c r="AZ211" i="1"/>
  <c r="BE211" i="1"/>
  <c r="BF211" i="1" s="1"/>
  <c r="BI211" i="1" s="1"/>
  <c r="BH211" i="1"/>
  <c r="K212" i="1"/>
  <c r="N212" i="1"/>
  <c r="R212" i="1"/>
  <c r="T212" i="1" s="1"/>
  <c r="AV212" i="1"/>
  <c r="AW212" i="1"/>
  <c r="AX212" i="1"/>
  <c r="AY212" i="1"/>
  <c r="AZ212" i="1"/>
  <c r="BE212" i="1"/>
  <c r="BF212" i="1" s="1"/>
  <c r="BH212" i="1"/>
  <c r="R213" i="1"/>
  <c r="T213" i="1"/>
  <c r="AV213" i="1"/>
  <c r="K213" i="1" s="1"/>
  <c r="BN213" i="1" s="1"/>
  <c r="AX213" i="1"/>
  <c r="AY213" i="1"/>
  <c r="AZ213" i="1"/>
  <c r="BE213" i="1"/>
  <c r="BF213" i="1" s="1"/>
  <c r="BH213" i="1"/>
  <c r="BI213" i="1"/>
  <c r="R214" i="1"/>
  <c r="T214" i="1"/>
  <c r="AV214" i="1"/>
  <c r="K214" i="1" s="1"/>
  <c r="AW214" i="1"/>
  <c r="AX214" i="1"/>
  <c r="AY214" i="1"/>
  <c r="AZ214" i="1"/>
  <c r="BE214" i="1"/>
  <c r="BF214" i="1" s="1"/>
  <c r="BH214" i="1"/>
  <c r="K215" i="1"/>
  <c r="R215" i="1"/>
  <c r="T215" i="1" s="1"/>
  <c r="AV215" i="1"/>
  <c r="AW215" i="1"/>
  <c r="N215" i="1" s="1"/>
  <c r="AX215" i="1"/>
  <c r="AY215" i="1"/>
  <c r="AZ215" i="1"/>
  <c r="BE215" i="1"/>
  <c r="BF215" i="1" s="1"/>
  <c r="BI215" i="1" s="1"/>
  <c r="BH215" i="1"/>
  <c r="K216" i="1"/>
  <c r="BN216" i="1" s="1"/>
  <c r="N216" i="1"/>
  <c r="R216" i="1"/>
  <c r="T216" i="1"/>
  <c r="AV216" i="1"/>
  <c r="AW216" i="1" s="1"/>
  <c r="AX216" i="1"/>
  <c r="AY216" i="1"/>
  <c r="AZ216" i="1"/>
  <c r="BE216" i="1"/>
  <c r="BF216" i="1" s="1"/>
  <c r="BH216" i="1"/>
  <c r="R217" i="1"/>
  <c r="T217" i="1" s="1"/>
  <c r="AV217" i="1"/>
  <c r="AX217" i="1"/>
  <c r="AY217" i="1"/>
  <c r="AZ217" i="1"/>
  <c r="BE217" i="1"/>
  <c r="BF217" i="1" s="1"/>
  <c r="BH217" i="1"/>
  <c r="BI217" i="1" s="1"/>
  <c r="R218" i="1"/>
  <c r="T218" i="1" s="1"/>
  <c r="AV218" i="1"/>
  <c r="K218" i="1" s="1"/>
  <c r="AW218" i="1"/>
  <c r="N218" i="1" s="1"/>
  <c r="AX218" i="1"/>
  <c r="AY218" i="1"/>
  <c r="AZ218" i="1"/>
  <c r="BE218" i="1"/>
  <c r="BF218" i="1"/>
  <c r="BH218" i="1"/>
  <c r="R219" i="1"/>
  <c r="T219" i="1"/>
  <c r="AV219" i="1"/>
  <c r="K219" i="1" s="1"/>
  <c r="BN219" i="1" s="1"/>
  <c r="AX219" i="1"/>
  <c r="AY219" i="1"/>
  <c r="AZ219" i="1"/>
  <c r="BE219" i="1"/>
  <c r="BF219" i="1" s="1"/>
  <c r="BI219" i="1" s="1"/>
  <c r="BH219" i="1"/>
  <c r="R220" i="1"/>
  <c r="T220" i="1" s="1"/>
  <c r="AV220" i="1"/>
  <c r="K220" i="1" s="1"/>
  <c r="AW220" i="1"/>
  <c r="N220" i="1" s="1"/>
  <c r="AX220" i="1"/>
  <c r="AY220" i="1"/>
  <c r="AZ220" i="1"/>
  <c r="BE220" i="1"/>
  <c r="BF220" i="1" s="1"/>
  <c r="BH220" i="1"/>
  <c r="K221" i="1"/>
  <c r="R221" i="1"/>
  <c r="T221" i="1" s="1"/>
  <c r="AV221" i="1"/>
  <c r="AW221" i="1"/>
  <c r="N221" i="1" s="1"/>
  <c r="AX221" i="1"/>
  <c r="AY221" i="1"/>
  <c r="AZ221" i="1"/>
  <c r="BE221" i="1"/>
  <c r="BF221" i="1" s="1"/>
  <c r="BI221" i="1" s="1"/>
  <c r="BH221" i="1"/>
  <c r="R222" i="1"/>
  <c r="T222" i="1" s="1"/>
  <c r="AV222" i="1"/>
  <c r="AX222" i="1"/>
  <c r="AY222" i="1"/>
  <c r="AZ222" i="1"/>
  <c r="BE222" i="1"/>
  <c r="BF222" i="1" s="1"/>
  <c r="BH222" i="1"/>
  <c r="R223" i="1"/>
  <c r="T223" i="1" s="1"/>
  <c r="AV223" i="1"/>
  <c r="K223" i="1" s="1"/>
  <c r="AW223" i="1"/>
  <c r="N223" i="1" s="1"/>
  <c r="AX223" i="1"/>
  <c r="AY223" i="1"/>
  <c r="AZ223" i="1"/>
  <c r="BE223" i="1"/>
  <c r="BF223" i="1" s="1"/>
  <c r="BI223" i="1" s="1"/>
  <c r="BH223" i="1"/>
  <c r="R224" i="1"/>
  <c r="T224" i="1"/>
  <c r="AV224" i="1"/>
  <c r="K224" i="1" s="1"/>
  <c r="AX224" i="1"/>
  <c r="AY224" i="1"/>
  <c r="AZ224" i="1"/>
  <c r="BE224" i="1"/>
  <c r="BF224" i="1" s="1"/>
  <c r="BH224" i="1"/>
  <c r="BI224" i="1"/>
  <c r="R225" i="1"/>
  <c r="T225" i="1" s="1"/>
  <c r="AV225" i="1"/>
  <c r="K225" i="1" s="1"/>
  <c r="BN225" i="1" s="1"/>
  <c r="AX225" i="1"/>
  <c r="AY225" i="1"/>
  <c r="AZ225" i="1"/>
  <c r="BE225" i="1"/>
  <c r="BF225" i="1" s="1"/>
  <c r="BH225" i="1"/>
  <c r="R226" i="1"/>
  <c r="T226" i="1" s="1"/>
  <c r="AV226" i="1"/>
  <c r="K226" i="1" s="1"/>
  <c r="AW226" i="1"/>
  <c r="AX226" i="1"/>
  <c r="AY226" i="1"/>
  <c r="AZ226" i="1"/>
  <c r="BE226" i="1"/>
  <c r="BF226" i="1" s="1"/>
  <c r="BH226" i="1"/>
  <c r="BI226" i="1" s="1"/>
  <c r="K227" i="1"/>
  <c r="R227" i="1"/>
  <c r="T227" i="1" s="1"/>
  <c r="AV227" i="1"/>
  <c r="AW227" i="1"/>
  <c r="N227" i="1" s="1"/>
  <c r="AX227" i="1"/>
  <c r="AY227" i="1"/>
  <c r="AZ227" i="1"/>
  <c r="BA227" i="1" s="1"/>
  <c r="P227" i="1" s="1"/>
  <c r="BB227" i="1" s="1"/>
  <c r="BE227" i="1"/>
  <c r="BF227" i="1" s="1"/>
  <c r="BI227" i="1" s="1"/>
  <c r="BH227" i="1"/>
  <c r="R228" i="1"/>
  <c r="T228" i="1"/>
  <c r="AV228" i="1"/>
  <c r="AX228" i="1"/>
  <c r="AY228" i="1"/>
  <c r="AZ228" i="1"/>
  <c r="BE228" i="1"/>
  <c r="BF228" i="1"/>
  <c r="BI228" i="1" s="1"/>
  <c r="BH228" i="1"/>
  <c r="R229" i="1"/>
  <c r="T229" i="1"/>
  <c r="AV229" i="1"/>
  <c r="AX229" i="1"/>
  <c r="AY229" i="1"/>
  <c r="AZ229" i="1"/>
  <c r="BE229" i="1"/>
  <c r="BF229" i="1"/>
  <c r="BI229" i="1" s="1"/>
  <c r="BH229" i="1"/>
  <c r="K230" i="1"/>
  <c r="BN230" i="1" s="1"/>
  <c r="R230" i="1"/>
  <c r="T230" i="1"/>
  <c r="AV230" i="1"/>
  <c r="AW230" i="1"/>
  <c r="N230" i="1" s="1"/>
  <c r="AX230" i="1"/>
  <c r="AY230" i="1"/>
  <c r="AZ230" i="1"/>
  <c r="BE230" i="1"/>
  <c r="BF230" i="1" s="1"/>
  <c r="BH230" i="1"/>
  <c r="BI230" i="1"/>
  <c r="K231" i="1"/>
  <c r="R231" i="1"/>
  <c r="T231" i="1"/>
  <c r="AV231" i="1"/>
  <c r="AW231" i="1"/>
  <c r="AX231" i="1"/>
  <c r="AY231" i="1"/>
  <c r="AZ231" i="1"/>
  <c r="BA231" i="1"/>
  <c r="P231" i="1" s="1"/>
  <c r="BB231" i="1" s="1"/>
  <c r="BE231" i="1"/>
  <c r="BF231" i="1" s="1"/>
  <c r="BH231" i="1"/>
  <c r="AW224" i="1" l="1"/>
  <c r="N224" i="1" s="1"/>
  <c r="BN223" i="1"/>
  <c r="AW191" i="1"/>
  <c r="K191" i="1"/>
  <c r="BN191" i="1" s="1"/>
  <c r="AW179" i="1"/>
  <c r="N179" i="1" s="1"/>
  <c r="BA176" i="1"/>
  <c r="P176" i="1" s="1"/>
  <c r="BB176" i="1" s="1"/>
  <c r="BC176" i="1" s="1"/>
  <c r="BD176" i="1" s="1"/>
  <c r="BG176" i="1" s="1"/>
  <c r="L176" i="1" s="1"/>
  <c r="BJ176" i="1" s="1"/>
  <c r="M176" i="1" s="1"/>
  <c r="K159" i="1"/>
  <c r="AW159" i="1"/>
  <c r="N159" i="1" s="1"/>
  <c r="BI156" i="1"/>
  <c r="BA146" i="1"/>
  <c r="P146" i="1" s="1"/>
  <c r="BB146" i="1" s="1"/>
  <c r="BI87" i="1"/>
  <c r="BN13" i="1"/>
  <c r="K228" i="1"/>
  <c r="AW228" i="1"/>
  <c r="N228" i="1" s="1"/>
  <c r="O52" i="1"/>
  <c r="BC52" i="1"/>
  <c r="BD52" i="1" s="1"/>
  <c r="BG52" i="1" s="1"/>
  <c r="L52" i="1" s="1"/>
  <c r="BJ52" i="1" s="1"/>
  <c r="M52" i="1" s="1"/>
  <c r="K73" i="1"/>
  <c r="AW73" i="1"/>
  <c r="N73" i="1" s="1"/>
  <c r="BN224" i="1"/>
  <c r="BN203" i="1"/>
  <c r="AW200" i="1"/>
  <c r="K200" i="1"/>
  <c r="BN200" i="1" s="1"/>
  <c r="BA185" i="1"/>
  <c r="P185" i="1" s="1"/>
  <c r="BB185" i="1" s="1"/>
  <c r="BC185" i="1" s="1"/>
  <c r="BD185" i="1" s="1"/>
  <c r="BG185" i="1" s="1"/>
  <c r="L185" i="1" s="1"/>
  <c r="BJ185" i="1" s="1"/>
  <c r="M185" i="1" s="1"/>
  <c r="N170" i="1"/>
  <c r="BI168" i="1"/>
  <c r="K138" i="1"/>
  <c r="BN138" i="1" s="1"/>
  <c r="BN100" i="1"/>
  <c r="AW225" i="1"/>
  <c r="N225" i="1" s="1"/>
  <c r="AW126" i="1"/>
  <c r="N126" i="1" s="1"/>
  <c r="BA116" i="1"/>
  <c r="P116" i="1" s="1"/>
  <c r="BB116" i="1" s="1"/>
  <c r="BC116" i="1" s="1"/>
  <c r="BD116" i="1" s="1"/>
  <c r="BG116" i="1" s="1"/>
  <c r="L116" i="1" s="1"/>
  <c r="BJ116" i="1" s="1"/>
  <c r="BA95" i="1"/>
  <c r="P95" i="1" s="1"/>
  <c r="BB95" i="1" s="1"/>
  <c r="BC95" i="1" s="1"/>
  <c r="BD95" i="1" s="1"/>
  <c r="BG95" i="1" s="1"/>
  <c r="L95" i="1" s="1"/>
  <c r="BI231" i="1"/>
  <c r="BI214" i="1"/>
  <c r="BA209" i="1"/>
  <c r="P209" i="1" s="1"/>
  <c r="BB209" i="1" s="1"/>
  <c r="AW205" i="1"/>
  <c r="AW197" i="1"/>
  <c r="AW147" i="1"/>
  <c r="BN146" i="1"/>
  <c r="BN62" i="1"/>
  <c r="BN37" i="1"/>
  <c r="K26" i="1"/>
  <c r="BN26" i="1" s="1"/>
  <c r="AW26" i="1"/>
  <c r="N26" i="1" s="1"/>
  <c r="BI208" i="1"/>
  <c r="O158" i="1"/>
  <c r="BC158" i="1"/>
  <c r="BD158" i="1" s="1"/>
  <c r="BG158" i="1" s="1"/>
  <c r="L158" i="1" s="1"/>
  <c r="BJ158" i="1" s="1"/>
  <c r="M158" i="1" s="1"/>
  <c r="O127" i="1"/>
  <c r="BC127" i="1"/>
  <c r="BD127" i="1" s="1"/>
  <c r="BG127" i="1" s="1"/>
  <c r="L127" i="1" s="1"/>
  <c r="BJ127" i="1" s="1"/>
  <c r="K15" i="1"/>
  <c r="AW15" i="1"/>
  <c r="AW182" i="1"/>
  <c r="K182" i="1"/>
  <c r="BN182" i="1" s="1"/>
  <c r="BA203" i="1"/>
  <c r="P203" i="1" s="1"/>
  <c r="BB203" i="1" s="1"/>
  <c r="BC203" i="1" s="1"/>
  <c r="BD203" i="1" s="1"/>
  <c r="BG203" i="1" s="1"/>
  <c r="L203" i="1" s="1"/>
  <c r="BJ203" i="1" s="1"/>
  <c r="M203" i="1" s="1"/>
  <c r="BI178" i="1"/>
  <c r="BA134" i="1"/>
  <c r="P134" i="1" s="1"/>
  <c r="BB134" i="1" s="1"/>
  <c r="BC134" i="1" s="1"/>
  <c r="BD134" i="1" s="1"/>
  <c r="BG134" i="1" s="1"/>
  <c r="L134" i="1" s="1"/>
  <c r="BJ134" i="1" s="1"/>
  <c r="M134" i="1" s="1"/>
  <c r="BA92" i="1"/>
  <c r="P92" i="1" s="1"/>
  <c r="BB92" i="1" s="1"/>
  <c r="BC92" i="1" s="1"/>
  <c r="BD92" i="1" s="1"/>
  <c r="BG92" i="1" s="1"/>
  <c r="L92" i="1" s="1"/>
  <c r="BJ92" i="1" s="1"/>
  <c r="M92" i="1" s="1"/>
  <c r="BL92" i="1" s="1"/>
  <c r="AW80" i="1"/>
  <c r="K80" i="1"/>
  <c r="BN80" i="1" s="1"/>
  <c r="O22" i="1"/>
  <c r="BN226" i="1"/>
  <c r="AW219" i="1"/>
  <c r="BN206" i="1"/>
  <c r="AW165" i="1"/>
  <c r="AW157" i="1"/>
  <c r="N157" i="1" s="1"/>
  <c r="BN152" i="1"/>
  <c r="BI100" i="1"/>
  <c r="BN98" i="1"/>
  <c r="K41" i="1"/>
  <c r="BN41" i="1" s="1"/>
  <c r="AW41" i="1"/>
  <c r="N41" i="1" s="1"/>
  <c r="K210" i="1"/>
  <c r="AW210" i="1"/>
  <c r="N210" i="1" s="1"/>
  <c r="BI212" i="1"/>
  <c r="AW173" i="1"/>
  <c r="N173" i="1" s="1"/>
  <c r="K173" i="1"/>
  <c r="BN173" i="1" s="1"/>
  <c r="O124" i="1"/>
  <c r="BC124" i="1"/>
  <c r="BD124" i="1" s="1"/>
  <c r="BG124" i="1" s="1"/>
  <c r="L124" i="1" s="1"/>
  <c r="BJ124" i="1" s="1"/>
  <c r="M124" i="1" s="1"/>
  <c r="BA120" i="1"/>
  <c r="P120" i="1" s="1"/>
  <c r="BB120" i="1" s="1"/>
  <c r="BC120" i="1" s="1"/>
  <c r="BD120" i="1" s="1"/>
  <c r="BG120" i="1" s="1"/>
  <c r="L120" i="1" s="1"/>
  <c r="BJ120" i="1" s="1"/>
  <c r="M120" i="1" s="1"/>
  <c r="K111" i="1"/>
  <c r="BN111" i="1" s="1"/>
  <c r="AW111" i="1"/>
  <c r="BA111" i="1" s="1"/>
  <c r="P111" i="1" s="1"/>
  <c r="BB111" i="1" s="1"/>
  <c r="K69" i="1"/>
  <c r="AW69" i="1"/>
  <c r="AW50" i="1"/>
  <c r="N50" i="1" s="1"/>
  <c r="K50" i="1"/>
  <c r="BN123" i="1"/>
  <c r="BA215" i="1"/>
  <c r="P215" i="1" s="1"/>
  <c r="BB215" i="1" s="1"/>
  <c r="BC215" i="1" s="1"/>
  <c r="BD215" i="1" s="1"/>
  <c r="BG215" i="1" s="1"/>
  <c r="L215" i="1" s="1"/>
  <c r="K209" i="1"/>
  <c r="BN158" i="1"/>
  <c r="BI151" i="1"/>
  <c r="BI142" i="1"/>
  <c r="BA135" i="1"/>
  <c r="P135" i="1" s="1"/>
  <c r="BB135" i="1" s="1"/>
  <c r="BC135" i="1" s="1"/>
  <c r="BD135" i="1" s="1"/>
  <c r="BG135" i="1" s="1"/>
  <c r="L135" i="1" s="1"/>
  <c r="BJ135" i="1" s="1"/>
  <c r="M135" i="1" s="1"/>
  <c r="K114" i="1"/>
  <c r="BN114" i="1" s="1"/>
  <c r="AW114" i="1"/>
  <c r="K88" i="1"/>
  <c r="AW88" i="1"/>
  <c r="N88" i="1" s="1"/>
  <c r="BI79" i="1"/>
  <c r="BN56" i="1"/>
  <c r="BM22" i="1"/>
  <c r="BO22" i="1" s="1"/>
  <c r="AW87" i="1"/>
  <c r="N87" i="1" s="1"/>
  <c r="BA80" i="1"/>
  <c r="P80" i="1" s="1"/>
  <c r="BB80" i="1" s="1"/>
  <c r="O80" i="1" s="1"/>
  <c r="AW79" i="1"/>
  <c r="N79" i="1" s="1"/>
  <c r="K77" i="1"/>
  <c r="BN77" i="1" s="1"/>
  <c r="AW72" i="1"/>
  <c r="N72" i="1" s="1"/>
  <c r="AW44" i="1"/>
  <c r="AW37" i="1"/>
  <c r="AW36" i="1"/>
  <c r="N36" i="1" s="1"/>
  <c r="AW29" i="1"/>
  <c r="N29" i="1" s="1"/>
  <c r="BI13" i="1"/>
  <c r="BI167" i="1"/>
  <c r="BI159" i="1"/>
  <c r="BI157" i="1"/>
  <c r="BI145" i="1"/>
  <c r="K133" i="1"/>
  <c r="BN133" i="1" s="1"/>
  <c r="K127" i="1"/>
  <c r="BI122" i="1"/>
  <c r="BI121" i="1"/>
  <c r="BI115" i="1"/>
  <c r="BA114" i="1"/>
  <c r="P114" i="1" s="1"/>
  <c r="BB114" i="1" s="1"/>
  <c r="BI111" i="1"/>
  <c r="BA110" i="1"/>
  <c r="P110" i="1" s="1"/>
  <c r="BB110" i="1" s="1"/>
  <c r="BN103" i="1"/>
  <c r="BI101" i="1"/>
  <c r="BN94" i="1"/>
  <c r="BA81" i="1"/>
  <c r="P81" i="1" s="1"/>
  <c r="BB81" i="1" s="1"/>
  <c r="O81" i="1" s="1"/>
  <c r="BI218" i="1"/>
  <c r="BN221" i="1"/>
  <c r="BA216" i="1"/>
  <c r="P216" i="1" s="1"/>
  <c r="BB216" i="1" s="1"/>
  <c r="BC216" i="1" s="1"/>
  <c r="BD216" i="1" s="1"/>
  <c r="BG216" i="1" s="1"/>
  <c r="L216" i="1" s="1"/>
  <c r="BJ216" i="1" s="1"/>
  <c r="M216" i="1" s="1"/>
  <c r="BK216" i="1" s="1"/>
  <c r="BI206" i="1"/>
  <c r="BI197" i="1"/>
  <c r="BI188" i="1"/>
  <c r="BI179" i="1"/>
  <c r="BI170" i="1"/>
  <c r="BI140" i="1"/>
  <c r="BA139" i="1"/>
  <c r="P139" i="1" s="1"/>
  <c r="BB139" i="1" s="1"/>
  <c r="K135" i="1"/>
  <c r="BN135" i="1" s="1"/>
  <c r="BN129" i="1"/>
  <c r="K118" i="1"/>
  <c r="BN118" i="1" s="1"/>
  <c r="K117" i="1"/>
  <c r="BN117" i="1" s="1"/>
  <c r="BN109" i="1"/>
  <c r="BN86" i="1"/>
  <c r="BI77" i="1"/>
  <c r="BN72" i="1"/>
  <c r="BN59" i="1"/>
  <c r="AW45" i="1"/>
  <c r="K28" i="1"/>
  <c r="BI16" i="1"/>
  <c r="BA41" i="1"/>
  <c r="P41" i="1" s="1"/>
  <c r="BB41" i="1" s="1"/>
  <c r="BA218" i="1"/>
  <c r="P218" i="1" s="1"/>
  <c r="BB218" i="1" s="1"/>
  <c r="BC218" i="1" s="1"/>
  <c r="BD218" i="1" s="1"/>
  <c r="BG218" i="1" s="1"/>
  <c r="L218" i="1" s="1"/>
  <c r="BJ218" i="1" s="1"/>
  <c r="M218" i="1" s="1"/>
  <c r="AW202" i="1"/>
  <c r="N202" i="1" s="1"/>
  <c r="AW193" i="1"/>
  <c r="AW184" i="1"/>
  <c r="AW175" i="1"/>
  <c r="AW155" i="1"/>
  <c r="BA140" i="1"/>
  <c r="P140" i="1" s="1"/>
  <c r="BB140" i="1" s="1"/>
  <c r="BI134" i="1"/>
  <c r="BI127" i="1"/>
  <c r="BA126" i="1"/>
  <c r="P126" i="1" s="1"/>
  <c r="BB126" i="1" s="1"/>
  <c r="O126" i="1" s="1"/>
  <c r="BA122" i="1"/>
  <c r="P122" i="1" s="1"/>
  <c r="BB122" i="1" s="1"/>
  <c r="BI107" i="1"/>
  <c r="BA76" i="1"/>
  <c r="P76" i="1" s="1"/>
  <c r="BB76" i="1" s="1"/>
  <c r="AW74" i="1"/>
  <c r="N74" i="1" s="1"/>
  <c r="BI70" i="1"/>
  <c r="AW62" i="1"/>
  <c r="N62" i="1" s="1"/>
  <c r="BI58" i="1"/>
  <c r="K52" i="1"/>
  <c r="BN52" i="1" s="1"/>
  <c r="BI35" i="1"/>
  <c r="BA223" i="1"/>
  <c r="P223" i="1" s="1"/>
  <c r="BB223" i="1" s="1"/>
  <c r="BA169" i="1"/>
  <c r="P169" i="1" s="1"/>
  <c r="BB169" i="1" s="1"/>
  <c r="O169" i="1" s="1"/>
  <c r="BA161" i="1"/>
  <c r="P161" i="1" s="1"/>
  <c r="BB161" i="1" s="1"/>
  <c r="BM161" i="1" s="1"/>
  <c r="BO161" i="1" s="1"/>
  <c r="BN155" i="1"/>
  <c r="BA148" i="1"/>
  <c r="P148" i="1" s="1"/>
  <c r="BB148" i="1" s="1"/>
  <c r="BC148" i="1" s="1"/>
  <c r="BD148" i="1" s="1"/>
  <c r="BG148" i="1" s="1"/>
  <c r="L148" i="1" s="1"/>
  <c r="BJ148" i="1" s="1"/>
  <c r="M148" i="1" s="1"/>
  <c r="BA147" i="1"/>
  <c r="P147" i="1" s="1"/>
  <c r="BB147" i="1" s="1"/>
  <c r="O147" i="1" s="1"/>
  <c r="AW120" i="1"/>
  <c r="K104" i="1"/>
  <c r="BN104" i="1" s="1"/>
  <c r="BI94" i="1"/>
  <c r="AW90" i="1"/>
  <c r="AW82" i="1"/>
  <c r="N82" i="1" s="1"/>
  <c r="AW75" i="1"/>
  <c r="N75" i="1" s="1"/>
  <c r="AW40" i="1"/>
  <c r="N40" i="1" s="1"/>
  <c r="AW32" i="1"/>
  <c r="N32" i="1" s="1"/>
  <c r="AW31" i="1"/>
  <c r="N31" i="1" s="1"/>
  <c r="AW25" i="1"/>
  <c r="N25" i="1" s="1"/>
  <c r="AW14" i="1"/>
  <c r="N14" i="1" s="1"/>
  <c r="BA77" i="1"/>
  <c r="P77" i="1" s="1"/>
  <c r="BB77" i="1" s="1"/>
  <c r="BI36" i="1"/>
  <c r="BN20" i="1"/>
  <c r="BI72" i="1"/>
  <c r="BI19" i="1"/>
  <c r="BN185" i="1"/>
  <c r="BI163" i="1"/>
  <c r="BI154" i="1"/>
  <c r="BI109" i="1"/>
  <c r="BI88" i="1"/>
  <c r="BI73" i="1"/>
  <c r="BI60" i="1"/>
  <c r="BI53" i="1"/>
  <c r="BI22" i="1"/>
  <c r="BN176" i="1"/>
  <c r="BN165" i="1"/>
  <c r="BN161" i="1"/>
  <c r="BA221" i="1"/>
  <c r="P221" i="1" s="1"/>
  <c r="BB221" i="1" s="1"/>
  <c r="BN220" i="1"/>
  <c r="BI209" i="1"/>
  <c r="BI203" i="1"/>
  <c r="BI194" i="1"/>
  <c r="BI185" i="1"/>
  <c r="BI176" i="1"/>
  <c r="BN169" i="1"/>
  <c r="BA165" i="1"/>
  <c r="P165" i="1" s="1"/>
  <c r="BB165" i="1" s="1"/>
  <c r="BA154" i="1"/>
  <c r="P154" i="1" s="1"/>
  <c r="BB154" i="1" s="1"/>
  <c r="BC154" i="1" s="1"/>
  <c r="BD154" i="1" s="1"/>
  <c r="BG154" i="1" s="1"/>
  <c r="L154" i="1" s="1"/>
  <c r="BJ154" i="1" s="1"/>
  <c r="M154" i="1" s="1"/>
  <c r="BA153" i="1"/>
  <c r="P153" i="1" s="1"/>
  <c r="BB153" i="1" s="1"/>
  <c r="BA151" i="1"/>
  <c r="P151" i="1" s="1"/>
  <c r="BB151" i="1" s="1"/>
  <c r="BI138" i="1"/>
  <c r="BA109" i="1"/>
  <c r="P109" i="1" s="1"/>
  <c r="BB109" i="1" s="1"/>
  <c r="BA100" i="1"/>
  <c r="P100" i="1" s="1"/>
  <c r="BB100" i="1" s="1"/>
  <c r="BA99" i="1"/>
  <c r="P99" i="1" s="1"/>
  <c r="BB99" i="1" s="1"/>
  <c r="AW96" i="1"/>
  <c r="BA96" i="1" s="1"/>
  <c r="P96" i="1" s="1"/>
  <c r="BB96" i="1" s="1"/>
  <c r="BA87" i="1"/>
  <c r="P87" i="1" s="1"/>
  <c r="BB87" i="1" s="1"/>
  <c r="O87" i="1" s="1"/>
  <c r="AW65" i="1"/>
  <c r="N65" i="1" s="1"/>
  <c r="BI45" i="1"/>
  <c r="BN34" i="1"/>
  <c r="BA20" i="1"/>
  <c r="P20" i="1" s="1"/>
  <c r="BB20" i="1" s="1"/>
  <c r="BN16" i="1"/>
  <c r="BA230" i="1"/>
  <c r="P230" i="1" s="1"/>
  <c r="BB230" i="1" s="1"/>
  <c r="BC230" i="1" s="1"/>
  <c r="BD230" i="1" s="1"/>
  <c r="BG230" i="1" s="1"/>
  <c r="L230" i="1" s="1"/>
  <c r="BA214" i="1"/>
  <c r="P214" i="1" s="1"/>
  <c r="BB214" i="1" s="1"/>
  <c r="AW162" i="1"/>
  <c r="N162" i="1" s="1"/>
  <c r="BA138" i="1"/>
  <c r="P138" i="1" s="1"/>
  <c r="BB138" i="1" s="1"/>
  <c r="BC138" i="1" s="1"/>
  <c r="BD138" i="1" s="1"/>
  <c r="BG138" i="1" s="1"/>
  <c r="L138" i="1" s="1"/>
  <c r="BJ138" i="1" s="1"/>
  <c r="M138" i="1" s="1"/>
  <c r="BK138" i="1" s="1"/>
  <c r="AW108" i="1"/>
  <c r="BA108" i="1" s="1"/>
  <c r="P108" i="1" s="1"/>
  <c r="BB108" i="1" s="1"/>
  <c r="BA73" i="1"/>
  <c r="P73" i="1" s="1"/>
  <c r="BB73" i="1" s="1"/>
  <c r="BC73" i="1" s="1"/>
  <c r="BD73" i="1" s="1"/>
  <c r="BG73" i="1" s="1"/>
  <c r="L73" i="1" s="1"/>
  <c r="BJ73" i="1" s="1"/>
  <c r="M73" i="1" s="1"/>
  <c r="BL73" i="1" s="1"/>
  <c r="BA13" i="1"/>
  <c r="P13" i="1" s="1"/>
  <c r="BB13" i="1" s="1"/>
  <c r="BC13" i="1" s="1"/>
  <c r="BD13" i="1" s="1"/>
  <c r="BG13" i="1" s="1"/>
  <c r="L13" i="1" s="1"/>
  <c r="BJ13" i="1" s="1"/>
  <c r="M13" i="1" s="1"/>
  <c r="BL13" i="1" s="1"/>
  <c r="K229" i="1"/>
  <c r="AW229" i="1"/>
  <c r="N226" i="1"/>
  <c r="K222" i="1"/>
  <c r="AW222" i="1"/>
  <c r="O154" i="1"/>
  <c r="O139" i="1"/>
  <c r="BC139" i="1"/>
  <c r="BD139" i="1" s="1"/>
  <c r="BG139" i="1" s="1"/>
  <c r="L139" i="1" s="1"/>
  <c r="BJ139" i="1" s="1"/>
  <c r="M139" i="1" s="1"/>
  <c r="BC153" i="1"/>
  <c r="BD153" i="1" s="1"/>
  <c r="BG153" i="1" s="1"/>
  <c r="L153" i="1" s="1"/>
  <c r="BJ153" i="1" s="1"/>
  <c r="M153" i="1" s="1"/>
  <c r="O153" i="1"/>
  <c r="BN227" i="1"/>
  <c r="BK194" i="1"/>
  <c r="BL194" i="1"/>
  <c r="BK176" i="1"/>
  <c r="BL176" i="1"/>
  <c r="BC151" i="1"/>
  <c r="BD151" i="1" s="1"/>
  <c r="BG151" i="1" s="1"/>
  <c r="L151" i="1" s="1"/>
  <c r="BJ151" i="1" s="1"/>
  <c r="M151" i="1" s="1"/>
  <c r="O151" i="1"/>
  <c r="BM151" i="1"/>
  <c r="BO151" i="1" s="1"/>
  <c r="BC137" i="1"/>
  <c r="BD137" i="1" s="1"/>
  <c r="BG137" i="1" s="1"/>
  <c r="L137" i="1" s="1"/>
  <c r="BJ137" i="1" s="1"/>
  <c r="M137" i="1" s="1"/>
  <c r="O137" i="1"/>
  <c r="BK158" i="1"/>
  <c r="BL158" i="1"/>
  <c r="BC132" i="1"/>
  <c r="BD132" i="1" s="1"/>
  <c r="BG132" i="1" s="1"/>
  <c r="L132" i="1" s="1"/>
  <c r="BJ132" i="1" s="1"/>
  <c r="M132" i="1" s="1"/>
  <c r="O132" i="1"/>
  <c r="BN122" i="1"/>
  <c r="O231" i="1"/>
  <c r="BC231" i="1"/>
  <c r="BD231" i="1" s="1"/>
  <c r="BG231" i="1" s="1"/>
  <c r="L231" i="1" s="1"/>
  <c r="BJ231" i="1" s="1"/>
  <c r="M231" i="1" s="1"/>
  <c r="O109" i="1"/>
  <c r="BC109" i="1"/>
  <c r="BD109" i="1" s="1"/>
  <c r="BG109" i="1" s="1"/>
  <c r="L109" i="1" s="1"/>
  <c r="BJ109" i="1" s="1"/>
  <c r="M109" i="1" s="1"/>
  <c r="BA208" i="1"/>
  <c r="P208" i="1" s="1"/>
  <c r="BB208" i="1" s="1"/>
  <c r="BN106" i="1"/>
  <c r="K164" i="1"/>
  <c r="AW164" i="1"/>
  <c r="O114" i="1"/>
  <c r="BC114" i="1"/>
  <c r="BD114" i="1" s="1"/>
  <c r="BG114" i="1" s="1"/>
  <c r="L114" i="1" s="1"/>
  <c r="BJ114" i="1" s="1"/>
  <c r="BC145" i="1"/>
  <c r="BD145" i="1" s="1"/>
  <c r="BG145" i="1" s="1"/>
  <c r="L145" i="1" s="1"/>
  <c r="BJ145" i="1" s="1"/>
  <c r="M145" i="1" s="1"/>
  <c r="O145" i="1"/>
  <c r="BC227" i="1"/>
  <c r="BD227" i="1" s="1"/>
  <c r="BG227" i="1" s="1"/>
  <c r="L227" i="1" s="1"/>
  <c r="BJ227" i="1" s="1"/>
  <c r="M227" i="1" s="1"/>
  <c r="O227" i="1"/>
  <c r="BM227" i="1"/>
  <c r="BO227" i="1" s="1"/>
  <c r="O215" i="1"/>
  <c r="O214" i="1"/>
  <c r="BC214" i="1"/>
  <c r="BD214" i="1" s="1"/>
  <c r="BG214" i="1" s="1"/>
  <c r="L214" i="1" s="1"/>
  <c r="BJ214" i="1" s="1"/>
  <c r="M214" i="1" s="1"/>
  <c r="K208" i="1"/>
  <c r="AW208" i="1"/>
  <c r="BK206" i="1"/>
  <c r="BL206" i="1"/>
  <c r="BK203" i="1"/>
  <c r="BL203" i="1"/>
  <c r="O161" i="1"/>
  <c r="BC161" i="1"/>
  <c r="BD161" i="1" s="1"/>
  <c r="BG161" i="1" s="1"/>
  <c r="L161" i="1" s="1"/>
  <c r="BJ161" i="1" s="1"/>
  <c r="M161" i="1" s="1"/>
  <c r="N131" i="1"/>
  <c r="BA131" i="1"/>
  <c r="P131" i="1" s="1"/>
  <c r="BB131" i="1" s="1"/>
  <c r="BC81" i="1"/>
  <c r="BD81" i="1" s="1"/>
  <c r="BG81" i="1" s="1"/>
  <c r="L81" i="1" s="1"/>
  <c r="BJ81" i="1" s="1"/>
  <c r="M81" i="1" s="1"/>
  <c r="N231" i="1"/>
  <c r="BM231" i="1"/>
  <c r="BA226" i="1"/>
  <c r="P226" i="1" s="1"/>
  <c r="BB226" i="1" s="1"/>
  <c r="BC221" i="1"/>
  <c r="BD221" i="1" s="1"/>
  <c r="BG221" i="1" s="1"/>
  <c r="L221" i="1" s="1"/>
  <c r="BJ221" i="1" s="1"/>
  <c r="M221" i="1" s="1"/>
  <c r="O221" i="1"/>
  <c r="N219" i="1"/>
  <c r="BN210" i="1"/>
  <c r="BK185" i="1"/>
  <c r="BL185" i="1"/>
  <c r="K141" i="1"/>
  <c r="AW141" i="1"/>
  <c r="BA141" i="1" s="1"/>
  <c r="P141" i="1" s="1"/>
  <c r="BB141" i="1" s="1"/>
  <c r="BA225" i="1"/>
  <c r="P225" i="1" s="1"/>
  <c r="BB225" i="1" s="1"/>
  <c r="AW213" i="1"/>
  <c r="N135" i="1"/>
  <c r="N121" i="1"/>
  <c r="O106" i="1"/>
  <c r="BC106" i="1"/>
  <c r="BD106" i="1" s="1"/>
  <c r="BG106" i="1" s="1"/>
  <c r="L106" i="1" s="1"/>
  <c r="BJ106" i="1" s="1"/>
  <c r="M106" i="1" s="1"/>
  <c r="O209" i="1"/>
  <c r="BC209" i="1"/>
  <c r="BD209" i="1" s="1"/>
  <c r="BG209" i="1" s="1"/>
  <c r="L209" i="1" s="1"/>
  <c r="BK188" i="1"/>
  <c r="BL188" i="1"/>
  <c r="O165" i="1"/>
  <c r="BC165" i="1"/>
  <c r="BD165" i="1" s="1"/>
  <c r="BG165" i="1" s="1"/>
  <c r="L165" i="1" s="1"/>
  <c r="BJ165" i="1" s="1"/>
  <c r="M165" i="1" s="1"/>
  <c r="K156" i="1"/>
  <c r="AW156" i="1"/>
  <c r="BA156" i="1" s="1"/>
  <c r="P156" i="1" s="1"/>
  <c r="BB156" i="1" s="1"/>
  <c r="O143" i="1"/>
  <c r="BC143" i="1"/>
  <c r="BD143" i="1" s="1"/>
  <c r="BG143" i="1" s="1"/>
  <c r="L143" i="1" s="1"/>
  <c r="BJ143" i="1" s="1"/>
  <c r="BN131" i="1"/>
  <c r="BC223" i="1"/>
  <c r="BD223" i="1" s="1"/>
  <c r="BG223" i="1" s="1"/>
  <c r="L223" i="1" s="1"/>
  <c r="BJ223" i="1" s="1"/>
  <c r="M223" i="1" s="1"/>
  <c r="O223" i="1"/>
  <c r="O152" i="1"/>
  <c r="BC152" i="1"/>
  <c r="BD152" i="1" s="1"/>
  <c r="BG152" i="1" s="1"/>
  <c r="L152" i="1" s="1"/>
  <c r="BJ152" i="1" s="1"/>
  <c r="M152" i="1" s="1"/>
  <c r="N150" i="1"/>
  <c r="BN132" i="1"/>
  <c r="K115" i="1"/>
  <c r="AW115" i="1"/>
  <c r="N90" i="1"/>
  <c r="BA219" i="1"/>
  <c r="P219" i="1" s="1"/>
  <c r="BB219" i="1" s="1"/>
  <c r="BN212" i="1"/>
  <c r="BA166" i="1"/>
  <c r="P166" i="1" s="1"/>
  <c r="BB166" i="1" s="1"/>
  <c r="N163" i="1"/>
  <c r="BA163" i="1"/>
  <c r="P163" i="1" s="1"/>
  <c r="BB163" i="1" s="1"/>
  <c r="N155" i="1"/>
  <c r="BN150" i="1"/>
  <c r="BN90" i="1"/>
  <c r="BC16" i="1"/>
  <c r="BD16" i="1" s="1"/>
  <c r="BG16" i="1" s="1"/>
  <c r="L16" i="1" s="1"/>
  <c r="BJ16" i="1" s="1"/>
  <c r="M16" i="1" s="1"/>
  <c r="O16" i="1"/>
  <c r="O218" i="1"/>
  <c r="BI216" i="1"/>
  <c r="BA212" i="1"/>
  <c r="P212" i="1" s="1"/>
  <c r="BB212" i="1" s="1"/>
  <c r="BM206" i="1"/>
  <c r="BO206" i="1" s="1"/>
  <c r="BA205" i="1"/>
  <c r="P205" i="1" s="1"/>
  <c r="BB205" i="1" s="1"/>
  <c r="BM203" i="1"/>
  <c r="BA199" i="1"/>
  <c r="P199" i="1" s="1"/>
  <c r="BB199" i="1" s="1"/>
  <c r="BA196" i="1"/>
  <c r="P196" i="1" s="1"/>
  <c r="BB196" i="1" s="1"/>
  <c r="BM194" i="1"/>
  <c r="BO194" i="1" s="1"/>
  <c r="BA193" i="1"/>
  <c r="P193" i="1" s="1"/>
  <c r="BB193" i="1" s="1"/>
  <c r="BA190" i="1"/>
  <c r="P190" i="1" s="1"/>
  <c r="BB190" i="1" s="1"/>
  <c r="BM188" i="1"/>
  <c r="BO188" i="1" s="1"/>
  <c r="BA187" i="1"/>
  <c r="P187" i="1" s="1"/>
  <c r="BB187" i="1" s="1"/>
  <c r="BM185" i="1"/>
  <c r="BO185" i="1" s="1"/>
  <c r="BA184" i="1"/>
  <c r="P184" i="1" s="1"/>
  <c r="BB184" i="1" s="1"/>
  <c r="BA181" i="1"/>
  <c r="P181" i="1" s="1"/>
  <c r="BB181" i="1" s="1"/>
  <c r="BA178" i="1"/>
  <c r="P178" i="1" s="1"/>
  <c r="BB178" i="1" s="1"/>
  <c r="BM176" i="1"/>
  <c r="BO176" i="1" s="1"/>
  <c r="BA175" i="1"/>
  <c r="P175" i="1" s="1"/>
  <c r="BB175" i="1" s="1"/>
  <c r="BA172" i="1"/>
  <c r="P172" i="1" s="1"/>
  <c r="BB172" i="1" s="1"/>
  <c r="BA160" i="1"/>
  <c r="P160" i="1" s="1"/>
  <c r="BB160" i="1" s="1"/>
  <c r="K143" i="1"/>
  <c r="N139" i="1"/>
  <c r="BM139" i="1"/>
  <c r="BO139" i="1" s="1"/>
  <c r="N117" i="1"/>
  <c r="BA117" i="1"/>
  <c r="P117" i="1" s="1"/>
  <c r="BB117" i="1" s="1"/>
  <c r="O56" i="1"/>
  <c r="BC56" i="1"/>
  <c r="BD56" i="1" s="1"/>
  <c r="BG56" i="1" s="1"/>
  <c r="L56" i="1" s="1"/>
  <c r="BJ56" i="1" s="1"/>
  <c r="M56" i="1" s="1"/>
  <c r="K217" i="1"/>
  <c r="AW217" i="1"/>
  <c r="N205" i="1"/>
  <c r="BK124" i="1"/>
  <c r="BL124" i="1"/>
  <c r="BI225" i="1"/>
  <c r="BI220" i="1"/>
  <c r="O206" i="1"/>
  <c r="O203" i="1"/>
  <c r="O194" i="1"/>
  <c r="O188" i="1"/>
  <c r="O185" i="1"/>
  <c r="O176" i="1"/>
  <c r="N160" i="1"/>
  <c r="N147" i="1"/>
  <c r="BN139" i="1"/>
  <c r="K136" i="1"/>
  <c r="AW136" i="1"/>
  <c r="BC133" i="1"/>
  <c r="BD133" i="1" s="1"/>
  <c r="BG133" i="1" s="1"/>
  <c r="L133" i="1" s="1"/>
  <c r="BJ133" i="1" s="1"/>
  <c r="O133" i="1"/>
  <c r="BI130" i="1"/>
  <c r="O116" i="1"/>
  <c r="O98" i="1"/>
  <c r="BC98" i="1"/>
  <c r="BD98" i="1" s="1"/>
  <c r="BG98" i="1" s="1"/>
  <c r="L98" i="1" s="1"/>
  <c r="BJ98" i="1" s="1"/>
  <c r="M98" i="1" s="1"/>
  <c r="O95" i="1"/>
  <c r="BN74" i="1"/>
  <c r="BC59" i="1"/>
  <c r="BD59" i="1" s="1"/>
  <c r="BG59" i="1" s="1"/>
  <c r="L59" i="1" s="1"/>
  <c r="BJ59" i="1" s="1"/>
  <c r="M59" i="1" s="1"/>
  <c r="O59" i="1"/>
  <c r="BK52" i="1"/>
  <c r="BL52" i="1"/>
  <c r="O49" i="1"/>
  <c r="BC49" i="1"/>
  <c r="BD49" i="1" s="1"/>
  <c r="BG49" i="1" s="1"/>
  <c r="L49" i="1" s="1"/>
  <c r="BJ49" i="1" s="1"/>
  <c r="M49" i="1" s="1"/>
  <c r="N45" i="1"/>
  <c r="BI222" i="1"/>
  <c r="BM221" i="1"/>
  <c r="BO221" i="1" s="1"/>
  <c r="N214" i="1"/>
  <c r="N137" i="1"/>
  <c r="BA129" i="1"/>
  <c r="P129" i="1" s="1"/>
  <c r="BB129" i="1" s="1"/>
  <c r="O97" i="1"/>
  <c r="BC97" i="1"/>
  <c r="BD97" i="1" s="1"/>
  <c r="BG97" i="1" s="1"/>
  <c r="L97" i="1" s="1"/>
  <c r="BJ97" i="1" s="1"/>
  <c r="M97" i="1" s="1"/>
  <c r="N81" i="1"/>
  <c r="K68" i="1"/>
  <c r="AW68" i="1"/>
  <c r="BN38" i="1"/>
  <c r="N190" i="1"/>
  <c r="N146" i="1"/>
  <c r="BA228" i="1"/>
  <c r="P228" i="1" s="1"/>
  <c r="BB228" i="1" s="1"/>
  <c r="BA224" i="1"/>
  <c r="P224" i="1" s="1"/>
  <c r="BB224" i="1" s="1"/>
  <c r="BM223" i="1"/>
  <c r="BO223" i="1" s="1"/>
  <c r="BA222" i="1"/>
  <c r="P222" i="1" s="1"/>
  <c r="BB222" i="1" s="1"/>
  <c r="BA220" i="1"/>
  <c r="P220" i="1" s="1"/>
  <c r="BB220" i="1" s="1"/>
  <c r="BC170" i="1"/>
  <c r="BD170" i="1" s="1"/>
  <c r="BG170" i="1" s="1"/>
  <c r="L170" i="1" s="1"/>
  <c r="BJ170" i="1" s="1"/>
  <c r="M170" i="1" s="1"/>
  <c r="BM138" i="1"/>
  <c r="O138" i="1"/>
  <c r="N133" i="1"/>
  <c r="N129" i="1"/>
  <c r="N125" i="1"/>
  <c r="BA125" i="1"/>
  <c r="P125" i="1" s="1"/>
  <c r="BB125" i="1" s="1"/>
  <c r="BC122" i="1"/>
  <c r="BD122" i="1" s="1"/>
  <c r="BG122" i="1" s="1"/>
  <c r="L122" i="1" s="1"/>
  <c r="BJ122" i="1" s="1"/>
  <c r="M122" i="1" s="1"/>
  <c r="O122" i="1"/>
  <c r="N106" i="1"/>
  <c r="N103" i="1"/>
  <c r="N80" i="1"/>
  <c r="BK22" i="1"/>
  <c r="BL22" i="1"/>
  <c r="N187" i="1"/>
  <c r="BN215" i="1"/>
  <c r="AW207" i="1"/>
  <c r="AW204" i="1"/>
  <c r="AW201" i="1"/>
  <c r="AW198" i="1"/>
  <c r="AW195" i="1"/>
  <c r="AW192" i="1"/>
  <c r="AW189" i="1"/>
  <c r="AW186" i="1"/>
  <c r="AW183" i="1"/>
  <c r="AW180" i="1"/>
  <c r="AW177" i="1"/>
  <c r="AW174" i="1"/>
  <c r="AW171" i="1"/>
  <c r="BA167" i="1"/>
  <c r="P167" i="1" s="1"/>
  <c r="BB167" i="1" s="1"/>
  <c r="BM158" i="1"/>
  <c r="BO158" i="1" s="1"/>
  <c r="BC149" i="1"/>
  <c r="BD149" i="1" s="1"/>
  <c r="BG149" i="1" s="1"/>
  <c r="L149" i="1" s="1"/>
  <c r="N84" i="1"/>
  <c r="O216" i="1"/>
  <c r="N199" i="1"/>
  <c r="N184" i="1"/>
  <c r="N181" i="1"/>
  <c r="N172" i="1"/>
  <c r="BA213" i="1"/>
  <c r="P213" i="1" s="1"/>
  <c r="BB213" i="1" s="1"/>
  <c r="BN207" i="1"/>
  <c r="BN204" i="1"/>
  <c r="BN201" i="1"/>
  <c r="BN198" i="1"/>
  <c r="BN195" i="1"/>
  <c r="BN192" i="1"/>
  <c r="BN189" i="1"/>
  <c r="BN186" i="1"/>
  <c r="BN183" i="1"/>
  <c r="BN180" i="1"/>
  <c r="BN177" i="1"/>
  <c r="BN174" i="1"/>
  <c r="BN171" i="1"/>
  <c r="BA168" i="1"/>
  <c r="P168" i="1" s="1"/>
  <c r="BB168" i="1" s="1"/>
  <c r="N165" i="1"/>
  <c r="BA164" i="1"/>
  <c r="P164" i="1" s="1"/>
  <c r="BB164" i="1" s="1"/>
  <c r="BL138" i="1"/>
  <c r="K130" i="1"/>
  <c r="AW130" i="1"/>
  <c r="BA130" i="1" s="1"/>
  <c r="P130" i="1" s="1"/>
  <c r="BB130" i="1" s="1"/>
  <c r="N123" i="1"/>
  <c r="O118" i="1"/>
  <c r="BC118" i="1"/>
  <c r="BD118" i="1" s="1"/>
  <c r="BG118" i="1" s="1"/>
  <c r="L118" i="1" s="1"/>
  <c r="BJ118" i="1" s="1"/>
  <c r="M118" i="1" s="1"/>
  <c r="BC110" i="1"/>
  <c r="BD110" i="1" s="1"/>
  <c r="BG110" i="1" s="1"/>
  <c r="L110" i="1" s="1"/>
  <c r="BJ110" i="1" s="1"/>
  <c r="M110" i="1" s="1"/>
  <c r="O110" i="1"/>
  <c r="K107" i="1"/>
  <c r="AW107" i="1"/>
  <c r="AW83" i="1"/>
  <c r="K83" i="1"/>
  <c r="BN209" i="1"/>
  <c r="N196" i="1"/>
  <c r="N193" i="1"/>
  <c r="N178" i="1"/>
  <c r="N175" i="1"/>
  <c r="BN231" i="1"/>
  <c r="BN228" i="1"/>
  <c r="N168" i="1"/>
  <c r="BA162" i="1"/>
  <c r="P162" i="1" s="1"/>
  <c r="BB162" i="1" s="1"/>
  <c r="N143" i="1"/>
  <c r="BA60" i="1"/>
  <c r="P60" i="1" s="1"/>
  <c r="BB60" i="1" s="1"/>
  <c r="BN214" i="1"/>
  <c r="BN205" i="1"/>
  <c r="BN202" i="1"/>
  <c r="BN199" i="1"/>
  <c r="BN196" i="1"/>
  <c r="BN193" i="1"/>
  <c r="BN190" i="1"/>
  <c r="BN187" i="1"/>
  <c r="BN184" i="1"/>
  <c r="BN181" i="1"/>
  <c r="BN178" i="1"/>
  <c r="BN175" i="1"/>
  <c r="BN172" i="1"/>
  <c r="BI153" i="1"/>
  <c r="BN148" i="1"/>
  <c r="K144" i="1"/>
  <c r="AW144" i="1"/>
  <c r="AW128" i="1"/>
  <c r="BA128" i="1" s="1"/>
  <c r="P128" i="1" s="1"/>
  <c r="BB128" i="1" s="1"/>
  <c r="BC126" i="1"/>
  <c r="BD126" i="1" s="1"/>
  <c r="BG126" i="1" s="1"/>
  <c r="L126" i="1" s="1"/>
  <c r="BM124" i="1"/>
  <c r="BN92" i="1"/>
  <c r="BC34" i="1"/>
  <c r="BD34" i="1" s="1"/>
  <c r="BG34" i="1" s="1"/>
  <c r="L34" i="1" s="1"/>
  <c r="BJ34" i="1" s="1"/>
  <c r="M34" i="1" s="1"/>
  <c r="O34" i="1"/>
  <c r="BI161" i="1"/>
  <c r="BN145" i="1"/>
  <c r="N140" i="1"/>
  <c r="BA123" i="1"/>
  <c r="P123" i="1" s="1"/>
  <c r="BB123" i="1" s="1"/>
  <c r="BN110" i="1"/>
  <c r="BA103" i="1"/>
  <c r="P103" i="1" s="1"/>
  <c r="BB103" i="1" s="1"/>
  <c r="BA94" i="1"/>
  <c r="P94" i="1" s="1"/>
  <c r="BB94" i="1" s="1"/>
  <c r="BN89" i="1"/>
  <c r="BA217" i="1"/>
  <c r="P217" i="1" s="1"/>
  <c r="BB217" i="1" s="1"/>
  <c r="AW211" i="1"/>
  <c r="BA211" i="1" s="1"/>
  <c r="P211" i="1" s="1"/>
  <c r="BB211" i="1" s="1"/>
  <c r="BA142" i="1"/>
  <c r="P142" i="1" s="1"/>
  <c r="BB142" i="1" s="1"/>
  <c r="K140" i="1"/>
  <c r="K116" i="1"/>
  <c r="O100" i="1"/>
  <c r="BC100" i="1"/>
  <c r="BD100" i="1" s="1"/>
  <c r="BG100" i="1" s="1"/>
  <c r="L100" i="1" s="1"/>
  <c r="BC99" i="1"/>
  <c r="BD99" i="1" s="1"/>
  <c r="BG99" i="1" s="1"/>
  <c r="L99" i="1" s="1"/>
  <c r="BJ99" i="1" s="1"/>
  <c r="M99" i="1" s="1"/>
  <c r="O99" i="1"/>
  <c r="BN29" i="1"/>
  <c r="BN218" i="1"/>
  <c r="BI155" i="1"/>
  <c r="AW119" i="1"/>
  <c r="K119" i="1"/>
  <c r="O104" i="1"/>
  <c r="BC104" i="1"/>
  <c r="BD104" i="1" s="1"/>
  <c r="BG104" i="1" s="1"/>
  <c r="L104" i="1" s="1"/>
  <c r="N93" i="1"/>
  <c r="BA88" i="1"/>
  <c r="P88" i="1" s="1"/>
  <c r="BB88" i="1" s="1"/>
  <c r="BA61" i="1"/>
  <c r="P61" i="1" s="1"/>
  <c r="BB61" i="1" s="1"/>
  <c r="N44" i="1"/>
  <c r="BA44" i="1"/>
  <c r="P44" i="1" s="1"/>
  <c r="BB44" i="1" s="1"/>
  <c r="BA155" i="1"/>
  <c r="P155" i="1" s="1"/>
  <c r="BB155" i="1" s="1"/>
  <c r="K149" i="1"/>
  <c r="BN120" i="1"/>
  <c r="AW113" i="1"/>
  <c r="K113" i="1"/>
  <c r="BI108" i="1"/>
  <c r="K102" i="1"/>
  <c r="AW102" i="1"/>
  <c r="BN93" i="1"/>
  <c r="BI84" i="1"/>
  <c r="T71" i="1"/>
  <c r="BN71" i="1" s="1"/>
  <c r="BA71" i="1"/>
  <c r="P71" i="1" s="1"/>
  <c r="BB71" i="1" s="1"/>
  <c r="N69" i="1"/>
  <c r="BA45" i="1"/>
  <c r="P45" i="1" s="1"/>
  <c r="BB45" i="1" s="1"/>
  <c r="T43" i="1"/>
  <c r="BN43" i="1" s="1"/>
  <c r="BA43" i="1"/>
  <c r="P43" i="1" s="1"/>
  <c r="BB43" i="1" s="1"/>
  <c r="BN162" i="1"/>
  <c r="BN142" i="1"/>
  <c r="BI112" i="1"/>
  <c r="BN95" i="1"/>
  <c r="BA93" i="1"/>
  <c r="P93" i="1" s="1"/>
  <c r="BB93" i="1" s="1"/>
  <c r="O86" i="1"/>
  <c r="BC86" i="1"/>
  <c r="BD86" i="1" s="1"/>
  <c r="BG86" i="1" s="1"/>
  <c r="L86" i="1" s="1"/>
  <c r="BJ86" i="1" s="1"/>
  <c r="M86" i="1" s="1"/>
  <c r="BN69" i="1"/>
  <c r="K57" i="1"/>
  <c r="AW57" i="1"/>
  <c r="BI50" i="1"/>
  <c r="O41" i="1"/>
  <c r="BC41" i="1"/>
  <c r="BD41" i="1" s="1"/>
  <c r="BG41" i="1" s="1"/>
  <c r="L41" i="1" s="1"/>
  <c r="BJ41" i="1" s="1"/>
  <c r="M41" i="1" s="1"/>
  <c r="BA23" i="1"/>
  <c r="P23" i="1" s="1"/>
  <c r="BB23" i="1" s="1"/>
  <c r="BN154" i="1"/>
  <c r="BN147" i="1"/>
  <c r="BN124" i="1"/>
  <c r="N86" i="1"/>
  <c r="BM86" i="1"/>
  <c r="BO86" i="1" s="1"/>
  <c r="K78" i="1"/>
  <c r="AW78" i="1"/>
  <c r="BA78" i="1" s="1"/>
  <c r="P78" i="1" s="1"/>
  <c r="BB78" i="1" s="1"/>
  <c r="BM153" i="1"/>
  <c r="N127" i="1"/>
  <c r="BM127" i="1"/>
  <c r="BA91" i="1"/>
  <c r="P91" i="1" s="1"/>
  <c r="BB91" i="1" s="1"/>
  <c r="BN88" i="1"/>
  <c r="BN61" i="1"/>
  <c r="BM52" i="1"/>
  <c r="BN160" i="1"/>
  <c r="BN153" i="1"/>
  <c r="BA144" i="1"/>
  <c r="P144" i="1" s="1"/>
  <c r="BB144" i="1" s="1"/>
  <c r="BO138" i="1"/>
  <c r="BI131" i="1"/>
  <c r="N120" i="1"/>
  <c r="AW112" i="1"/>
  <c r="BA112" i="1" s="1"/>
  <c r="P112" i="1" s="1"/>
  <c r="BB112" i="1" s="1"/>
  <c r="K112" i="1"/>
  <c r="N109" i="1"/>
  <c r="AW70" i="1"/>
  <c r="K70" i="1"/>
  <c r="BC55" i="1"/>
  <c r="BD55" i="1" s="1"/>
  <c r="BG55" i="1" s="1"/>
  <c r="L55" i="1" s="1"/>
  <c r="BJ55" i="1" s="1"/>
  <c r="M55" i="1" s="1"/>
  <c r="O55" i="1"/>
  <c r="K24" i="1"/>
  <c r="AW24" i="1"/>
  <c r="BA24" i="1" s="1"/>
  <c r="P24" i="1" s="1"/>
  <c r="BB24" i="1" s="1"/>
  <c r="BN159" i="1"/>
  <c r="BA150" i="1"/>
  <c r="P150" i="1" s="1"/>
  <c r="BB150" i="1" s="1"/>
  <c r="BA121" i="1"/>
  <c r="P121" i="1" s="1"/>
  <c r="BB121" i="1" s="1"/>
  <c r="N114" i="1"/>
  <c r="AW101" i="1"/>
  <c r="K101" i="1"/>
  <c r="K21" i="1"/>
  <c r="AW21" i="1"/>
  <c r="BA90" i="1"/>
  <c r="P90" i="1" s="1"/>
  <c r="BB90" i="1" s="1"/>
  <c r="BA85" i="1"/>
  <c r="P85" i="1" s="1"/>
  <c r="BB85" i="1" s="1"/>
  <c r="BN82" i="1"/>
  <c r="BA75" i="1"/>
  <c r="P75" i="1" s="1"/>
  <c r="BB75" i="1" s="1"/>
  <c r="AW60" i="1"/>
  <c r="K60" i="1"/>
  <c r="O20" i="1"/>
  <c r="BC20" i="1"/>
  <c r="BD20" i="1" s="1"/>
  <c r="BG20" i="1" s="1"/>
  <c r="L20" i="1" s="1"/>
  <c r="BJ20" i="1" s="1"/>
  <c r="M20" i="1" s="1"/>
  <c r="BI102" i="1"/>
  <c r="BA25" i="1"/>
  <c r="P25" i="1" s="1"/>
  <c r="BB25" i="1" s="1"/>
  <c r="T25" i="1"/>
  <c r="BN25" i="1" s="1"/>
  <c r="BA89" i="1"/>
  <c r="P89" i="1" s="1"/>
  <c r="BB89" i="1" s="1"/>
  <c r="BA84" i="1"/>
  <c r="P84" i="1" s="1"/>
  <c r="BB84" i="1" s="1"/>
  <c r="BA79" i="1"/>
  <c r="P79" i="1" s="1"/>
  <c r="BB79" i="1" s="1"/>
  <c r="BN76" i="1"/>
  <c r="BN73" i="1"/>
  <c r="BN54" i="1"/>
  <c r="K27" i="1"/>
  <c r="AW27" i="1"/>
  <c r="K18" i="1"/>
  <c r="AW18" i="1"/>
  <c r="BI113" i="1"/>
  <c r="N77" i="1"/>
  <c r="BA31" i="1"/>
  <c r="P31" i="1" s="1"/>
  <c r="BB31" i="1" s="1"/>
  <c r="T31" i="1"/>
  <c r="BN31" i="1" s="1"/>
  <c r="N89" i="1"/>
  <c r="BN84" i="1"/>
  <c r="BI75" i="1"/>
  <c r="N66" i="1"/>
  <c r="BN50" i="1"/>
  <c r="BN97" i="1"/>
  <c r="AW53" i="1"/>
  <c r="K53" i="1"/>
  <c r="BA46" i="1"/>
  <c r="P46" i="1" s="1"/>
  <c r="BB46" i="1" s="1"/>
  <c r="BA28" i="1"/>
  <c r="P28" i="1" s="1"/>
  <c r="BB28" i="1" s="1"/>
  <c r="T28" i="1"/>
  <c r="BN28" i="1" s="1"/>
  <c r="T19" i="1"/>
  <c r="BN19" i="1" s="1"/>
  <c r="BA19" i="1"/>
  <c r="P19" i="1" s="1"/>
  <c r="BB19" i="1" s="1"/>
  <c r="AW105" i="1"/>
  <c r="BA105" i="1" s="1"/>
  <c r="P105" i="1" s="1"/>
  <c r="BB105" i="1" s="1"/>
  <c r="BN87" i="1"/>
  <c r="BN81" i="1"/>
  <c r="BN75" i="1"/>
  <c r="BA69" i="1"/>
  <c r="P69" i="1" s="1"/>
  <c r="BB69" i="1" s="1"/>
  <c r="BN65" i="1"/>
  <c r="BA50" i="1"/>
  <c r="P50" i="1" s="1"/>
  <c r="BB50" i="1" s="1"/>
  <c r="BA47" i="1"/>
  <c r="P47" i="1" s="1"/>
  <c r="BB47" i="1" s="1"/>
  <c r="BA42" i="1"/>
  <c r="P42" i="1" s="1"/>
  <c r="BB42" i="1" s="1"/>
  <c r="N33" i="1"/>
  <c r="BA58" i="1"/>
  <c r="P58" i="1" s="1"/>
  <c r="BB58" i="1" s="1"/>
  <c r="K48" i="1"/>
  <c r="AW48" i="1"/>
  <c r="O38" i="1"/>
  <c r="BC38" i="1"/>
  <c r="BD38" i="1" s="1"/>
  <c r="BG38" i="1" s="1"/>
  <c r="L38" i="1" s="1"/>
  <c r="BJ38" i="1" s="1"/>
  <c r="M38" i="1" s="1"/>
  <c r="BI30" i="1"/>
  <c r="AW67" i="1"/>
  <c r="K67" i="1"/>
  <c r="BN49" i="1"/>
  <c r="BN35" i="1"/>
  <c r="BA29" i="1"/>
  <c r="P29" i="1" s="1"/>
  <c r="BB29" i="1" s="1"/>
  <c r="BN91" i="1"/>
  <c r="BN85" i="1"/>
  <c r="BN79" i="1"/>
  <c r="AW64" i="1"/>
  <c r="K64" i="1"/>
  <c r="BA63" i="1"/>
  <c r="P63" i="1" s="1"/>
  <c r="BB63" i="1" s="1"/>
  <c r="O17" i="1"/>
  <c r="BC17" i="1"/>
  <c r="BD17" i="1" s="1"/>
  <c r="BG17" i="1" s="1"/>
  <c r="L17" i="1" s="1"/>
  <c r="BI15" i="1"/>
  <c r="AW61" i="1"/>
  <c r="BA54" i="1"/>
  <c r="P54" i="1" s="1"/>
  <c r="BB54" i="1" s="1"/>
  <c r="K51" i="1"/>
  <c r="AW51" i="1"/>
  <c r="BM49" i="1"/>
  <c r="BI48" i="1"/>
  <c r="BN45" i="1"/>
  <c r="AW42" i="1"/>
  <c r="BN42" i="1"/>
  <c r="BI11" i="1"/>
  <c r="BI67" i="1"/>
  <c r="BN33" i="1"/>
  <c r="BN17" i="1"/>
  <c r="BA11" i="1"/>
  <c r="P11" i="1" s="1"/>
  <c r="BB11" i="1" s="1"/>
  <c r="N49" i="1"/>
  <c r="BA35" i="1"/>
  <c r="P35" i="1" s="1"/>
  <c r="BB35" i="1" s="1"/>
  <c r="N15" i="1"/>
  <c r="BA14" i="1"/>
  <c r="P14" i="1" s="1"/>
  <c r="BB14" i="1" s="1"/>
  <c r="BA66" i="1"/>
  <c r="P66" i="1" s="1"/>
  <c r="BB66" i="1" s="1"/>
  <c r="BA40" i="1"/>
  <c r="P40" i="1" s="1"/>
  <c r="BB40" i="1" s="1"/>
  <c r="N38" i="1"/>
  <c r="BM38" i="1"/>
  <c r="BN15" i="1"/>
  <c r="BN36" i="1"/>
  <c r="BA33" i="1"/>
  <c r="P33" i="1" s="1"/>
  <c r="BB33" i="1" s="1"/>
  <c r="BA15" i="1"/>
  <c r="P15" i="1" s="1"/>
  <c r="BB15" i="1" s="1"/>
  <c r="AW39" i="1"/>
  <c r="AW30" i="1"/>
  <c r="BA27" i="1"/>
  <c r="P27" i="1" s="1"/>
  <c r="BB27" i="1" s="1"/>
  <c r="N11" i="1"/>
  <c r="BN39" i="1"/>
  <c r="BN30" i="1"/>
  <c r="BN11" i="1"/>
  <c r="BJ95" i="1" l="1"/>
  <c r="M95" i="1" s="1"/>
  <c r="BM95" i="1"/>
  <c r="BO95" i="1" s="1"/>
  <c r="BJ230" i="1"/>
  <c r="M230" i="1" s="1"/>
  <c r="BM230" i="1"/>
  <c r="BO230" i="1" s="1"/>
  <c r="BK13" i="1"/>
  <c r="BK218" i="1"/>
  <c r="BL218" i="1"/>
  <c r="BM34" i="1"/>
  <c r="BO34" i="1" s="1"/>
  <c r="BA159" i="1"/>
  <c r="P159" i="1" s="1"/>
  <c r="BB159" i="1" s="1"/>
  <c r="O159" i="1" s="1"/>
  <c r="BM106" i="1"/>
  <c r="BO106" i="1" s="1"/>
  <c r="BM16" i="1"/>
  <c r="BO16" i="1" s="1"/>
  <c r="BC76" i="1"/>
  <c r="BD76" i="1" s="1"/>
  <c r="BG76" i="1" s="1"/>
  <c r="L76" i="1" s="1"/>
  <c r="BJ76" i="1" s="1"/>
  <c r="M76" i="1" s="1"/>
  <c r="O13" i="1"/>
  <c r="O76" i="1"/>
  <c r="BC77" i="1"/>
  <c r="BD77" i="1" s="1"/>
  <c r="BG77" i="1" s="1"/>
  <c r="L77" i="1" s="1"/>
  <c r="BJ77" i="1" s="1"/>
  <c r="M77" i="1" s="1"/>
  <c r="BK73" i="1"/>
  <c r="BO52" i="1"/>
  <c r="BC87" i="1"/>
  <c r="BD87" i="1" s="1"/>
  <c r="BG87" i="1" s="1"/>
  <c r="L87" i="1" s="1"/>
  <c r="BJ87" i="1" s="1"/>
  <c r="M87" i="1" s="1"/>
  <c r="N96" i="1"/>
  <c r="O92" i="1"/>
  <c r="BN127" i="1"/>
  <c r="BO127" i="1" s="1"/>
  <c r="BM116" i="1"/>
  <c r="O77" i="1"/>
  <c r="BM152" i="1"/>
  <c r="BO152" i="1" s="1"/>
  <c r="BM135" i="1"/>
  <c r="BO135" i="1" s="1"/>
  <c r="N108" i="1"/>
  <c r="BA32" i="1"/>
  <c r="P32" i="1" s="1"/>
  <c r="BB32" i="1" s="1"/>
  <c r="N182" i="1"/>
  <c r="BA182" i="1"/>
  <c r="P182" i="1" s="1"/>
  <c r="BB182" i="1" s="1"/>
  <c r="BO124" i="1"/>
  <c r="BM81" i="1"/>
  <c r="BO81" i="1" s="1"/>
  <c r="BA202" i="1"/>
  <c r="P202" i="1" s="1"/>
  <c r="BB202" i="1" s="1"/>
  <c r="O202" i="1" s="1"/>
  <c r="BC147" i="1"/>
  <c r="BD147" i="1" s="1"/>
  <c r="BG147" i="1" s="1"/>
  <c r="L147" i="1" s="1"/>
  <c r="BJ147" i="1" s="1"/>
  <c r="M147" i="1" s="1"/>
  <c r="BL147" i="1" s="1"/>
  <c r="M114" i="1"/>
  <c r="BC80" i="1"/>
  <c r="BD80" i="1" s="1"/>
  <c r="BG80" i="1" s="1"/>
  <c r="L80" i="1" s="1"/>
  <c r="BJ80" i="1" s="1"/>
  <c r="M80" i="1" s="1"/>
  <c r="BA26" i="1"/>
  <c r="P26" i="1" s="1"/>
  <c r="BB26" i="1" s="1"/>
  <c r="BA62" i="1"/>
  <c r="P62" i="1" s="1"/>
  <c r="BB62" i="1" s="1"/>
  <c r="N191" i="1"/>
  <c r="BA191" i="1"/>
  <c r="P191" i="1" s="1"/>
  <c r="BB191" i="1" s="1"/>
  <c r="BO153" i="1"/>
  <c r="BM109" i="1"/>
  <c r="BO109" i="1" s="1"/>
  <c r="BM143" i="1"/>
  <c r="BO203" i="1"/>
  <c r="N111" i="1"/>
  <c r="BM73" i="1"/>
  <c r="O140" i="1"/>
  <c r="BC140" i="1"/>
  <c r="BD140" i="1" s="1"/>
  <c r="BG140" i="1" s="1"/>
  <c r="L140" i="1" s="1"/>
  <c r="BA210" i="1"/>
  <c r="P210" i="1" s="1"/>
  <c r="BB210" i="1" s="1"/>
  <c r="BA65" i="1"/>
  <c r="P65" i="1" s="1"/>
  <c r="BB65" i="1" s="1"/>
  <c r="BO38" i="1"/>
  <c r="BM134" i="1"/>
  <c r="BO134" i="1" s="1"/>
  <c r="BA74" i="1"/>
  <c r="P74" i="1" s="1"/>
  <c r="BB74" i="1" s="1"/>
  <c r="BC74" i="1" s="1"/>
  <c r="BD74" i="1" s="1"/>
  <c r="BG74" i="1" s="1"/>
  <c r="L74" i="1" s="1"/>
  <c r="M133" i="1"/>
  <c r="BL133" i="1" s="1"/>
  <c r="O73" i="1"/>
  <c r="O120" i="1"/>
  <c r="O148" i="1"/>
  <c r="N197" i="1"/>
  <c r="BA197" i="1"/>
  <c r="P197" i="1" s="1"/>
  <c r="BB197" i="1" s="1"/>
  <c r="BM170" i="1"/>
  <c r="BO170" i="1" s="1"/>
  <c r="M127" i="1"/>
  <c r="BA179" i="1"/>
  <c r="P179" i="1" s="1"/>
  <c r="BB179" i="1" s="1"/>
  <c r="BM13" i="1"/>
  <c r="BO13" i="1" s="1"/>
  <c r="BM92" i="1"/>
  <c r="BO92" i="1" s="1"/>
  <c r="BM218" i="1"/>
  <c r="BO218" i="1" s="1"/>
  <c r="BM137" i="1"/>
  <c r="BO137" i="1" s="1"/>
  <c r="O134" i="1"/>
  <c r="BC169" i="1"/>
  <c r="BD169" i="1" s="1"/>
  <c r="BG169" i="1" s="1"/>
  <c r="L169" i="1" s="1"/>
  <c r="BK92" i="1"/>
  <c r="O230" i="1"/>
  <c r="O135" i="1"/>
  <c r="BM154" i="1"/>
  <c r="BO154" i="1" s="1"/>
  <c r="BL216" i="1"/>
  <c r="BA36" i="1"/>
  <c r="P36" i="1" s="1"/>
  <c r="BB36" i="1" s="1"/>
  <c r="BA82" i="1"/>
  <c r="P82" i="1" s="1"/>
  <c r="BB82" i="1" s="1"/>
  <c r="BA37" i="1"/>
  <c r="P37" i="1" s="1"/>
  <c r="BB37" i="1" s="1"/>
  <c r="N37" i="1"/>
  <c r="BA157" i="1"/>
  <c r="P157" i="1" s="1"/>
  <c r="BB157" i="1" s="1"/>
  <c r="BA72" i="1"/>
  <c r="P72" i="1" s="1"/>
  <c r="BB72" i="1" s="1"/>
  <c r="BC72" i="1" s="1"/>
  <c r="BD72" i="1" s="1"/>
  <c r="BG72" i="1" s="1"/>
  <c r="L72" i="1" s="1"/>
  <c r="BM55" i="1"/>
  <c r="BO55" i="1" s="1"/>
  <c r="BM56" i="1"/>
  <c r="BO56" i="1" s="1"/>
  <c r="BM216" i="1"/>
  <c r="BO216" i="1" s="1"/>
  <c r="N200" i="1"/>
  <c r="BA200" i="1"/>
  <c r="P200" i="1" s="1"/>
  <c r="BB200" i="1" s="1"/>
  <c r="O146" i="1"/>
  <c r="BC146" i="1"/>
  <c r="BD146" i="1" s="1"/>
  <c r="BG146" i="1" s="1"/>
  <c r="L146" i="1" s="1"/>
  <c r="BA173" i="1"/>
  <c r="P173" i="1" s="1"/>
  <c r="BB173" i="1" s="1"/>
  <c r="BC141" i="1"/>
  <c r="BD141" i="1" s="1"/>
  <c r="BG141" i="1" s="1"/>
  <c r="L141" i="1" s="1"/>
  <c r="BJ141" i="1" s="1"/>
  <c r="M141" i="1" s="1"/>
  <c r="O141" i="1"/>
  <c r="BC105" i="1"/>
  <c r="BD105" i="1" s="1"/>
  <c r="BG105" i="1" s="1"/>
  <c r="L105" i="1" s="1"/>
  <c r="BJ105" i="1" s="1"/>
  <c r="M105" i="1" s="1"/>
  <c r="O105" i="1"/>
  <c r="BC130" i="1"/>
  <c r="BD130" i="1" s="1"/>
  <c r="BG130" i="1" s="1"/>
  <c r="L130" i="1" s="1"/>
  <c r="BJ130" i="1" s="1"/>
  <c r="M130" i="1" s="1"/>
  <c r="O130" i="1"/>
  <c r="BC78" i="1"/>
  <c r="BD78" i="1" s="1"/>
  <c r="BG78" i="1" s="1"/>
  <c r="L78" i="1" s="1"/>
  <c r="BJ78" i="1" s="1"/>
  <c r="M78" i="1" s="1"/>
  <c r="O78" i="1"/>
  <c r="BC24" i="1"/>
  <c r="BD24" i="1" s="1"/>
  <c r="BG24" i="1" s="1"/>
  <c r="L24" i="1" s="1"/>
  <c r="BJ24" i="1" s="1"/>
  <c r="M24" i="1" s="1"/>
  <c r="O24" i="1"/>
  <c r="BC112" i="1"/>
  <c r="BD112" i="1" s="1"/>
  <c r="BG112" i="1" s="1"/>
  <c r="L112" i="1" s="1"/>
  <c r="BJ112" i="1" s="1"/>
  <c r="M112" i="1" s="1"/>
  <c r="O112" i="1"/>
  <c r="BL223" i="1"/>
  <c r="BK223" i="1"/>
  <c r="BJ215" i="1"/>
  <c r="M215" i="1" s="1"/>
  <c r="BM215" i="1"/>
  <c r="BO215" i="1" s="1"/>
  <c r="BK120" i="1"/>
  <c r="BL120" i="1"/>
  <c r="BM132" i="1"/>
  <c r="BO132" i="1" s="1"/>
  <c r="BL153" i="1"/>
  <c r="BK153" i="1"/>
  <c r="N222" i="1"/>
  <c r="BC15" i="1"/>
  <c r="BD15" i="1" s="1"/>
  <c r="BG15" i="1" s="1"/>
  <c r="L15" i="1" s="1"/>
  <c r="BJ15" i="1" s="1"/>
  <c r="M15" i="1" s="1"/>
  <c r="O15" i="1"/>
  <c r="BC66" i="1"/>
  <c r="BD66" i="1" s="1"/>
  <c r="BG66" i="1" s="1"/>
  <c r="L66" i="1" s="1"/>
  <c r="O66" i="1"/>
  <c r="O69" i="1"/>
  <c r="BC69" i="1"/>
  <c r="BD69" i="1" s="1"/>
  <c r="BG69" i="1" s="1"/>
  <c r="L69" i="1" s="1"/>
  <c r="N27" i="1"/>
  <c r="BN60" i="1"/>
  <c r="BN101" i="1"/>
  <c r="BN24" i="1"/>
  <c r="BM120" i="1"/>
  <c r="BO120" i="1" s="1"/>
  <c r="N211" i="1"/>
  <c r="BC123" i="1"/>
  <c r="BD123" i="1" s="1"/>
  <c r="BG123" i="1" s="1"/>
  <c r="L123" i="1" s="1"/>
  <c r="O123" i="1"/>
  <c r="N83" i="1"/>
  <c r="BA177" i="1"/>
  <c r="P177" i="1" s="1"/>
  <c r="BB177" i="1" s="1"/>
  <c r="N177" i="1"/>
  <c r="BM133" i="1"/>
  <c r="BO133" i="1" s="1"/>
  <c r="O228" i="1"/>
  <c r="BC228" i="1"/>
  <c r="BD228" i="1" s="1"/>
  <c r="BG228" i="1" s="1"/>
  <c r="L228" i="1" s="1"/>
  <c r="BJ228" i="1" s="1"/>
  <c r="M228" i="1" s="1"/>
  <c r="BK95" i="1"/>
  <c r="BL95" i="1"/>
  <c r="N136" i="1"/>
  <c r="O117" i="1"/>
  <c r="BC117" i="1"/>
  <c r="BD117" i="1" s="1"/>
  <c r="BG117" i="1" s="1"/>
  <c r="L117" i="1" s="1"/>
  <c r="O172" i="1"/>
  <c r="BC172" i="1"/>
  <c r="BD172" i="1" s="1"/>
  <c r="BG172" i="1" s="1"/>
  <c r="L172" i="1" s="1"/>
  <c r="BJ172" i="1" s="1"/>
  <c r="M172" i="1" s="1"/>
  <c r="O190" i="1"/>
  <c r="BC190" i="1"/>
  <c r="BD190" i="1" s="1"/>
  <c r="BG190" i="1" s="1"/>
  <c r="L190" i="1" s="1"/>
  <c r="O212" i="1"/>
  <c r="BC212" i="1"/>
  <c r="BD212" i="1" s="1"/>
  <c r="BG212" i="1" s="1"/>
  <c r="L212" i="1" s="1"/>
  <c r="BJ212" i="1" s="1"/>
  <c r="M212" i="1" s="1"/>
  <c r="BA136" i="1"/>
  <c r="P136" i="1" s="1"/>
  <c r="BB136" i="1" s="1"/>
  <c r="BK161" i="1"/>
  <c r="BL161" i="1"/>
  <c r="BM164" i="1"/>
  <c r="BO164" i="1" s="1"/>
  <c r="N164" i="1"/>
  <c r="BN222" i="1"/>
  <c r="BN208" i="1"/>
  <c r="BK80" i="1"/>
  <c r="BL80" i="1"/>
  <c r="BL38" i="1"/>
  <c r="BK38" i="1"/>
  <c r="O14" i="1"/>
  <c r="BC14" i="1"/>
  <c r="BD14" i="1" s="1"/>
  <c r="BG14" i="1" s="1"/>
  <c r="L14" i="1" s="1"/>
  <c r="BJ14" i="1" s="1"/>
  <c r="M14" i="1" s="1"/>
  <c r="BC25" i="1"/>
  <c r="BD25" i="1" s="1"/>
  <c r="BG25" i="1" s="1"/>
  <c r="L25" i="1" s="1"/>
  <c r="BJ25" i="1" s="1"/>
  <c r="M25" i="1" s="1"/>
  <c r="O25" i="1"/>
  <c r="O88" i="1"/>
  <c r="BC88" i="1"/>
  <c r="BD88" i="1" s="1"/>
  <c r="BG88" i="1" s="1"/>
  <c r="L88" i="1" s="1"/>
  <c r="BJ88" i="1" s="1"/>
  <c r="M88" i="1" s="1"/>
  <c r="BJ126" i="1"/>
  <c r="M126" i="1" s="1"/>
  <c r="BM126" i="1"/>
  <c r="BO126" i="1" s="1"/>
  <c r="N107" i="1"/>
  <c r="BN164" i="1"/>
  <c r="N51" i="1"/>
  <c r="BN48" i="1"/>
  <c r="O46" i="1"/>
  <c r="BC46" i="1"/>
  <c r="BD46" i="1" s="1"/>
  <c r="BG46" i="1" s="1"/>
  <c r="L46" i="1" s="1"/>
  <c r="BJ46" i="1" s="1"/>
  <c r="M46" i="1" s="1"/>
  <c r="BC108" i="1"/>
  <c r="BD108" i="1" s="1"/>
  <c r="BG108" i="1" s="1"/>
  <c r="L108" i="1" s="1"/>
  <c r="O108" i="1"/>
  <c r="BA107" i="1"/>
  <c r="P107" i="1" s="1"/>
  <c r="BB107" i="1" s="1"/>
  <c r="BN57" i="1"/>
  <c r="BC43" i="1"/>
  <c r="BD43" i="1" s="1"/>
  <c r="BG43" i="1" s="1"/>
  <c r="L43" i="1" s="1"/>
  <c r="BJ43" i="1" s="1"/>
  <c r="M43" i="1" s="1"/>
  <c r="O43" i="1"/>
  <c r="BM43" i="1"/>
  <c r="BO43" i="1" s="1"/>
  <c r="BN102" i="1"/>
  <c r="O217" i="1"/>
  <c r="BC217" i="1"/>
  <c r="BD217" i="1" s="1"/>
  <c r="BG217" i="1" s="1"/>
  <c r="L217" i="1" s="1"/>
  <c r="BJ217" i="1" s="1"/>
  <c r="M217" i="1" s="1"/>
  <c r="N128" i="1"/>
  <c r="BN107" i="1"/>
  <c r="BN130" i="1"/>
  <c r="BA183" i="1"/>
  <c r="P183" i="1" s="1"/>
  <c r="BB183" i="1" s="1"/>
  <c r="N183" i="1"/>
  <c r="O74" i="1"/>
  <c r="BA83" i="1"/>
  <c r="P83" i="1" s="1"/>
  <c r="BB83" i="1" s="1"/>
  <c r="O175" i="1"/>
  <c r="BC175" i="1"/>
  <c r="BD175" i="1" s="1"/>
  <c r="BG175" i="1" s="1"/>
  <c r="L175" i="1" s="1"/>
  <c r="O193" i="1"/>
  <c r="BC193" i="1"/>
  <c r="BD193" i="1" s="1"/>
  <c r="BG193" i="1" s="1"/>
  <c r="L193" i="1" s="1"/>
  <c r="BL81" i="1"/>
  <c r="BK81" i="1"/>
  <c r="BK227" i="1"/>
  <c r="BL227" i="1"/>
  <c r="BC208" i="1"/>
  <c r="BD208" i="1" s="1"/>
  <c r="BG208" i="1" s="1"/>
  <c r="L208" i="1" s="1"/>
  <c r="BJ208" i="1" s="1"/>
  <c r="M208" i="1" s="1"/>
  <c r="O208" i="1"/>
  <c r="BM148" i="1"/>
  <c r="BO148" i="1" s="1"/>
  <c r="BK139" i="1"/>
  <c r="BL139" i="1"/>
  <c r="BJ17" i="1"/>
  <c r="M17" i="1" s="1"/>
  <c r="BM17" i="1"/>
  <c r="BO17" i="1" s="1"/>
  <c r="O93" i="1"/>
  <c r="BC93" i="1"/>
  <c r="BD93" i="1" s="1"/>
  <c r="BG93" i="1" s="1"/>
  <c r="L93" i="1" s="1"/>
  <c r="BJ93" i="1" s="1"/>
  <c r="M93" i="1" s="1"/>
  <c r="BN119" i="1"/>
  <c r="O164" i="1"/>
  <c r="BC164" i="1"/>
  <c r="BD164" i="1" s="1"/>
  <c r="BG164" i="1" s="1"/>
  <c r="L164" i="1" s="1"/>
  <c r="BJ164" i="1" s="1"/>
  <c r="M164" i="1" s="1"/>
  <c r="BA198" i="1"/>
  <c r="P198" i="1" s="1"/>
  <c r="BB198" i="1" s="1"/>
  <c r="N198" i="1"/>
  <c r="BC125" i="1"/>
  <c r="BD125" i="1" s="1"/>
  <c r="BG125" i="1" s="1"/>
  <c r="L125" i="1" s="1"/>
  <c r="BJ125" i="1" s="1"/>
  <c r="M125" i="1" s="1"/>
  <c r="O125" i="1"/>
  <c r="BN156" i="1"/>
  <c r="BO156" i="1"/>
  <c r="O47" i="1"/>
  <c r="BC47" i="1"/>
  <c r="BD47" i="1" s="1"/>
  <c r="BG47" i="1" s="1"/>
  <c r="L47" i="1" s="1"/>
  <c r="BJ47" i="1" s="1"/>
  <c r="M47" i="1" s="1"/>
  <c r="BM47" i="1"/>
  <c r="BO47" i="1" s="1"/>
  <c r="O79" i="1"/>
  <c r="BC79" i="1"/>
  <c r="BD79" i="1" s="1"/>
  <c r="BG79" i="1" s="1"/>
  <c r="L79" i="1" s="1"/>
  <c r="BJ79" i="1" s="1"/>
  <c r="M79" i="1" s="1"/>
  <c r="BM79" i="1"/>
  <c r="BO79" i="1" s="1"/>
  <c r="N21" i="1"/>
  <c r="O71" i="1"/>
  <c r="BC71" i="1"/>
  <c r="BD71" i="1" s="1"/>
  <c r="BG71" i="1" s="1"/>
  <c r="L71" i="1" s="1"/>
  <c r="BJ71" i="1" s="1"/>
  <c r="M71" i="1" s="1"/>
  <c r="O103" i="1"/>
  <c r="BC103" i="1"/>
  <c r="BD103" i="1" s="1"/>
  <c r="BG103" i="1" s="1"/>
  <c r="L103" i="1" s="1"/>
  <c r="BJ103" i="1" s="1"/>
  <c r="M103" i="1" s="1"/>
  <c r="BA201" i="1"/>
  <c r="P201" i="1" s="1"/>
  <c r="BB201" i="1" s="1"/>
  <c r="N201" i="1"/>
  <c r="BC128" i="1"/>
  <c r="BD128" i="1" s="1"/>
  <c r="BG128" i="1" s="1"/>
  <c r="L128" i="1" s="1"/>
  <c r="BJ128" i="1" s="1"/>
  <c r="M128" i="1" s="1"/>
  <c r="O128" i="1"/>
  <c r="BK152" i="1"/>
  <c r="BL152" i="1"/>
  <c r="BL214" i="1"/>
  <c r="BK214" i="1"/>
  <c r="BC27" i="1"/>
  <c r="BD27" i="1" s="1"/>
  <c r="BG27" i="1" s="1"/>
  <c r="L27" i="1" s="1"/>
  <c r="BJ27" i="1" s="1"/>
  <c r="M27" i="1" s="1"/>
  <c r="O27" i="1"/>
  <c r="N42" i="1"/>
  <c r="N67" i="1"/>
  <c r="BC84" i="1"/>
  <c r="BD84" i="1" s="1"/>
  <c r="BG84" i="1" s="1"/>
  <c r="L84" i="1" s="1"/>
  <c r="BJ84" i="1" s="1"/>
  <c r="M84" i="1" s="1"/>
  <c r="O84" i="1"/>
  <c r="BL41" i="1"/>
  <c r="BK41" i="1"/>
  <c r="BM165" i="1"/>
  <c r="BO165" i="1" s="1"/>
  <c r="BA204" i="1"/>
  <c r="P204" i="1" s="1"/>
  <c r="BB204" i="1" s="1"/>
  <c r="N204" i="1"/>
  <c r="BK56" i="1"/>
  <c r="BL56" i="1"/>
  <c r="BL230" i="1"/>
  <c r="BK230" i="1"/>
  <c r="N30" i="1"/>
  <c r="BN112" i="1"/>
  <c r="BM41" i="1"/>
  <c r="BO41" i="1" s="1"/>
  <c r="O155" i="1"/>
  <c r="BC155" i="1"/>
  <c r="BD155" i="1" s="1"/>
  <c r="BG155" i="1" s="1"/>
  <c r="L155" i="1" s="1"/>
  <c r="BN140" i="1"/>
  <c r="BC168" i="1"/>
  <c r="BD168" i="1" s="1"/>
  <c r="BG168" i="1" s="1"/>
  <c r="L168" i="1" s="1"/>
  <c r="BJ168" i="1" s="1"/>
  <c r="M168" i="1" s="1"/>
  <c r="O168" i="1"/>
  <c r="BA171" i="1"/>
  <c r="P171" i="1" s="1"/>
  <c r="BB171" i="1" s="1"/>
  <c r="N171" i="1"/>
  <c r="BA207" i="1"/>
  <c r="P207" i="1" s="1"/>
  <c r="BB207" i="1" s="1"/>
  <c r="N207" i="1"/>
  <c r="N68" i="1"/>
  <c r="BA68" i="1"/>
  <c r="P68" i="1" s="1"/>
  <c r="BB68" i="1" s="1"/>
  <c r="O205" i="1"/>
  <c r="BC205" i="1"/>
  <c r="BD205" i="1" s="1"/>
  <c r="BG205" i="1" s="1"/>
  <c r="L205" i="1" s="1"/>
  <c r="BJ205" i="1" s="1"/>
  <c r="M205" i="1" s="1"/>
  <c r="BN115" i="1"/>
  <c r="BA21" i="1"/>
  <c r="P21" i="1" s="1"/>
  <c r="BB21" i="1" s="1"/>
  <c r="N39" i="1"/>
  <c r="BC28" i="1"/>
  <c r="BD28" i="1" s="1"/>
  <c r="BG28" i="1" s="1"/>
  <c r="L28" i="1" s="1"/>
  <c r="BJ28" i="1" s="1"/>
  <c r="M28" i="1" s="1"/>
  <c r="O28" i="1"/>
  <c r="N24" i="1"/>
  <c r="BN78" i="1"/>
  <c r="BC156" i="1"/>
  <c r="BD156" i="1" s="1"/>
  <c r="BG156" i="1" s="1"/>
  <c r="L156" i="1" s="1"/>
  <c r="BJ156" i="1" s="1"/>
  <c r="M156" i="1" s="1"/>
  <c r="O156" i="1"/>
  <c r="BC142" i="1"/>
  <c r="BD142" i="1" s="1"/>
  <c r="BG142" i="1" s="1"/>
  <c r="L142" i="1" s="1"/>
  <c r="BJ142" i="1" s="1"/>
  <c r="M142" i="1" s="1"/>
  <c r="BM142" i="1"/>
  <c r="BO142" i="1" s="1"/>
  <c r="O142" i="1"/>
  <c r="BN83" i="1"/>
  <c r="BC211" i="1"/>
  <c r="BD211" i="1" s="1"/>
  <c r="BG211" i="1" s="1"/>
  <c r="L211" i="1" s="1"/>
  <c r="BJ211" i="1" s="1"/>
  <c r="M211" i="1" s="1"/>
  <c r="O211" i="1"/>
  <c r="BK133" i="1"/>
  <c r="BC33" i="1"/>
  <c r="BD33" i="1" s="1"/>
  <c r="BG33" i="1" s="1"/>
  <c r="L33" i="1" s="1"/>
  <c r="BJ33" i="1" s="1"/>
  <c r="M33" i="1" s="1"/>
  <c r="O33" i="1"/>
  <c r="BO49" i="1"/>
  <c r="N48" i="1"/>
  <c r="BA48" i="1"/>
  <c r="P48" i="1" s="1"/>
  <c r="BB48" i="1" s="1"/>
  <c r="N60" i="1"/>
  <c r="N101" i="1"/>
  <c r="BM130" i="1"/>
  <c r="N130" i="1"/>
  <c r="BA180" i="1"/>
  <c r="P180" i="1" s="1"/>
  <c r="BB180" i="1" s="1"/>
  <c r="N180" i="1"/>
  <c r="BC166" i="1"/>
  <c r="BD166" i="1" s="1"/>
  <c r="BG166" i="1" s="1"/>
  <c r="L166" i="1" s="1"/>
  <c r="BJ166" i="1" s="1"/>
  <c r="M166" i="1" s="1"/>
  <c r="O166" i="1"/>
  <c r="BN51" i="1"/>
  <c r="O29" i="1"/>
  <c r="BC29" i="1"/>
  <c r="BD29" i="1" s="1"/>
  <c r="BG29" i="1" s="1"/>
  <c r="L29" i="1" s="1"/>
  <c r="BJ29" i="1" s="1"/>
  <c r="M29" i="1" s="1"/>
  <c r="BC58" i="1"/>
  <c r="BD58" i="1" s="1"/>
  <c r="BG58" i="1" s="1"/>
  <c r="L58" i="1" s="1"/>
  <c r="BJ58" i="1" s="1"/>
  <c r="M58" i="1" s="1"/>
  <c r="O58" i="1"/>
  <c r="BN53" i="1"/>
  <c r="BA51" i="1"/>
  <c r="P51" i="1" s="1"/>
  <c r="BB51" i="1" s="1"/>
  <c r="O75" i="1"/>
  <c r="BC75" i="1"/>
  <c r="BD75" i="1" s="1"/>
  <c r="BG75" i="1" s="1"/>
  <c r="L75" i="1" s="1"/>
  <c r="BM114" i="1"/>
  <c r="BO114" i="1" s="1"/>
  <c r="BM93" i="1"/>
  <c r="BO93" i="1" s="1"/>
  <c r="BM14" i="1"/>
  <c r="BO14" i="1" s="1"/>
  <c r="N144" i="1"/>
  <c r="BC162" i="1"/>
  <c r="BD162" i="1" s="1"/>
  <c r="BG162" i="1" s="1"/>
  <c r="L162" i="1" s="1"/>
  <c r="O162" i="1"/>
  <c r="BM110" i="1"/>
  <c r="BO110" i="1" s="1"/>
  <c r="BA186" i="1"/>
  <c r="P186" i="1" s="1"/>
  <c r="BB186" i="1" s="1"/>
  <c r="N186" i="1"/>
  <c r="BM97" i="1"/>
  <c r="BO97" i="1" s="1"/>
  <c r="BM98" i="1"/>
  <c r="BO98" i="1" s="1"/>
  <c r="BK134" i="1"/>
  <c r="BL134" i="1"/>
  <c r="BM145" i="1"/>
  <c r="BO145" i="1" s="1"/>
  <c r="BL109" i="1"/>
  <c r="BK109" i="1"/>
  <c r="BA229" i="1"/>
  <c r="P229" i="1" s="1"/>
  <c r="BB229" i="1" s="1"/>
  <c r="N229" i="1"/>
  <c r="BC90" i="1"/>
  <c r="BD90" i="1" s="1"/>
  <c r="BG90" i="1" s="1"/>
  <c r="L90" i="1" s="1"/>
  <c r="BJ90" i="1" s="1"/>
  <c r="M90" i="1" s="1"/>
  <c r="O90" i="1"/>
  <c r="BM94" i="1"/>
  <c r="BO94" i="1" s="1"/>
  <c r="O94" i="1"/>
  <c r="BC94" i="1"/>
  <c r="BD94" i="1" s="1"/>
  <c r="BG94" i="1" s="1"/>
  <c r="L94" i="1" s="1"/>
  <c r="BJ94" i="1" s="1"/>
  <c r="M94" i="1" s="1"/>
  <c r="BN67" i="1"/>
  <c r="BC111" i="1"/>
  <c r="BD111" i="1" s="1"/>
  <c r="BG111" i="1" s="1"/>
  <c r="L111" i="1" s="1"/>
  <c r="BJ111" i="1" s="1"/>
  <c r="M111" i="1" s="1"/>
  <c r="O111" i="1"/>
  <c r="BN149" i="1"/>
  <c r="BO149" i="1" s="1"/>
  <c r="N119" i="1"/>
  <c r="BA119" i="1"/>
  <c r="P119" i="1" s="1"/>
  <c r="BB119" i="1" s="1"/>
  <c r="BM125" i="1"/>
  <c r="BO125" i="1" s="1"/>
  <c r="BC160" i="1"/>
  <c r="BD160" i="1" s="1"/>
  <c r="BG160" i="1" s="1"/>
  <c r="L160" i="1" s="1"/>
  <c r="O160" i="1"/>
  <c r="BC63" i="1"/>
  <c r="BD63" i="1" s="1"/>
  <c r="BG63" i="1" s="1"/>
  <c r="L63" i="1" s="1"/>
  <c r="BJ63" i="1" s="1"/>
  <c r="M63" i="1" s="1"/>
  <c r="O63" i="1"/>
  <c r="BN21" i="1"/>
  <c r="BO116" i="1"/>
  <c r="BN116" i="1"/>
  <c r="O167" i="1"/>
  <c r="BC167" i="1"/>
  <c r="BD167" i="1" s="1"/>
  <c r="BG167" i="1" s="1"/>
  <c r="L167" i="1" s="1"/>
  <c r="BJ167" i="1" s="1"/>
  <c r="M167" i="1" s="1"/>
  <c r="BM167" i="1"/>
  <c r="BO167" i="1" s="1"/>
  <c r="BK151" i="1"/>
  <c r="BL151" i="1"/>
  <c r="BA67" i="1"/>
  <c r="P67" i="1" s="1"/>
  <c r="BB67" i="1" s="1"/>
  <c r="O60" i="1"/>
  <c r="BC60" i="1"/>
  <c r="BD60" i="1" s="1"/>
  <c r="BG60" i="1" s="1"/>
  <c r="L60" i="1" s="1"/>
  <c r="BJ60" i="1" s="1"/>
  <c r="M60" i="1" s="1"/>
  <c r="BN27" i="1"/>
  <c r="N57" i="1"/>
  <c r="BA57" i="1"/>
  <c r="P57" i="1" s="1"/>
  <c r="BB57" i="1" s="1"/>
  <c r="N102" i="1"/>
  <c r="BA102" i="1"/>
  <c r="P102" i="1" s="1"/>
  <c r="BB102" i="1" s="1"/>
  <c r="O213" i="1"/>
  <c r="BC213" i="1"/>
  <c r="BD213" i="1" s="1"/>
  <c r="BG213" i="1" s="1"/>
  <c r="L213" i="1" s="1"/>
  <c r="BJ213" i="1" s="1"/>
  <c r="M213" i="1" s="1"/>
  <c r="BN136" i="1"/>
  <c r="BJ209" i="1"/>
  <c r="M209" i="1" s="1"/>
  <c r="BM209" i="1"/>
  <c r="BO209" i="1" s="1"/>
  <c r="BK135" i="1"/>
  <c r="BL135" i="1"/>
  <c r="O35" i="1"/>
  <c r="BC35" i="1"/>
  <c r="BD35" i="1" s="1"/>
  <c r="BG35" i="1" s="1"/>
  <c r="L35" i="1" s="1"/>
  <c r="BJ35" i="1" s="1"/>
  <c r="M35" i="1" s="1"/>
  <c r="BA30" i="1"/>
  <c r="P30" i="1" s="1"/>
  <c r="BB30" i="1" s="1"/>
  <c r="BC54" i="1"/>
  <c r="BD54" i="1" s="1"/>
  <c r="BG54" i="1" s="1"/>
  <c r="L54" i="1" s="1"/>
  <c r="BJ54" i="1" s="1"/>
  <c r="M54" i="1" s="1"/>
  <c r="O54" i="1"/>
  <c r="BM54" i="1"/>
  <c r="BO54" i="1" s="1"/>
  <c r="BM59" i="1"/>
  <c r="BO59" i="1" s="1"/>
  <c r="N53" i="1"/>
  <c r="BC45" i="1"/>
  <c r="BD45" i="1" s="1"/>
  <c r="BG45" i="1" s="1"/>
  <c r="L45" i="1" s="1"/>
  <c r="BJ45" i="1" s="1"/>
  <c r="M45" i="1" s="1"/>
  <c r="O45" i="1"/>
  <c r="BN113" i="1"/>
  <c r="BJ104" i="1"/>
  <c r="M104" i="1" s="1"/>
  <c r="BM104" i="1"/>
  <c r="BO104" i="1" s="1"/>
  <c r="BN144" i="1"/>
  <c r="BA189" i="1"/>
  <c r="P189" i="1" s="1"/>
  <c r="BB189" i="1" s="1"/>
  <c r="N189" i="1"/>
  <c r="BM122" i="1"/>
  <c r="BO122" i="1" s="1"/>
  <c r="BK97" i="1"/>
  <c r="BL97" i="1"/>
  <c r="BK49" i="1"/>
  <c r="BL49" i="1"/>
  <c r="BK98" i="1"/>
  <c r="BL98" i="1"/>
  <c r="O178" i="1"/>
  <c r="BC178" i="1"/>
  <c r="BD178" i="1" s="1"/>
  <c r="BG178" i="1" s="1"/>
  <c r="L178" i="1" s="1"/>
  <c r="O196" i="1"/>
  <c r="BC196" i="1"/>
  <c r="BD196" i="1" s="1"/>
  <c r="BG196" i="1" s="1"/>
  <c r="L196" i="1" s="1"/>
  <c r="BK16" i="1"/>
  <c r="BL16" i="1"/>
  <c r="O219" i="1"/>
  <c r="BC219" i="1"/>
  <c r="BD219" i="1" s="1"/>
  <c r="BG219" i="1" s="1"/>
  <c r="L219" i="1" s="1"/>
  <c r="BJ219" i="1" s="1"/>
  <c r="M219" i="1" s="1"/>
  <c r="BL76" i="1"/>
  <c r="BK76" i="1"/>
  <c r="M143" i="1"/>
  <c r="BM213" i="1"/>
  <c r="BO213" i="1" s="1"/>
  <c r="N213" i="1"/>
  <c r="BN229" i="1"/>
  <c r="BK114" i="1"/>
  <c r="BL114" i="1"/>
  <c r="BK132" i="1"/>
  <c r="BL132" i="1"/>
  <c r="BA39" i="1"/>
  <c r="P39" i="1" s="1"/>
  <c r="BB39" i="1" s="1"/>
  <c r="N61" i="1"/>
  <c r="N105" i="1"/>
  <c r="BC31" i="1"/>
  <c r="BD31" i="1" s="1"/>
  <c r="BG31" i="1" s="1"/>
  <c r="L31" i="1" s="1"/>
  <c r="BJ31" i="1" s="1"/>
  <c r="M31" i="1" s="1"/>
  <c r="O31" i="1"/>
  <c r="BM87" i="1"/>
  <c r="BO87" i="1" s="1"/>
  <c r="O121" i="1"/>
  <c r="BC121" i="1"/>
  <c r="BD121" i="1" s="1"/>
  <c r="BG121" i="1" s="1"/>
  <c r="L121" i="1" s="1"/>
  <c r="BL55" i="1"/>
  <c r="BK55" i="1"/>
  <c r="BC144" i="1"/>
  <c r="BD144" i="1" s="1"/>
  <c r="BG144" i="1" s="1"/>
  <c r="L144" i="1" s="1"/>
  <c r="BJ144" i="1" s="1"/>
  <c r="M144" i="1" s="1"/>
  <c r="O144" i="1"/>
  <c r="O91" i="1"/>
  <c r="BC91" i="1"/>
  <c r="BD91" i="1" s="1"/>
  <c r="BG91" i="1" s="1"/>
  <c r="L91" i="1" s="1"/>
  <c r="BJ91" i="1" s="1"/>
  <c r="M91" i="1" s="1"/>
  <c r="BM91" i="1"/>
  <c r="BO91" i="1" s="1"/>
  <c r="BL86" i="1"/>
  <c r="BK86" i="1"/>
  <c r="N113" i="1"/>
  <c r="BA113" i="1"/>
  <c r="P113" i="1" s="1"/>
  <c r="BB113" i="1" s="1"/>
  <c r="O44" i="1"/>
  <c r="BC44" i="1"/>
  <c r="BD44" i="1" s="1"/>
  <c r="BG44" i="1" s="1"/>
  <c r="L44" i="1" s="1"/>
  <c r="BM99" i="1"/>
  <c r="BO99" i="1" s="1"/>
  <c r="BL110" i="1"/>
  <c r="BK110" i="1"/>
  <c r="BM84" i="1"/>
  <c r="BO84" i="1" s="1"/>
  <c r="BA192" i="1"/>
  <c r="P192" i="1" s="1"/>
  <c r="BB192" i="1" s="1"/>
  <c r="N192" i="1"/>
  <c r="BK170" i="1"/>
  <c r="BL170" i="1"/>
  <c r="BM205" i="1"/>
  <c r="BO205" i="1" s="1"/>
  <c r="BO73" i="1"/>
  <c r="BA53" i="1"/>
  <c r="P53" i="1" s="1"/>
  <c r="BB53" i="1" s="1"/>
  <c r="O225" i="1"/>
  <c r="BC225" i="1"/>
  <c r="BD225" i="1" s="1"/>
  <c r="BG225" i="1" s="1"/>
  <c r="L225" i="1" s="1"/>
  <c r="BJ225" i="1" s="1"/>
  <c r="M225" i="1" s="1"/>
  <c r="BK221" i="1"/>
  <c r="BL221" i="1"/>
  <c r="BK145" i="1"/>
  <c r="BL145" i="1"/>
  <c r="BL231" i="1"/>
  <c r="BK231" i="1"/>
  <c r="BL154" i="1"/>
  <c r="BK154" i="1"/>
  <c r="BC42" i="1"/>
  <c r="BD42" i="1" s="1"/>
  <c r="BG42" i="1" s="1"/>
  <c r="L42" i="1" s="1"/>
  <c r="BJ42" i="1" s="1"/>
  <c r="M42" i="1" s="1"/>
  <c r="O42" i="1"/>
  <c r="BL20" i="1"/>
  <c r="BK20" i="1"/>
  <c r="N70" i="1"/>
  <c r="BA70" i="1"/>
  <c r="P70" i="1" s="1"/>
  <c r="BB70" i="1" s="1"/>
  <c r="BJ100" i="1"/>
  <c r="M100" i="1" s="1"/>
  <c r="BM100" i="1"/>
  <c r="BO100" i="1" s="1"/>
  <c r="BL118" i="1"/>
  <c r="BK118" i="1"/>
  <c r="BJ149" i="1"/>
  <c r="M149" i="1" s="1"/>
  <c r="BM149" i="1"/>
  <c r="O222" i="1"/>
  <c r="BC222" i="1"/>
  <c r="BD222" i="1" s="1"/>
  <c r="BG222" i="1" s="1"/>
  <c r="L222" i="1" s="1"/>
  <c r="BJ222" i="1" s="1"/>
  <c r="M222" i="1" s="1"/>
  <c r="BN217" i="1"/>
  <c r="BC11" i="1"/>
  <c r="BD11" i="1" s="1"/>
  <c r="BG11" i="1" s="1"/>
  <c r="L11" i="1" s="1"/>
  <c r="BJ11" i="1" s="1"/>
  <c r="M11" i="1" s="1"/>
  <c r="O11" i="1"/>
  <c r="BC19" i="1"/>
  <c r="BD19" i="1" s="1"/>
  <c r="BG19" i="1" s="1"/>
  <c r="L19" i="1" s="1"/>
  <c r="BJ19" i="1" s="1"/>
  <c r="M19" i="1" s="1"/>
  <c r="O19" i="1"/>
  <c r="BM20" i="1"/>
  <c r="BO20" i="1" s="1"/>
  <c r="O23" i="1"/>
  <c r="BC23" i="1"/>
  <c r="BD23" i="1" s="1"/>
  <c r="BG23" i="1" s="1"/>
  <c r="L23" i="1" s="1"/>
  <c r="BJ23" i="1" s="1"/>
  <c r="M23" i="1" s="1"/>
  <c r="O61" i="1"/>
  <c r="BC61" i="1"/>
  <c r="BD61" i="1" s="1"/>
  <c r="BG61" i="1" s="1"/>
  <c r="L61" i="1" s="1"/>
  <c r="BJ61" i="1" s="1"/>
  <c r="M61" i="1" s="1"/>
  <c r="O184" i="1"/>
  <c r="BC184" i="1"/>
  <c r="BD184" i="1" s="1"/>
  <c r="BG184" i="1" s="1"/>
  <c r="L184" i="1" s="1"/>
  <c r="BJ184" i="1" s="1"/>
  <c r="M184" i="1" s="1"/>
  <c r="BL165" i="1"/>
  <c r="BK165" i="1"/>
  <c r="BM141" i="1"/>
  <c r="BO141" i="1" s="1"/>
  <c r="N141" i="1"/>
  <c r="O50" i="1"/>
  <c r="BC50" i="1"/>
  <c r="BD50" i="1" s="1"/>
  <c r="BG50" i="1" s="1"/>
  <c r="L50" i="1" s="1"/>
  <c r="BJ50" i="1" s="1"/>
  <c r="M50" i="1" s="1"/>
  <c r="BC150" i="1"/>
  <c r="BD150" i="1" s="1"/>
  <c r="BG150" i="1" s="1"/>
  <c r="L150" i="1" s="1"/>
  <c r="BJ150" i="1" s="1"/>
  <c r="M150" i="1" s="1"/>
  <c r="O150" i="1"/>
  <c r="BM80" i="1"/>
  <c r="BO80" i="1" s="1"/>
  <c r="BL59" i="1"/>
  <c r="BK59" i="1"/>
  <c r="N115" i="1"/>
  <c r="BN141" i="1"/>
  <c r="BC40" i="1"/>
  <c r="BD40" i="1" s="1"/>
  <c r="BG40" i="1" s="1"/>
  <c r="L40" i="1" s="1"/>
  <c r="BJ40" i="1" s="1"/>
  <c r="M40" i="1" s="1"/>
  <c r="O40" i="1"/>
  <c r="BN64" i="1"/>
  <c r="N18" i="1"/>
  <c r="O89" i="1"/>
  <c r="BC89" i="1"/>
  <c r="BD89" i="1" s="1"/>
  <c r="BG89" i="1" s="1"/>
  <c r="L89" i="1" s="1"/>
  <c r="BJ89" i="1" s="1"/>
  <c r="M89" i="1" s="1"/>
  <c r="N78" i="1"/>
  <c r="BC96" i="1"/>
  <c r="BD96" i="1" s="1"/>
  <c r="BG96" i="1" s="1"/>
  <c r="L96" i="1" s="1"/>
  <c r="BJ96" i="1" s="1"/>
  <c r="M96" i="1" s="1"/>
  <c r="O96" i="1"/>
  <c r="BC224" i="1"/>
  <c r="BD224" i="1" s="1"/>
  <c r="BG224" i="1" s="1"/>
  <c r="L224" i="1" s="1"/>
  <c r="O224" i="1"/>
  <c r="O187" i="1"/>
  <c r="BC187" i="1"/>
  <c r="BD187" i="1" s="1"/>
  <c r="BG187" i="1" s="1"/>
  <c r="L187" i="1" s="1"/>
  <c r="BJ187" i="1" s="1"/>
  <c r="M187" i="1" s="1"/>
  <c r="BC163" i="1"/>
  <c r="BD163" i="1" s="1"/>
  <c r="BG163" i="1" s="1"/>
  <c r="L163" i="1" s="1"/>
  <c r="BJ163" i="1" s="1"/>
  <c r="M163" i="1" s="1"/>
  <c r="O163" i="1"/>
  <c r="BO231" i="1"/>
  <c r="N64" i="1"/>
  <c r="BA64" i="1"/>
  <c r="P64" i="1" s="1"/>
  <c r="BB64" i="1" s="1"/>
  <c r="BN18" i="1"/>
  <c r="N112" i="1"/>
  <c r="BL87" i="1"/>
  <c r="BK87" i="1"/>
  <c r="BA174" i="1"/>
  <c r="P174" i="1" s="1"/>
  <c r="BB174" i="1" s="1"/>
  <c r="N174" i="1"/>
  <c r="BN68" i="1"/>
  <c r="BM214" i="1"/>
  <c r="BO214" i="1" s="1"/>
  <c r="BL148" i="1"/>
  <c r="BK148" i="1"/>
  <c r="BA18" i="1"/>
  <c r="P18" i="1" s="1"/>
  <c r="BB18" i="1" s="1"/>
  <c r="O85" i="1"/>
  <c r="BC85" i="1"/>
  <c r="BD85" i="1" s="1"/>
  <c r="BG85" i="1" s="1"/>
  <c r="L85" i="1" s="1"/>
  <c r="BJ85" i="1" s="1"/>
  <c r="M85" i="1" s="1"/>
  <c r="BN70" i="1"/>
  <c r="BM118" i="1"/>
  <c r="BO118" i="1" s="1"/>
  <c r="BL99" i="1"/>
  <c r="BK99" i="1"/>
  <c r="BK34" i="1"/>
  <c r="BL34" i="1"/>
  <c r="BA115" i="1"/>
  <c r="P115" i="1" s="1"/>
  <c r="BB115" i="1" s="1"/>
  <c r="BM172" i="1"/>
  <c r="BO172" i="1" s="1"/>
  <c r="BA195" i="1"/>
  <c r="P195" i="1" s="1"/>
  <c r="BB195" i="1" s="1"/>
  <c r="N195" i="1"/>
  <c r="BK122" i="1"/>
  <c r="BL122" i="1"/>
  <c r="BC220" i="1"/>
  <c r="BD220" i="1" s="1"/>
  <c r="BG220" i="1" s="1"/>
  <c r="L220" i="1" s="1"/>
  <c r="BJ220" i="1" s="1"/>
  <c r="M220" i="1" s="1"/>
  <c r="O220" i="1"/>
  <c r="BC129" i="1"/>
  <c r="BD129" i="1" s="1"/>
  <c r="BG129" i="1" s="1"/>
  <c r="L129" i="1" s="1"/>
  <c r="O129" i="1"/>
  <c r="BA101" i="1"/>
  <c r="P101" i="1" s="1"/>
  <c r="BB101" i="1" s="1"/>
  <c r="BM217" i="1"/>
  <c r="N217" i="1"/>
  <c r="BN143" i="1"/>
  <c r="BO143" i="1" s="1"/>
  <c r="O181" i="1"/>
  <c r="BC181" i="1"/>
  <c r="BD181" i="1" s="1"/>
  <c r="BG181" i="1" s="1"/>
  <c r="L181" i="1" s="1"/>
  <c r="O199" i="1"/>
  <c r="BC199" i="1"/>
  <c r="BD199" i="1" s="1"/>
  <c r="BG199" i="1" s="1"/>
  <c r="L199" i="1" s="1"/>
  <c r="BK77" i="1"/>
  <c r="BL77" i="1"/>
  <c r="M116" i="1"/>
  <c r="BM156" i="1"/>
  <c r="N156" i="1"/>
  <c r="BK106" i="1"/>
  <c r="BL106" i="1"/>
  <c r="BC226" i="1"/>
  <c r="BD226" i="1" s="1"/>
  <c r="BG226" i="1" s="1"/>
  <c r="L226" i="1" s="1"/>
  <c r="BJ226" i="1" s="1"/>
  <c r="M226" i="1" s="1"/>
  <c r="O226" i="1"/>
  <c r="BC131" i="1"/>
  <c r="BD131" i="1" s="1"/>
  <c r="BG131" i="1" s="1"/>
  <c r="L131" i="1" s="1"/>
  <c r="O131" i="1"/>
  <c r="BM208" i="1"/>
  <c r="N208" i="1"/>
  <c r="BK137" i="1"/>
  <c r="BL137" i="1"/>
  <c r="BJ74" i="1" l="1"/>
  <c r="M74" i="1" s="1"/>
  <c r="BM74" i="1"/>
  <c r="BO74" i="1" s="1"/>
  <c r="BM226" i="1"/>
  <c r="BO226" i="1" s="1"/>
  <c r="BO130" i="1"/>
  <c r="BM63" i="1"/>
  <c r="BO63" i="1" s="1"/>
  <c r="BM103" i="1"/>
  <c r="BO103" i="1" s="1"/>
  <c r="BC157" i="1"/>
  <c r="BD157" i="1" s="1"/>
  <c r="BG157" i="1" s="1"/>
  <c r="L157" i="1" s="1"/>
  <c r="BJ157" i="1" s="1"/>
  <c r="M157" i="1" s="1"/>
  <c r="O157" i="1"/>
  <c r="BM157" i="1"/>
  <c r="BO157" i="1" s="1"/>
  <c r="BM225" i="1"/>
  <c r="BO225" i="1" s="1"/>
  <c r="BO140" i="1"/>
  <c r="BM27" i="1"/>
  <c r="BO27" i="1" s="1"/>
  <c r="BM45" i="1"/>
  <c r="BO45" i="1" s="1"/>
  <c r="BM111" i="1"/>
  <c r="BO111" i="1" s="1"/>
  <c r="BM89" i="1"/>
  <c r="BO89" i="1" s="1"/>
  <c r="BC37" i="1"/>
  <c r="BD37" i="1" s="1"/>
  <c r="BG37" i="1" s="1"/>
  <c r="L37" i="1" s="1"/>
  <c r="O37" i="1"/>
  <c r="BC182" i="1"/>
  <c r="BD182" i="1" s="1"/>
  <c r="BG182" i="1" s="1"/>
  <c r="L182" i="1" s="1"/>
  <c r="BJ182" i="1" s="1"/>
  <c r="M182" i="1" s="1"/>
  <c r="O182" i="1"/>
  <c r="BM182" i="1"/>
  <c r="BO182" i="1" s="1"/>
  <c r="BC173" i="1"/>
  <c r="BD173" i="1" s="1"/>
  <c r="BG173" i="1" s="1"/>
  <c r="L173" i="1" s="1"/>
  <c r="BJ173" i="1" s="1"/>
  <c r="M173" i="1" s="1"/>
  <c r="BM173" i="1"/>
  <c r="BO173" i="1" s="1"/>
  <c r="O173" i="1"/>
  <c r="BC82" i="1"/>
  <c r="BD82" i="1" s="1"/>
  <c r="BG82" i="1" s="1"/>
  <c r="L82" i="1" s="1"/>
  <c r="O82" i="1"/>
  <c r="BM76" i="1"/>
  <c r="BO76" i="1" s="1"/>
  <c r="BM211" i="1"/>
  <c r="BO211" i="1" s="1"/>
  <c r="BM219" i="1"/>
  <c r="BO219" i="1" s="1"/>
  <c r="BJ146" i="1"/>
  <c r="M146" i="1" s="1"/>
  <c r="BM146" i="1"/>
  <c r="BO146" i="1" s="1"/>
  <c r="BC36" i="1"/>
  <c r="BD36" i="1" s="1"/>
  <c r="BG36" i="1" s="1"/>
  <c r="L36" i="1" s="1"/>
  <c r="BJ36" i="1" s="1"/>
  <c r="M36" i="1" s="1"/>
  <c r="O36" i="1"/>
  <c r="BM36" i="1"/>
  <c r="BO36" i="1" s="1"/>
  <c r="BC179" i="1"/>
  <c r="BD179" i="1" s="1"/>
  <c r="BG179" i="1" s="1"/>
  <c r="L179" i="1" s="1"/>
  <c r="BJ179" i="1" s="1"/>
  <c r="M179" i="1" s="1"/>
  <c r="O179" i="1"/>
  <c r="BM179" i="1"/>
  <c r="BO179" i="1" s="1"/>
  <c r="BC191" i="1"/>
  <c r="BD191" i="1" s="1"/>
  <c r="BG191" i="1" s="1"/>
  <c r="L191" i="1" s="1"/>
  <c r="BJ191" i="1" s="1"/>
  <c r="M191" i="1" s="1"/>
  <c r="BM191" i="1"/>
  <c r="BO191" i="1" s="1"/>
  <c r="O191" i="1"/>
  <c r="BC32" i="1"/>
  <c r="BD32" i="1" s="1"/>
  <c r="BG32" i="1" s="1"/>
  <c r="L32" i="1" s="1"/>
  <c r="BJ32" i="1" s="1"/>
  <c r="M32" i="1" s="1"/>
  <c r="O32" i="1"/>
  <c r="BM77" i="1"/>
  <c r="BO77" i="1" s="1"/>
  <c r="BO217" i="1"/>
  <c r="BC159" i="1"/>
  <c r="BD159" i="1" s="1"/>
  <c r="BG159" i="1" s="1"/>
  <c r="L159" i="1" s="1"/>
  <c r="BJ159" i="1" s="1"/>
  <c r="M159" i="1" s="1"/>
  <c r="BL159" i="1" s="1"/>
  <c r="BC202" i="1"/>
  <c r="BD202" i="1" s="1"/>
  <c r="BG202" i="1" s="1"/>
  <c r="L202" i="1" s="1"/>
  <c r="BJ202" i="1" s="1"/>
  <c r="M202" i="1" s="1"/>
  <c r="BM202" i="1"/>
  <c r="BO202" i="1" s="1"/>
  <c r="BL127" i="1"/>
  <c r="BK127" i="1"/>
  <c r="O65" i="1"/>
  <c r="BC65" i="1"/>
  <c r="BD65" i="1" s="1"/>
  <c r="BG65" i="1" s="1"/>
  <c r="L65" i="1" s="1"/>
  <c r="BM23" i="1"/>
  <c r="BO23" i="1" s="1"/>
  <c r="BM147" i="1"/>
  <c r="BO147" i="1" s="1"/>
  <c r="BC200" i="1"/>
  <c r="BD200" i="1" s="1"/>
  <c r="BG200" i="1" s="1"/>
  <c r="L200" i="1" s="1"/>
  <c r="BJ200" i="1" s="1"/>
  <c r="M200" i="1" s="1"/>
  <c r="O200" i="1"/>
  <c r="BM200" i="1"/>
  <c r="BO200" i="1" s="1"/>
  <c r="O210" i="1"/>
  <c r="BC210" i="1"/>
  <c r="BD210" i="1" s="1"/>
  <c r="BG210" i="1" s="1"/>
  <c r="L210" i="1" s="1"/>
  <c r="BJ210" i="1" s="1"/>
  <c r="M210" i="1" s="1"/>
  <c r="BM210" i="1"/>
  <c r="BO210" i="1" s="1"/>
  <c r="O62" i="1"/>
  <c r="BC62" i="1"/>
  <c r="BD62" i="1" s="1"/>
  <c r="BG62" i="1" s="1"/>
  <c r="L62" i="1" s="1"/>
  <c r="BJ62" i="1" s="1"/>
  <c r="M62" i="1" s="1"/>
  <c r="BJ169" i="1"/>
  <c r="M169" i="1" s="1"/>
  <c r="BM169" i="1"/>
  <c r="BO169" i="1" s="1"/>
  <c r="BM220" i="1"/>
  <c r="BO220" i="1" s="1"/>
  <c r="BK147" i="1"/>
  <c r="BC197" i="1"/>
  <c r="BD197" i="1" s="1"/>
  <c r="BG197" i="1" s="1"/>
  <c r="L197" i="1" s="1"/>
  <c r="BJ197" i="1" s="1"/>
  <c r="M197" i="1" s="1"/>
  <c r="O197" i="1"/>
  <c r="BJ140" i="1"/>
  <c r="M140" i="1" s="1"/>
  <c r="BM140" i="1"/>
  <c r="O26" i="1"/>
  <c r="BC26" i="1"/>
  <c r="BD26" i="1" s="1"/>
  <c r="BG26" i="1" s="1"/>
  <c r="L26" i="1" s="1"/>
  <c r="O72" i="1"/>
  <c r="BM50" i="1"/>
  <c r="BO50" i="1" s="1"/>
  <c r="BO208" i="1"/>
  <c r="BM184" i="1"/>
  <c r="BO184" i="1" s="1"/>
  <c r="BM24" i="1"/>
  <c r="BO24" i="1" s="1"/>
  <c r="BM42" i="1"/>
  <c r="BO42" i="1" s="1"/>
  <c r="BM228" i="1"/>
  <c r="BO228" i="1" s="1"/>
  <c r="BM222" i="1"/>
  <c r="BO222" i="1" s="1"/>
  <c r="BM113" i="1"/>
  <c r="BO113" i="1" s="1"/>
  <c r="BM192" i="1"/>
  <c r="BO192" i="1" s="1"/>
  <c r="BM207" i="1"/>
  <c r="BO207" i="1" s="1"/>
  <c r="O68" i="1"/>
  <c r="BC68" i="1"/>
  <c r="BD68" i="1" s="1"/>
  <c r="BG68" i="1" s="1"/>
  <c r="L68" i="1" s="1"/>
  <c r="BJ68" i="1" s="1"/>
  <c r="M68" i="1" s="1"/>
  <c r="BK25" i="1"/>
  <c r="BL25" i="1"/>
  <c r="BK112" i="1"/>
  <c r="BL112" i="1"/>
  <c r="O101" i="1"/>
  <c r="BC101" i="1"/>
  <c r="BD101" i="1" s="1"/>
  <c r="BG101" i="1" s="1"/>
  <c r="L101" i="1" s="1"/>
  <c r="BJ101" i="1" s="1"/>
  <c r="M101" i="1" s="1"/>
  <c r="BK19" i="1"/>
  <c r="BL19" i="1"/>
  <c r="BJ121" i="1"/>
  <c r="M121" i="1" s="1"/>
  <c r="BM121" i="1"/>
  <c r="BO121" i="1" s="1"/>
  <c r="BC119" i="1"/>
  <c r="BD119" i="1" s="1"/>
  <c r="BG119" i="1" s="1"/>
  <c r="L119" i="1" s="1"/>
  <c r="O119" i="1"/>
  <c r="BJ155" i="1"/>
  <c r="M155" i="1" s="1"/>
  <c r="BM155" i="1"/>
  <c r="BO155" i="1" s="1"/>
  <c r="BL208" i="1"/>
  <c r="BK208" i="1"/>
  <c r="BL217" i="1"/>
  <c r="BK217" i="1"/>
  <c r="BK130" i="1"/>
  <c r="BL130" i="1"/>
  <c r="BK116" i="1"/>
  <c r="BL116" i="1"/>
  <c r="O115" i="1"/>
  <c r="BC115" i="1"/>
  <c r="BD115" i="1" s="1"/>
  <c r="BG115" i="1" s="1"/>
  <c r="L115" i="1" s="1"/>
  <c r="BM19" i="1"/>
  <c r="BO19" i="1" s="1"/>
  <c r="BK100" i="1"/>
  <c r="BL100" i="1"/>
  <c r="BL45" i="1"/>
  <c r="BK45" i="1"/>
  <c r="BM15" i="1"/>
  <c r="BO15" i="1" s="1"/>
  <c r="BL211" i="1"/>
  <c r="BK211" i="1"/>
  <c r="BK47" i="1"/>
  <c r="BL47" i="1"/>
  <c r="BL24" i="1"/>
  <c r="BK24" i="1"/>
  <c r="BL187" i="1"/>
  <c r="BK187" i="1"/>
  <c r="O57" i="1"/>
  <c r="BC57" i="1"/>
  <c r="BD57" i="1" s="1"/>
  <c r="BG57" i="1" s="1"/>
  <c r="L57" i="1" s="1"/>
  <c r="BJ57" i="1" s="1"/>
  <c r="M57" i="1" s="1"/>
  <c r="O107" i="1"/>
  <c r="BC107" i="1"/>
  <c r="BD107" i="1" s="1"/>
  <c r="BG107" i="1" s="1"/>
  <c r="L107" i="1" s="1"/>
  <c r="BM33" i="1"/>
  <c r="BO33" i="1" s="1"/>
  <c r="BC113" i="1"/>
  <c r="BD113" i="1" s="1"/>
  <c r="BG113" i="1" s="1"/>
  <c r="L113" i="1" s="1"/>
  <c r="BJ113" i="1" s="1"/>
  <c r="M113" i="1" s="1"/>
  <c r="O113" i="1"/>
  <c r="BK167" i="1"/>
  <c r="BL167" i="1"/>
  <c r="BL90" i="1"/>
  <c r="BK90" i="1"/>
  <c r="BJ75" i="1"/>
  <c r="M75" i="1" s="1"/>
  <c r="BM75" i="1"/>
  <c r="BO75" i="1" s="1"/>
  <c r="O201" i="1"/>
  <c r="BC201" i="1"/>
  <c r="BD201" i="1" s="1"/>
  <c r="BG201" i="1" s="1"/>
  <c r="L201" i="1" s="1"/>
  <c r="BJ201" i="1" s="1"/>
  <c r="M201" i="1" s="1"/>
  <c r="BK74" i="1"/>
  <c r="BL74" i="1"/>
  <c r="BK14" i="1"/>
  <c r="BL14" i="1"/>
  <c r="BJ117" i="1"/>
  <c r="M117" i="1" s="1"/>
  <c r="BM117" i="1"/>
  <c r="BO117" i="1" s="1"/>
  <c r="BJ129" i="1"/>
  <c r="M129" i="1" s="1"/>
  <c r="BM129" i="1"/>
  <c r="BO129" i="1" s="1"/>
  <c r="BC18" i="1"/>
  <c r="BD18" i="1" s="1"/>
  <c r="BG18" i="1" s="1"/>
  <c r="L18" i="1" s="1"/>
  <c r="O18" i="1"/>
  <c r="BM112" i="1"/>
  <c r="BO112" i="1" s="1"/>
  <c r="BJ224" i="1"/>
  <c r="M224" i="1" s="1"/>
  <c r="BM224" i="1"/>
  <c r="BO224" i="1" s="1"/>
  <c r="BM90" i="1"/>
  <c r="BO90" i="1" s="1"/>
  <c r="BC70" i="1"/>
  <c r="BD70" i="1" s="1"/>
  <c r="BG70" i="1" s="1"/>
  <c r="L70" i="1" s="1"/>
  <c r="O70" i="1"/>
  <c r="BJ196" i="1"/>
  <c r="M196" i="1" s="1"/>
  <c r="BM196" i="1"/>
  <c r="BO196" i="1" s="1"/>
  <c r="BC51" i="1"/>
  <c r="BD51" i="1" s="1"/>
  <c r="BG51" i="1" s="1"/>
  <c r="L51" i="1" s="1"/>
  <c r="BJ51" i="1" s="1"/>
  <c r="M51" i="1" s="1"/>
  <c r="O51" i="1"/>
  <c r="BM60" i="1"/>
  <c r="BO60" i="1" s="1"/>
  <c r="BM28" i="1"/>
  <c r="BO28" i="1" s="1"/>
  <c r="BL27" i="1"/>
  <c r="BK27" i="1"/>
  <c r="BL103" i="1"/>
  <c r="BK103" i="1"/>
  <c r="BL93" i="1"/>
  <c r="BK93" i="1"/>
  <c r="BJ108" i="1"/>
  <c r="M108" i="1" s="1"/>
  <c r="BM108" i="1"/>
  <c r="BO108" i="1" s="1"/>
  <c r="O136" i="1"/>
  <c r="BC136" i="1"/>
  <c r="BD136" i="1" s="1"/>
  <c r="BG136" i="1" s="1"/>
  <c r="L136" i="1" s="1"/>
  <c r="BM159" i="1"/>
  <c r="BO159" i="1" s="1"/>
  <c r="BL105" i="1"/>
  <c r="BK105" i="1"/>
  <c r="BL220" i="1"/>
  <c r="BK220" i="1"/>
  <c r="BC64" i="1"/>
  <c r="BD64" i="1" s="1"/>
  <c r="BG64" i="1" s="1"/>
  <c r="L64" i="1" s="1"/>
  <c r="BJ64" i="1" s="1"/>
  <c r="M64" i="1" s="1"/>
  <c r="O64" i="1"/>
  <c r="BL96" i="1"/>
  <c r="BK96" i="1"/>
  <c r="BL61" i="1"/>
  <c r="BK61" i="1"/>
  <c r="BM31" i="1"/>
  <c r="BO31" i="1" s="1"/>
  <c r="BJ72" i="1"/>
  <c r="M72" i="1" s="1"/>
  <c r="BM72" i="1"/>
  <c r="BO72" i="1" s="1"/>
  <c r="BK111" i="1"/>
  <c r="BL111" i="1"/>
  <c r="BM71" i="1"/>
  <c r="BO71" i="1" s="1"/>
  <c r="BL17" i="1"/>
  <c r="BK17" i="1"/>
  <c r="BJ193" i="1"/>
  <c r="M193" i="1" s="1"/>
  <c r="BM193" i="1"/>
  <c r="BO193" i="1" s="1"/>
  <c r="BM46" i="1"/>
  <c r="BO46" i="1" s="1"/>
  <c r="BK126" i="1"/>
  <c r="BL126" i="1"/>
  <c r="BK212" i="1"/>
  <c r="BL212" i="1"/>
  <c r="BJ69" i="1"/>
  <c r="M69" i="1" s="1"/>
  <c r="BM69" i="1"/>
  <c r="BO69" i="1" s="1"/>
  <c r="BM40" i="1"/>
  <c r="BO40" i="1" s="1"/>
  <c r="BJ178" i="1"/>
  <c r="M178" i="1" s="1"/>
  <c r="BM178" i="1"/>
  <c r="BO178" i="1" s="1"/>
  <c r="BM166" i="1"/>
  <c r="BO166" i="1" s="1"/>
  <c r="BJ131" i="1"/>
  <c r="M131" i="1" s="1"/>
  <c r="BM131" i="1"/>
  <c r="BO131" i="1" s="1"/>
  <c r="BJ181" i="1"/>
  <c r="M181" i="1" s="1"/>
  <c r="BM181" i="1"/>
  <c r="BO181" i="1" s="1"/>
  <c r="BK222" i="1"/>
  <c r="BL222" i="1"/>
  <c r="BK225" i="1"/>
  <c r="BL225" i="1"/>
  <c r="BK91" i="1"/>
  <c r="BL91" i="1"/>
  <c r="BM105" i="1"/>
  <c r="BO105" i="1" s="1"/>
  <c r="BK213" i="1"/>
  <c r="BL213" i="1"/>
  <c r="BL60" i="1"/>
  <c r="BK60" i="1"/>
  <c r="BJ162" i="1"/>
  <c r="M162" i="1" s="1"/>
  <c r="BM162" i="1"/>
  <c r="BO162" i="1" s="1"/>
  <c r="BK58" i="1"/>
  <c r="BL58" i="1"/>
  <c r="BK142" i="1"/>
  <c r="BL142" i="1"/>
  <c r="BC21" i="1"/>
  <c r="BD21" i="1" s="1"/>
  <c r="BG21" i="1" s="1"/>
  <c r="L21" i="1" s="1"/>
  <c r="BJ21" i="1" s="1"/>
  <c r="M21" i="1" s="1"/>
  <c r="O21" i="1"/>
  <c r="O171" i="1"/>
  <c r="BC171" i="1"/>
  <c r="BD171" i="1" s="1"/>
  <c r="BG171" i="1" s="1"/>
  <c r="L171" i="1" s="1"/>
  <c r="BJ171" i="1" s="1"/>
  <c r="M171" i="1" s="1"/>
  <c r="BK125" i="1"/>
  <c r="BL125" i="1"/>
  <c r="BK43" i="1"/>
  <c r="BL43" i="1"/>
  <c r="BL88" i="1"/>
  <c r="BK88" i="1"/>
  <c r="BL228" i="1"/>
  <c r="BK228" i="1"/>
  <c r="BL78" i="1"/>
  <c r="BK78" i="1"/>
  <c r="BL141" i="1"/>
  <c r="BK141" i="1"/>
  <c r="BL184" i="1"/>
  <c r="BK184" i="1"/>
  <c r="O192" i="1"/>
  <c r="BC192" i="1"/>
  <c r="BD192" i="1" s="1"/>
  <c r="BG192" i="1" s="1"/>
  <c r="L192" i="1" s="1"/>
  <c r="BJ192" i="1" s="1"/>
  <c r="M192" i="1" s="1"/>
  <c r="BL209" i="1"/>
  <c r="BK209" i="1"/>
  <c r="O186" i="1"/>
  <c r="BC186" i="1"/>
  <c r="BD186" i="1" s="1"/>
  <c r="BG186" i="1" s="1"/>
  <c r="L186" i="1" s="1"/>
  <c r="BJ186" i="1" s="1"/>
  <c r="M186" i="1" s="1"/>
  <c r="BK28" i="1"/>
  <c r="BL28" i="1"/>
  <c r="O204" i="1"/>
  <c r="BC204" i="1"/>
  <c r="BD204" i="1" s="1"/>
  <c r="BG204" i="1" s="1"/>
  <c r="L204" i="1" s="1"/>
  <c r="BJ204" i="1" s="1"/>
  <c r="M204" i="1" s="1"/>
  <c r="BK46" i="1"/>
  <c r="BL46" i="1"/>
  <c r="BJ123" i="1"/>
  <c r="M123" i="1" s="1"/>
  <c r="BM123" i="1"/>
  <c r="BO123" i="1" s="1"/>
  <c r="BJ199" i="1"/>
  <c r="M199" i="1" s="1"/>
  <c r="BM199" i="1"/>
  <c r="BO199" i="1" s="1"/>
  <c r="BK159" i="1"/>
  <c r="BK31" i="1"/>
  <c r="BL31" i="1"/>
  <c r="BC48" i="1"/>
  <c r="BD48" i="1" s="1"/>
  <c r="BG48" i="1" s="1"/>
  <c r="L48" i="1" s="1"/>
  <c r="BJ48" i="1" s="1"/>
  <c r="M48" i="1" s="1"/>
  <c r="O48" i="1"/>
  <c r="BK71" i="1"/>
  <c r="BL71" i="1"/>
  <c r="O183" i="1"/>
  <c r="BC183" i="1"/>
  <c r="BD183" i="1" s="1"/>
  <c r="BG183" i="1" s="1"/>
  <c r="L183" i="1" s="1"/>
  <c r="BM78" i="1"/>
  <c r="BO78" i="1" s="1"/>
  <c r="BL150" i="1"/>
  <c r="BK150" i="1"/>
  <c r="BL143" i="1"/>
  <c r="BK143" i="1"/>
  <c r="BK104" i="1"/>
  <c r="BL104" i="1"/>
  <c r="BL54" i="1"/>
  <c r="BK54" i="1"/>
  <c r="BK63" i="1"/>
  <c r="BL63" i="1"/>
  <c r="BM58" i="1"/>
  <c r="BO58" i="1" s="1"/>
  <c r="O180" i="1"/>
  <c r="BC180" i="1"/>
  <c r="BD180" i="1" s="1"/>
  <c r="BG180" i="1" s="1"/>
  <c r="L180" i="1" s="1"/>
  <c r="BL202" i="1"/>
  <c r="BK202" i="1"/>
  <c r="BJ175" i="1"/>
  <c r="M175" i="1" s="1"/>
  <c r="BM175" i="1"/>
  <c r="BO175" i="1" s="1"/>
  <c r="BM212" i="1"/>
  <c r="BO212" i="1" s="1"/>
  <c r="BL215" i="1"/>
  <c r="BK215" i="1"/>
  <c r="BM150" i="1"/>
  <c r="BO150" i="1" s="1"/>
  <c r="BM96" i="1"/>
  <c r="BO96" i="1" s="1"/>
  <c r="BK40" i="1"/>
  <c r="BL40" i="1"/>
  <c r="BL11" i="1"/>
  <c r="BK11" i="1"/>
  <c r="O189" i="1"/>
  <c r="BC189" i="1"/>
  <c r="BD189" i="1" s="1"/>
  <c r="BG189" i="1" s="1"/>
  <c r="L189" i="1" s="1"/>
  <c r="BJ189" i="1" s="1"/>
  <c r="M189" i="1" s="1"/>
  <c r="O229" i="1"/>
  <c r="BC229" i="1"/>
  <c r="BD229" i="1" s="1"/>
  <c r="BG229" i="1" s="1"/>
  <c r="L229" i="1" s="1"/>
  <c r="BJ229" i="1" s="1"/>
  <c r="M229" i="1" s="1"/>
  <c r="BK166" i="1"/>
  <c r="BL166" i="1"/>
  <c r="O207" i="1"/>
  <c r="BC207" i="1"/>
  <c r="BD207" i="1" s="1"/>
  <c r="BG207" i="1" s="1"/>
  <c r="L207" i="1" s="1"/>
  <c r="BJ207" i="1" s="1"/>
  <c r="M207" i="1" s="1"/>
  <c r="BL226" i="1"/>
  <c r="BK226" i="1"/>
  <c r="BM187" i="1"/>
  <c r="BO187" i="1" s="1"/>
  <c r="BK89" i="1"/>
  <c r="BL89" i="1"/>
  <c r="BL50" i="1"/>
  <c r="BK50" i="1"/>
  <c r="BK23" i="1"/>
  <c r="BL23" i="1"/>
  <c r="BL42" i="1"/>
  <c r="BK42" i="1"/>
  <c r="O53" i="1"/>
  <c r="BC53" i="1"/>
  <c r="BD53" i="1" s="1"/>
  <c r="BG53" i="1" s="1"/>
  <c r="L53" i="1" s="1"/>
  <c r="BM168" i="1"/>
  <c r="BO168" i="1" s="1"/>
  <c r="BM61" i="1"/>
  <c r="BO61" i="1" s="1"/>
  <c r="BC30" i="1"/>
  <c r="BD30" i="1" s="1"/>
  <c r="BG30" i="1" s="1"/>
  <c r="L30" i="1" s="1"/>
  <c r="BJ30" i="1" s="1"/>
  <c r="M30" i="1" s="1"/>
  <c r="O30" i="1"/>
  <c r="BC67" i="1"/>
  <c r="BD67" i="1" s="1"/>
  <c r="BG67" i="1" s="1"/>
  <c r="L67" i="1" s="1"/>
  <c r="O67" i="1"/>
  <c r="BK94" i="1"/>
  <c r="BL94" i="1"/>
  <c r="BM144" i="1"/>
  <c r="BO144" i="1" s="1"/>
  <c r="BM29" i="1"/>
  <c r="BO29" i="1" s="1"/>
  <c r="BL156" i="1"/>
  <c r="BK156" i="1"/>
  <c r="BL84" i="1"/>
  <c r="BK84" i="1"/>
  <c r="O198" i="1"/>
  <c r="BC198" i="1"/>
  <c r="BD198" i="1" s="1"/>
  <c r="BG198" i="1" s="1"/>
  <c r="L198" i="1" s="1"/>
  <c r="BM51" i="1"/>
  <c r="BO51" i="1" s="1"/>
  <c r="BM88" i="1"/>
  <c r="BO88" i="1" s="1"/>
  <c r="BJ190" i="1"/>
  <c r="M190" i="1" s="1"/>
  <c r="BM190" i="1"/>
  <c r="BO190" i="1" s="1"/>
  <c r="BJ66" i="1"/>
  <c r="M66" i="1" s="1"/>
  <c r="BM66" i="1"/>
  <c r="BO66" i="1" s="1"/>
  <c r="BM11" i="1"/>
  <c r="BO11" i="1" s="1"/>
  <c r="BM163" i="1"/>
  <c r="BO163" i="1" s="1"/>
  <c r="BL85" i="1"/>
  <c r="BK85" i="1"/>
  <c r="O174" i="1"/>
  <c r="BC174" i="1"/>
  <c r="BD174" i="1" s="1"/>
  <c r="BG174" i="1" s="1"/>
  <c r="L174" i="1" s="1"/>
  <c r="BJ174" i="1" s="1"/>
  <c r="M174" i="1" s="1"/>
  <c r="BL149" i="1"/>
  <c r="BK149" i="1"/>
  <c r="BL144" i="1"/>
  <c r="BK144" i="1"/>
  <c r="BL35" i="1"/>
  <c r="BK35" i="1"/>
  <c r="BC102" i="1"/>
  <c r="BD102" i="1" s="1"/>
  <c r="BG102" i="1" s="1"/>
  <c r="L102" i="1" s="1"/>
  <c r="BJ102" i="1" s="1"/>
  <c r="M102" i="1" s="1"/>
  <c r="O102" i="1"/>
  <c r="BJ160" i="1"/>
  <c r="M160" i="1" s="1"/>
  <c r="BM160" i="1"/>
  <c r="BO160" i="1" s="1"/>
  <c r="BL29" i="1"/>
  <c r="BK29" i="1"/>
  <c r="BL33" i="1"/>
  <c r="BK33" i="1"/>
  <c r="BL205" i="1"/>
  <c r="BK205" i="1"/>
  <c r="BL168" i="1"/>
  <c r="BK168" i="1"/>
  <c r="O83" i="1"/>
  <c r="BC83" i="1"/>
  <c r="BD83" i="1" s="1"/>
  <c r="BG83" i="1" s="1"/>
  <c r="L83" i="1" s="1"/>
  <c r="BJ83" i="1" s="1"/>
  <c r="M83" i="1" s="1"/>
  <c r="BM25" i="1"/>
  <c r="BO25" i="1" s="1"/>
  <c r="O195" i="1"/>
  <c r="BC195" i="1"/>
  <c r="BD195" i="1" s="1"/>
  <c r="BG195" i="1" s="1"/>
  <c r="L195" i="1" s="1"/>
  <c r="BM85" i="1"/>
  <c r="BO85" i="1" s="1"/>
  <c r="BM174" i="1"/>
  <c r="BO174" i="1" s="1"/>
  <c r="BL163" i="1"/>
  <c r="BK163" i="1"/>
  <c r="BJ44" i="1"/>
  <c r="M44" i="1" s="1"/>
  <c r="BM44" i="1"/>
  <c r="BO44" i="1" s="1"/>
  <c r="BC39" i="1"/>
  <c r="BD39" i="1" s="1"/>
  <c r="BG39" i="1" s="1"/>
  <c r="L39" i="1" s="1"/>
  <c r="O39" i="1"/>
  <c r="BK219" i="1"/>
  <c r="BL219" i="1"/>
  <c r="BM35" i="1"/>
  <c r="BO35" i="1" s="1"/>
  <c r="BK128" i="1"/>
  <c r="BL128" i="1"/>
  <c r="BL79" i="1"/>
  <c r="BK79" i="1"/>
  <c r="BK164" i="1"/>
  <c r="BL164" i="1"/>
  <c r="BM128" i="1"/>
  <c r="BO128" i="1" s="1"/>
  <c r="BL172" i="1"/>
  <c r="BK172" i="1"/>
  <c r="O177" i="1"/>
  <c r="BC177" i="1"/>
  <c r="BD177" i="1" s="1"/>
  <c r="BG177" i="1" s="1"/>
  <c r="L177" i="1" s="1"/>
  <c r="BL15" i="1"/>
  <c r="BK15" i="1"/>
  <c r="BK140" i="1" l="1"/>
  <c r="BL140" i="1"/>
  <c r="BK210" i="1"/>
  <c r="BL210" i="1"/>
  <c r="BK179" i="1"/>
  <c r="BL179" i="1"/>
  <c r="BM197" i="1"/>
  <c r="BO197" i="1" s="1"/>
  <c r="BL173" i="1"/>
  <c r="BK173" i="1"/>
  <c r="BJ82" i="1"/>
  <c r="M82" i="1" s="1"/>
  <c r="BM82" i="1"/>
  <c r="BO82" i="1" s="1"/>
  <c r="BL197" i="1"/>
  <c r="BK197" i="1"/>
  <c r="BL36" i="1"/>
  <c r="BK36" i="1"/>
  <c r="BK157" i="1"/>
  <c r="BL157" i="1"/>
  <c r="BM64" i="1"/>
  <c r="BO64" i="1" s="1"/>
  <c r="BK200" i="1"/>
  <c r="BL200" i="1"/>
  <c r="BL182" i="1"/>
  <c r="BK182" i="1"/>
  <c r="BL32" i="1"/>
  <c r="BK32" i="1"/>
  <c r="BK146" i="1"/>
  <c r="BL146" i="1"/>
  <c r="BM32" i="1"/>
  <c r="BO32" i="1" s="1"/>
  <c r="BJ37" i="1"/>
  <c r="M37" i="1" s="1"/>
  <c r="BM37" i="1"/>
  <c r="BO37" i="1" s="1"/>
  <c r="BK169" i="1"/>
  <c r="BL169" i="1"/>
  <c r="BJ65" i="1"/>
  <c r="M65" i="1" s="1"/>
  <c r="BM65" i="1"/>
  <c r="BO65" i="1" s="1"/>
  <c r="BK62" i="1"/>
  <c r="BL62" i="1"/>
  <c r="BM171" i="1"/>
  <c r="BO171" i="1" s="1"/>
  <c r="BM186" i="1"/>
  <c r="BO186" i="1" s="1"/>
  <c r="BJ26" i="1"/>
  <c r="M26" i="1" s="1"/>
  <c r="BM26" i="1"/>
  <c r="BO26" i="1" s="1"/>
  <c r="BM62" i="1"/>
  <c r="BO62" i="1" s="1"/>
  <c r="BK191" i="1"/>
  <c r="BL191" i="1"/>
  <c r="BL162" i="1"/>
  <c r="BK162" i="1"/>
  <c r="BJ39" i="1"/>
  <c r="M39" i="1" s="1"/>
  <c r="BM39" i="1"/>
  <c r="BO39" i="1" s="1"/>
  <c r="BJ53" i="1"/>
  <c r="M53" i="1" s="1"/>
  <c r="BM53" i="1"/>
  <c r="BO53" i="1" s="1"/>
  <c r="BL199" i="1"/>
  <c r="BK199" i="1"/>
  <c r="BM83" i="1"/>
  <c r="BO83" i="1" s="1"/>
  <c r="BK66" i="1"/>
  <c r="BL66" i="1"/>
  <c r="BK207" i="1"/>
  <c r="BL207" i="1"/>
  <c r="BJ183" i="1"/>
  <c r="M183" i="1" s="1"/>
  <c r="BM183" i="1"/>
  <c r="BO183" i="1" s="1"/>
  <c r="BL192" i="1"/>
  <c r="BK192" i="1"/>
  <c r="BK224" i="1"/>
  <c r="BL224" i="1"/>
  <c r="BL201" i="1"/>
  <c r="BK201" i="1"/>
  <c r="BJ107" i="1"/>
  <c r="M107" i="1" s="1"/>
  <c r="BM107" i="1"/>
  <c r="BO107" i="1" s="1"/>
  <c r="BK121" i="1"/>
  <c r="BL121" i="1"/>
  <c r="BM204" i="1"/>
  <c r="BO204" i="1" s="1"/>
  <c r="BK44" i="1"/>
  <c r="BL44" i="1"/>
  <c r="BK123" i="1"/>
  <c r="BL123" i="1"/>
  <c r="BL69" i="1"/>
  <c r="BK69" i="1"/>
  <c r="BM229" i="1"/>
  <c r="BO229" i="1" s="1"/>
  <c r="BL190" i="1"/>
  <c r="BK190" i="1"/>
  <c r="BM68" i="1"/>
  <c r="BO68" i="1" s="1"/>
  <c r="BM101" i="1"/>
  <c r="BO101" i="1" s="1"/>
  <c r="BL174" i="1"/>
  <c r="BK174" i="1"/>
  <c r="BJ198" i="1"/>
  <c r="M198" i="1" s="1"/>
  <c r="BM198" i="1"/>
  <c r="BO198" i="1" s="1"/>
  <c r="BL48" i="1"/>
  <c r="BK48" i="1"/>
  <c r="BL181" i="1"/>
  <c r="BK181" i="1"/>
  <c r="BL51" i="1"/>
  <c r="BK51" i="1"/>
  <c r="BK129" i="1"/>
  <c r="BL129" i="1"/>
  <c r="BM201" i="1"/>
  <c r="BO201" i="1" s="1"/>
  <c r="BL101" i="1"/>
  <c r="BK101" i="1"/>
  <c r="BJ136" i="1"/>
  <c r="M136" i="1" s="1"/>
  <c r="BM136" i="1"/>
  <c r="BO136" i="1" s="1"/>
  <c r="BJ195" i="1"/>
  <c r="M195" i="1" s="1"/>
  <c r="BM195" i="1"/>
  <c r="BO195" i="1" s="1"/>
  <c r="BJ67" i="1"/>
  <c r="M67" i="1" s="1"/>
  <c r="BM67" i="1"/>
  <c r="BO67" i="1" s="1"/>
  <c r="BL189" i="1"/>
  <c r="BK189" i="1"/>
  <c r="BL175" i="1"/>
  <c r="BK175" i="1"/>
  <c r="BL171" i="1"/>
  <c r="BK171" i="1"/>
  <c r="BK72" i="1"/>
  <c r="BL72" i="1"/>
  <c r="BL204" i="1"/>
  <c r="BK204" i="1"/>
  <c r="BL75" i="1"/>
  <c r="BK75" i="1"/>
  <c r="BM21" i="1"/>
  <c r="BO21" i="1" s="1"/>
  <c r="BK131" i="1"/>
  <c r="BL131" i="1"/>
  <c r="BK108" i="1"/>
  <c r="BL108" i="1"/>
  <c r="BL196" i="1"/>
  <c r="BK196" i="1"/>
  <c r="BK117" i="1"/>
  <c r="BL117" i="1"/>
  <c r="BM48" i="1"/>
  <c r="BO48" i="1" s="1"/>
  <c r="BK229" i="1"/>
  <c r="BL229" i="1"/>
  <c r="BL57" i="1"/>
  <c r="BK57" i="1"/>
  <c r="BJ177" i="1"/>
  <c r="M177" i="1" s="1"/>
  <c r="BM177" i="1"/>
  <c r="BO177" i="1" s="1"/>
  <c r="BK160" i="1"/>
  <c r="BL160" i="1"/>
  <c r="BL30" i="1"/>
  <c r="BK30" i="1"/>
  <c r="BL186" i="1"/>
  <c r="BK186" i="1"/>
  <c r="BL193" i="1"/>
  <c r="BK193" i="1"/>
  <c r="BL155" i="1"/>
  <c r="BK155" i="1"/>
  <c r="BM189" i="1"/>
  <c r="BO189" i="1" s="1"/>
  <c r="BJ18" i="1"/>
  <c r="M18" i="1" s="1"/>
  <c r="BM18" i="1"/>
  <c r="BO18" i="1" s="1"/>
  <c r="BK83" i="1"/>
  <c r="BL83" i="1"/>
  <c r="BL21" i="1"/>
  <c r="BK21" i="1"/>
  <c r="BJ70" i="1"/>
  <c r="M70" i="1" s="1"/>
  <c r="BM70" i="1"/>
  <c r="BO70" i="1" s="1"/>
  <c r="BJ115" i="1"/>
  <c r="M115" i="1" s="1"/>
  <c r="BM115" i="1"/>
  <c r="BO115" i="1" s="1"/>
  <c r="BK68" i="1"/>
  <c r="BL68" i="1"/>
  <c r="BM57" i="1"/>
  <c r="BO57" i="1" s="1"/>
  <c r="BL102" i="1"/>
  <c r="BK102" i="1"/>
  <c r="BM30" i="1"/>
  <c r="BO30" i="1" s="1"/>
  <c r="BJ180" i="1"/>
  <c r="M180" i="1" s="1"/>
  <c r="BM180" i="1"/>
  <c r="BO180" i="1" s="1"/>
  <c r="BL178" i="1"/>
  <c r="BK178" i="1"/>
  <c r="BK64" i="1"/>
  <c r="BL64" i="1"/>
  <c r="BK113" i="1"/>
  <c r="BL113" i="1"/>
  <c r="BJ119" i="1"/>
  <c r="M119" i="1" s="1"/>
  <c r="BM119" i="1"/>
  <c r="BO119" i="1" s="1"/>
  <c r="BM102" i="1"/>
  <c r="BO102" i="1" s="1"/>
  <c r="BL82" i="1" l="1"/>
  <c r="BK82" i="1"/>
  <c r="BK65" i="1"/>
  <c r="BL65" i="1"/>
  <c r="BK37" i="1"/>
  <c r="BL37" i="1"/>
  <c r="BK26" i="1"/>
  <c r="BL26" i="1"/>
  <c r="BK115" i="1"/>
  <c r="BL115" i="1"/>
  <c r="BK107" i="1"/>
  <c r="BL107" i="1"/>
  <c r="BK67" i="1"/>
  <c r="BL67" i="1"/>
  <c r="BK70" i="1"/>
  <c r="BL70" i="1"/>
  <c r="BL180" i="1"/>
  <c r="BK180" i="1"/>
  <c r="BK136" i="1"/>
  <c r="BL136" i="1"/>
  <c r="BL53" i="1"/>
  <c r="BK53" i="1"/>
  <c r="BL198" i="1"/>
  <c r="BK198" i="1"/>
  <c r="BL195" i="1"/>
  <c r="BK195" i="1"/>
  <c r="BL39" i="1"/>
  <c r="BK39" i="1"/>
  <c r="BK119" i="1"/>
  <c r="BL119" i="1"/>
  <c r="BL18" i="1"/>
  <c r="BK18" i="1"/>
  <c r="BL183" i="1"/>
  <c r="BK183" i="1"/>
  <c r="BL177" i="1"/>
  <c r="BK177" i="1"/>
</calcChain>
</file>

<file path=xl/sharedStrings.xml><?xml version="1.0" encoding="utf-8"?>
<sst xmlns="http://schemas.openxmlformats.org/spreadsheetml/2006/main" count="1907" uniqueCount="308">
  <si>
    <t>OPEN 6.3.4</t>
  </si>
  <si>
    <t>Unit=</t>
  </si>
  <si>
    <t>PSC-418</t>
  </si>
  <si>
    <t>LightSource=</t>
  </si>
  <si>
    <t>6400-02 or -02B LED Source</t>
  </si>
  <si>
    <t>A/D AvgTime=</t>
  </si>
  <si>
    <t>Config=</t>
  </si>
  <si>
    <t>/User/Configs/UserPrefs/NGEEtropics_BNL_2023.xml</t>
  </si>
  <si>
    <t>Remark=</t>
  </si>
  <si>
    <t/>
  </si>
  <si>
    <t>Obs</t>
  </si>
  <si>
    <t>HHMMSS</t>
  </si>
  <si>
    <t>SampleID</t>
  </si>
  <si>
    <t>TreeID</t>
  </si>
  <si>
    <t>Species</t>
  </si>
  <si>
    <t>Location</t>
  </si>
  <si>
    <t>Date</t>
  </si>
  <si>
    <t>User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</si>
  <si>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</si>
  <si>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</si>
  <si>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</si>
  <si>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</si>
  <si>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</si>
  <si>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</si>
  <si>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</si>
  <si>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</si>
  <si>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</si>
  <si>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</si>
  <si>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</si>
  <si>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</si>
  <si>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</si>
  <si>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</si>
  <si>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</si>
  <si>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</si>
  <si>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</si>
  <si>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</si>
  <si>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</si>
  <si>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</si>
  <si>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</si>
  <si>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</si>
  <si>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</si>
  <si>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</si>
  <si>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</si>
  <si>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</si>
  <si>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</si>
  <si>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CsMchSD</t>
  </si>
  <si>
    <t>HsMchSD</t>
  </si>
  <si>
    <t>CrMchSD</t>
  </si>
  <si>
    <t>HrMchSD</t>
  </si>
  <si>
    <t>StableF</t>
  </si>
  <si>
    <t>BLCslope</t>
  </si>
  <si>
    <t>BLCoffst</t>
  </si>
  <si>
    <t>f_parin</t>
  </si>
  <si>
    <t>f_parout</t>
  </si>
  <si>
    <t>alphaK</t>
  </si>
  <si>
    <t>Status</t>
  </si>
  <si>
    <t>Machine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</si>
  <si>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</si>
  <si>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</si>
  <si>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</si>
  <si>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</si>
  <si>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</si>
  <si>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</si>
  <si>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</si>
  <si>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</si>
  <si>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</si>
  <si>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</si>
  <si>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</si>
  <si>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</si>
  <si>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</si>
  <si>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</si>
  <si>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</si>
  <si>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</si>
  <si>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</si>
  <si>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</si>
  <si>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</si>
  <si>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</si>
  <si>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</si>
  <si>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</si>
  <si>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>13:02:23</t>
  </si>
  <si>
    <t>186M</t>
  </si>
  <si>
    <t>Pourouma.velutina</t>
  </si>
  <si>
    <t>Block4Treatment1</t>
  </si>
  <si>
    <t>20240830</t>
  </si>
  <si>
    <t>bg</t>
  </si>
  <si>
    <t>Agnes</t>
  </si>
  <si>
    <t xml:space="preserve">"13:02:53 Launched AutoProg /User/Configs/AutoProgs/AutoLog2"
</t>
  </si>
  <si>
    <t>13:03:00</t>
  </si>
  <si>
    <t>13:03:05</t>
  </si>
  <si>
    <t>13:03:10</t>
  </si>
  <si>
    <t>13:03:15</t>
  </si>
  <si>
    <t>13:03:20</t>
  </si>
  <si>
    <t>13:03:26</t>
  </si>
  <si>
    <t>13:03:31</t>
  </si>
  <si>
    <t>13:03:36</t>
  </si>
  <si>
    <t>13:03:41</t>
  </si>
  <si>
    <t>13:03:46</t>
  </si>
  <si>
    <t>13:03:51</t>
  </si>
  <si>
    <t>13:03:57</t>
  </si>
  <si>
    <t>13:04:02</t>
  </si>
  <si>
    <t>13:04:07</t>
  </si>
  <si>
    <t>13:04:12</t>
  </si>
  <si>
    <t>13:04:17</t>
  </si>
  <si>
    <t>13:04:22</t>
  </si>
  <si>
    <t>13:04:28</t>
  </si>
  <si>
    <t>13:04:33</t>
  </si>
  <si>
    <t>13:04:38</t>
  </si>
  <si>
    <t>13:04:43</t>
  </si>
  <si>
    <t>13:04:48</t>
  </si>
  <si>
    <t>13:04:53</t>
  </si>
  <si>
    <t>13:04:59</t>
  </si>
  <si>
    <t>13:05:04</t>
  </si>
  <si>
    <t>13:05:09</t>
  </si>
  <si>
    <t>13:05:14</t>
  </si>
  <si>
    <t>13:05:19</t>
  </si>
  <si>
    <t>13:05:24</t>
  </si>
  <si>
    <t>13:05:30</t>
  </si>
  <si>
    <t>13:05:35</t>
  </si>
  <si>
    <t>13:05:40</t>
  </si>
  <si>
    <t>13:05:45</t>
  </si>
  <si>
    <t>13:05:50</t>
  </si>
  <si>
    <t>13:05:55</t>
  </si>
  <si>
    <t>13:06:01</t>
  </si>
  <si>
    <t>13:06:06</t>
  </si>
  <si>
    <t>13:06:11</t>
  </si>
  <si>
    <t>13:06:16</t>
  </si>
  <si>
    <t>13:06:21</t>
  </si>
  <si>
    <t>13:06:26</t>
  </si>
  <si>
    <t>13:06:32</t>
  </si>
  <si>
    <t>13:06:37</t>
  </si>
  <si>
    <t>13:06:42</t>
  </si>
  <si>
    <t>13:06:47</t>
  </si>
  <si>
    <t>13:06:52</t>
  </si>
  <si>
    <t>13:06:57</t>
  </si>
  <si>
    <t>13:07:03</t>
  </si>
  <si>
    <t>13:07:08</t>
  </si>
  <si>
    <t>13:07:13</t>
  </si>
  <si>
    <t>13:07:18</t>
  </si>
  <si>
    <t>13:07:23</t>
  </si>
  <si>
    <t>13:07:28</t>
  </si>
  <si>
    <t>13:07:34</t>
  </si>
  <si>
    <t>13:07:39</t>
  </si>
  <si>
    <t>13:07:44</t>
  </si>
  <si>
    <t>13:07:49</t>
  </si>
  <si>
    <t>13:07:54</t>
  </si>
  <si>
    <t>13:07:59</t>
  </si>
  <si>
    <t>13:08:05</t>
  </si>
  <si>
    <t>13:08:10</t>
  </si>
  <si>
    <t>13:08:15</t>
  </si>
  <si>
    <t>13:08:20</t>
  </si>
  <si>
    <t>13:08:25</t>
  </si>
  <si>
    <t>13:08:30</t>
  </si>
  <si>
    <t>13:08:35</t>
  </si>
  <si>
    <t>13:08:40</t>
  </si>
  <si>
    <t>13:08:45</t>
  </si>
  <si>
    <t>13:08:51</t>
  </si>
  <si>
    <t>13:08:56</t>
  </si>
  <si>
    <t>13:09:01</t>
  </si>
  <si>
    <t>13:09:06</t>
  </si>
  <si>
    <t>13:09:11</t>
  </si>
  <si>
    <t>13:09:16</t>
  </si>
  <si>
    <t>13:09:22</t>
  </si>
  <si>
    <t>13:09:27</t>
  </si>
  <si>
    <t>13:09:32</t>
  </si>
  <si>
    <t>13:09:37</t>
  </si>
  <si>
    <t>13:09:42</t>
  </si>
  <si>
    <t>13:09:47</t>
  </si>
  <si>
    <t>13:09:53</t>
  </si>
  <si>
    <t>13:09:58</t>
  </si>
  <si>
    <t>13:10:03</t>
  </si>
  <si>
    <t>13:10:08</t>
  </si>
  <si>
    <t>13:10:13</t>
  </si>
  <si>
    <t>13:10:18</t>
  </si>
  <si>
    <t>13:10:24</t>
  </si>
  <si>
    <t>13:10:29</t>
  </si>
  <si>
    <t>13:10:34</t>
  </si>
  <si>
    <t>13:10:39</t>
  </si>
  <si>
    <t>13:10:44</t>
  </si>
  <si>
    <t>13:10:49</t>
  </si>
  <si>
    <t>13:10:55</t>
  </si>
  <si>
    <t>13:11:00</t>
  </si>
  <si>
    <t>13:11:06</t>
  </si>
  <si>
    <t>13:11:11</t>
  </si>
  <si>
    <t>13:11:16</t>
  </si>
  <si>
    <t>13:11:21</t>
  </si>
  <si>
    <t>13:11:26</t>
  </si>
  <si>
    <t>13:11:31</t>
  </si>
  <si>
    <t>13:11:37</t>
  </si>
  <si>
    <t>13:11:42</t>
  </si>
  <si>
    <t>13:11:47</t>
  </si>
  <si>
    <t>13:11:52</t>
  </si>
  <si>
    <t>13:11:57</t>
  </si>
  <si>
    <t>13:12:02</t>
  </si>
  <si>
    <t>13:12:08</t>
  </si>
  <si>
    <t>13:12:13</t>
  </si>
  <si>
    <t>13:12:18</t>
  </si>
  <si>
    <t>13:12:23</t>
  </si>
  <si>
    <t>13:12:28</t>
  </si>
  <si>
    <t>13:12:33</t>
  </si>
  <si>
    <t>13:12:39</t>
  </si>
  <si>
    <t>13:12:44</t>
  </si>
  <si>
    <t>13:13:03</t>
  </si>
  <si>
    <t>13:13:08</t>
  </si>
  <si>
    <t>13:13:14</t>
  </si>
  <si>
    <t>13:13:19</t>
  </si>
  <si>
    <t>13:13:24</t>
  </si>
  <si>
    <t>13:13:29</t>
  </si>
  <si>
    <t>13:13:34</t>
  </si>
  <si>
    <t>13:13:39</t>
  </si>
  <si>
    <t>13:13:45</t>
  </si>
  <si>
    <t>13:13:50</t>
  </si>
  <si>
    <t>13:13:55</t>
  </si>
  <si>
    <t>13:14:00</t>
  </si>
  <si>
    <t>13:14:05</t>
  </si>
  <si>
    <t>13:14:10</t>
  </si>
  <si>
    <t>13:14:16</t>
  </si>
  <si>
    <t>13:14:21</t>
  </si>
  <si>
    <t>13:14:26</t>
  </si>
  <si>
    <t>13:14:31</t>
  </si>
  <si>
    <t>13:14:36</t>
  </si>
  <si>
    <t>13:14:41</t>
  </si>
  <si>
    <t>13:14:47</t>
  </si>
  <si>
    <t>13:14:52</t>
  </si>
  <si>
    <t>13:14:57</t>
  </si>
  <si>
    <t>13:15:02</t>
  </si>
  <si>
    <t>13:15:07</t>
  </si>
  <si>
    <t>13:15:12</t>
  </si>
  <si>
    <t>13:15:18</t>
  </si>
  <si>
    <t>13:15:23</t>
  </si>
  <si>
    <t>13:15:28</t>
  </si>
  <si>
    <t>13:15:33</t>
  </si>
  <si>
    <t>13:15:39</t>
  </si>
  <si>
    <t>13:15:44</t>
  </si>
  <si>
    <t>13:15:49</t>
  </si>
  <si>
    <t>13:15:54</t>
  </si>
  <si>
    <t>13:15:59</t>
  </si>
  <si>
    <t>13:16:05</t>
  </si>
  <si>
    <t>13:16:10</t>
  </si>
  <si>
    <t>13:16:15</t>
  </si>
  <si>
    <t>13:16:20</t>
  </si>
  <si>
    <t>13:16:25</t>
  </si>
  <si>
    <t>13:16:30</t>
  </si>
  <si>
    <t>13:16:36</t>
  </si>
  <si>
    <t>13:16:41</t>
  </si>
  <si>
    <t>13:16:46</t>
  </si>
  <si>
    <t>13:16:51</t>
  </si>
  <si>
    <t>13:16:56</t>
  </si>
  <si>
    <t>13:17:01</t>
  </si>
  <si>
    <t>13:17:07</t>
  </si>
  <si>
    <t>13:17:12</t>
  </si>
  <si>
    <t>13:17:17</t>
  </si>
  <si>
    <t>13:17:22</t>
  </si>
  <si>
    <t>13:17:27</t>
  </si>
  <si>
    <t>13:17:32</t>
  </si>
  <si>
    <t>13:17:38</t>
  </si>
  <si>
    <t>13:17:43</t>
  </si>
  <si>
    <t>13:17:48</t>
  </si>
  <si>
    <t>13:17:53</t>
  </si>
  <si>
    <t>13:17:58</t>
  </si>
  <si>
    <t>13:18:03</t>
  </si>
  <si>
    <t>13:18:09</t>
  </si>
  <si>
    <t>13:18:14</t>
  </si>
  <si>
    <t>13:18:19</t>
  </si>
  <si>
    <t>13:18:24</t>
  </si>
  <si>
    <t>13:18:29</t>
  </si>
  <si>
    <t>13:18:34</t>
  </si>
  <si>
    <t>13:18:40</t>
  </si>
  <si>
    <t>13:18:45</t>
  </si>
  <si>
    <t>13:18:50</t>
  </si>
  <si>
    <t>13:18:55</t>
  </si>
  <si>
    <t>13:19:00</t>
  </si>
  <si>
    <t>13:19:05</t>
  </si>
  <si>
    <t>13:19:11</t>
  </si>
  <si>
    <t>13:19:16</t>
  </si>
  <si>
    <t>13:19:21</t>
  </si>
  <si>
    <t>13:19:26</t>
  </si>
  <si>
    <t>13:19:31</t>
  </si>
  <si>
    <t>13:19:37</t>
  </si>
  <si>
    <t>13:19:42</t>
  </si>
  <si>
    <t>13:19:47</t>
  </si>
  <si>
    <t>13:19:52</t>
  </si>
  <si>
    <t>13:19:57</t>
  </si>
  <si>
    <t>13:20:02</t>
  </si>
  <si>
    <t>13:20:08</t>
  </si>
  <si>
    <t>13:20:13</t>
  </si>
  <si>
    <t>13:20:18</t>
  </si>
  <si>
    <t>13:20:23</t>
  </si>
  <si>
    <t>13:20:28</t>
  </si>
  <si>
    <t>13:20:33</t>
  </si>
  <si>
    <t>13:20:39</t>
  </si>
  <si>
    <t>13:20:44</t>
  </si>
  <si>
    <t>13:20:49</t>
  </si>
  <si>
    <t>13:20:54</t>
  </si>
  <si>
    <t>13:20:59</t>
  </si>
  <si>
    <t>13:21:04</t>
  </si>
  <si>
    <t>13:21:10</t>
  </si>
  <si>
    <t>13:21:15</t>
  </si>
  <si>
    <t>13:21:20</t>
  </si>
  <si>
    <t>13:21:25</t>
  </si>
  <si>
    <t>13:21:30</t>
  </si>
  <si>
    <t>13:21:35</t>
  </si>
  <si>
    <t>13:21:41</t>
  </si>
  <si>
    <t>13:21:46</t>
  </si>
  <si>
    <t>13:21:51</t>
  </si>
  <si>
    <t>13:21:56</t>
  </si>
  <si>
    <t>13:22:01</t>
  </si>
  <si>
    <t>LMF24105</t>
  </si>
  <si>
    <t>Fri Aug  30 2024 17:30:00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</si>
</sst>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9699B-6C77-425B-8363-F07552EB4C0F}">
  <dimension ref="A1:BO231"/>
  <sheetViews>
    <sheetView tabSelected="1" workbookViewId="0">
      <selection activeCell="A2" sqref="A2"/>
    </sheetView>
  </sheetViews>
  <sheetFormatPr defaultRowHeight="15" x14ac:dyDescent="0.25"/>
  <sheetData>
    <row r="1" spans="1:67" x14ac:dyDescent="0.25">
      <c r="A1" s="1" t="s">
        <v>0</v>
      </c>
    </row>
    <row r="2" spans="1:67" x14ac:dyDescent="0.25">
      <c r="A2" s="1" t="s">
        <v>307</v>
      </c>
    </row>
    <row r="3" spans="1:67" x14ac:dyDescent="0.25">
      <c r="A3" s="1" t="s">
        <v>1</v>
      </c>
      <c r="B3" s="1" t="s">
        <v>2</v>
      </c>
    </row>
    <row r="4" spans="1:67" x14ac:dyDescent="0.25">
      <c r="A4" s="1" t="s">
        <v>3</v>
      </c>
      <c r="B4" s="1" t="s">
        <v>4</v>
      </c>
      <c r="C4" s="1">
        <v>1</v>
      </c>
      <c r="D4" s="1">
        <v>0.15999999642372131</v>
      </c>
    </row>
    <row r="5" spans="1:67" x14ac:dyDescent="0.25">
      <c r="A5" s="1" t="s">
        <v>5</v>
      </c>
      <c r="B5" s="1">
        <v>4</v>
      </c>
    </row>
    <row r="6" spans="1:67" x14ac:dyDescent="0.25">
      <c r="A6" s="1" t="s">
        <v>6</v>
      </c>
      <c r="B6" s="1" t="s">
        <v>7</v>
      </c>
    </row>
    <row r="7" spans="1:67" x14ac:dyDescent="0.25">
      <c r="A7" s="1" t="s">
        <v>8</v>
      </c>
      <c r="B7" s="1" t="s">
        <v>9</v>
      </c>
    </row>
    <row r="9" spans="1:67" x14ac:dyDescent="0.25">
      <c r="A9" s="1" t="s">
        <v>10</v>
      </c>
      <c r="B9" s="1" t="s">
        <v>11</v>
      </c>
      <c r="C9" s="1" t="s">
        <v>12</v>
      </c>
      <c r="D9" s="1" t="s">
        <v>13</v>
      </c>
      <c r="E9" s="1" t="s">
        <v>14</v>
      </c>
      <c r="F9" s="1" t="s">
        <v>15</v>
      </c>
      <c r="G9" s="1" t="s">
        <v>16</v>
      </c>
      <c r="H9" s="1" t="s">
        <v>17</v>
      </c>
      <c r="I9" s="1" t="s">
        <v>18</v>
      </c>
      <c r="J9" s="1" t="s">
        <v>19</v>
      </c>
      <c r="K9" s="1" t="s">
        <v>20</v>
      </c>
      <c r="L9" s="1" t="s">
        <v>21</v>
      </c>
      <c r="M9" s="1" t="s">
        <v>22</v>
      </c>
      <c r="N9" s="1" t="s">
        <v>23</v>
      </c>
      <c r="O9" s="1" t="s">
        <v>24</v>
      </c>
      <c r="P9" s="1" t="s">
        <v>25</v>
      </c>
      <c r="Q9" s="1" t="s">
        <v>26</v>
      </c>
      <c r="R9" s="1" t="s">
        <v>27</v>
      </c>
      <c r="S9" s="1" t="s">
        <v>28</v>
      </c>
      <c r="T9" s="1" t="s">
        <v>29</v>
      </c>
      <c r="U9" s="1" t="s">
        <v>30</v>
      </c>
      <c r="V9" s="1" t="s">
        <v>31</v>
      </c>
      <c r="W9" s="1" t="s">
        <v>32</v>
      </c>
      <c r="X9" s="1" t="s">
        <v>33</v>
      </c>
      <c r="Y9" s="1" t="s">
        <v>34</v>
      </c>
      <c r="Z9" s="1" t="s">
        <v>35</v>
      </c>
      <c r="AA9" s="1" t="s">
        <v>36</v>
      </c>
      <c r="AB9" s="1" t="s">
        <v>37</v>
      </c>
      <c r="AC9" s="1" t="s">
        <v>38</v>
      </c>
      <c r="AD9" s="1" t="s">
        <v>39</v>
      </c>
      <c r="AE9" s="1" t="s">
        <v>40</v>
      </c>
      <c r="AF9" s="1" t="s">
        <v>41</v>
      </c>
      <c r="AG9" s="1" t="s">
        <v>42</v>
      </c>
      <c r="AH9" s="1" t="s">
        <v>43</v>
      </c>
      <c r="AI9" s="1" t="s">
        <v>44</v>
      </c>
      <c r="AJ9" s="1" t="s">
        <v>45</v>
      </c>
      <c r="AK9" s="1" t="s">
        <v>46</v>
      </c>
      <c r="AL9" s="1" t="s">
        <v>47</v>
      </c>
      <c r="AM9" s="1" t="s">
        <v>48</v>
      </c>
      <c r="AN9" s="1" t="s">
        <v>49</v>
      </c>
      <c r="AO9" s="1" t="s">
        <v>50</v>
      </c>
      <c r="AP9" s="1" t="s">
        <v>51</v>
      </c>
      <c r="AQ9" s="1" t="s">
        <v>52</v>
      </c>
      <c r="AR9" s="1" t="s">
        <v>53</v>
      </c>
      <c r="AS9" s="1" t="s">
        <v>54</v>
      </c>
      <c r="AT9" s="1" t="s">
        <v>55</v>
      </c>
      <c r="AU9" s="1" t="s">
        <v>56</v>
      </c>
      <c r="AV9" s="1" t="s">
        <v>57</v>
      </c>
      <c r="AW9" s="1" t="s">
        <v>58</v>
      </c>
      <c r="AX9" s="1" t="s">
        <v>59</v>
      </c>
      <c r="AY9" s="1" t="s">
        <v>60</v>
      </c>
      <c r="AZ9" s="1" t="s">
        <v>61</v>
      </c>
      <c r="BA9" s="1" t="s">
        <v>62</v>
      </c>
      <c r="BB9" s="1" t="s">
        <v>63</v>
      </c>
      <c r="BC9" s="1" t="s">
        <v>64</v>
      </c>
      <c r="BD9" s="1" t="s">
        <v>65</v>
      </c>
      <c r="BE9" s="1" t="s">
        <v>66</v>
      </c>
      <c r="BF9" s="1" t="s">
        <v>67</v>
      </c>
      <c r="BG9" s="1" t="s">
        <v>68</v>
      </c>
      <c r="BH9" s="1" t="s">
        <v>69</v>
      </c>
      <c r="BI9" s="1" t="s">
        <v>70</v>
      </c>
      <c r="BJ9" s="1" t="s">
        <v>71</v>
      </c>
      <c r="BK9" s="1" t="s">
        <v>72</v>
      </c>
      <c r="BL9" s="1" t="s">
        <v>73</v>
      </c>
      <c r="BM9" s="1" t="s">
        <v>74</v>
      </c>
      <c r="BN9" s="1" t="s">
        <v>75</v>
      </c>
      <c r="BO9" s="1" t="s">
        <v>76</v>
      </c>
    </row>
    <row r="10" spans="1:67" x14ac:dyDescent="0.25">
      <c r="A10" s="1" t="s">
        <v>77</v>
      </c>
      <c r="B10" s="1" t="s">
        <v>77</v>
      </c>
      <c r="C10" s="1" t="s">
        <v>77</v>
      </c>
      <c r="D10" s="1" t="s">
        <v>77</v>
      </c>
      <c r="E10" s="1" t="s">
        <v>77</v>
      </c>
      <c r="F10" s="1" t="s">
        <v>77</v>
      </c>
      <c r="G10" s="1" t="s">
        <v>77</v>
      </c>
      <c r="H10" s="1" t="s">
        <v>77</v>
      </c>
      <c r="I10" s="1" t="s">
        <v>77</v>
      </c>
      <c r="J10" s="1" t="s">
        <v>77</v>
      </c>
      <c r="K10" s="1" t="s">
        <v>78</v>
      </c>
      <c r="L10" s="1" t="s">
        <v>78</v>
      </c>
      <c r="M10" s="1" t="s">
        <v>78</v>
      </c>
      <c r="N10" s="1" t="s">
        <v>78</v>
      </c>
      <c r="O10" s="1" t="s">
        <v>78</v>
      </c>
      <c r="P10" s="1" t="s">
        <v>78</v>
      </c>
      <c r="Q10" s="1" t="s">
        <v>77</v>
      </c>
      <c r="R10" s="1" t="s">
        <v>78</v>
      </c>
      <c r="S10" s="1" t="s">
        <v>77</v>
      </c>
      <c r="T10" s="1" t="s">
        <v>78</v>
      </c>
      <c r="U10" s="1" t="s">
        <v>77</v>
      </c>
      <c r="V10" s="1" t="s">
        <v>77</v>
      </c>
      <c r="W10" s="1" t="s">
        <v>77</v>
      </c>
      <c r="X10" s="1" t="s">
        <v>77</v>
      </c>
      <c r="Y10" s="1" t="s">
        <v>77</v>
      </c>
      <c r="Z10" s="1" t="s">
        <v>77</v>
      </c>
      <c r="AA10" s="1" t="s">
        <v>77</v>
      </c>
      <c r="AB10" s="1" t="s">
        <v>77</v>
      </c>
      <c r="AC10" s="1" t="s">
        <v>77</v>
      </c>
      <c r="AD10" s="1" t="s">
        <v>77</v>
      </c>
      <c r="AE10" s="1" t="s">
        <v>77</v>
      </c>
      <c r="AF10" s="1" t="s">
        <v>77</v>
      </c>
      <c r="AG10" s="1" t="s">
        <v>77</v>
      </c>
      <c r="AH10" s="1" t="s">
        <v>77</v>
      </c>
      <c r="AI10" s="1" t="s">
        <v>77</v>
      </c>
      <c r="AJ10" s="1" t="s">
        <v>77</v>
      </c>
      <c r="AK10" s="1" t="s">
        <v>77</v>
      </c>
      <c r="AL10" s="1" t="s">
        <v>77</v>
      </c>
      <c r="AM10" s="1" t="s">
        <v>77</v>
      </c>
      <c r="AN10" s="1" t="s">
        <v>77</v>
      </c>
      <c r="AO10" s="1" t="s">
        <v>77</v>
      </c>
      <c r="AP10" s="1" t="s">
        <v>77</v>
      </c>
      <c r="AQ10" s="1" t="s">
        <v>77</v>
      </c>
      <c r="AR10" s="1" t="s">
        <v>77</v>
      </c>
      <c r="AS10" s="1" t="s">
        <v>77</v>
      </c>
      <c r="AT10" s="1" t="s">
        <v>77</v>
      </c>
      <c r="AU10" s="1" t="s">
        <v>77</v>
      </c>
      <c r="AV10" s="1" t="s">
        <v>78</v>
      </c>
      <c r="AW10" s="1" t="s">
        <v>78</v>
      </c>
      <c r="AX10" s="1" t="s">
        <v>78</v>
      </c>
      <c r="AY10" s="1" t="s">
        <v>78</v>
      </c>
      <c r="AZ10" s="1" t="s">
        <v>78</v>
      </c>
      <c r="BA10" s="1" t="s">
        <v>78</v>
      </c>
      <c r="BB10" s="1" t="s">
        <v>78</v>
      </c>
      <c r="BC10" s="1" t="s">
        <v>78</v>
      </c>
      <c r="BD10" s="1" t="s">
        <v>78</v>
      </c>
      <c r="BE10" s="1" t="s">
        <v>78</v>
      </c>
      <c r="BF10" s="1" t="s">
        <v>78</v>
      </c>
      <c r="BG10" s="1" t="s">
        <v>78</v>
      </c>
      <c r="BH10" s="1" t="s">
        <v>78</v>
      </c>
      <c r="BI10" s="1" t="s">
        <v>78</v>
      </c>
      <c r="BJ10" s="1" t="s">
        <v>78</v>
      </c>
      <c r="BK10" s="1" t="s">
        <v>78</v>
      </c>
      <c r="BL10" s="1" t="s">
        <v>78</v>
      </c>
      <c r="BM10" s="1" t="s">
        <v>78</v>
      </c>
      <c r="BN10" s="1" t="s">
        <v>78</v>
      </c>
      <c r="BO10" s="1" t="s">
        <v>78</v>
      </c>
    </row>
    <row r="11" spans="1:67" x14ac:dyDescent="0.25">
      <c r="A11" s="1">
        <v>1</v>
      </c>
      <c r="B11" s="1" t="s">
        <v>79</v>
      </c>
      <c r="C11" s="1" t="s">
        <v>306</v>
      </c>
      <c r="D11" s="1" t="s">
        <v>80</v>
      </c>
      <c r="E11" s="1" t="s">
        <v>81</v>
      </c>
      <c r="F11" s="1" t="s">
        <v>82</v>
      </c>
      <c r="G11" s="1" t="s">
        <v>83</v>
      </c>
      <c r="H11" s="1" t="s">
        <v>84</v>
      </c>
      <c r="I11" s="1">
        <v>59.500026095658541</v>
      </c>
      <c r="J11" s="1">
        <v>1</v>
      </c>
      <c r="K11">
        <f>(X11-Y11*(1000-Z11)/(1000-AA11))*AV11</f>
        <v>6.0172610759175113E-2</v>
      </c>
      <c r="L11">
        <f>IF(BG11&lt;&gt;0,1/(1/BG11-1/T11),0)</f>
        <v>6.0420604637435957E-4</v>
      </c>
      <c r="M11">
        <f>((BJ11-AW11/2)*Y11-K11)/(BJ11+AW11/2)</f>
        <v>250.41343906670912</v>
      </c>
      <c r="N11">
        <f>AW11*1000</f>
        <v>1.1801694103577861E-2</v>
      </c>
      <c r="O11">
        <f>(BB11-BH11)</f>
        <v>1.8751728387400877</v>
      </c>
      <c r="P11">
        <f>(V11+BA11*J11)</f>
        <v>31.408115150107989</v>
      </c>
      <c r="Q11" s="1">
        <v>6</v>
      </c>
      <c r="R11">
        <f>(Q11*AO11+AP11)</f>
        <v>1.4200000166893005</v>
      </c>
      <c r="S11" s="1">
        <v>1</v>
      </c>
      <c r="T11">
        <f>R11*(S11+1)*(S11+1)/(S11*S11+1)</f>
        <v>2.8400000333786011</v>
      </c>
      <c r="U11" s="1">
        <v>32.835685729980469</v>
      </c>
      <c r="V11" s="1">
        <v>31.148616790771484</v>
      </c>
      <c r="W11" s="1">
        <v>32.804691314697266</v>
      </c>
      <c r="X11" s="1">
        <v>420.34597778320313</v>
      </c>
      <c r="Y11" s="1">
        <v>420.26776123046875</v>
      </c>
      <c r="Z11" s="1">
        <v>27.501813888549805</v>
      </c>
      <c r="AA11" s="1">
        <v>27.515596389770508</v>
      </c>
      <c r="AB11" s="1">
        <v>54.755733489990234</v>
      </c>
      <c r="AC11" s="1">
        <v>54.783176422119141</v>
      </c>
      <c r="AD11" s="1">
        <v>499.6319580078125</v>
      </c>
      <c r="AE11" s="1">
        <v>18.009759902954102</v>
      </c>
      <c r="AF11" s="1">
        <v>11.442015647888184</v>
      </c>
      <c r="AG11" s="1">
        <v>99.66180419921875</v>
      </c>
      <c r="AH11" s="1">
        <v>-5.7574243545532227</v>
      </c>
      <c r="AI11" s="1">
        <v>-0.34742262959480286</v>
      </c>
      <c r="AJ11" s="1">
        <v>6.6820107400417328E-2</v>
      </c>
      <c r="AK11" s="1">
        <v>7.1120699867606163E-3</v>
      </c>
      <c r="AL11" s="1">
        <v>5.9986431151628494E-2</v>
      </c>
      <c r="AM11" s="1">
        <v>1.2166921049356461E-2</v>
      </c>
      <c r="AN11" s="1">
        <v>1</v>
      </c>
      <c r="AO11" s="1">
        <v>-0.21956524252891541</v>
      </c>
      <c r="AP11" s="1">
        <v>2.737391471862793</v>
      </c>
      <c r="AQ11" s="1">
        <v>1</v>
      </c>
      <c r="AR11" s="1">
        <v>0</v>
      </c>
      <c r="AS11" s="1">
        <v>0.15999999642372131</v>
      </c>
      <c r="AT11" s="1">
        <v>111115</v>
      </c>
      <c r="AU11" s="1" t="s">
        <v>85</v>
      </c>
      <c r="AV11">
        <f>AD11*0.000001/(Q11*0.0001)</f>
        <v>0.83271993001302069</v>
      </c>
      <c r="AW11">
        <f>(AA11-Z11)/(1000-AA11)*AV11</f>
        <v>1.1801694103577861E-5</v>
      </c>
      <c r="AX11">
        <f>(V11+273.15)</f>
        <v>304.29861679077146</v>
      </c>
      <c r="AY11">
        <f>(U11+273.15)</f>
        <v>305.98568572998045</v>
      </c>
      <c r="AZ11">
        <f>(AE11*AQ11+AF11*AR11)*AS11</f>
        <v>2.8815615200647358</v>
      </c>
      <c r="BA11">
        <f>((AZ11+0.00000010773*(AY11^4-AX11^4))-AW11*44100)/(R11*0.92*2*29.3+0.00000043092*AX11^3)</f>
        <v>0.259498359336505</v>
      </c>
      <c r="BB11">
        <f>0.61365*EXP(17.502*P11/(240.97+P11))</f>
        <v>4.6174268185621266</v>
      </c>
      <c r="BC11">
        <f>BB11*1000/AG11</f>
        <v>46.330957538478145</v>
      </c>
      <c r="BD11">
        <f>(BC11-AA11)</f>
        <v>18.815361148707638</v>
      </c>
      <c r="BE11">
        <f>IF(J11,V11,(U11+V11)/2)</f>
        <v>31.148616790771484</v>
      </c>
      <c r="BF11">
        <f>0.61365*EXP(17.502*BE11/(240.97+BE11))</f>
        <v>4.5497480515135011</v>
      </c>
      <c r="BG11">
        <f>IF(BD11&lt;&gt;0,(1000-(BC11+AA11)/2)/BD11*AW11,0)</f>
        <v>6.0407752972237107E-4</v>
      </c>
      <c r="BH11">
        <f>AA11*AG11/1000</f>
        <v>2.7422539798220389</v>
      </c>
      <c r="BI11">
        <f>(BF11-BH11)</f>
        <v>1.8074940716914623</v>
      </c>
      <c r="BJ11">
        <f>1/(1.6/L11+1.37/T11)</f>
        <v>3.7756000039145237E-4</v>
      </c>
      <c r="BK11">
        <f>M11*AG11*0.001</f>
        <v>24.956655133119359</v>
      </c>
      <c r="BL11">
        <f>M11/Y11</f>
        <v>0.59584260837315572</v>
      </c>
      <c r="BM11">
        <f>(1-AW11*AG11/BB11/L11)*100</f>
        <v>57.841222333009348</v>
      </c>
      <c r="BN11">
        <f>(Y11-K11/(T11/1.35))</f>
        <v>420.23915805315534</v>
      </c>
      <c r="BO11">
        <f>K11*BM11/100/BN11</f>
        <v>8.2820872129170826E-5</v>
      </c>
    </row>
    <row r="12" spans="1:67" x14ac:dyDescent="0.25">
      <c r="A12" s="1" t="s">
        <v>8</v>
      </c>
      <c r="B12" s="1" t="s">
        <v>86</v>
      </c>
    </row>
    <row r="13" spans="1:67" x14ac:dyDescent="0.25">
      <c r="A13" s="1">
        <v>2</v>
      </c>
      <c r="B13" s="1" t="s">
        <v>87</v>
      </c>
      <c r="C13" s="1" t="s">
        <v>306</v>
      </c>
      <c r="D13" s="1" t="s">
        <v>80</v>
      </c>
      <c r="E13" s="1" t="s">
        <v>81</v>
      </c>
      <c r="F13" s="1" t="s">
        <v>82</v>
      </c>
      <c r="G13" s="1" t="s">
        <v>83</v>
      </c>
      <c r="H13" s="1" t="s">
        <v>84</v>
      </c>
      <c r="I13" s="1">
        <v>77.500026386231184</v>
      </c>
      <c r="J13" s="1">
        <v>1</v>
      </c>
      <c r="K13">
        <f t="shared" ref="K13:K76" si="0">(X13-Y13*(1000-Z13)/(1000-AA13))*AV13</f>
        <v>-13.769542901594262</v>
      </c>
      <c r="L13">
        <f t="shared" ref="L13:L76" si="1">IF(BG13&lt;&gt;0,1/(1/BG13-1/T13),0)</f>
        <v>-3.3533492843626826E-2</v>
      </c>
      <c r="M13">
        <f t="shared" ref="M13:M76" si="2">((BJ13-AW13/2)*Y13-K13)/(BJ13+AW13/2)</f>
        <v>-217.04796499273061</v>
      </c>
      <c r="N13">
        <f t="shared" ref="N13:N76" si="3">AW13*1000</f>
        <v>-0.71824035333880343</v>
      </c>
      <c r="O13">
        <f t="shared" ref="O13:O76" si="4">(BB13-BH13)</f>
        <v>2.0313201225962687</v>
      </c>
      <c r="P13">
        <f t="shared" ref="P13:P76" si="5">(V13+BA13*J13)</f>
        <v>31.733600914704912</v>
      </c>
      <c r="Q13" s="1">
        <v>6</v>
      </c>
      <c r="R13">
        <f t="shared" ref="R13:R76" si="6">(Q13*AO13+AP13)</f>
        <v>1.4200000166893005</v>
      </c>
      <c r="S13" s="1">
        <v>1</v>
      </c>
      <c r="T13">
        <f t="shared" ref="T13:T76" si="7">R13*(S13+1)*(S13+1)/(S13*S13+1)</f>
        <v>2.8400000333786011</v>
      </c>
      <c r="U13" s="1">
        <v>32.86236572265625</v>
      </c>
      <c r="V13" s="1">
        <v>31.100076675415039</v>
      </c>
      <c r="W13" s="1">
        <v>32.934562683105469</v>
      </c>
      <c r="X13" s="1">
        <v>420.12197875976563</v>
      </c>
      <c r="Y13" s="1">
        <v>437.03396606445313</v>
      </c>
      <c r="Z13" s="1">
        <v>27.652820587158203</v>
      </c>
      <c r="AA13" s="1">
        <v>26.813453674316406</v>
      </c>
      <c r="AB13" s="1">
        <v>54.972923278808594</v>
      </c>
      <c r="AC13" s="1">
        <v>53.304286956787109</v>
      </c>
      <c r="AD13" s="1">
        <v>499.64932250976563</v>
      </c>
      <c r="AE13" s="1">
        <v>18.37141227722168</v>
      </c>
      <c r="AF13" s="1">
        <v>8.2496404647827148</v>
      </c>
      <c r="AG13" s="1">
        <v>99.660179138183594</v>
      </c>
      <c r="AH13" s="1">
        <v>-5.7574243545532227</v>
      </c>
      <c r="AI13" s="1">
        <v>-0.34742262959480286</v>
      </c>
      <c r="AJ13" s="1">
        <v>6.6820107400417328E-2</v>
      </c>
      <c r="AK13" s="1">
        <v>7.1120699867606163E-3</v>
      </c>
      <c r="AL13" s="1">
        <v>5.9986431151628494E-2</v>
      </c>
      <c r="AM13" s="1">
        <v>1.2166921049356461E-2</v>
      </c>
      <c r="AN13" s="1">
        <v>0.66666668653488159</v>
      </c>
      <c r="AO13" s="1">
        <v>-0.21956524252891541</v>
      </c>
      <c r="AP13" s="1">
        <v>2.737391471862793</v>
      </c>
      <c r="AQ13" s="1">
        <v>1</v>
      </c>
      <c r="AR13" s="1">
        <v>0</v>
      </c>
      <c r="AS13" s="1">
        <v>0.15999999642372131</v>
      </c>
      <c r="AT13" s="1">
        <v>111115</v>
      </c>
      <c r="AU13" s="1" t="s">
        <v>85</v>
      </c>
      <c r="AV13">
        <f t="shared" ref="AV13:AV76" si="8">AD13*0.000001/(Q13*0.0001)</f>
        <v>0.83274887084960936</v>
      </c>
      <c r="AW13">
        <f t="shared" ref="AW13:AW76" si="9">(AA13-Z13)/(1000-AA13)*AV13</f>
        <v>-7.182403533388034E-4</v>
      </c>
      <c r="AX13">
        <f t="shared" ref="AX13:AX76" si="10">(V13+273.15)</f>
        <v>304.25007667541502</v>
      </c>
      <c r="AY13">
        <f t="shared" ref="AY13:AY76" si="11">(U13+273.15)</f>
        <v>306.01236572265623</v>
      </c>
      <c r="AZ13">
        <f t="shared" ref="AZ13:AZ76" si="12">(AE13*AQ13+AF13*AR13)*AS13</f>
        <v>2.9394258986541786</v>
      </c>
      <c r="BA13">
        <f t="shared" ref="BA13:BA76" si="13">((AZ13+0.00000010773*(AY13^4-AX13^4))-AW13*44100)/(R13*0.92*2*29.3+0.00000043092*AX13^3)</f>
        <v>0.63352423928987167</v>
      </c>
      <c r="BB13">
        <f t="shared" ref="BB13:BB76" si="14">0.61365*EXP(17.502*P13/(240.97+P13))</f>
        <v>4.7035537190920289</v>
      </c>
      <c r="BC13">
        <f t="shared" ref="BC13:BC76" si="15">BB13*1000/AG13</f>
        <v>47.195918768822672</v>
      </c>
      <c r="BD13">
        <f t="shared" ref="BD13:BD76" si="16">(BC13-AA13)</f>
        <v>20.382465094506266</v>
      </c>
      <c r="BE13">
        <f t="shared" ref="BE13:BE76" si="17">IF(J13,V13,(U13+V13)/2)</f>
        <v>31.100076675415039</v>
      </c>
      <c r="BF13">
        <f t="shared" ref="BF13:BF76" si="18">0.61365*EXP(17.502*BE13/(240.97+BE13))</f>
        <v>4.53718487454152</v>
      </c>
      <c r="BG13">
        <f t="shared" ref="BG13:BG76" si="19">IF(BD13&lt;&gt;0,(1000-(BC13+AA13)/2)/BD13*AW13,0)</f>
        <v>-3.3934172889532245E-2</v>
      </c>
      <c r="BH13">
        <f t="shared" ref="BH13:BH76" si="20">AA13*AG13/1000</f>
        <v>2.6722335964957602</v>
      </c>
      <c r="BI13">
        <f t="shared" ref="BI13:BI76" si="21">(BF13-BH13)</f>
        <v>1.8649512780457598</v>
      </c>
      <c r="BJ13">
        <f t="shared" ref="BJ13:BJ76" si="22">1/(1.6/L13+1.37/T13)</f>
        <v>-2.1172491786741028E-2</v>
      </c>
      <c r="BK13">
        <f t="shared" ref="BK13:BK76" si="23">M13*AG13*0.001</f>
        <v>-21.631039072753733</v>
      </c>
      <c r="BL13">
        <f t="shared" ref="BL13:BL76" si="24">M13/Y13</f>
        <v>-0.49663866391730455</v>
      </c>
      <c r="BM13">
        <f t="shared" ref="BM13:BM76" si="25">(1-AW13*AG13/BB13/L13)*100</f>
        <v>54.617693467690032</v>
      </c>
      <c r="BN13">
        <f t="shared" ref="BN13:BN76" si="26">(Y13-K13/(T13/1.35))</f>
        <v>443.57934729638151</v>
      </c>
      <c r="BO13">
        <f t="shared" ref="BO13:BO76" si="27">K13*BM13/100/BN13</f>
        <v>-1.6954366292598978E-2</v>
      </c>
    </row>
    <row r="14" spans="1:67" x14ac:dyDescent="0.25">
      <c r="A14" s="1">
        <v>3</v>
      </c>
      <c r="B14" s="1" t="s">
        <v>88</v>
      </c>
      <c r="C14" s="1" t="s">
        <v>306</v>
      </c>
      <c r="D14" s="1" t="s">
        <v>80</v>
      </c>
      <c r="E14" s="1" t="s">
        <v>81</v>
      </c>
      <c r="F14" s="1" t="s">
        <v>82</v>
      </c>
      <c r="G14" s="1" t="s">
        <v>83</v>
      </c>
      <c r="H14" s="1" t="s">
        <v>84</v>
      </c>
      <c r="I14" s="1">
        <v>82.500026274472475</v>
      </c>
      <c r="J14" s="1">
        <v>1</v>
      </c>
      <c r="K14">
        <f t="shared" si="0"/>
        <v>-19.515626574341923</v>
      </c>
      <c r="L14">
        <f t="shared" si="1"/>
        <v>-4.2332016110648553E-2</v>
      </c>
      <c r="M14">
        <f t="shared" si="2"/>
        <v>-287.32921219446501</v>
      </c>
      <c r="N14">
        <f t="shared" si="3"/>
        <v>-0.87342455047639034</v>
      </c>
      <c r="O14">
        <f t="shared" si="4"/>
        <v>1.9518232607453392</v>
      </c>
      <c r="P14">
        <f t="shared" si="5"/>
        <v>31.365863649819183</v>
      </c>
      <c r="Q14" s="1">
        <v>6</v>
      </c>
      <c r="R14">
        <f t="shared" si="6"/>
        <v>1.4200000166893005</v>
      </c>
      <c r="S14" s="1">
        <v>1</v>
      </c>
      <c r="T14">
        <f t="shared" si="7"/>
        <v>2.8400000333786011</v>
      </c>
      <c r="U14" s="1">
        <v>32.861183166503906</v>
      </c>
      <c r="V14" s="1">
        <v>30.585359573364258</v>
      </c>
      <c r="W14" s="1">
        <v>32.860630035400391</v>
      </c>
      <c r="X14" s="1">
        <v>419.51824951171875</v>
      </c>
      <c r="Y14" s="1">
        <v>443.42160034179688</v>
      </c>
      <c r="Z14" s="1">
        <v>27.656774520874023</v>
      </c>
      <c r="AA14" s="1">
        <v>26.635734558105469</v>
      </c>
      <c r="AB14" s="1">
        <v>54.9844970703125</v>
      </c>
      <c r="AC14" s="1">
        <v>52.954566955566406</v>
      </c>
      <c r="AD14" s="1">
        <v>499.58489990234375</v>
      </c>
      <c r="AE14" s="1">
        <v>17.920614242553711</v>
      </c>
      <c r="AF14" s="1">
        <v>9.9762849807739258</v>
      </c>
      <c r="AG14" s="1">
        <v>99.6602783203125</v>
      </c>
      <c r="AH14" s="1">
        <v>-5.7574243545532227</v>
      </c>
      <c r="AI14" s="1">
        <v>-0.34742262959480286</v>
      </c>
      <c r="AJ14" s="1">
        <v>6.6820107400417328E-2</v>
      </c>
      <c r="AK14" s="1">
        <v>7.1120699867606163E-3</v>
      </c>
      <c r="AL14" s="1">
        <v>5.9986431151628494E-2</v>
      </c>
      <c r="AM14" s="1">
        <v>1.2166921049356461E-2</v>
      </c>
      <c r="AN14" s="1">
        <v>0.3333333432674408</v>
      </c>
      <c r="AO14" s="1">
        <v>-0.21956524252891541</v>
      </c>
      <c r="AP14" s="1">
        <v>2.737391471862793</v>
      </c>
      <c r="AQ14" s="1">
        <v>1</v>
      </c>
      <c r="AR14" s="1">
        <v>0</v>
      </c>
      <c r="AS14" s="1">
        <v>0.15999999642372131</v>
      </c>
      <c r="AT14" s="1">
        <v>111115</v>
      </c>
      <c r="AU14" s="1" t="s">
        <v>85</v>
      </c>
      <c r="AV14">
        <f t="shared" si="8"/>
        <v>0.83264149983723945</v>
      </c>
      <c r="AW14">
        <f t="shared" si="9"/>
        <v>-8.7342455047639031E-4</v>
      </c>
      <c r="AX14">
        <f t="shared" si="10"/>
        <v>303.73535957336424</v>
      </c>
      <c r="AY14">
        <f t="shared" si="11"/>
        <v>306.01118316650388</v>
      </c>
      <c r="AZ14">
        <f t="shared" si="12"/>
        <v>2.867298214719483</v>
      </c>
      <c r="BA14">
        <f t="shared" si="13"/>
        <v>0.78050407645492581</v>
      </c>
      <c r="BB14">
        <f t="shared" si="14"/>
        <v>4.6063479800720959</v>
      </c>
      <c r="BC14">
        <f t="shared" si="15"/>
        <v>46.220500862611402</v>
      </c>
      <c r="BD14">
        <f t="shared" si="16"/>
        <v>19.584766304505933</v>
      </c>
      <c r="BE14">
        <f t="shared" si="17"/>
        <v>30.585359573364258</v>
      </c>
      <c r="BF14">
        <f t="shared" si="18"/>
        <v>4.4058131220322245</v>
      </c>
      <c r="BG14">
        <f t="shared" si="19"/>
        <v>-4.2972549432304843E-2</v>
      </c>
      <c r="BH14">
        <f t="shared" si="20"/>
        <v>2.6545247193267567</v>
      </c>
      <c r="BI14">
        <f t="shared" si="21"/>
        <v>1.7512884027054678</v>
      </c>
      <c r="BJ14">
        <f t="shared" si="22"/>
        <v>-2.6799551502852834E-2</v>
      </c>
      <c r="BK14">
        <f t="shared" si="23"/>
        <v>-28.635309256856512</v>
      </c>
      <c r="BL14">
        <f t="shared" si="24"/>
        <v>-0.64798199269721368</v>
      </c>
      <c r="BM14">
        <f t="shared" si="25"/>
        <v>55.360245761724826</v>
      </c>
      <c r="BN14">
        <f t="shared" si="26"/>
        <v>452.69839455507685</v>
      </c>
      <c r="BO14">
        <f t="shared" si="27"/>
        <v>-2.3865555883215595E-2</v>
      </c>
    </row>
    <row r="15" spans="1:67" x14ac:dyDescent="0.25">
      <c r="A15" s="1">
        <v>4</v>
      </c>
      <c r="B15" s="1" t="s">
        <v>89</v>
      </c>
      <c r="C15" s="1" t="s">
        <v>306</v>
      </c>
      <c r="D15" s="1" t="s">
        <v>80</v>
      </c>
      <c r="E15" s="1" t="s">
        <v>81</v>
      </c>
      <c r="F15" s="1" t="s">
        <v>82</v>
      </c>
      <c r="G15" s="1" t="s">
        <v>83</v>
      </c>
      <c r="H15" s="1" t="s">
        <v>84</v>
      </c>
      <c r="I15" s="1">
        <v>88.000026151537895</v>
      </c>
      <c r="J15" s="1">
        <v>1</v>
      </c>
      <c r="K15">
        <f t="shared" si="0"/>
        <v>-7.7672106568878689</v>
      </c>
      <c r="L15">
        <f t="shared" si="1"/>
        <v>-1.1715372194841036E-2</v>
      </c>
      <c r="M15">
        <f t="shared" si="2"/>
        <v>-624.99701719965071</v>
      </c>
      <c r="N15">
        <f t="shared" si="3"/>
        <v>-0.22702861878564265</v>
      </c>
      <c r="O15">
        <f t="shared" si="4"/>
        <v>1.8527760391748131</v>
      </c>
      <c r="P15">
        <f t="shared" si="5"/>
        <v>31.274144527123969</v>
      </c>
      <c r="Q15" s="1">
        <v>6</v>
      </c>
      <c r="R15">
        <f t="shared" si="6"/>
        <v>1.4200000166893005</v>
      </c>
      <c r="S15" s="1">
        <v>1</v>
      </c>
      <c r="T15">
        <f t="shared" si="7"/>
        <v>2.8400000333786011</v>
      </c>
      <c r="U15" s="1">
        <v>32.856746673583984</v>
      </c>
      <c r="V15" s="1">
        <v>30.852573394775391</v>
      </c>
      <c r="W15" s="1">
        <v>32.802005767822266</v>
      </c>
      <c r="X15" s="1">
        <v>419.5712890625</v>
      </c>
      <c r="Y15" s="1">
        <v>429.01751708984375</v>
      </c>
      <c r="Z15" s="1">
        <v>27.654098510742188</v>
      </c>
      <c r="AA15" s="1">
        <v>27.388881683349609</v>
      </c>
      <c r="AB15" s="1">
        <v>54.993263244628906</v>
      </c>
      <c r="AC15" s="1">
        <v>54.465847015380859</v>
      </c>
      <c r="AD15" s="1">
        <v>499.53970336914063</v>
      </c>
      <c r="AE15" s="1">
        <v>17.876405715942383</v>
      </c>
      <c r="AF15" s="1">
        <v>9.7629852294921875</v>
      </c>
      <c r="AG15" s="1">
        <v>99.660942077636719</v>
      </c>
      <c r="AH15" s="1">
        <v>-5.7574243545532227</v>
      </c>
      <c r="AI15" s="1">
        <v>-0.34742262959480286</v>
      </c>
      <c r="AJ15" s="1">
        <v>6.6820107400417328E-2</v>
      </c>
      <c r="AK15" s="1">
        <v>7.1120699867606163E-3</v>
      </c>
      <c r="AL15" s="1">
        <v>5.9986431151628494E-2</v>
      </c>
      <c r="AM15" s="1">
        <v>1.2166921049356461E-2</v>
      </c>
      <c r="AN15" s="1">
        <v>0.3333333432674408</v>
      </c>
      <c r="AO15" s="1">
        <v>-0.21956524252891541</v>
      </c>
      <c r="AP15" s="1">
        <v>2.737391471862793</v>
      </c>
      <c r="AQ15" s="1">
        <v>1</v>
      </c>
      <c r="AR15" s="1">
        <v>0</v>
      </c>
      <c r="AS15" s="1">
        <v>0.15999999642372131</v>
      </c>
      <c r="AT15" s="1">
        <v>111115</v>
      </c>
      <c r="AU15" s="1" t="s">
        <v>85</v>
      </c>
      <c r="AV15">
        <f t="shared" si="8"/>
        <v>0.832566172281901</v>
      </c>
      <c r="AW15">
        <f t="shared" si="9"/>
        <v>-2.2702861878564265E-4</v>
      </c>
      <c r="AX15">
        <f t="shared" si="10"/>
        <v>304.00257339477537</v>
      </c>
      <c r="AY15">
        <f t="shared" si="11"/>
        <v>306.00674667358396</v>
      </c>
      <c r="AZ15">
        <f t="shared" si="12"/>
        <v>2.8602248506197725</v>
      </c>
      <c r="BA15">
        <f t="shared" si="13"/>
        <v>0.42157113234857896</v>
      </c>
      <c r="BB15">
        <f t="shared" si="14"/>
        <v>4.582377790190364</v>
      </c>
      <c r="BC15">
        <f t="shared" si="15"/>
        <v>45.979675634820438</v>
      </c>
      <c r="BD15">
        <f t="shared" si="16"/>
        <v>18.590793951470829</v>
      </c>
      <c r="BE15">
        <f t="shared" si="17"/>
        <v>30.852573394775391</v>
      </c>
      <c r="BF15">
        <f t="shared" si="18"/>
        <v>4.473594632879295</v>
      </c>
      <c r="BG15">
        <f t="shared" si="19"/>
        <v>-1.1763899822751802E-2</v>
      </c>
      <c r="BH15">
        <f t="shared" si="20"/>
        <v>2.7296017510155508</v>
      </c>
      <c r="BI15">
        <f t="shared" si="21"/>
        <v>1.7439928818637442</v>
      </c>
      <c r="BJ15">
        <f t="shared" si="22"/>
        <v>-7.348062030756144E-3</v>
      </c>
      <c r="BK15">
        <f t="shared" si="23"/>
        <v>-62.287791529830109</v>
      </c>
      <c r="BL15">
        <f t="shared" si="24"/>
        <v>-1.4568100189456028</v>
      </c>
      <c r="BM15">
        <f t="shared" si="25"/>
        <v>57.853781614912336</v>
      </c>
      <c r="BN15">
        <f t="shared" si="26"/>
        <v>432.70967704180134</v>
      </c>
      <c r="BO15">
        <f t="shared" si="27"/>
        <v>-1.0384850003185866E-2</v>
      </c>
    </row>
    <row r="16" spans="1:67" x14ac:dyDescent="0.25">
      <c r="A16" s="1">
        <v>5</v>
      </c>
      <c r="B16" s="1" t="s">
        <v>90</v>
      </c>
      <c r="C16" s="1" t="s">
        <v>306</v>
      </c>
      <c r="D16" s="1" t="s">
        <v>80</v>
      </c>
      <c r="E16" s="1" t="s">
        <v>81</v>
      </c>
      <c r="F16" s="1" t="s">
        <v>82</v>
      </c>
      <c r="G16" s="1" t="s">
        <v>83</v>
      </c>
      <c r="H16" s="1" t="s">
        <v>84</v>
      </c>
      <c r="I16" s="1">
        <v>93.000026039779186</v>
      </c>
      <c r="J16" s="1">
        <v>1</v>
      </c>
      <c r="K16">
        <f t="shared" si="0"/>
        <v>-3.3049026668279731</v>
      </c>
      <c r="L16">
        <f t="shared" si="1"/>
        <v>2.8948466355840924E-4</v>
      </c>
      <c r="M16">
        <f t="shared" si="2"/>
        <v>18404.3332603325</v>
      </c>
      <c r="N16">
        <f t="shared" si="3"/>
        <v>5.5218815737604092E-3</v>
      </c>
      <c r="O16">
        <f t="shared" si="4"/>
        <v>1.831065310838583</v>
      </c>
      <c r="P16">
        <f t="shared" si="5"/>
        <v>31.307551406869102</v>
      </c>
      <c r="Q16" s="1">
        <v>6</v>
      </c>
      <c r="R16">
        <f t="shared" si="6"/>
        <v>1.4200000166893005</v>
      </c>
      <c r="S16" s="1">
        <v>1</v>
      </c>
      <c r="T16">
        <f t="shared" si="7"/>
        <v>2.8400000333786011</v>
      </c>
      <c r="U16" s="1">
        <v>32.851345062255859</v>
      </c>
      <c r="V16" s="1">
        <v>31.026126861572266</v>
      </c>
      <c r="W16" s="1">
        <v>32.797744750976563</v>
      </c>
      <c r="X16" s="1">
        <v>419.70510864257813</v>
      </c>
      <c r="Y16" s="1">
        <v>423.671875</v>
      </c>
      <c r="Z16" s="1">
        <v>27.688188552856445</v>
      </c>
      <c r="AA16" s="1">
        <v>27.694637298583984</v>
      </c>
      <c r="AB16" s="1">
        <v>55.076919555664063</v>
      </c>
      <c r="AC16" s="1">
        <v>55.089752197265625</v>
      </c>
      <c r="AD16" s="1">
        <v>499.53482055664063</v>
      </c>
      <c r="AE16" s="1">
        <v>17.90974235534668</v>
      </c>
      <c r="AF16" s="1">
        <v>2.976787805557251</v>
      </c>
      <c r="AG16" s="1">
        <v>99.659385681152344</v>
      </c>
      <c r="AH16" s="1">
        <v>-5.7574243545532227</v>
      </c>
      <c r="AI16" s="1">
        <v>-0.34742262959480286</v>
      </c>
      <c r="AJ16" s="1">
        <v>6.6820107400417328E-2</v>
      </c>
      <c r="AK16" s="1">
        <v>7.1120699867606163E-3</v>
      </c>
      <c r="AL16" s="1">
        <v>5.9986431151628494E-2</v>
      </c>
      <c r="AM16" s="1">
        <v>1.2166921049356461E-2</v>
      </c>
      <c r="AN16" s="1">
        <v>0.3333333432674408</v>
      </c>
      <c r="AO16" s="1">
        <v>-0.21956524252891541</v>
      </c>
      <c r="AP16" s="1">
        <v>2.737391471862793</v>
      </c>
      <c r="AQ16" s="1">
        <v>1</v>
      </c>
      <c r="AR16" s="1">
        <v>0</v>
      </c>
      <c r="AS16" s="1">
        <v>0.15999999642372131</v>
      </c>
      <c r="AT16" s="1">
        <v>111115</v>
      </c>
      <c r="AU16" s="1" t="s">
        <v>85</v>
      </c>
      <c r="AV16">
        <f t="shared" si="8"/>
        <v>0.83255803426106756</v>
      </c>
      <c r="AW16">
        <f t="shared" si="9"/>
        <v>5.521881573760409E-6</v>
      </c>
      <c r="AX16">
        <f t="shared" si="10"/>
        <v>304.17612686157224</v>
      </c>
      <c r="AY16">
        <f t="shared" si="11"/>
        <v>306.00134506225584</v>
      </c>
      <c r="AZ16">
        <f t="shared" si="12"/>
        <v>2.8655587128052389</v>
      </c>
      <c r="BA16">
        <f t="shared" si="13"/>
        <v>0.28142454529683475</v>
      </c>
      <c r="BB16">
        <f t="shared" si="14"/>
        <v>4.5910958506777915</v>
      </c>
      <c r="BC16">
        <f t="shared" si="15"/>
        <v>46.067872276138893</v>
      </c>
      <c r="BD16">
        <f t="shared" si="16"/>
        <v>18.373234977554908</v>
      </c>
      <c r="BE16">
        <f t="shared" si="17"/>
        <v>31.026126861572266</v>
      </c>
      <c r="BF16">
        <f t="shared" si="18"/>
        <v>4.51810322667228</v>
      </c>
      <c r="BG16">
        <f t="shared" si="19"/>
        <v>2.8945515904138617E-4</v>
      </c>
      <c r="BH16">
        <f t="shared" si="20"/>
        <v>2.7600305398392084</v>
      </c>
      <c r="BI16">
        <f t="shared" si="21"/>
        <v>1.7580726868330716</v>
      </c>
      <c r="BJ16">
        <f t="shared" si="22"/>
        <v>1.8091212496597998E-4</v>
      </c>
      <c r="BK16">
        <f t="shared" si="23"/>
        <v>1834.1645465959366</v>
      </c>
      <c r="BL16">
        <f t="shared" si="24"/>
        <v>43.440063752951502</v>
      </c>
      <c r="BM16">
        <f t="shared" si="25"/>
        <v>58.59399085604835</v>
      </c>
      <c r="BN16">
        <f t="shared" si="26"/>
        <v>425.24286744640148</v>
      </c>
      <c r="BO16">
        <f t="shared" si="27"/>
        <v>-4.5538079874944829E-3</v>
      </c>
    </row>
    <row r="17" spans="1:67" x14ac:dyDescent="0.25">
      <c r="A17" s="1">
        <v>6</v>
      </c>
      <c r="B17" s="1" t="s">
        <v>91</v>
      </c>
      <c r="C17" s="1" t="s">
        <v>306</v>
      </c>
      <c r="D17" s="1" t="s">
        <v>80</v>
      </c>
      <c r="E17" s="1" t="s">
        <v>81</v>
      </c>
      <c r="F17" s="1" t="s">
        <v>82</v>
      </c>
      <c r="G17" s="1" t="s">
        <v>83</v>
      </c>
      <c r="H17" s="1" t="s">
        <v>84</v>
      </c>
      <c r="I17" s="1">
        <v>98.000025928020477</v>
      </c>
      <c r="J17" s="1">
        <v>1</v>
      </c>
      <c r="K17">
        <f t="shared" si="0"/>
        <v>-1.4910548917321456</v>
      </c>
      <c r="L17">
        <f t="shared" si="1"/>
        <v>8.2080221165788999E-3</v>
      </c>
      <c r="M17">
        <f t="shared" si="2"/>
        <v>695.83158799678552</v>
      </c>
      <c r="N17">
        <f t="shared" si="3"/>
        <v>0.15463909462761546</v>
      </c>
      <c r="O17">
        <f t="shared" si="4"/>
        <v>1.81344338705467</v>
      </c>
      <c r="P17">
        <f t="shared" si="5"/>
        <v>31.302280266733458</v>
      </c>
      <c r="Q17" s="1">
        <v>6</v>
      </c>
      <c r="R17">
        <f t="shared" si="6"/>
        <v>1.4200000166893005</v>
      </c>
      <c r="S17" s="1">
        <v>1</v>
      </c>
      <c r="T17">
        <f t="shared" si="7"/>
        <v>2.8400000333786011</v>
      </c>
      <c r="U17" s="1">
        <v>32.852237701416016</v>
      </c>
      <c r="V17" s="1">
        <v>31.105922698974609</v>
      </c>
      <c r="W17" s="1">
        <v>32.809925079345703</v>
      </c>
      <c r="X17" s="1">
        <v>419.62594604492188</v>
      </c>
      <c r="Y17" s="1">
        <v>421.33877563476563</v>
      </c>
      <c r="Z17" s="1">
        <v>27.676727294921875</v>
      </c>
      <c r="AA17" s="1">
        <v>27.857309341430664</v>
      </c>
      <c r="AB17" s="1">
        <v>55.052032470703125</v>
      </c>
      <c r="AC17" s="1">
        <v>55.411224365234375</v>
      </c>
      <c r="AD17" s="1">
        <v>499.48907470703125</v>
      </c>
      <c r="AE17" s="1">
        <v>17.853937149047852</v>
      </c>
      <c r="AF17" s="1">
        <v>2.3951947689056396E-2</v>
      </c>
      <c r="AG17" s="1">
        <v>99.660591125488281</v>
      </c>
      <c r="AH17" s="1">
        <v>-5.7574243545532227</v>
      </c>
      <c r="AI17" s="1">
        <v>-0.34742262959480286</v>
      </c>
      <c r="AJ17" s="1">
        <v>6.6820107400417328E-2</v>
      </c>
      <c r="AK17" s="1">
        <v>7.1120699867606163E-3</v>
      </c>
      <c r="AL17" s="1">
        <v>5.9986431151628494E-2</v>
      </c>
      <c r="AM17" s="1">
        <v>1.2166921049356461E-2</v>
      </c>
      <c r="AN17" s="1">
        <v>0.66666668653488159</v>
      </c>
      <c r="AO17" s="1">
        <v>-0.21956524252891541</v>
      </c>
      <c r="AP17" s="1">
        <v>2.737391471862793</v>
      </c>
      <c r="AQ17" s="1">
        <v>1</v>
      </c>
      <c r="AR17" s="1">
        <v>0</v>
      </c>
      <c r="AS17" s="1">
        <v>0.15999999642372131</v>
      </c>
      <c r="AT17" s="1">
        <v>111115</v>
      </c>
      <c r="AU17" s="1" t="s">
        <v>85</v>
      </c>
      <c r="AV17">
        <f t="shared" si="8"/>
        <v>0.83248179117838528</v>
      </c>
      <c r="AW17">
        <f t="shared" si="9"/>
        <v>1.5463909462761546E-4</v>
      </c>
      <c r="AX17">
        <f t="shared" si="10"/>
        <v>304.25592269897459</v>
      </c>
      <c r="AY17">
        <f t="shared" si="11"/>
        <v>306.00223770141599</v>
      </c>
      <c r="AZ17">
        <f t="shared" si="12"/>
        <v>2.8566298799970014</v>
      </c>
      <c r="BA17">
        <f t="shared" si="13"/>
        <v>0.19635756775884941</v>
      </c>
      <c r="BB17">
        <f t="shared" si="14"/>
        <v>4.5897193031872368</v>
      </c>
      <c r="BC17">
        <f t="shared" si="15"/>
        <v>46.053502707083702</v>
      </c>
      <c r="BD17">
        <f t="shared" si="16"/>
        <v>18.196193365653038</v>
      </c>
      <c r="BE17">
        <f t="shared" si="17"/>
        <v>31.105922698974609</v>
      </c>
      <c r="BF17">
        <f t="shared" si="18"/>
        <v>4.5386963431519911</v>
      </c>
      <c r="BG17">
        <f t="shared" si="19"/>
        <v>8.1843680766514916E-3</v>
      </c>
      <c r="BH17">
        <f t="shared" si="20"/>
        <v>2.7762759161325667</v>
      </c>
      <c r="BI17">
        <f t="shared" si="21"/>
        <v>1.7624204270194244</v>
      </c>
      <c r="BJ17">
        <f t="shared" si="22"/>
        <v>5.1173499694089257E-3</v>
      </c>
      <c r="BK17">
        <f t="shared" si="23"/>
        <v>69.34698738354686</v>
      </c>
      <c r="BL17">
        <f t="shared" si="24"/>
        <v>1.6514776902469617</v>
      </c>
      <c r="BM17">
        <f t="shared" si="25"/>
        <v>59.091070668507783</v>
      </c>
      <c r="BN17">
        <f t="shared" si="26"/>
        <v>422.04755171933618</v>
      </c>
      <c r="BO17">
        <f t="shared" si="27"/>
        <v>-2.0876327707395571E-3</v>
      </c>
    </row>
    <row r="18" spans="1:67" x14ac:dyDescent="0.25">
      <c r="A18" s="1">
        <v>7</v>
      </c>
      <c r="B18" s="1" t="s">
        <v>92</v>
      </c>
      <c r="C18" s="1" t="s">
        <v>306</v>
      </c>
      <c r="D18" s="1" t="s">
        <v>80</v>
      </c>
      <c r="E18" s="1" t="s">
        <v>81</v>
      </c>
      <c r="F18" s="1" t="s">
        <v>82</v>
      </c>
      <c r="G18" s="1" t="s">
        <v>83</v>
      </c>
      <c r="H18" s="1" t="s">
        <v>84</v>
      </c>
      <c r="I18" s="1">
        <v>103.5000258050859</v>
      </c>
      <c r="J18" s="1">
        <v>1</v>
      </c>
      <c r="K18">
        <f t="shared" si="0"/>
        <v>-0.51735105117233682</v>
      </c>
      <c r="L18">
        <f t="shared" si="1"/>
        <v>1.1520767088826109E-2</v>
      </c>
      <c r="M18">
        <f t="shared" si="2"/>
        <v>478.86561627306008</v>
      </c>
      <c r="N18">
        <f t="shared" si="3"/>
        <v>0.21704633668482953</v>
      </c>
      <c r="O18">
        <f t="shared" si="4"/>
        <v>1.8152656571343067</v>
      </c>
      <c r="P18">
        <f t="shared" si="5"/>
        <v>31.348632816978327</v>
      </c>
      <c r="Q18" s="1">
        <v>6</v>
      </c>
      <c r="R18">
        <f t="shared" si="6"/>
        <v>1.4200000166893005</v>
      </c>
      <c r="S18" s="1">
        <v>1</v>
      </c>
      <c r="T18">
        <f t="shared" si="7"/>
        <v>2.8400000333786011</v>
      </c>
      <c r="U18" s="1">
        <v>32.853866577148438</v>
      </c>
      <c r="V18" s="1">
        <v>31.195316314697266</v>
      </c>
      <c r="W18" s="1">
        <v>32.821178436279297</v>
      </c>
      <c r="X18" s="1">
        <v>419.85467529296875</v>
      </c>
      <c r="Y18" s="1">
        <v>420.36651611328125</v>
      </c>
      <c r="Z18" s="1">
        <v>27.707695007324219</v>
      </c>
      <c r="AA18" s="1">
        <v>27.961118698120117</v>
      </c>
      <c r="AB18" s="1">
        <v>55.107570648193359</v>
      </c>
      <c r="AC18" s="1">
        <v>55.611602783203125</v>
      </c>
      <c r="AD18" s="1">
        <v>499.50534057617188</v>
      </c>
      <c r="AE18" s="1">
        <v>17.864809036254883</v>
      </c>
      <c r="AF18" s="1">
        <v>0.10949169099330902</v>
      </c>
      <c r="AG18" s="1">
        <v>99.658775329589844</v>
      </c>
      <c r="AH18" s="1">
        <v>-5.7574243545532227</v>
      </c>
      <c r="AI18" s="1">
        <v>-0.34742262959480286</v>
      </c>
      <c r="AJ18" s="1">
        <v>6.6820107400417328E-2</v>
      </c>
      <c r="AK18" s="1">
        <v>7.1120699867606163E-3</v>
      </c>
      <c r="AL18" s="1">
        <v>5.9986431151628494E-2</v>
      </c>
      <c r="AM18" s="1">
        <v>1.2166921049356461E-2</v>
      </c>
      <c r="AN18" s="1">
        <v>0.66666668653488159</v>
      </c>
      <c r="AO18" s="1">
        <v>-0.21956524252891541</v>
      </c>
      <c r="AP18" s="1">
        <v>2.737391471862793</v>
      </c>
      <c r="AQ18" s="1">
        <v>1</v>
      </c>
      <c r="AR18" s="1">
        <v>0</v>
      </c>
      <c r="AS18" s="1">
        <v>0.15999999642372131</v>
      </c>
      <c r="AT18" s="1">
        <v>111115</v>
      </c>
      <c r="AU18" s="1" t="s">
        <v>85</v>
      </c>
      <c r="AV18">
        <f t="shared" si="8"/>
        <v>0.8325089009602864</v>
      </c>
      <c r="AW18">
        <f t="shared" si="9"/>
        <v>2.1704633668482952E-4</v>
      </c>
      <c r="AX18">
        <f t="shared" si="10"/>
        <v>304.34531631469724</v>
      </c>
      <c r="AY18">
        <f t="shared" si="11"/>
        <v>306.00386657714841</v>
      </c>
      <c r="AZ18">
        <f t="shared" si="12"/>
        <v>2.8583693819112455</v>
      </c>
      <c r="BA18">
        <f t="shared" si="13"/>
        <v>0.15331650228106217</v>
      </c>
      <c r="BB18">
        <f t="shared" si="14"/>
        <v>4.601836503434253</v>
      </c>
      <c r="BC18">
        <f t="shared" si="15"/>
        <v>46.17592869484033</v>
      </c>
      <c r="BD18">
        <f t="shared" si="16"/>
        <v>18.214809996720213</v>
      </c>
      <c r="BE18">
        <f t="shared" si="17"/>
        <v>31.195316314697266</v>
      </c>
      <c r="BF18">
        <f t="shared" si="18"/>
        <v>4.5618634308798036</v>
      </c>
      <c r="BG18">
        <f t="shared" si="19"/>
        <v>1.1474220672509167E-2</v>
      </c>
      <c r="BH18">
        <f t="shared" si="20"/>
        <v>2.7865708462999463</v>
      </c>
      <c r="BI18">
        <f t="shared" si="21"/>
        <v>1.7752925845798573</v>
      </c>
      <c r="BJ18">
        <f t="shared" si="22"/>
        <v>7.1755553494662868E-3</v>
      </c>
      <c r="BK18">
        <f t="shared" si="23"/>
        <v>47.723160865222475</v>
      </c>
      <c r="BL18">
        <f t="shared" si="24"/>
        <v>1.1391621309438793</v>
      </c>
      <c r="BM18">
        <f t="shared" si="25"/>
        <v>59.200445149058623</v>
      </c>
      <c r="BN18">
        <f t="shared" si="26"/>
        <v>420.61244002556083</v>
      </c>
      <c r="BO18">
        <f t="shared" si="27"/>
        <v>-7.2816230841566418E-4</v>
      </c>
    </row>
    <row r="19" spans="1:67" x14ac:dyDescent="0.25">
      <c r="A19" s="1">
        <v>8</v>
      </c>
      <c r="B19" s="1" t="s">
        <v>93</v>
      </c>
      <c r="C19" s="1" t="s">
        <v>306</v>
      </c>
      <c r="D19" s="1" t="s">
        <v>80</v>
      </c>
      <c r="E19" s="1" t="s">
        <v>81</v>
      </c>
      <c r="F19" s="1" t="s">
        <v>82</v>
      </c>
      <c r="G19" s="1" t="s">
        <v>83</v>
      </c>
      <c r="H19" s="1" t="s">
        <v>84</v>
      </c>
      <c r="I19" s="1">
        <v>108.50002569332719</v>
      </c>
      <c r="J19" s="1">
        <v>1</v>
      </c>
      <c r="K19">
        <f t="shared" si="0"/>
        <v>-0.34689068464129064</v>
      </c>
      <c r="L19">
        <f t="shared" si="1"/>
        <v>1.3723705954066559E-2</v>
      </c>
      <c r="M19">
        <f t="shared" si="2"/>
        <v>447.53171570300339</v>
      </c>
      <c r="N19">
        <f t="shared" si="3"/>
        <v>0.25800374939655918</v>
      </c>
      <c r="O19">
        <f t="shared" si="4"/>
        <v>1.8127454481268561</v>
      </c>
      <c r="P19">
        <f t="shared" si="5"/>
        <v>31.358709091328397</v>
      </c>
      <c r="Q19" s="1">
        <v>6</v>
      </c>
      <c r="R19">
        <f t="shared" si="6"/>
        <v>1.4200000166893005</v>
      </c>
      <c r="S19" s="1">
        <v>1</v>
      </c>
      <c r="T19">
        <f t="shared" si="7"/>
        <v>2.8400000333786011</v>
      </c>
      <c r="U19" s="1">
        <v>32.856834411621094</v>
      </c>
      <c r="V19" s="1">
        <v>31.230190277099609</v>
      </c>
      <c r="W19" s="1">
        <v>32.827442169189453</v>
      </c>
      <c r="X19" s="1">
        <v>419.7369384765625</v>
      </c>
      <c r="Y19" s="1">
        <v>420.02349853515625</v>
      </c>
      <c r="Z19" s="1">
        <v>27.711883544921875</v>
      </c>
      <c r="AA19" s="1">
        <v>28.013164520263672</v>
      </c>
      <c r="AB19" s="1">
        <v>55.106132507324219</v>
      </c>
      <c r="AC19" s="1">
        <v>55.705242156982422</v>
      </c>
      <c r="AD19" s="1">
        <v>499.42001342773438</v>
      </c>
      <c r="AE19" s="1">
        <v>17.828571319580078</v>
      </c>
      <c r="AF19" s="1">
        <v>0.1345829963684082</v>
      </c>
      <c r="AG19" s="1">
        <v>99.657745361328125</v>
      </c>
      <c r="AH19" s="1">
        <v>-5.7574243545532227</v>
      </c>
      <c r="AI19" s="1">
        <v>-0.34742262959480286</v>
      </c>
      <c r="AJ19" s="1">
        <v>6.6820107400417328E-2</v>
      </c>
      <c r="AK19" s="1">
        <v>7.1120699867606163E-3</v>
      </c>
      <c r="AL19" s="1">
        <v>5.9986431151628494E-2</v>
      </c>
      <c r="AM19" s="1">
        <v>1.2166921049356461E-2</v>
      </c>
      <c r="AN19" s="1">
        <v>0.66666668653488159</v>
      </c>
      <c r="AO19" s="1">
        <v>-0.21956524252891541</v>
      </c>
      <c r="AP19" s="1">
        <v>2.737391471862793</v>
      </c>
      <c r="AQ19" s="1">
        <v>1</v>
      </c>
      <c r="AR19" s="1">
        <v>0</v>
      </c>
      <c r="AS19" s="1">
        <v>0.15999999642372131</v>
      </c>
      <c r="AT19" s="1">
        <v>111115</v>
      </c>
      <c r="AU19" s="1" t="s">
        <v>85</v>
      </c>
      <c r="AV19">
        <f t="shared" si="8"/>
        <v>0.83236668904622391</v>
      </c>
      <c r="AW19">
        <f t="shared" si="9"/>
        <v>2.5800374939655916E-4</v>
      </c>
      <c r="AX19">
        <f t="shared" si="10"/>
        <v>304.38019027709959</v>
      </c>
      <c r="AY19">
        <f t="shared" si="11"/>
        <v>306.00683441162107</v>
      </c>
      <c r="AZ19">
        <f t="shared" si="12"/>
        <v>2.8525713473728729</v>
      </c>
      <c r="BA19">
        <f t="shared" si="13"/>
        <v>0.12851881422878822</v>
      </c>
      <c r="BB19">
        <f t="shared" si="14"/>
        <v>4.6044742646522847</v>
      </c>
      <c r="BC19">
        <f t="shared" si="15"/>
        <v>46.202874126420248</v>
      </c>
      <c r="BD19">
        <f t="shared" si="16"/>
        <v>18.189709606156576</v>
      </c>
      <c r="BE19">
        <f t="shared" si="17"/>
        <v>31.230190277099609</v>
      </c>
      <c r="BF19">
        <f t="shared" si="18"/>
        <v>4.5709291906361935</v>
      </c>
      <c r="BG19">
        <f t="shared" si="19"/>
        <v>1.3657707938029546E-2</v>
      </c>
      <c r="BH19">
        <f t="shared" si="20"/>
        <v>2.7917288165254286</v>
      </c>
      <c r="BI19">
        <f t="shared" si="21"/>
        <v>1.7792003741107649</v>
      </c>
      <c r="BJ19">
        <f t="shared" si="22"/>
        <v>8.5419725373896381E-3</v>
      </c>
      <c r="BK19">
        <f t="shared" si="23"/>
        <v>44.600001764648205</v>
      </c>
      <c r="BL19">
        <f t="shared" si="24"/>
        <v>1.0654920909515369</v>
      </c>
      <c r="BM19">
        <f t="shared" si="25"/>
        <v>59.310193864594993</v>
      </c>
      <c r="BN19">
        <f t="shared" si="26"/>
        <v>420.18839375303014</v>
      </c>
      <c r="BO19">
        <f t="shared" si="27"/>
        <v>-4.8964117195463735E-4</v>
      </c>
    </row>
    <row r="20" spans="1:67" x14ac:dyDescent="0.25">
      <c r="A20" s="1">
        <v>9</v>
      </c>
      <c r="B20" s="1" t="s">
        <v>94</v>
      </c>
      <c r="C20" s="1" t="s">
        <v>306</v>
      </c>
      <c r="D20" s="1" t="s">
        <v>80</v>
      </c>
      <c r="E20" s="1" t="s">
        <v>81</v>
      </c>
      <c r="F20" s="1" t="s">
        <v>82</v>
      </c>
      <c r="G20" s="1" t="s">
        <v>83</v>
      </c>
      <c r="H20" s="1" t="s">
        <v>84</v>
      </c>
      <c r="I20" s="1">
        <v>113.50002558156848</v>
      </c>
      <c r="J20" s="1">
        <v>1</v>
      </c>
      <c r="K20">
        <f t="shared" si="0"/>
        <v>-0.15557610468048283</v>
      </c>
      <c r="L20">
        <f t="shared" si="1"/>
        <v>1.5664792373104967E-2</v>
      </c>
      <c r="M20">
        <f t="shared" si="2"/>
        <v>423.21143019587333</v>
      </c>
      <c r="N20">
        <f t="shared" si="3"/>
        <v>0.29463275562116076</v>
      </c>
      <c r="O20">
        <f t="shared" si="4"/>
        <v>1.8147623796561043</v>
      </c>
      <c r="P20">
        <f t="shared" si="5"/>
        <v>31.38254179010805</v>
      </c>
      <c r="Q20" s="1">
        <v>6</v>
      </c>
      <c r="R20">
        <f t="shared" si="6"/>
        <v>1.4200000166893005</v>
      </c>
      <c r="S20" s="1">
        <v>1</v>
      </c>
      <c r="T20">
        <f t="shared" si="7"/>
        <v>2.8400000333786011</v>
      </c>
      <c r="U20" s="1">
        <v>32.860218048095703</v>
      </c>
      <c r="V20" s="1">
        <v>31.278268814086914</v>
      </c>
      <c r="W20" s="1">
        <v>32.831661224365234</v>
      </c>
      <c r="X20" s="1">
        <v>419.95513916015625</v>
      </c>
      <c r="Y20" s="1">
        <v>419.99337768554688</v>
      </c>
      <c r="Z20" s="1">
        <v>27.710988998413086</v>
      </c>
      <c r="AA20" s="1">
        <v>28.054986953735352</v>
      </c>
      <c r="AB20" s="1">
        <v>55.095035552978516</v>
      </c>
      <c r="AC20" s="1">
        <v>55.778976440429688</v>
      </c>
      <c r="AD20" s="1">
        <v>499.48001098632813</v>
      </c>
      <c r="AE20" s="1">
        <v>17.877130508422852</v>
      </c>
      <c r="AF20" s="1">
        <v>8.3259165287017822E-2</v>
      </c>
      <c r="AG20" s="1">
        <v>99.659858703613281</v>
      </c>
      <c r="AH20" s="1">
        <v>-5.7574243545532227</v>
      </c>
      <c r="AI20" s="1">
        <v>-0.34742262959480286</v>
      </c>
      <c r="AJ20" s="1">
        <v>6.6820107400417328E-2</v>
      </c>
      <c r="AK20" s="1">
        <v>7.1120699867606163E-3</v>
      </c>
      <c r="AL20" s="1">
        <v>5.9986431151628494E-2</v>
      </c>
      <c r="AM20" s="1">
        <v>1.2166921049356461E-2</v>
      </c>
      <c r="AN20" s="1">
        <v>0.66666668653488159</v>
      </c>
      <c r="AO20" s="1">
        <v>-0.21956524252891541</v>
      </c>
      <c r="AP20" s="1">
        <v>2.737391471862793</v>
      </c>
      <c r="AQ20" s="1">
        <v>1</v>
      </c>
      <c r="AR20" s="1">
        <v>0</v>
      </c>
      <c r="AS20" s="1">
        <v>0.15999999642372131</v>
      </c>
      <c r="AT20" s="1">
        <v>111115</v>
      </c>
      <c r="AU20" s="1" t="s">
        <v>85</v>
      </c>
      <c r="AV20">
        <f t="shared" si="8"/>
        <v>0.83246668497721343</v>
      </c>
      <c r="AW20">
        <f t="shared" si="9"/>
        <v>2.9463275562116077E-4</v>
      </c>
      <c r="AX20">
        <f t="shared" si="10"/>
        <v>304.42826881408689</v>
      </c>
      <c r="AY20">
        <f t="shared" si="11"/>
        <v>306.01021804809568</v>
      </c>
      <c r="AZ20">
        <f t="shared" si="12"/>
        <v>2.8603408174140554</v>
      </c>
      <c r="BA20">
        <f t="shared" si="13"/>
        <v>0.10427297602113557</v>
      </c>
      <c r="BB20">
        <f t="shared" si="14"/>
        <v>4.6107184153970833</v>
      </c>
      <c r="BC20">
        <f t="shared" si="15"/>
        <v>46.264548990675181</v>
      </c>
      <c r="BD20">
        <f t="shared" si="16"/>
        <v>18.209562036939829</v>
      </c>
      <c r="BE20">
        <f t="shared" si="17"/>
        <v>31.278268814086914</v>
      </c>
      <c r="BF20">
        <f t="shared" si="18"/>
        <v>4.5834533082579725</v>
      </c>
      <c r="BG20">
        <f t="shared" si="19"/>
        <v>1.5578862918821795E-2</v>
      </c>
      <c r="BH20">
        <f t="shared" si="20"/>
        <v>2.795956035740979</v>
      </c>
      <c r="BI20">
        <f t="shared" si="21"/>
        <v>1.7874972725169935</v>
      </c>
      <c r="BJ20">
        <f t="shared" si="22"/>
        <v>9.7444732583755415E-3</v>
      </c>
      <c r="BK20">
        <f t="shared" si="23"/>
        <v>42.177191335074831</v>
      </c>
      <c r="BL20">
        <f t="shared" si="24"/>
        <v>1.0076621505988026</v>
      </c>
      <c r="BM20">
        <f t="shared" si="25"/>
        <v>59.345553572852673</v>
      </c>
      <c r="BN20">
        <f t="shared" si="26"/>
        <v>420.06733111471948</v>
      </c>
      <c r="BO20">
        <f t="shared" si="27"/>
        <v>-2.1979214690346594E-4</v>
      </c>
    </row>
    <row r="21" spans="1:67" x14ac:dyDescent="0.25">
      <c r="A21" s="1">
        <v>10</v>
      </c>
      <c r="B21" s="1" t="s">
        <v>95</v>
      </c>
      <c r="C21" s="1" t="s">
        <v>306</v>
      </c>
      <c r="D21" s="1" t="s">
        <v>80</v>
      </c>
      <c r="E21" s="1" t="s">
        <v>81</v>
      </c>
      <c r="F21" s="1" t="s">
        <v>82</v>
      </c>
      <c r="G21" s="1" t="s">
        <v>83</v>
      </c>
      <c r="H21" s="1" t="s">
        <v>84</v>
      </c>
      <c r="I21" s="1">
        <v>119.0000254586339</v>
      </c>
      <c r="J21" s="1">
        <v>1</v>
      </c>
      <c r="K21">
        <f t="shared" si="0"/>
        <v>-0.28982815728425559</v>
      </c>
      <c r="L21">
        <f t="shared" si="1"/>
        <v>1.5628278701062571E-2</v>
      </c>
      <c r="M21">
        <f t="shared" si="2"/>
        <v>436.86209456337104</v>
      </c>
      <c r="N21">
        <f t="shared" si="3"/>
        <v>0.29485467572272572</v>
      </c>
      <c r="O21">
        <f t="shared" si="4"/>
        <v>1.8202472513113701</v>
      </c>
      <c r="P21">
        <f t="shared" si="5"/>
        <v>31.411410800695538</v>
      </c>
      <c r="Q21" s="1">
        <v>6</v>
      </c>
      <c r="R21">
        <f t="shared" si="6"/>
        <v>1.4200000166893005</v>
      </c>
      <c r="S21" s="1">
        <v>1</v>
      </c>
      <c r="T21">
        <f t="shared" si="7"/>
        <v>2.8400000333786011</v>
      </c>
      <c r="U21" s="1">
        <v>32.861892700195313</v>
      </c>
      <c r="V21" s="1">
        <v>31.311681747436523</v>
      </c>
      <c r="W21" s="1">
        <v>32.829174041748047</v>
      </c>
      <c r="X21" s="1">
        <v>419.84527587890625</v>
      </c>
      <c r="Y21" s="1">
        <v>420.044677734375</v>
      </c>
      <c r="Z21" s="1">
        <v>27.731807708740234</v>
      </c>
      <c r="AA21" s="1">
        <v>28.07609748840332</v>
      </c>
      <c r="AB21" s="1">
        <v>55.130935668945313</v>
      </c>
      <c r="AC21" s="1">
        <v>55.815383911132813</v>
      </c>
      <c r="AD21" s="1">
        <v>499.42169189453125</v>
      </c>
      <c r="AE21" s="1">
        <v>17.831470489501953</v>
      </c>
      <c r="AF21" s="1">
        <v>2.5092147290706635E-2</v>
      </c>
      <c r="AG21" s="1">
        <v>99.659317016601563</v>
      </c>
      <c r="AH21" s="1">
        <v>-5.7574243545532227</v>
      </c>
      <c r="AI21" s="1">
        <v>-0.34742262959480286</v>
      </c>
      <c r="AJ21" s="1">
        <v>6.6820107400417328E-2</v>
      </c>
      <c r="AK21" s="1">
        <v>7.1120699867606163E-3</v>
      </c>
      <c r="AL21" s="1">
        <v>5.9986431151628494E-2</v>
      </c>
      <c r="AM21" s="1">
        <v>1.2166921049356461E-2</v>
      </c>
      <c r="AN21" s="1">
        <v>1</v>
      </c>
      <c r="AO21" s="1">
        <v>-0.21956524252891541</v>
      </c>
      <c r="AP21" s="1">
        <v>2.737391471862793</v>
      </c>
      <c r="AQ21" s="1">
        <v>1</v>
      </c>
      <c r="AR21" s="1">
        <v>0</v>
      </c>
      <c r="AS21" s="1">
        <v>0.15999999642372131</v>
      </c>
      <c r="AT21" s="1">
        <v>111115</v>
      </c>
      <c r="AU21" s="1" t="s">
        <v>85</v>
      </c>
      <c r="AV21">
        <f t="shared" si="8"/>
        <v>0.83236948649088538</v>
      </c>
      <c r="AW21">
        <f t="shared" si="9"/>
        <v>2.948546757227257E-4</v>
      </c>
      <c r="AX21">
        <f t="shared" si="10"/>
        <v>304.4616817474365</v>
      </c>
      <c r="AY21">
        <f t="shared" si="11"/>
        <v>306.01189270019529</v>
      </c>
      <c r="AZ21">
        <f t="shared" si="12"/>
        <v>2.8530352145500046</v>
      </c>
      <c r="BA21">
        <f t="shared" si="13"/>
        <v>9.9729053259013919E-2</v>
      </c>
      <c r="BB21">
        <f t="shared" si="14"/>
        <v>4.6182919514971674</v>
      </c>
      <c r="BC21">
        <f t="shared" si="15"/>
        <v>46.340794716943904</v>
      </c>
      <c r="BD21">
        <f t="shared" si="16"/>
        <v>18.264697228540584</v>
      </c>
      <c r="BE21">
        <f t="shared" si="17"/>
        <v>31.311681747436523</v>
      </c>
      <c r="BF21">
        <f t="shared" si="18"/>
        <v>4.5921747319205144</v>
      </c>
      <c r="BG21">
        <f t="shared" si="19"/>
        <v>1.5542748278869702E-2</v>
      </c>
      <c r="BH21">
        <f t="shared" si="20"/>
        <v>2.7980447001857973</v>
      </c>
      <c r="BI21">
        <f t="shared" si="21"/>
        <v>1.7941300317347171</v>
      </c>
      <c r="BJ21">
        <f t="shared" si="22"/>
        <v>9.721866010190771E-3</v>
      </c>
      <c r="BK21">
        <f t="shared" si="23"/>
        <v>43.53737797462756</v>
      </c>
      <c r="BL21">
        <f t="shared" si="24"/>
        <v>1.0400372096599471</v>
      </c>
      <c r="BM21">
        <f t="shared" si="25"/>
        <v>59.286972906271139</v>
      </c>
      <c r="BN21">
        <f t="shared" si="26"/>
        <v>420.18244815963385</v>
      </c>
      <c r="BO21">
        <f t="shared" si="27"/>
        <v>-4.0894221506982249E-4</v>
      </c>
    </row>
    <row r="22" spans="1:67" x14ac:dyDescent="0.25">
      <c r="A22" s="1">
        <v>11</v>
      </c>
      <c r="B22" s="1" t="s">
        <v>96</v>
      </c>
      <c r="C22" s="1" t="s">
        <v>306</v>
      </c>
      <c r="D22" s="1" t="s">
        <v>80</v>
      </c>
      <c r="E22" s="1" t="s">
        <v>81</v>
      </c>
      <c r="F22" s="1" t="s">
        <v>82</v>
      </c>
      <c r="G22" s="1" t="s">
        <v>83</v>
      </c>
      <c r="H22" s="1" t="s">
        <v>84</v>
      </c>
      <c r="I22" s="1">
        <v>124.00002534687519</v>
      </c>
      <c r="J22" s="1">
        <v>1</v>
      </c>
      <c r="K22">
        <f t="shared" si="0"/>
        <v>-0.31680119899568976</v>
      </c>
      <c r="L22">
        <f t="shared" si="1"/>
        <v>1.6386991175372602E-2</v>
      </c>
      <c r="M22">
        <f t="shared" si="2"/>
        <v>438.01764101836898</v>
      </c>
      <c r="N22">
        <f t="shared" si="3"/>
        <v>0.30913902757530987</v>
      </c>
      <c r="O22">
        <f t="shared" si="4"/>
        <v>1.820501564782071</v>
      </c>
      <c r="P22">
        <f t="shared" si="5"/>
        <v>31.420912861241725</v>
      </c>
      <c r="Q22" s="1">
        <v>6</v>
      </c>
      <c r="R22">
        <f t="shared" si="6"/>
        <v>1.4200000166893005</v>
      </c>
      <c r="S22" s="1">
        <v>1</v>
      </c>
      <c r="T22">
        <f t="shared" si="7"/>
        <v>2.8400000333786011</v>
      </c>
      <c r="U22" s="1">
        <v>32.862499237060547</v>
      </c>
      <c r="V22" s="1">
        <v>31.330684661865234</v>
      </c>
      <c r="W22" s="1">
        <v>32.825366973876953</v>
      </c>
      <c r="X22" s="1">
        <v>419.72048950195313</v>
      </c>
      <c r="Y22" s="1">
        <v>419.94512939453125</v>
      </c>
      <c r="Z22" s="1">
        <v>27.737722396850586</v>
      </c>
      <c r="AA22" s="1">
        <v>28.098690032958984</v>
      </c>
      <c r="AB22" s="1">
        <v>55.140598297119141</v>
      </c>
      <c r="AC22" s="1">
        <v>55.858177185058594</v>
      </c>
      <c r="AD22" s="1">
        <v>499.41201782226563</v>
      </c>
      <c r="AE22" s="1">
        <v>17.89959716796875</v>
      </c>
      <c r="AF22" s="1">
        <v>2.7373174205422401E-2</v>
      </c>
      <c r="AG22" s="1">
        <v>99.658935546875</v>
      </c>
      <c r="AH22" s="1">
        <v>-5.7574243545532227</v>
      </c>
      <c r="AI22" s="1">
        <v>-0.34742262959480286</v>
      </c>
      <c r="AJ22" s="1">
        <v>6.6820107400417328E-2</v>
      </c>
      <c r="AK22" s="1">
        <v>7.1120699867606163E-3</v>
      </c>
      <c r="AL22" s="1">
        <v>5.9986431151628494E-2</v>
      </c>
      <c r="AM22" s="1">
        <v>1.2166921049356461E-2</v>
      </c>
      <c r="AN22" s="1">
        <v>1</v>
      </c>
      <c r="AO22" s="1">
        <v>-0.21956524252891541</v>
      </c>
      <c r="AP22" s="1">
        <v>2.737391471862793</v>
      </c>
      <c r="AQ22" s="1">
        <v>1</v>
      </c>
      <c r="AR22" s="1">
        <v>0</v>
      </c>
      <c r="AS22" s="1">
        <v>0.15999999642372131</v>
      </c>
      <c r="AT22" s="1">
        <v>111115</v>
      </c>
      <c r="AU22" s="1" t="s">
        <v>85</v>
      </c>
      <c r="AV22">
        <f t="shared" si="8"/>
        <v>0.83235336303710916</v>
      </c>
      <c r="AW22">
        <f t="shared" si="9"/>
        <v>3.0913902757530987E-4</v>
      </c>
      <c r="AX22">
        <f t="shared" si="10"/>
        <v>304.48068466186521</v>
      </c>
      <c r="AY22">
        <f t="shared" si="11"/>
        <v>306.01249923706052</v>
      </c>
      <c r="AZ22">
        <f t="shared" si="12"/>
        <v>2.8639354828610522</v>
      </c>
      <c r="BA22">
        <f t="shared" si="13"/>
        <v>9.02281993764905E-2</v>
      </c>
      <c r="BB22">
        <f t="shared" si="14"/>
        <v>4.6207871037283494</v>
      </c>
      <c r="BC22">
        <f t="shared" si="15"/>
        <v>46.366009012357381</v>
      </c>
      <c r="BD22">
        <f t="shared" si="16"/>
        <v>18.267318979398397</v>
      </c>
      <c r="BE22">
        <f t="shared" si="17"/>
        <v>31.330684661865234</v>
      </c>
      <c r="BF22">
        <f t="shared" si="18"/>
        <v>4.5971413053661605</v>
      </c>
      <c r="BG22">
        <f t="shared" si="19"/>
        <v>1.6292979587491343E-2</v>
      </c>
      <c r="BH22">
        <f t="shared" si="20"/>
        <v>2.8002855389462784</v>
      </c>
      <c r="BI22">
        <f t="shared" si="21"/>
        <v>1.7968557664198821</v>
      </c>
      <c r="BJ22">
        <f t="shared" si="22"/>
        <v>1.0191517070716166E-2</v>
      </c>
      <c r="BK22">
        <f t="shared" si="23"/>
        <v>43.652371854643867</v>
      </c>
      <c r="BL22">
        <f t="shared" si="24"/>
        <v>1.043035411911776</v>
      </c>
      <c r="BM22">
        <f t="shared" si="25"/>
        <v>59.313071910822011</v>
      </c>
      <c r="BN22">
        <f t="shared" si="26"/>
        <v>420.09572151200223</v>
      </c>
      <c r="BO22">
        <f t="shared" si="27"/>
        <v>-4.4728978028711326E-4</v>
      </c>
    </row>
    <row r="23" spans="1:67" x14ac:dyDescent="0.25">
      <c r="A23" s="1">
        <v>12</v>
      </c>
      <c r="B23" s="1" t="s">
        <v>97</v>
      </c>
      <c r="C23" s="1" t="s">
        <v>306</v>
      </c>
      <c r="D23" s="1" t="s">
        <v>80</v>
      </c>
      <c r="E23" s="1" t="s">
        <v>81</v>
      </c>
      <c r="F23" s="1" t="s">
        <v>82</v>
      </c>
      <c r="G23" s="1" t="s">
        <v>83</v>
      </c>
      <c r="H23" s="1" t="s">
        <v>84</v>
      </c>
      <c r="I23" s="1">
        <v>129.00002523511648</v>
      </c>
      <c r="J23" s="1">
        <v>1</v>
      </c>
      <c r="K23">
        <f t="shared" si="0"/>
        <v>-0.36389529191938152</v>
      </c>
      <c r="L23">
        <f t="shared" si="1"/>
        <v>1.5829999776143074E-2</v>
      </c>
      <c r="M23">
        <f t="shared" si="2"/>
        <v>443.6314765939411</v>
      </c>
      <c r="N23">
        <f t="shared" si="3"/>
        <v>0.29889791441153124</v>
      </c>
      <c r="O23">
        <f t="shared" si="4"/>
        <v>1.8217426702072479</v>
      </c>
      <c r="P23">
        <f t="shared" si="5"/>
        <v>31.429046365366219</v>
      </c>
      <c r="Q23" s="1">
        <v>6</v>
      </c>
      <c r="R23">
        <f t="shared" si="6"/>
        <v>1.4200000166893005</v>
      </c>
      <c r="S23" s="1">
        <v>1</v>
      </c>
      <c r="T23">
        <f t="shared" si="7"/>
        <v>2.8400000333786011</v>
      </c>
      <c r="U23" s="1">
        <v>32.863201141357422</v>
      </c>
      <c r="V23" s="1">
        <v>31.334140777587891</v>
      </c>
      <c r="W23" s="1">
        <v>32.822429656982422</v>
      </c>
      <c r="X23" s="1">
        <v>419.49359130859375</v>
      </c>
      <c r="Y23" s="1">
        <v>419.780029296875</v>
      </c>
      <c r="Z23" s="1">
        <v>27.758668899536133</v>
      </c>
      <c r="AA23" s="1">
        <v>28.107666015625</v>
      </c>
      <c r="AB23" s="1">
        <v>55.180080413818359</v>
      </c>
      <c r="AC23" s="1">
        <v>55.873836517333984</v>
      </c>
      <c r="AD23" s="1">
        <v>499.42520141601563</v>
      </c>
      <c r="AE23" s="1">
        <v>17.879302978515625</v>
      </c>
      <c r="AF23" s="1">
        <v>9.1243302449584007E-3</v>
      </c>
      <c r="AG23" s="1">
        <v>99.658973693847656</v>
      </c>
      <c r="AH23" s="1">
        <v>-5.7574243545532227</v>
      </c>
      <c r="AI23" s="1">
        <v>-0.34742262959480286</v>
      </c>
      <c r="AJ23" s="1">
        <v>6.6820107400417328E-2</v>
      </c>
      <c r="AK23" s="1">
        <v>7.1120699867606163E-3</v>
      </c>
      <c r="AL23" s="1">
        <v>5.9986431151628494E-2</v>
      </c>
      <c r="AM23" s="1">
        <v>1.2166921049356461E-2</v>
      </c>
      <c r="AN23" s="1">
        <v>1</v>
      </c>
      <c r="AO23" s="1">
        <v>-0.21956524252891541</v>
      </c>
      <c r="AP23" s="1">
        <v>2.737391471862793</v>
      </c>
      <c r="AQ23" s="1">
        <v>1</v>
      </c>
      <c r="AR23" s="1">
        <v>0</v>
      </c>
      <c r="AS23" s="1">
        <v>0.15999999642372131</v>
      </c>
      <c r="AT23" s="1">
        <v>111115</v>
      </c>
      <c r="AU23" s="1" t="s">
        <v>85</v>
      </c>
      <c r="AV23">
        <f t="shared" si="8"/>
        <v>0.8323753356933592</v>
      </c>
      <c r="AW23">
        <f t="shared" si="9"/>
        <v>2.9889791441153126E-4</v>
      </c>
      <c r="AX23">
        <f t="shared" si="10"/>
        <v>304.48414077758787</v>
      </c>
      <c r="AY23">
        <f t="shared" si="11"/>
        <v>306.0132011413574</v>
      </c>
      <c r="AZ23">
        <f t="shared" si="12"/>
        <v>2.8606884126211298</v>
      </c>
      <c r="BA23">
        <f t="shared" si="13"/>
        <v>9.4905587778328596E-2</v>
      </c>
      <c r="BB23">
        <f t="shared" si="14"/>
        <v>4.6229238182538754</v>
      </c>
      <c r="BC23">
        <f t="shared" si="15"/>
        <v>46.387431526793527</v>
      </c>
      <c r="BD23">
        <f t="shared" si="16"/>
        <v>18.279765511168527</v>
      </c>
      <c r="BE23">
        <f t="shared" si="17"/>
        <v>31.334140777587891</v>
      </c>
      <c r="BF23">
        <f t="shared" si="18"/>
        <v>4.5980450932074222</v>
      </c>
      <c r="BG23">
        <f t="shared" si="19"/>
        <v>1.5742253345156818E-2</v>
      </c>
      <c r="BH23">
        <f t="shared" si="20"/>
        <v>2.8011811480466275</v>
      </c>
      <c r="BI23">
        <f t="shared" si="21"/>
        <v>1.7968639451607946</v>
      </c>
      <c r="BJ23">
        <f t="shared" si="22"/>
        <v>9.8467543625089856E-3</v>
      </c>
      <c r="BK23">
        <f t="shared" si="23"/>
        <v>44.211857655638369</v>
      </c>
      <c r="BL23">
        <f t="shared" si="24"/>
        <v>1.05681891855841</v>
      </c>
      <c r="BM23">
        <f t="shared" si="25"/>
        <v>59.29557260713343</v>
      </c>
      <c r="BN23">
        <f t="shared" si="26"/>
        <v>419.95300769064875</v>
      </c>
      <c r="BO23">
        <f t="shared" si="27"/>
        <v>-5.1380462357098573E-4</v>
      </c>
    </row>
    <row r="24" spans="1:67" x14ac:dyDescent="0.25">
      <c r="A24" s="1">
        <v>13</v>
      </c>
      <c r="B24" s="1" t="s">
        <v>98</v>
      </c>
      <c r="C24" s="1" t="s">
        <v>306</v>
      </c>
      <c r="D24" s="1" t="s">
        <v>80</v>
      </c>
      <c r="E24" s="1" t="s">
        <v>81</v>
      </c>
      <c r="F24" s="1" t="s">
        <v>82</v>
      </c>
      <c r="G24" s="1" t="s">
        <v>83</v>
      </c>
      <c r="H24" s="1" t="s">
        <v>84</v>
      </c>
      <c r="I24" s="1">
        <v>134.5000251121819</v>
      </c>
      <c r="J24" s="1">
        <v>1</v>
      </c>
      <c r="K24">
        <f t="shared" si="0"/>
        <v>-0.28024329962455374</v>
      </c>
      <c r="L24">
        <f t="shared" si="1"/>
        <v>1.6501344047936312E-2</v>
      </c>
      <c r="M24">
        <f t="shared" si="2"/>
        <v>434.0669508664414</v>
      </c>
      <c r="N24">
        <f t="shared" si="3"/>
        <v>0.31188265491060618</v>
      </c>
      <c r="O24">
        <f t="shared" si="4"/>
        <v>1.8239482900195432</v>
      </c>
      <c r="P24">
        <f t="shared" si="5"/>
        <v>31.444437590136086</v>
      </c>
      <c r="Q24" s="1">
        <v>6</v>
      </c>
      <c r="R24">
        <f t="shared" si="6"/>
        <v>1.4200000166893005</v>
      </c>
      <c r="S24" s="1">
        <v>1</v>
      </c>
      <c r="T24">
        <f t="shared" si="7"/>
        <v>2.8400000333786011</v>
      </c>
      <c r="U24" s="1">
        <v>32.864776611328125</v>
      </c>
      <c r="V24" s="1">
        <v>31.359170913696289</v>
      </c>
      <c r="W24" s="1">
        <v>32.821662902832031</v>
      </c>
      <c r="X24" s="1">
        <v>419.55343627929688</v>
      </c>
      <c r="Y24" s="1">
        <v>419.73284912109375</v>
      </c>
      <c r="Z24" s="1">
        <v>27.761547088623047</v>
      </c>
      <c r="AA24" s="1">
        <v>28.125705718994141</v>
      </c>
      <c r="AB24" s="1">
        <v>55.181751251220703</v>
      </c>
      <c r="AC24" s="1">
        <v>55.905590057373047</v>
      </c>
      <c r="AD24" s="1">
        <v>499.41543579101563</v>
      </c>
      <c r="AE24" s="1">
        <v>17.896697998046875</v>
      </c>
      <c r="AF24" s="1">
        <v>9.1242454946041107E-2</v>
      </c>
      <c r="AG24" s="1">
        <v>99.660476684570313</v>
      </c>
      <c r="AH24" s="1">
        <v>-5.7574243545532227</v>
      </c>
      <c r="AI24" s="1">
        <v>-0.34742262959480286</v>
      </c>
      <c r="AJ24" s="1">
        <v>6.6820107400417328E-2</v>
      </c>
      <c r="AK24" s="1">
        <v>7.1120699867606163E-3</v>
      </c>
      <c r="AL24" s="1">
        <v>5.9986431151628494E-2</v>
      </c>
      <c r="AM24" s="1">
        <v>1.2166921049356461E-2</v>
      </c>
      <c r="AN24" s="1">
        <v>1</v>
      </c>
      <c r="AO24" s="1">
        <v>-0.21956524252891541</v>
      </c>
      <c r="AP24" s="1">
        <v>2.737391471862793</v>
      </c>
      <c r="AQ24" s="1">
        <v>1</v>
      </c>
      <c r="AR24" s="1">
        <v>0</v>
      </c>
      <c r="AS24" s="1">
        <v>0.15999999642372131</v>
      </c>
      <c r="AT24" s="1">
        <v>111115</v>
      </c>
      <c r="AU24" s="1" t="s">
        <v>85</v>
      </c>
      <c r="AV24">
        <f t="shared" si="8"/>
        <v>0.83235905965169255</v>
      </c>
      <c r="AW24">
        <f t="shared" si="9"/>
        <v>3.1188265491060619E-4</v>
      </c>
      <c r="AX24">
        <f t="shared" si="10"/>
        <v>304.50917091369627</v>
      </c>
      <c r="AY24">
        <f t="shared" si="11"/>
        <v>306.0147766113281</v>
      </c>
      <c r="AZ24">
        <f t="shared" si="12"/>
        <v>2.8634716156839204</v>
      </c>
      <c r="BA24">
        <f t="shared" si="13"/>
        <v>8.5266676439798725E-2</v>
      </c>
      <c r="BB24">
        <f t="shared" si="14"/>
        <v>4.6269695290644446</v>
      </c>
      <c r="BC24">
        <f t="shared" si="15"/>
        <v>46.427326890167322</v>
      </c>
      <c r="BD24">
        <f t="shared" si="16"/>
        <v>18.301621171173181</v>
      </c>
      <c r="BE24">
        <f t="shared" si="17"/>
        <v>31.359170913696289</v>
      </c>
      <c r="BF24">
        <f t="shared" si="18"/>
        <v>4.6045951917924883</v>
      </c>
      <c r="BG24">
        <f t="shared" si="19"/>
        <v>1.6406019621510275E-2</v>
      </c>
      <c r="BH24">
        <f t="shared" si="20"/>
        <v>2.8030212390449014</v>
      </c>
      <c r="BI24">
        <f t="shared" si="21"/>
        <v>1.8015739527475869</v>
      </c>
      <c r="BJ24">
        <f t="shared" si="22"/>
        <v>1.0262284170067972E-2</v>
      </c>
      <c r="BK24">
        <f t="shared" si="23"/>
        <v>43.25931923636751</v>
      </c>
      <c r="BL24">
        <f t="shared" si="24"/>
        <v>1.0341505359310399</v>
      </c>
      <c r="BM24">
        <f t="shared" si="25"/>
        <v>59.290269826248988</v>
      </c>
      <c r="BN24">
        <f t="shared" si="26"/>
        <v>419.86606336406794</v>
      </c>
      <c r="BO24">
        <f t="shared" si="27"/>
        <v>-3.957381246440624E-4</v>
      </c>
    </row>
    <row r="25" spans="1:67" x14ac:dyDescent="0.25">
      <c r="A25" s="1">
        <v>14</v>
      </c>
      <c r="B25" s="1" t="s">
        <v>99</v>
      </c>
      <c r="C25" s="1" t="s">
        <v>306</v>
      </c>
      <c r="D25" s="1" t="s">
        <v>80</v>
      </c>
      <c r="E25" s="1" t="s">
        <v>81</v>
      </c>
      <c r="F25" s="1" t="s">
        <v>82</v>
      </c>
      <c r="G25" s="1" t="s">
        <v>83</v>
      </c>
      <c r="H25" s="1" t="s">
        <v>84</v>
      </c>
      <c r="I25" s="1">
        <v>139.50002500042319</v>
      </c>
      <c r="J25" s="1">
        <v>1</v>
      </c>
      <c r="K25">
        <f t="shared" si="0"/>
        <v>-0.21751268153887759</v>
      </c>
      <c r="L25">
        <f t="shared" si="1"/>
        <v>1.7313322235119395E-2</v>
      </c>
      <c r="M25">
        <f t="shared" si="2"/>
        <v>427.1266666294768</v>
      </c>
      <c r="N25">
        <f t="shared" si="3"/>
        <v>0.32587914883588048</v>
      </c>
      <c r="O25">
        <f t="shared" si="4"/>
        <v>1.8169671587930121</v>
      </c>
      <c r="P25">
        <f t="shared" si="5"/>
        <v>31.422686034022835</v>
      </c>
      <c r="Q25" s="1">
        <v>6</v>
      </c>
      <c r="R25">
        <f t="shared" si="6"/>
        <v>1.4200000166893005</v>
      </c>
      <c r="S25" s="1">
        <v>1</v>
      </c>
      <c r="T25">
        <f t="shared" si="7"/>
        <v>2.8400000333786011</v>
      </c>
      <c r="U25" s="1">
        <v>32.866165161132813</v>
      </c>
      <c r="V25" s="1">
        <v>31.341836929321289</v>
      </c>
      <c r="W25" s="1">
        <v>32.823081970214844</v>
      </c>
      <c r="X25" s="1">
        <v>419.64208984375</v>
      </c>
      <c r="Y25" s="1">
        <v>419.73907470703125</v>
      </c>
      <c r="Z25" s="1">
        <v>27.758108139038086</v>
      </c>
      <c r="AA25" s="1">
        <v>28.138593673706055</v>
      </c>
      <c r="AB25" s="1">
        <v>55.170211791992188</v>
      </c>
      <c r="AC25" s="1">
        <v>55.926437377929688</v>
      </c>
      <c r="AD25" s="1">
        <v>499.42929077148438</v>
      </c>
      <c r="AE25" s="1">
        <v>17.878580093383789</v>
      </c>
      <c r="AF25" s="1">
        <v>0.14257018268108368</v>
      </c>
      <c r="AG25" s="1">
        <v>99.659767150878906</v>
      </c>
      <c r="AH25" s="1">
        <v>-5.7574243545532227</v>
      </c>
      <c r="AI25" s="1">
        <v>-0.34742262959480286</v>
      </c>
      <c r="AJ25" s="1">
        <v>6.6820107400417328E-2</v>
      </c>
      <c r="AK25" s="1">
        <v>7.1120699867606163E-3</v>
      </c>
      <c r="AL25" s="1">
        <v>5.9986431151628494E-2</v>
      </c>
      <c r="AM25" s="1">
        <v>1.2166921049356461E-2</v>
      </c>
      <c r="AN25" s="1">
        <v>1</v>
      </c>
      <c r="AO25" s="1">
        <v>-0.21956524252891541</v>
      </c>
      <c r="AP25" s="1">
        <v>2.737391471862793</v>
      </c>
      <c r="AQ25" s="1">
        <v>1</v>
      </c>
      <c r="AR25" s="1">
        <v>0</v>
      </c>
      <c r="AS25" s="1">
        <v>0.15999999642372131</v>
      </c>
      <c r="AT25" s="1">
        <v>111115</v>
      </c>
      <c r="AU25" s="1" t="s">
        <v>85</v>
      </c>
      <c r="AV25">
        <f t="shared" si="8"/>
        <v>0.83238215128580728</v>
      </c>
      <c r="AW25">
        <f t="shared" si="9"/>
        <v>3.2587914883588047E-4</v>
      </c>
      <c r="AX25">
        <f t="shared" si="10"/>
        <v>304.49183692932127</v>
      </c>
      <c r="AY25">
        <f t="shared" si="11"/>
        <v>306.01616516113279</v>
      </c>
      <c r="AZ25">
        <f t="shared" si="12"/>
        <v>2.8605727510026213</v>
      </c>
      <c r="BA25">
        <f t="shared" si="13"/>
        <v>8.0849104701547339E-2</v>
      </c>
      <c r="BB25">
        <f t="shared" si="14"/>
        <v>4.6212528522677516</v>
      </c>
      <c r="BC25">
        <f t="shared" si="15"/>
        <v>46.370295500203724</v>
      </c>
      <c r="BD25">
        <f t="shared" si="16"/>
        <v>18.23170182649767</v>
      </c>
      <c r="BE25">
        <f t="shared" si="17"/>
        <v>31.341836929321289</v>
      </c>
      <c r="BF25">
        <f t="shared" si="18"/>
        <v>4.6000582230838631</v>
      </c>
      <c r="BG25">
        <f t="shared" si="19"/>
        <v>1.7208415600980662E-2</v>
      </c>
      <c r="BH25">
        <f t="shared" si="20"/>
        <v>2.8042856934747395</v>
      </c>
      <c r="BI25">
        <f t="shared" si="21"/>
        <v>1.7957725296091236</v>
      </c>
      <c r="BJ25">
        <f t="shared" si="22"/>
        <v>1.076463601281993E-2</v>
      </c>
      <c r="BK25">
        <f t="shared" si="23"/>
        <v>42.567344140224741</v>
      </c>
      <c r="BL25">
        <f t="shared" si="24"/>
        <v>1.0176004388621716</v>
      </c>
      <c r="BM25">
        <f t="shared" si="25"/>
        <v>59.408388094659692</v>
      </c>
      <c r="BN25">
        <f t="shared" si="26"/>
        <v>419.84246981851936</v>
      </c>
      <c r="BO25">
        <f t="shared" si="27"/>
        <v>-3.0778396015909124E-4</v>
      </c>
    </row>
    <row r="26" spans="1:67" x14ac:dyDescent="0.25">
      <c r="A26" s="1">
        <v>15</v>
      </c>
      <c r="B26" s="1" t="s">
        <v>100</v>
      </c>
      <c r="C26" s="1" t="s">
        <v>306</v>
      </c>
      <c r="D26" s="1" t="s">
        <v>80</v>
      </c>
      <c r="E26" s="1" t="s">
        <v>81</v>
      </c>
      <c r="F26" s="1" t="s">
        <v>82</v>
      </c>
      <c r="G26" s="1" t="s">
        <v>83</v>
      </c>
      <c r="H26" s="1" t="s">
        <v>84</v>
      </c>
      <c r="I26" s="1">
        <v>144.50002488866448</v>
      </c>
      <c r="J26" s="1">
        <v>1</v>
      </c>
      <c r="K26">
        <f t="shared" si="0"/>
        <v>-0.10435357108636686</v>
      </c>
      <c r="L26">
        <f t="shared" si="1"/>
        <v>1.7551504564851161E-2</v>
      </c>
      <c r="M26">
        <f t="shared" si="2"/>
        <v>416.84934427186045</v>
      </c>
      <c r="N26">
        <f t="shared" si="3"/>
        <v>0.32827352165870566</v>
      </c>
      <c r="O26">
        <f t="shared" si="4"/>
        <v>1.8057056443563053</v>
      </c>
      <c r="P26">
        <f t="shared" si="5"/>
        <v>31.383815866905735</v>
      </c>
      <c r="Q26" s="1">
        <v>6</v>
      </c>
      <c r="R26">
        <f t="shared" si="6"/>
        <v>1.4200000166893005</v>
      </c>
      <c r="S26" s="1">
        <v>1</v>
      </c>
      <c r="T26">
        <f t="shared" si="7"/>
        <v>2.8400000333786011</v>
      </c>
      <c r="U26" s="1">
        <v>32.867507934570313</v>
      </c>
      <c r="V26" s="1">
        <v>31.297916412353516</v>
      </c>
      <c r="W26" s="1">
        <v>32.824390411376953</v>
      </c>
      <c r="X26" s="1">
        <v>419.9122314453125</v>
      </c>
      <c r="Y26" s="1">
        <v>419.87200927734375</v>
      </c>
      <c r="Z26" s="1">
        <v>27.76609992980957</v>
      </c>
      <c r="AA26" s="1">
        <v>28.149387359619141</v>
      </c>
      <c r="AB26" s="1">
        <v>55.181640625</v>
      </c>
      <c r="AC26" s="1">
        <v>55.943374633789063</v>
      </c>
      <c r="AD26" s="1">
        <v>499.41552734375</v>
      </c>
      <c r="AE26" s="1">
        <v>17.893798828125</v>
      </c>
      <c r="AF26" s="1">
        <v>1.824910007417202E-2</v>
      </c>
      <c r="AG26" s="1">
        <v>99.659248352050781</v>
      </c>
      <c r="AH26" s="1">
        <v>-5.7574243545532227</v>
      </c>
      <c r="AI26" s="1">
        <v>-0.34742262959480286</v>
      </c>
      <c r="AJ26" s="1">
        <v>6.6820107400417328E-2</v>
      </c>
      <c r="AK26" s="1">
        <v>7.1120699867606163E-3</v>
      </c>
      <c r="AL26" s="1">
        <v>5.9986431151628494E-2</v>
      </c>
      <c r="AM26" s="1">
        <v>1.2166921049356461E-2</v>
      </c>
      <c r="AN26" s="1">
        <v>1</v>
      </c>
      <c r="AO26" s="1">
        <v>-0.21956524252891541</v>
      </c>
      <c r="AP26" s="1">
        <v>2.737391471862793</v>
      </c>
      <c r="AQ26" s="1">
        <v>1</v>
      </c>
      <c r="AR26" s="1">
        <v>0</v>
      </c>
      <c r="AS26" s="1">
        <v>0.15999999642372131</v>
      </c>
      <c r="AT26" s="1">
        <v>111115</v>
      </c>
      <c r="AU26" s="1" t="s">
        <v>85</v>
      </c>
      <c r="AV26">
        <f t="shared" si="8"/>
        <v>0.8323592122395832</v>
      </c>
      <c r="AW26">
        <f t="shared" si="9"/>
        <v>3.2827352165870567E-4</v>
      </c>
      <c r="AX26">
        <f t="shared" si="10"/>
        <v>304.44791641235349</v>
      </c>
      <c r="AY26">
        <f t="shared" si="11"/>
        <v>306.01750793457029</v>
      </c>
      <c r="AZ26">
        <f t="shared" si="12"/>
        <v>2.8630077485067886</v>
      </c>
      <c r="BA26">
        <f t="shared" si="13"/>
        <v>8.5899454552219381E-2</v>
      </c>
      <c r="BB26">
        <f t="shared" si="14"/>
        <v>4.6110524301866684</v>
      </c>
      <c r="BC26">
        <f t="shared" si="15"/>
        <v>46.268183900985463</v>
      </c>
      <c r="BD26">
        <f t="shared" si="16"/>
        <v>18.118796541366322</v>
      </c>
      <c r="BE26">
        <f t="shared" si="17"/>
        <v>31.297916412353516</v>
      </c>
      <c r="BF26">
        <f t="shared" si="18"/>
        <v>4.5885799634966054</v>
      </c>
      <c r="BG26">
        <f t="shared" si="19"/>
        <v>1.7443700625569738E-2</v>
      </c>
      <c r="BH26">
        <f t="shared" si="20"/>
        <v>2.8053467858303631</v>
      </c>
      <c r="BI26">
        <f t="shared" si="21"/>
        <v>1.7832331776662422</v>
      </c>
      <c r="BJ26">
        <f t="shared" si="22"/>
        <v>1.0911947417962966E-2</v>
      </c>
      <c r="BK26">
        <f t="shared" si="23"/>
        <v>41.542892326178858</v>
      </c>
      <c r="BL26">
        <f t="shared" si="24"/>
        <v>0.99280098473178591</v>
      </c>
      <c r="BM26">
        <f t="shared" si="25"/>
        <v>59.576021916798219</v>
      </c>
      <c r="BN26">
        <f t="shared" si="26"/>
        <v>419.92161396724197</v>
      </c>
      <c r="BO26">
        <f t="shared" si="27"/>
        <v>-1.480507416468098E-4</v>
      </c>
    </row>
    <row r="27" spans="1:67" x14ac:dyDescent="0.25">
      <c r="A27" s="1">
        <v>16</v>
      </c>
      <c r="B27" s="1" t="s">
        <v>101</v>
      </c>
      <c r="C27" s="1" t="s">
        <v>306</v>
      </c>
      <c r="D27" s="1" t="s">
        <v>80</v>
      </c>
      <c r="E27" s="1" t="s">
        <v>81</v>
      </c>
      <c r="F27" s="1" t="s">
        <v>82</v>
      </c>
      <c r="G27" s="1" t="s">
        <v>83</v>
      </c>
      <c r="H27" s="1" t="s">
        <v>84</v>
      </c>
      <c r="I27" s="1">
        <v>150.0000247657299</v>
      </c>
      <c r="J27" s="1">
        <v>1</v>
      </c>
      <c r="K27">
        <f t="shared" si="0"/>
        <v>-0.28822659711912413</v>
      </c>
      <c r="L27">
        <f t="shared" si="1"/>
        <v>1.7914664660747332E-2</v>
      </c>
      <c r="M27">
        <f t="shared" si="2"/>
        <v>433.32383003552178</v>
      </c>
      <c r="N27">
        <f t="shared" si="3"/>
        <v>0.33003541416113175</v>
      </c>
      <c r="O27">
        <f t="shared" si="4"/>
        <v>1.7790539443715558</v>
      </c>
      <c r="P27">
        <f t="shared" si="5"/>
        <v>31.285881594991171</v>
      </c>
      <c r="Q27" s="1">
        <v>6</v>
      </c>
      <c r="R27">
        <f t="shared" si="6"/>
        <v>1.4200000166893005</v>
      </c>
      <c r="S27" s="1">
        <v>1</v>
      </c>
      <c r="T27">
        <f t="shared" si="7"/>
        <v>2.8400000333786011</v>
      </c>
      <c r="U27" s="1">
        <v>32.868614196777344</v>
      </c>
      <c r="V27" s="1">
        <v>31.185283660888672</v>
      </c>
      <c r="W27" s="1">
        <v>32.823989868164063</v>
      </c>
      <c r="X27" s="1">
        <v>419.90853881835938</v>
      </c>
      <c r="Y27" s="1">
        <v>420.08822631835938</v>
      </c>
      <c r="Z27" s="1">
        <v>27.774450302124023</v>
      </c>
      <c r="AA27" s="1">
        <v>28.159744262695313</v>
      </c>
      <c r="AB27" s="1">
        <v>55.194927215576172</v>
      </c>
      <c r="AC27" s="1">
        <v>55.960605621337891</v>
      </c>
      <c r="AD27" s="1">
        <v>499.475830078125</v>
      </c>
      <c r="AE27" s="1">
        <v>17.880029678344727</v>
      </c>
      <c r="AF27" s="1">
        <v>0.10607251524925232</v>
      </c>
      <c r="AG27" s="1">
        <v>99.659469604492188</v>
      </c>
      <c r="AH27" s="1">
        <v>-5.7574243545532227</v>
      </c>
      <c r="AI27" s="1">
        <v>-0.34742262959480286</v>
      </c>
      <c r="AJ27" s="1">
        <v>6.6820107400417328E-2</v>
      </c>
      <c r="AK27" s="1">
        <v>7.1120699867606163E-3</v>
      </c>
      <c r="AL27" s="1">
        <v>5.9986431151628494E-2</v>
      </c>
      <c r="AM27" s="1">
        <v>1.2166921049356461E-2</v>
      </c>
      <c r="AN27" s="1">
        <v>1</v>
      </c>
      <c r="AO27" s="1">
        <v>-0.21956524252891541</v>
      </c>
      <c r="AP27" s="1">
        <v>2.737391471862793</v>
      </c>
      <c r="AQ27" s="1">
        <v>1</v>
      </c>
      <c r="AR27" s="1">
        <v>0</v>
      </c>
      <c r="AS27" s="1">
        <v>0.15999999642372131</v>
      </c>
      <c r="AT27" s="1">
        <v>111115</v>
      </c>
      <c r="AU27" s="1" t="s">
        <v>85</v>
      </c>
      <c r="AV27">
        <f t="shared" si="8"/>
        <v>0.8324597167968748</v>
      </c>
      <c r="AW27">
        <f t="shared" si="9"/>
        <v>3.3003541416113172E-4</v>
      </c>
      <c r="AX27">
        <f t="shared" si="10"/>
        <v>304.33528366088865</v>
      </c>
      <c r="AY27">
        <f t="shared" si="11"/>
        <v>306.01861419677732</v>
      </c>
      <c r="AZ27">
        <f t="shared" si="12"/>
        <v>2.8608046845911872</v>
      </c>
      <c r="BA27">
        <f t="shared" si="13"/>
        <v>0.10059793410249908</v>
      </c>
      <c r="BB27">
        <f t="shared" si="14"/>
        <v>4.5854391217899124</v>
      </c>
      <c r="BC27">
        <f t="shared" si="15"/>
        <v>46.011072906444831</v>
      </c>
      <c r="BD27">
        <f t="shared" si="16"/>
        <v>17.851328643749518</v>
      </c>
      <c r="BE27">
        <f t="shared" si="17"/>
        <v>31.185283660888672</v>
      </c>
      <c r="BF27">
        <f t="shared" si="18"/>
        <v>4.5592582662286434</v>
      </c>
      <c r="BG27">
        <f t="shared" si="19"/>
        <v>1.7802367673672385E-2</v>
      </c>
      <c r="BH27">
        <f t="shared" si="20"/>
        <v>2.8063851774183566</v>
      </c>
      <c r="BI27">
        <f t="shared" si="21"/>
        <v>1.7528730888102868</v>
      </c>
      <c r="BJ27">
        <f t="shared" si="22"/>
        <v>1.1136514777453366E-2</v>
      </c>
      <c r="BK27">
        <f t="shared" si="23"/>
        <v>43.184823068327219</v>
      </c>
      <c r="BL27">
        <f t="shared" si="24"/>
        <v>1.0315067237974243</v>
      </c>
      <c r="BM27">
        <f t="shared" si="25"/>
        <v>59.96042118762788</v>
      </c>
      <c r="BN27">
        <f t="shared" si="26"/>
        <v>420.22523543861911</v>
      </c>
      <c r="BO27">
        <f t="shared" si="27"/>
        <v>-4.1126012203195658E-4</v>
      </c>
    </row>
    <row r="28" spans="1:67" x14ac:dyDescent="0.25">
      <c r="A28" s="1">
        <v>17</v>
      </c>
      <c r="B28" s="1" t="s">
        <v>102</v>
      </c>
      <c r="C28" s="1" t="s">
        <v>306</v>
      </c>
      <c r="D28" s="1" t="s">
        <v>80</v>
      </c>
      <c r="E28" s="1" t="s">
        <v>81</v>
      </c>
      <c r="F28" s="1" t="s">
        <v>82</v>
      </c>
      <c r="G28" s="1" t="s">
        <v>83</v>
      </c>
      <c r="H28" s="1" t="s">
        <v>84</v>
      </c>
      <c r="I28" s="1">
        <v>155.0000246539712</v>
      </c>
      <c r="J28" s="1">
        <v>1</v>
      </c>
      <c r="K28">
        <f t="shared" si="0"/>
        <v>-7.5359795056996873E-2</v>
      </c>
      <c r="L28">
        <f t="shared" si="1"/>
        <v>1.7607857986998071E-2</v>
      </c>
      <c r="M28">
        <f t="shared" si="2"/>
        <v>414.69529642524247</v>
      </c>
      <c r="N28">
        <f t="shared" si="3"/>
        <v>0.32402785303192649</v>
      </c>
      <c r="O28">
        <f t="shared" si="4"/>
        <v>1.7768870281775375</v>
      </c>
      <c r="P28">
        <f t="shared" si="5"/>
        <v>31.282401788165313</v>
      </c>
      <c r="Q28" s="1">
        <v>6</v>
      </c>
      <c r="R28">
        <f t="shared" si="6"/>
        <v>1.4200000166893005</v>
      </c>
      <c r="S28" s="1">
        <v>1</v>
      </c>
      <c r="T28">
        <f t="shared" si="7"/>
        <v>2.8400000333786011</v>
      </c>
      <c r="U28" s="1">
        <v>32.868873596191406</v>
      </c>
      <c r="V28" s="1">
        <v>31.177734375</v>
      </c>
      <c r="W28" s="1">
        <v>32.823535919189453</v>
      </c>
      <c r="X28" s="1">
        <v>420.24020385742188</v>
      </c>
      <c r="Y28" s="1">
        <v>420.16717529296875</v>
      </c>
      <c r="Z28" s="1">
        <v>27.794422149658203</v>
      </c>
      <c r="AA28" s="1">
        <v>28.17274284362793</v>
      </c>
      <c r="AB28" s="1">
        <v>55.233097076416016</v>
      </c>
      <c r="AC28" s="1">
        <v>55.984897613525391</v>
      </c>
      <c r="AD28" s="1">
        <v>499.4161376953125</v>
      </c>
      <c r="AE28" s="1">
        <v>17.886550903320313</v>
      </c>
      <c r="AF28" s="1">
        <v>0.18020522594451904</v>
      </c>
      <c r="AG28" s="1">
        <v>99.658180236816406</v>
      </c>
      <c r="AH28" s="1">
        <v>-5.7574243545532227</v>
      </c>
      <c r="AI28" s="1">
        <v>-0.34742262959480286</v>
      </c>
      <c r="AJ28" s="1">
        <v>6.6820107400417328E-2</v>
      </c>
      <c r="AK28" s="1">
        <v>7.1120699867606163E-3</v>
      </c>
      <c r="AL28" s="1">
        <v>5.9986431151628494E-2</v>
      </c>
      <c r="AM28" s="1">
        <v>1.2166921049356461E-2</v>
      </c>
      <c r="AN28" s="1">
        <v>1</v>
      </c>
      <c r="AO28" s="1">
        <v>-0.21956524252891541</v>
      </c>
      <c r="AP28" s="1">
        <v>2.737391471862793</v>
      </c>
      <c r="AQ28" s="1">
        <v>1</v>
      </c>
      <c r="AR28" s="1">
        <v>0</v>
      </c>
      <c r="AS28" s="1">
        <v>0.15999999642372131</v>
      </c>
      <c r="AT28" s="1">
        <v>111115</v>
      </c>
      <c r="AU28" s="1" t="s">
        <v>85</v>
      </c>
      <c r="AV28">
        <f t="shared" si="8"/>
        <v>0.83236022949218735</v>
      </c>
      <c r="AW28">
        <f t="shared" si="9"/>
        <v>3.2402785303192651E-4</v>
      </c>
      <c r="AX28">
        <f t="shared" si="10"/>
        <v>304.32773437499998</v>
      </c>
      <c r="AY28">
        <f t="shared" si="11"/>
        <v>306.01887359619138</v>
      </c>
      <c r="AZ28">
        <f t="shared" si="12"/>
        <v>2.8618480805639592</v>
      </c>
      <c r="BA28">
        <f t="shared" si="13"/>
        <v>0.10466741316531415</v>
      </c>
      <c r="BB28">
        <f t="shared" si="14"/>
        <v>4.5845313122532891</v>
      </c>
      <c r="BC28">
        <f t="shared" si="15"/>
        <v>46.002558960630509</v>
      </c>
      <c r="BD28">
        <f t="shared" si="16"/>
        <v>17.829816117002579</v>
      </c>
      <c r="BE28">
        <f t="shared" si="17"/>
        <v>31.177734375</v>
      </c>
      <c r="BF28">
        <f t="shared" si="18"/>
        <v>4.5572988085448545</v>
      </c>
      <c r="BG28">
        <f t="shared" si="19"/>
        <v>1.7499362813875444E-2</v>
      </c>
      <c r="BH28">
        <f t="shared" si="20"/>
        <v>2.8076442840757516</v>
      </c>
      <c r="BI28">
        <f t="shared" si="21"/>
        <v>1.7496545244691029</v>
      </c>
      <c r="BJ28">
        <f t="shared" si="22"/>
        <v>1.0946797897918921E-2</v>
      </c>
      <c r="BK28">
        <f t="shared" si="23"/>
        <v>41.327778594506825</v>
      </c>
      <c r="BL28">
        <f t="shared" si="24"/>
        <v>0.98697690064934052</v>
      </c>
      <c r="BM28">
        <f t="shared" si="25"/>
        <v>59.996883612140692</v>
      </c>
      <c r="BN28">
        <f t="shared" si="26"/>
        <v>420.20299773033889</v>
      </c>
      <c r="BO28">
        <f t="shared" si="27"/>
        <v>-1.0759925268241305E-4</v>
      </c>
    </row>
    <row r="29" spans="1:67" x14ac:dyDescent="0.25">
      <c r="A29" s="1">
        <v>18</v>
      </c>
      <c r="B29" s="1" t="s">
        <v>103</v>
      </c>
      <c r="C29" s="1" t="s">
        <v>306</v>
      </c>
      <c r="D29" s="1" t="s">
        <v>80</v>
      </c>
      <c r="E29" s="1" t="s">
        <v>81</v>
      </c>
      <c r="F29" s="1" t="s">
        <v>82</v>
      </c>
      <c r="G29" s="1" t="s">
        <v>83</v>
      </c>
      <c r="H29" s="1" t="s">
        <v>84</v>
      </c>
      <c r="I29" s="1">
        <v>160.00002454221249</v>
      </c>
      <c r="J29" s="1">
        <v>1</v>
      </c>
      <c r="K29">
        <f t="shared" si="0"/>
        <v>-0.27941100695708182</v>
      </c>
      <c r="L29">
        <f t="shared" si="1"/>
        <v>1.7624993085471448E-2</v>
      </c>
      <c r="M29">
        <f t="shared" si="2"/>
        <v>433.11826746829564</v>
      </c>
      <c r="N29">
        <f t="shared" si="3"/>
        <v>0.32401910831846203</v>
      </c>
      <c r="O29">
        <f t="shared" si="4"/>
        <v>1.7751652064258336</v>
      </c>
      <c r="P29">
        <f t="shared" si="5"/>
        <v>31.278099236062118</v>
      </c>
      <c r="Q29" s="1">
        <v>6</v>
      </c>
      <c r="R29">
        <f t="shared" si="6"/>
        <v>1.4200000166893005</v>
      </c>
      <c r="S29" s="1">
        <v>1</v>
      </c>
      <c r="T29">
        <f t="shared" si="7"/>
        <v>2.8400000333786011</v>
      </c>
      <c r="U29" s="1">
        <v>32.869834899902344</v>
      </c>
      <c r="V29" s="1">
        <v>31.172683715820313</v>
      </c>
      <c r="W29" s="1">
        <v>32.822559356689453</v>
      </c>
      <c r="X29" s="1">
        <v>420.0635986328125</v>
      </c>
      <c r="Y29" s="1">
        <v>420.23568725585938</v>
      </c>
      <c r="Z29" s="1">
        <v>27.799886703491211</v>
      </c>
      <c r="AA29" s="1">
        <v>28.178176879882813</v>
      </c>
      <c r="AB29" s="1">
        <v>55.242107391357422</v>
      </c>
      <c r="AC29" s="1">
        <v>55.993824005126953</v>
      </c>
      <c r="AD29" s="1">
        <v>499.44015502929688</v>
      </c>
      <c r="AE29" s="1">
        <v>17.840892791748047</v>
      </c>
      <c r="AF29" s="1">
        <v>0.23609533905982971</v>
      </c>
      <c r="AG29" s="1">
        <v>99.660240173339844</v>
      </c>
      <c r="AH29" s="1">
        <v>-5.7574243545532227</v>
      </c>
      <c r="AI29" s="1">
        <v>-0.34742262959480286</v>
      </c>
      <c r="AJ29" s="1">
        <v>6.6820107400417328E-2</v>
      </c>
      <c r="AK29" s="1">
        <v>7.1120699867606163E-3</v>
      </c>
      <c r="AL29" s="1">
        <v>5.9986431151628494E-2</v>
      </c>
      <c r="AM29" s="1">
        <v>1.2166921049356461E-2</v>
      </c>
      <c r="AN29" s="1">
        <v>1</v>
      </c>
      <c r="AO29" s="1">
        <v>-0.21956524252891541</v>
      </c>
      <c r="AP29" s="1">
        <v>2.737391471862793</v>
      </c>
      <c r="AQ29" s="1">
        <v>1</v>
      </c>
      <c r="AR29" s="1">
        <v>0</v>
      </c>
      <c r="AS29" s="1">
        <v>0.15999999642372131</v>
      </c>
      <c r="AT29" s="1">
        <v>111115</v>
      </c>
      <c r="AU29" s="1" t="s">
        <v>85</v>
      </c>
      <c r="AV29">
        <f t="shared" si="8"/>
        <v>0.83240025838216136</v>
      </c>
      <c r="AW29">
        <f t="shared" si="9"/>
        <v>3.2401910831846204E-4</v>
      </c>
      <c r="AX29">
        <f t="shared" si="10"/>
        <v>304.32268371582029</v>
      </c>
      <c r="AY29">
        <f t="shared" si="11"/>
        <v>306.01983489990232</v>
      </c>
      <c r="AZ29">
        <f t="shared" si="12"/>
        <v>2.8545427828756829</v>
      </c>
      <c r="BA29">
        <f t="shared" si="13"/>
        <v>0.10541552024180623</v>
      </c>
      <c r="BB29">
        <f t="shared" si="14"/>
        <v>4.5834090819218067</v>
      </c>
      <c r="BC29">
        <f t="shared" si="15"/>
        <v>45.990347544315028</v>
      </c>
      <c r="BD29">
        <f t="shared" si="16"/>
        <v>17.812170664432216</v>
      </c>
      <c r="BE29">
        <f t="shared" si="17"/>
        <v>31.172683715820313</v>
      </c>
      <c r="BF29">
        <f t="shared" si="18"/>
        <v>4.5559882923639021</v>
      </c>
      <c r="BG29">
        <f t="shared" si="19"/>
        <v>1.7516287297138087E-2</v>
      </c>
      <c r="BH29">
        <f t="shared" si="20"/>
        <v>2.8082438754959731</v>
      </c>
      <c r="BI29">
        <f t="shared" si="21"/>
        <v>1.747744416867929</v>
      </c>
      <c r="BJ29">
        <f t="shared" si="22"/>
        <v>1.0957394472571203E-2</v>
      </c>
      <c r="BK29">
        <f t="shared" si="23"/>
        <v>43.164670559351187</v>
      </c>
      <c r="BL29">
        <f t="shared" si="24"/>
        <v>1.0306556073249264</v>
      </c>
      <c r="BM29">
        <f t="shared" si="25"/>
        <v>60.026242293723172</v>
      </c>
      <c r="BN29">
        <f t="shared" si="26"/>
        <v>420.36850586676036</v>
      </c>
      <c r="BO29">
        <f t="shared" si="27"/>
        <v>-3.9898309623735229E-4</v>
      </c>
    </row>
    <row r="30" spans="1:67" x14ac:dyDescent="0.25">
      <c r="A30" s="1">
        <v>19</v>
      </c>
      <c r="B30" s="1" t="s">
        <v>104</v>
      </c>
      <c r="C30" s="1" t="s">
        <v>306</v>
      </c>
      <c r="D30" s="1" t="s">
        <v>80</v>
      </c>
      <c r="E30" s="1" t="s">
        <v>81</v>
      </c>
      <c r="F30" s="1" t="s">
        <v>82</v>
      </c>
      <c r="G30" s="1" t="s">
        <v>83</v>
      </c>
      <c r="H30" s="1" t="s">
        <v>84</v>
      </c>
      <c r="I30" s="1">
        <v>165.50002441927791</v>
      </c>
      <c r="J30" s="1">
        <v>1</v>
      </c>
      <c r="K30">
        <f t="shared" si="0"/>
        <v>-0.20852492151619814</v>
      </c>
      <c r="L30">
        <f t="shared" si="1"/>
        <v>1.8575531264367631E-2</v>
      </c>
      <c r="M30">
        <f t="shared" si="2"/>
        <v>425.87553232842396</v>
      </c>
      <c r="N30">
        <f t="shared" si="3"/>
        <v>0.34091814407021781</v>
      </c>
      <c r="O30">
        <f t="shared" si="4"/>
        <v>1.772743014700302</v>
      </c>
      <c r="P30">
        <f t="shared" si="5"/>
        <v>31.273725624992942</v>
      </c>
      <c r="Q30" s="1">
        <v>6</v>
      </c>
      <c r="R30">
        <f t="shared" si="6"/>
        <v>1.4200000166893005</v>
      </c>
      <c r="S30" s="1">
        <v>1</v>
      </c>
      <c r="T30">
        <f t="shared" si="7"/>
        <v>2.8400000333786011</v>
      </c>
      <c r="U30" s="1">
        <v>32.871379852294922</v>
      </c>
      <c r="V30" s="1">
        <v>31.176975250244141</v>
      </c>
      <c r="W30" s="1">
        <v>32.823947906494141</v>
      </c>
      <c r="X30" s="1">
        <v>420.22894287109375</v>
      </c>
      <c r="Y30" s="1">
        <v>420.30731201171875</v>
      </c>
      <c r="Z30" s="1">
        <v>27.793292999267578</v>
      </c>
      <c r="AA30" s="1">
        <v>28.191307067871094</v>
      </c>
      <c r="AB30" s="1">
        <v>55.223678588867188</v>
      </c>
      <c r="AC30" s="1">
        <v>56.014507293701172</v>
      </c>
      <c r="AD30" s="1">
        <v>499.44046020507813</v>
      </c>
      <c r="AE30" s="1">
        <v>17.901771545410156</v>
      </c>
      <c r="AF30" s="1">
        <v>3.3076100051403046E-2</v>
      </c>
      <c r="AG30" s="1">
        <v>99.659286499023438</v>
      </c>
      <c r="AH30" s="1">
        <v>-5.7574243545532227</v>
      </c>
      <c r="AI30" s="1">
        <v>-0.34742262959480286</v>
      </c>
      <c r="AJ30" s="1">
        <v>6.6820107400417328E-2</v>
      </c>
      <c r="AK30" s="1">
        <v>7.1120699867606163E-3</v>
      </c>
      <c r="AL30" s="1">
        <v>5.9986431151628494E-2</v>
      </c>
      <c r="AM30" s="1">
        <v>1.2166921049356461E-2</v>
      </c>
      <c r="AN30" s="1">
        <v>1</v>
      </c>
      <c r="AO30" s="1">
        <v>-0.21956524252891541</v>
      </c>
      <c r="AP30" s="1">
        <v>2.737391471862793</v>
      </c>
      <c r="AQ30" s="1">
        <v>1</v>
      </c>
      <c r="AR30" s="1">
        <v>0</v>
      </c>
      <c r="AS30" s="1">
        <v>0.15999999642372131</v>
      </c>
      <c r="AT30" s="1">
        <v>111115</v>
      </c>
      <c r="AU30" s="1" t="s">
        <v>85</v>
      </c>
      <c r="AV30">
        <f t="shared" si="8"/>
        <v>0.83240076700846344</v>
      </c>
      <c r="AW30">
        <f t="shared" si="9"/>
        <v>3.4091814407021778E-4</v>
      </c>
      <c r="AX30">
        <f t="shared" si="10"/>
        <v>304.32697525024412</v>
      </c>
      <c r="AY30">
        <f t="shared" si="11"/>
        <v>306.0213798522949</v>
      </c>
      <c r="AZ30">
        <f t="shared" si="12"/>
        <v>2.864283383243901</v>
      </c>
      <c r="BA30">
        <f t="shared" si="13"/>
        <v>9.6750374748800189E-2</v>
      </c>
      <c r="BB30">
        <f t="shared" si="14"/>
        <v>4.5822685625592117</v>
      </c>
      <c r="BC30">
        <f t="shared" si="15"/>
        <v>45.979343456408486</v>
      </c>
      <c r="BD30">
        <f t="shared" si="16"/>
        <v>17.788036388537392</v>
      </c>
      <c r="BE30">
        <f t="shared" si="17"/>
        <v>31.176975250244141</v>
      </c>
      <c r="BF30">
        <f t="shared" si="18"/>
        <v>4.5571018142290232</v>
      </c>
      <c r="BG30">
        <f t="shared" si="19"/>
        <v>1.8454824166041685E-2</v>
      </c>
      <c r="BH30">
        <f t="shared" si="20"/>
        <v>2.8095255478589096</v>
      </c>
      <c r="BI30">
        <f t="shared" si="21"/>
        <v>1.7475762663701135</v>
      </c>
      <c r="BJ30">
        <f t="shared" si="22"/>
        <v>1.1545049484677569E-2</v>
      </c>
      <c r="BK30">
        <f t="shared" si="23"/>
        <v>42.442451689242525</v>
      </c>
      <c r="BL30">
        <f t="shared" si="24"/>
        <v>1.0132479739409102</v>
      </c>
      <c r="BM30">
        <f t="shared" si="25"/>
        <v>60.084083418636169</v>
      </c>
      <c r="BN30">
        <f t="shared" si="26"/>
        <v>420.40643477254207</v>
      </c>
      <c r="BO30">
        <f t="shared" si="27"/>
        <v>-2.9802181277321672E-4</v>
      </c>
    </row>
    <row r="31" spans="1:67" x14ac:dyDescent="0.25">
      <c r="A31" s="1">
        <v>20</v>
      </c>
      <c r="B31" s="1" t="s">
        <v>105</v>
      </c>
      <c r="C31" s="1" t="s">
        <v>306</v>
      </c>
      <c r="D31" s="1" t="s">
        <v>80</v>
      </c>
      <c r="E31" s="1" t="s">
        <v>81</v>
      </c>
      <c r="F31" s="1" t="s">
        <v>82</v>
      </c>
      <c r="G31" s="1" t="s">
        <v>83</v>
      </c>
      <c r="H31" s="1" t="s">
        <v>84</v>
      </c>
      <c r="I31" s="1">
        <v>170.5000243075192</v>
      </c>
      <c r="J31" s="1">
        <v>1</v>
      </c>
      <c r="K31">
        <f t="shared" si="0"/>
        <v>-0.44683389344593483</v>
      </c>
      <c r="L31">
        <f t="shared" si="1"/>
        <v>1.8351154958242549E-2</v>
      </c>
      <c r="M31">
        <f t="shared" si="2"/>
        <v>446.70788099524401</v>
      </c>
      <c r="N31">
        <f t="shared" si="3"/>
        <v>0.3367833587670615</v>
      </c>
      <c r="O31">
        <f t="shared" si="4"/>
        <v>1.7725113534652377</v>
      </c>
      <c r="P31">
        <f t="shared" si="5"/>
        <v>31.274669410596047</v>
      </c>
      <c r="Q31" s="1">
        <v>6</v>
      </c>
      <c r="R31">
        <f t="shared" si="6"/>
        <v>1.4200000166893005</v>
      </c>
      <c r="S31" s="1">
        <v>1</v>
      </c>
      <c r="T31">
        <f t="shared" si="7"/>
        <v>2.8400000333786011</v>
      </c>
      <c r="U31" s="1">
        <v>32.871170043945313</v>
      </c>
      <c r="V31" s="1">
        <v>31.175714492797852</v>
      </c>
      <c r="W31" s="1">
        <v>32.819175720214844</v>
      </c>
      <c r="X31" s="1">
        <v>419.96713256835938</v>
      </c>
      <c r="Y31" s="1">
        <v>420.33389282226563</v>
      </c>
      <c r="Z31" s="1">
        <v>27.802852630615234</v>
      </c>
      <c r="AA31" s="1">
        <v>28.196062088012695</v>
      </c>
      <c r="AB31" s="1">
        <v>55.243396759033203</v>
      </c>
      <c r="AC31" s="1">
        <v>56.024696350097656</v>
      </c>
      <c r="AD31" s="1">
        <v>499.40924072265625</v>
      </c>
      <c r="AE31" s="1">
        <v>17.904670715332031</v>
      </c>
      <c r="AF31" s="1">
        <v>0.17906418442726135</v>
      </c>
      <c r="AG31" s="1">
        <v>99.659423828125</v>
      </c>
      <c r="AH31" s="1">
        <v>-5.7574243545532227</v>
      </c>
      <c r="AI31" s="1">
        <v>-0.34742262959480286</v>
      </c>
      <c r="AJ31" s="1">
        <v>6.6820107400417328E-2</v>
      </c>
      <c r="AK31" s="1">
        <v>7.1120699867606163E-3</v>
      </c>
      <c r="AL31" s="1">
        <v>5.9986431151628494E-2</v>
      </c>
      <c r="AM31" s="1">
        <v>1.2166921049356461E-2</v>
      </c>
      <c r="AN31" s="1">
        <v>1</v>
      </c>
      <c r="AO31" s="1">
        <v>-0.21956524252891541</v>
      </c>
      <c r="AP31" s="1">
        <v>2.737391471862793</v>
      </c>
      <c r="AQ31" s="1">
        <v>1</v>
      </c>
      <c r="AR31" s="1">
        <v>0</v>
      </c>
      <c r="AS31" s="1">
        <v>0.15999999642372131</v>
      </c>
      <c r="AT31" s="1">
        <v>111115</v>
      </c>
      <c r="AU31" s="1" t="s">
        <v>85</v>
      </c>
      <c r="AV31">
        <f t="shared" si="8"/>
        <v>0.83234873453776037</v>
      </c>
      <c r="AW31">
        <f t="shared" si="9"/>
        <v>3.3678335876706153E-4</v>
      </c>
      <c r="AX31">
        <f t="shared" si="10"/>
        <v>304.32571449279783</v>
      </c>
      <c r="AY31">
        <f t="shared" si="11"/>
        <v>306.02117004394529</v>
      </c>
      <c r="AZ31">
        <f t="shared" si="12"/>
        <v>2.8647472504210327</v>
      </c>
      <c r="BA31">
        <f t="shared" si="13"/>
        <v>9.8954917798194125E-2</v>
      </c>
      <c r="BB31">
        <f t="shared" si="14"/>
        <v>4.5825146553786222</v>
      </c>
      <c r="BC31">
        <f t="shared" si="15"/>
        <v>45.981749435775747</v>
      </c>
      <c r="BD31">
        <f t="shared" si="16"/>
        <v>17.785687347763051</v>
      </c>
      <c r="BE31">
        <f t="shared" si="17"/>
        <v>31.175714492797852</v>
      </c>
      <c r="BF31">
        <f t="shared" si="18"/>
        <v>4.5567746616640017</v>
      </c>
      <c r="BG31">
        <f t="shared" si="19"/>
        <v>1.8233337074395541E-2</v>
      </c>
      <c r="BH31">
        <f t="shared" si="20"/>
        <v>2.8100033019133845</v>
      </c>
      <c r="BI31">
        <f t="shared" si="21"/>
        <v>1.7467713597506171</v>
      </c>
      <c r="BJ31">
        <f t="shared" si="22"/>
        <v>1.1406362628362268E-2</v>
      </c>
      <c r="BK31">
        <f t="shared" si="23"/>
        <v>44.518650039468646</v>
      </c>
      <c r="BL31">
        <f t="shared" si="24"/>
        <v>1.0627453284718356</v>
      </c>
      <c r="BM31">
        <f t="shared" si="25"/>
        <v>60.088161749020742</v>
      </c>
      <c r="BN31">
        <f t="shared" si="26"/>
        <v>420.54629625503401</v>
      </c>
      <c r="BO31">
        <f t="shared" si="27"/>
        <v>-6.3844165323576172E-4</v>
      </c>
    </row>
    <row r="32" spans="1:67" x14ac:dyDescent="0.25">
      <c r="A32" s="1">
        <v>21</v>
      </c>
      <c r="B32" s="1" t="s">
        <v>106</v>
      </c>
      <c r="C32" s="1" t="s">
        <v>306</v>
      </c>
      <c r="D32" s="1" t="s">
        <v>80</v>
      </c>
      <c r="E32" s="1" t="s">
        <v>81</v>
      </c>
      <c r="F32" s="1" t="s">
        <v>82</v>
      </c>
      <c r="G32" s="1" t="s">
        <v>83</v>
      </c>
      <c r="H32" s="1" t="s">
        <v>84</v>
      </c>
      <c r="I32" s="1">
        <v>175.50002419576049</v>
      </c>
      <c r="J32" s="1">
        <v>1</v>
      </c>
      <c r="K32">
        <f t="shared" si="0"/>
        <v>-0.44829676795909057</v>
      </c>
      <c r="L32">
        <f t="shared" si="1"/>
        <v>1.7651610181893956E-2</v>
      </c>
      <c r="M32">
        <f t="shared" si="2"/>
        <v>448.20003751811527</v>
      </c>
      <c r="N32">
        <f t="shared" si="3"/>
        <v>0.32422794038361152</v>
      </c>
      <c r="O32">
        <f t="shared" si="4"/>
        <v>1.7736221866256465</v>
      </c>
      <c r="P32">
        <f t="shared" si="5"/>
        <v>31.281932427550437</v>
      </c>
      <c r="Q32" s="1">
        <v>6</v>
      </c>
      <c r="R32">
        <f t="shared" si="6"/>
        <v>1.4200000166893005</v>
      </c>
      <c r="S32" s="1">
        <v>1</v>
      </c>
      <c r="T32">
        <f t="shared" si="7"/>
        <v>2.8400000333786011</v>
      </c>
      <c r="U32" s="1">
        <v>32.871177673339844</v>
      </c>
      <c r="V32" s="1">
        <v>31.177032470703125</v>
      </c>
      <c r="W32" s="1">
        <v>32.816436767578125</v>
      </c>
      <c r="X32" s="1">
        <v>419.8021240234375</v>
      </c>
      <c r="Y32" s="1">
        <v>420.177001953125</v>
      </c>
      <c r="Z32" s="1">
        <v>27.825069427490234</v>
      </c>
      <c r="AA32" s="1">
        <v>28.203575134277344</v>
      </c>
      <c r="AB32" s="1">
        <v>55.288204193115234</v>
      </c>
      <c r="AC32" s="1">
        <v>56.040294647216797</v>
      </c>
      <c r="AD32" s="1">
        <v>499.46441650390625</v>
      </c>
      <c r="AE32" s="1">
        <v>17.839443206787109</v>
      </c>
      <c r="AF32" s="1">
        <v>3.7637680768966675E-2</v>
      </c>
      <c r="AG32" s="1">
        <v>99.660652160644531</v>
      </c>
      <c r="AH32" s="1">
        <v>-5.7574243545532227</v>
      </c>
      <c r="AI32" s="1">
        <v>-0.34742262959480286</v>
      </c>
      <c r="AJ32" s="1">
        <v>6.6820107400417328E-2</v>
      </c>
      <c r="AK32" s="1">
        <v>7.1120699867606163E-3</v>
      </c>
      <c r="AL32" s="1">
        <v>5.9986431151628494E-2</v>
      </c>
      <c r="AM32" s="1">
        <v>1.2166921049356461E-2</v>
      </c>
      <c r="AN32" s="1">
        <v>1</v>
      </c>
      <c r="AO32" s="1">
        <v>-0.21956524252891541</v>
      </c>
      <c r="AP32" s="1">
        <v>2.737391471862793</v>
      </c>
      <c r="AQ32" s="1">
        <v>1</v>
      </c>
      <c r="AR32" s="1">
        <v>0</v>
      </c>
      <c r="AS32" s="1">
        <v>0.15999999642372131</v>
      </c>
      <c r="AT32" s="1">
        <v>111115</v>
      </c>
      <c r="AU32" s="1" t="s">
        <v>85</v>
      </c>
      <c r="AV32">
        <f t="shared" si="8"/>
        <v>0.83244069417317701</v>
      </c>
      <c r="AW32">
        <f t="shared" si="9"/>
        <v>3.2422794038361154E-4</v>
      </c>
      <c r="AX32">
        <f t="shared" si="10"/>
        <v>304.3270324707031</v>
      </c>
      <c r="AY32">
        <f t="shared" si="11"/>
        <v>306.02117767333982</v>
      </c>
      <c r="AZ32">
        <f t="shared" si="12"/>
        <v>2.854310849287117</v>
      </c>
      <c r="BA32">
        <f t="shared" si="13"/>
        <v>0.1048999568473134</v>
      </c>
      <c r="BB32">
        <f t="shared" si="14"/>
        <v>4.584408877769464</v>
      </c>
      <c r="BC32">
        <f t="shared" si="15"/>
        <v>46.000189426613275</v>
      </c>
      <c r="BD32">
        <f t="shared" si="16"/>
        <v>17.796614292335931</v>
      </c>
      <c r="BE32">
        <f t="shared" si="17"/>
        <v>31.177032470703125</v>
      </c>
      <c r="BF32">
        <f t="shared" si="18"/>
        <v>4.5571166627883537</v>
      </c>
      <c r="BG32">
        <f t="shared" si="19"/>
        <v>1.7542576828330492E-2</v>
      </c>
      <c r="BH32">
        <f t="shared" si="20"/>
        <v>2.8107866911438175</v>
      </c>
      <c r="BI32">
        <f t="shared" si="21"/>
        <v>1.7463299716445362</v>
      </c>
      <c r="BJ32">
        <f t="shared" si="22"/>
        <v>1.0973854625913325E-2</v>
      </c>
      <c r="BK32">
        <f t="shared" si="23"/>
        <v>44.667908037480714</v>
      </c>
      <c r="BL32">
        <f t="shared" si="24"/>
        <v>1.0666934064328359</v>
      </c>
      <c r="BM32">
        <f t="shared" si="25"/>
        <v>60.069339913743256</v>
      </c>
      <c r="BN32">
        <f t="shared" si="26"/>
        <v>420.39010076637567</v>
      </c>
      <c r="BO32">
        <f t="shared" si="27"/>
        <v>-6.4056910207151499E-4</v>
      </c>
    </row>
    <row r="33" spans="1:67" x14ac:dyDescent="0.25">
      <c r="A33" s="1">
        <v>22</v>
      </c>
      <c r="B33" s="1" t="s">
        <v>107</v>
      </c>
      <c r="C33" s="1" t="s">
        <v>306</v>
      </c>
      <c r="D33" s="1" t="s">
        <v>80</v>
      </c>
      <c r="E33" s="1" t="s">
        <v>81</v>
      </c>
      <c r="F33" s="1" t="s">
        <v>82</v>
      </c>
      <c r="G33" s="1" t="s">
        <v>83</v>
      </c>
      <c r="H33" s="1" t="s">
        <v>84</v>
      </c>
      <c r="I33" s="1">
        <v>181.00002407282591</v>
      </c>
      <c r="J33" s="1">
        <v>1</v>
      </c>
      <c r="K33">
        <f t="shared" si="0"/>
        <v>-0.62275112634857155</v>
      </c>
      <c r="L33">
        <f t="shared" si="1"/>
        <v>1.8078573448431161E-2</v>
      </c>
      <c r="M33">
        <f t="shared" si="2"/>
        <v>462.47131721879964</v>
      </c>
      <c r="N33">
        <f t="shared" si="3"/>
        <v>0.33166508209386497</v>
      </c>
      <c r="O33">
        <f t="shared" si="4"/>
        <v>1.7716848410617838</v>
      </c>
      <c r="P33">
        <f t="shared" si="5"/>
        <v>31.27953370971326</v>
      </c>
      <c r="Q33" s="1">
        <v>6</v>
      </c>
      <c r="R33">
        <f t="shared" si="6"/>
        <v>1.4200000166893005</v>
      </c>
      <c r="S33" s="1">
        <v>1</v>
      </c>
      <c r="T33">
        <f t="shared" si="7"/>
        <v>2.8400000333786011</v>
      </c>
      <c r="U33" s="1">
        <v>32.872299194335938</v>
      </c>
      <c r="V33" s="1">
        <v>31.17827033996582</v>
      </c>
      <c r="W33" s="1">
        <v>32.816879272460938</v>
      </c>
      <c r="X33" s="1">
        <v>419.49853515625</v>
      </c>
      <c r="Y33" s="1">
        <v>420.07928466796875</v>
      </c>
      <c r="Z33" s="1">
        <v>27.830009460449219</v>
      </c>
      <c r="AA33" s="1">
        <v>28.217203140258789</v>
      </c>
      <c r="AB33" s="1">
        <v>55.293613433837891</v>
      </c>
      <c r="AC33" s="1">
        <v>56.062904357910156</v>
      </c>
      <c r="AD33" s="1">
        <v>499.44992065429688</v>
      </c>
      <c r="AE33" s="1">
        <v>17.880754470825195</v>
      </c>
      <c r="AF33" s="1">
        <v>0.11633667349815369</v>
      </c>
      <c r="AG33" s="1">
        <v>99.659004211425781</v>
      </c>
      <c r="AH33" s="1">
        <v>-5.7574243545532227</v>
      </c>
      <c r="AI33" s="1">
        <v>-0.34742262959480286</v>
      </c>
      <c r="AJ33" s="1">
        <v>6.6820107400417328E-2</v>
      </c>
      <c r="AK33" s="1">
        <v>7.1120699867606163E-3</v>
      </c>
      <c r="AL33" s="1">
        <v>5.9986431151628494E-2</v>
      </c>
      <c r="AM33" s="1">
        <v>1.2166921049356461E-2</v>
      </c>
      <c r="AN33" s="1">
        <v>1</v>
      </c>
      <c r="AO33" s="1">
        <v>-0.21956524252891541</v>
      </c>
      <c r="AP33" s="1">
        <v>2.737391471862793</v>
      </c>
      <c r="AQ33" s="1">
        <v>1</v>
      </c>
      <c r="AR33" s="1">
        <v>0</v>
      </c>
      <c r="AS33" s="1">
        <v>0.15999999642372131</v>
      </c>
      <c r="AT33" s="1">
        <v>111115</v>
      </c>
      <c r="AU33" s="1" t="s">
        <v>85</v>
      </c>
      <c r="AV33">
        <f t="shared" si="8"/>
        <v>0.83241653442382801</v>
      </c>
      <c r="AW33">
        <f t="shared" si="9"/>
        <v>3.3166508209386499E-4</v>
      </c>
      <c r="AX33">
        <f t="shared" si="10"/>
        <v>304.3282703399658</v>
      </c>
      <c r="AY33">
        <f t="shared" si="11"/>
        <v>306.02229919433591</v>
      </c>
      <c r="AZ33">
        <f t="shared" si="12"/>
        <v>2.8609206513854701</v>
      </c>
      <c r="BA33">
        <f t="shared" si="13"/>
        <v>0.10126336974743992</v>
      </c>
      <c r="BB33">
        <f t="shared" si="14"/>
        <v>4.5837832076514911</v>
      </c>
      <c r="BC33">
        <f t="shared" si="15"/>
        <v>45.994671970904221</v>
      </c>
      <c r="BD33">
        <f t="shared" si="16"/>
        <v>17.777468830645432</v>
      </c>
      <c r="BE33">
        <f t="shared" si="17"/>
        <v>31.17827033996582</v>
      </c>
      <c r="BF33">
        <f t="shared" si="18"/>
        <v>4.5574378969380316</v>
      </c>
      <c r="BG33">
        <f t="shared" si="19"/>
        <v>1.7964218714747623E-2</v>
      </c>
      <c r="BH33">
        <f t="shared" si="20"/>
        <v>2.8120983665897072</v>
      </c>
      <c r="BI33">
        <f t="shared" si="21"/>
        <v>1.7453395303483243</v>
      </c>
      <c r="BJ33">
        <f t="shared" si="22"/>
        <v>1.1237855058352264E-2</v>
      </c>
      <c r="BK33">
        <f t="shared" si="23"/>
        <v>46.089430950371984</v>
      </c>
      <c r="BL33">
        <f t="shared" si="24"/>
        <v>1.1009143609267418</v>
      </c>
      <c r="BM33">
        <f t="shared" si="25"/>
        <v>60.11330362400934</v>
      </c>
      <c r="BN33">
        <f t="shared" si="26"/>
        <v>420.37531072807076</v>
      </c>
      <c r="BO33">
        <f t="shared" si="27"/>
        <v>-8.905286915054238E-4</v>
      </c>
    </row>
    <row r="34" spans="1:67" x14ac:dyDescent="0.25">
      <c r="A34" s="1">
        <v>23</v>
      </c>
      <c r="B34" s="1" t="s">
        <v>108</v>
      </c>
      <c r="C34" s="1" t="s">
        <v>306</v>
      </c>
      <c r="D34" s="1" t="s">
        <v>80</v>
      </c>
      <c r="E34" s="1" t="s">
        <v>81</v>
      </c>
      <c r="F34" s="1" t="s">
        <v>82</v>
      </c>
      <c r="G34" s="1" t="s">
        <v>83</v>
      </c>
      <c r="H34" s="1" t="s">
        <v>84</v>
      </c>
      <c r="I34" s="1">
        <v>186.0000239610672</v>
      </c>
      <c r="J34" s="1">
        <v>1</v>
      </c>
      <c r="K34">
        <f t="shared" si="0"/>
        <v>-0.43398335795341081</v>
      </c>
      <c r="L34">
        <f t="shared" si="1"/>
        <v>1.7599021339845242E-2</v>
      </c>
      <c r="M34">
        <f t="shared" si="2"/>
        <v>446.8334771210495</v>
      </c>
      <c r="N34">
        <f t="shared" si="3"/>
        <v>0.32299616393001207</v>
      </c>
      <c r="O34">
        <f t="shared" si="4"/>
        <v>1.772097774867857</v>
      </c>
      <c r="P34">
        <f t="shared" si="5"/>
        <v>31.28500100520306</v>
      </c>
      <c r="Q34" s="1">
        <v>6</v>
      </c>
      <c r="R34">
        <f t="shared" si="6"/>
        <v>1.4200000166893005</v>
      </c>
      <c r="S34" s="1">
        <v>1</v>
      </c>
      <c r="T34">
        <f t="shared" si="7"/>
        <v>2.8400000333786011</v>
      </c>
      <c r="U34" s="1">
        <v>32.873470306396484</v>
      </c>
      <c r="V34" s="1">
        <v>31.179496765136719</v>
      </c>
      <c r="W34" s="1">
        <v>32.825481414794922</v>
      </c>
      <c r="X34" s="1">
        <v>419.604736328125</v>
      </c>
      <c r="Y34" s="1">
        <v>419.963134765625</v>
      </c>
      <c r="Z34" s="1">
        <v>27.849903106689453</v>
      </c>
      <c r="AA34" s="1">
        <v>28.226972579956055</v>
      </c>
      <c r="AB34" s="1">
        <v>55.330276489257813</v>
      </c>
      <c r="AC34" s="1">
        <v>56.079414367675781</v>
      </c>
      <c r="AD34" s="1">
        <v>499.4500732421875</v>
      </c>
      <c r="AE34" s="1">
        <v>17.845239639282227</v>
      </c>
      <c r="AF34" s="1">
        <v>8.098004013299942E-2</v>
      </c>
      <c r="AG34" s="1">
        <v>99.660408020019531</v>
      </c>
      <c r="AH34" s="1">
        <v>-5.7574243545532227</v>
      </c>
      <c r="AI34" s="1">
        <v>-0.34742262959480286</v>
      </c>
      <c r="AJ34" s="1">
        <v>6.6820107400417328E-2</v>
      </c>
      <c r="AK34" s="1">
        <v>7.1120699867606163E-3</v>
      </c>
      <c r="AL34" s="1">
        <v>5.9986431151628494E-2</v>
      </c>
      <c r="AM34" s="1">
        <v>1.2166921049356461E-2</v>
      </c>
      <c r="AN34" s="1">
        <v>1</v>
      </c>
      <c r="AO34" s="1">
        <v>-0.21956524252891541</v>
      </c>
      <c r="AP34" s="1">
        <v>2.737391471862793</v>
      </c>
      <c r="AQ34" s="1">
        <v>1</v>
      </c>
      <c r="AR34" s="1">
        <v>0</v>
      </c>
      <c r="AS34" s="1">
        <v>0.15999999642372131</v>
      </c>
      <c r="AT34" s="1">
        <v>111115</v>
      </c>
      <c r="AU34" s="1" t="s">
        <v>85</v>
      </c>
      <c r="AV34">
        <f t="shared" si="8"/>
        <v>0.83241678873697911</v>
      </c>
      <c r="AW34">
        <f t="shared" si="9"/>
        <v>3.2299616393001207E-4</v>
      </c>
      <c r="AX34">
        <f t="shared" si="10"/>
        <v>304.3294967651367</v>
      </c>
      <c r="AY34">
        <f t="shared" si="11"/>
        <v>306.02347030639646</v>
      </c>
      <c r="AZ34">
        <f t="shared" si="12"/>
        <v>2.8552382784656061</v>
      </c>
      <c r="BA34">
        <f t="shared" si="13"/>
        <v>0.10550424006634043</v>
      </c>
      <c r="BB34">
        <f t="shared" si="14"/>
        <v>4.585209379356181</v>
      </c>
      <c r="BC34">
        <f t="shared" si="15"/>
        <v>46.008334407331702</v>
      </c>
      <c r="BD34">
        <f t="shared" si="16"/>
        <v>17.781361827375648</v>
      </c>
      <c r="BE34">
        <f t="shared" si="17"/>
        <v>31.179496765136719</v>
      </c>
      <c r="BF34">
        <f t="shared" si="18"/>
        <v>4.5577561807292621</v>
      </c>
      <c r="BG34">
        <f t="shared" si="19"/>
        <v>1.7490634702605524E-2</v>
      </c>
      <c r="BH34">
        <f t="shared" si="20"/>
        <v>2.813111604488324</v>
      </c>
      <c r="BI34">
        <f t="shared" si="21"/>
        <v>1.7446445762409382</v>
      </c>
      <c r="BJ34">
        <f t="shared" si="22"/>
        <v>1.0941333154268344E-2</v>
      </c>
      <c r="BK34">
        <f t="shared" si="23"/>
        <v>44.531606646887859</v>
      </c>
      <c r="BL34">
        <f t="shared" si="24"/>
        <v>1.063982621642303</v>
      </c>
      <c r="BM34">
        <f t="shared" si="25"/>
        <v>60.109237727038554</v>
      </c>
      <c r="BN34">
        <f t="shared" si="26"/>
        <v>420.16942966926979</v>
      </c>
      <c r="BO34">
        <f t="shared" si="27"/>
        <v>-6.2085451702979853E-4</v>
      </c>
    </row>
    <row r="35" spans="1:67" x14ac:dyDescent="0.25">
      <c r="A35" s="1">
        <v>24</v>
      </c>
      <c r="B35" s="1" t="s">
        <v>109</v>
      </c>
      <c r="C35" s="1" t="s">
        <v>306</v>
      </c>
      <c r="D35" s="1" t="s">
        <v>80</v>
      </c>
      <c r="E35" s="1" t="s">
        <v>81</v>
      </c>
      <c r="F35" s="1" t="s">
        <v>82</v>
      </c>
      <c r="G35" s="1" t="s">
        <v>83</v>
      </c>
      <c r="H35" s="1" t="s">
        <v>84</v>
      </c>
      <c r="I35" s="1">
        <v>191.00002384930849</v>
      </c>
      <c r="J35" s="1">
        <v>1</v>
      </c>
      <c r="K35">
        <f t="shared" si="0"/>
        <v>-0.45212991947310865</v>
      </c>
      <c r="L35">
        <f t="shared" si="1"/>
        <v>1.741909960830311E-2</v>
      </c>
      <c r="M35">
        <f t="shared" si="2"/>
        <v>448.92204917884072</v>
      </c>
      <c r="N35">
        <f t="shared" si="3"/>
        <v>0.31979816714788745</v>
      </c>
      <c r="O35">
        <f t="shared" si="4"/>
        <v>1.7725112548162456</v>
      </c>
      <c r="P35">
        <f t="shared" si="5"/>
        <v>31.291594125215944</v>
      </c>
      <c r="Q35" s="1">
        <v>6</v>
      </c>
      <c r="R35">
        <f t="shared" si="6"/>
        <v>1.4200000166893005</v>
      </c>
      <c r="S35" s="1">
        <v>1</v>
      </c>
      <c r="T35">
        <f t="shared" si="7"/>
        <v>2.8400000333786011</v>
      </c>
      <c r="U35" s="1">
        <v>32.876743316650391</v>
      </c>
      <c r="V35" s="1">
        <v>31.184581756591797</v>
      </c>
      <c r="W35" s="1">
        <v>32.832733154296875</v>
      </c>
      <c r="X35" s="1">
        <v>419.62173461914063</v>
      </c>
      <c r="Y35" s="1">
        <v>420.00350952148438</v>
      </c>
      <c r="Z35" s="1">
        <v>27.867145538330078</v>
      </c>
      <c r="AA35" s="1">
        <v>28.240455627441406</v>
      </c>
      <c r="AB35" s="1">
        <v>55.353618621826172</v>
      </c>
      <c r="AC35" s="1">
        <v>56.095138549804688</v>
      </c>
      <c r="AD35" s="1">
        <v>499.47793579101563</v>
      </c>
      <c r="AE35" s="1">
        <v>17.933660507202148</v>
      </c>
      <c r="AF35" s="1">
        <v>7.4136354029178619E-2</v>
      </c>
      <c r="AG35" s="1">
        <v>99.659103393554688</v>
      </c>
      <c r="AH35" s="1">
        <v>-5.7574243545532227</v>
      </c>
      <c r="AI35" s="1">
        <v>-0.34742262959480286</v>
      </c>
      <c r="AJ35" s="1">
        <v>6.6820107400417328E-2</v>
      </c>
      <c r="AK35" s="1">
        <v>7.1120699867606163E-3</v>
      </c>
      <c r="AL35" s="1">
        <v>5.9986431151628494E-2</v>
      </c>
      <c r="AM35" s="1">
        <v>1.2166921049356461E-2</v>
      </c>
      <c r="AN35" s="1">
        <v>1</v>
      </c>
      <c r="AO35" s="1">
        <v>-0.21956524252891541</v>
      </c>
      <c r="AP35" s="1">
        <v>2.737391471862793</v>
      </c>
      <c r="AQ35" s="1">
        <v>1</v>
      </c>
      <c r="AR35" s="1">
        <v>0</v>
      </c>
      <c r="AS35" s="1">
        <v>0.15999999642372131</v>
      </c>
      <c r="AT35" s="1">
        <v>111115</v>
      </c>
      <c r="AU35" s="1" t="s">
        <v>85</v>
      </c>
      <c r="AV35">
        <f t="shared" si="8"/>
        <v>0.83246322631835934</v>
      </c>
      <c r="AW35">
        <f t="shared" si="9"/>
        <v>3.1979816714788743E-4</v>
      </c>
      <c r="AX35">
        <f t="shared" si="10"/>
        <v>304.33458175659177</v>
      </c>
      <c r="AY35">
        <f t="shared" si="11"/>
        <v>306.02674331665037</v>
      </c>
      <c r="AZ35">
        <f t="shared" si="12"/>
        <v>2.8693856170165759</v>
      </c>
      <c r="BA35">
        <f t="shared" si="13"/>
        <v>0.10701236862414824</v>
      </c>
      <c r="BB35">
        <f t="shared" si="14"/>
        <v>4.5869297420725221</v>
      </c>
      <c r="BC35">
        <f t="shared" si="15"/>
        <v>46.026199171777577</v>
      </c>
      <c r="BD35">
        <f t="shared" si="16"/>
        <v>17.785743544336171</v>
      </c>
      <c r="BE35">
        <f t="shared" si="17"/>
        <v>31.184581756591797</v>
      </c>
      <c r="BF35">
        <f t="shared" si="18"/>
        <v>4.5590760522657519</v>
      </c>
      <c r="BG35">
        <f t="shared" si="19"/>
        <v>1.7312911115456135E-2</v>
      </c>
      <c r="BH35">
        <f t="shared" si="20"/>
        <v>2.8144184872562765</v>
      </c>
      <c r="BI35">
        <f t="shared" si="21"/>
        <v>1.7446575650094753</v>
      </c>
      <c r="BJ35">
        <f t="shared" si="22"/>
        <v>1.0830059977225692E-2</v>
      </c>
      <c r="BK35">
        <f t="shared" si="23"/>
        <v>44.739168914760526</v>
      </c>
      <c r="BL35">
        <f t="shared" si="24"/>
        <v>1.0688530905141809</v>
      </c>
      <c r="BM35">
        <f t="shared" si="25"/>
        <v>60.11173418849998</v>
      </c>
      <c r="BN35">
        <f t="shared" si="26"/>
        <v>420.21843043138398</v>
      </c>
      <c r="BO35">
        <f t="shared" si="27"/>
        <v>-6.46766337928942E-4</v>
      </c>
    </row>
    <row r="36" spans="1:67" x14ac:dyDescent="0.25">
      <c r="A36" s="1">
        <v>25</v>
      </c>
      <c r="B36" s="1" t="s">
        <v>110</v>
      </c>
      <c r="C36" s="1" t="s">
        <v>306</v>
      </c>
      <c r="D36" s="1" t="s">
        <v>80</v>
      </c>
      <c r="E36" s="1" t="s">
        <v>81</v>
      </c>
      <c r="F36" s="1" t="s">
        <v>82</v>
      </c>
      <c r="G36" s="1" t="s">
        <v>83</v>
      </c>
      <c r="H36" s="1" t="s">
        <v>84</v>
      </c>
      <c r="I36" s="1">
        <v>196.50002372637391</v>
      </c>
      <c r="J36" s="1">
        <v>1</v>
      </c>
      <c r="K36">
        <f t="shared" si="0"/>
        <v>-0.44442306448023239</v>
      </c>
      <c r="L36">
        <f t="shared" si="1"/>
        <v>1.7890676144166246E-2</v>
      </c>
      <c r="M36">
        <f t="shared" si="2"/>
        <v>447.12998287067717</v>
      </c>
      <c r="N36">
        <f t="shared" si="3"/>
        <v>0.32822402634685804</v>
      </c>
      <c r="O36">
        <f t="shared" si="4"/>
        <v>1.7715748612966773</v>
      </c>
      <c r="P36">
        <f t="shared" si="5"/>
        <v>31.289008596161064</v>
      </c>
      <c r="Q36" s="1">
        <v>6</v>
      </c>
      <c r="R36">
        <f t="shared" si="6"/>
        <v>1.4200000166893005</v>
      </c>
      <c r="S36" s="1">
        <v>1</v>
      </c>
      <c r="T36">
        <f t="shared" si="7"/>
        <v>2.8400000333786011</v>
      </c>
      <c r="U36" s="1">
        <v>32.878990173339844</v>
      </c>
      <c r="V36" s="1">
        <v>31.186241149902344</v>
      </c>
      <c r="W36" s="1">
        <v>32.831836700439453</v>
      </c>
      <c r="X36" s="1">
        <v>419.59652709960938</v>
      </c>
      <c r="Y36" s="1">
        <v>419.96481323242188</v>
      </c>
      <c r="Z36" s="1">
        <v>27.859645843505859</v>
      </c>
      <c r="AA36" s="1">
        <v>28.242795944213867</v>
      </c>
      <c r="AB36" s="1">
        <v>55.332290649414063</v>
      </c>
      <c r="AC36" s="1">
        <v>56.093269348144531</v>
      </c>
      <c r="AD36" s="1">
        <v>499.47119140625</v>
      </c>
      <c r="AE36" s="1">
        <v>17.855386734008789</v>
      </c>
      <c r="AF36" s="1">
        <v>0.10607032477855682</v>
      </c>
      <c r="AG36" s="1">
        <v>99.660110473632813</v>
      </c>
      <c r="AH36" s="1">
        <v>-5.7574243545532227</v>
      </c>
      <c r="AI36" s="1">
        <v>-0.34742262959480286</v>
      </c>
      <c r="AJ36" s="1">
        <v>6.6820107400417328E-2</v>
      </c>
      <c r="AK36" s="1">
        <v>7.1120699867606163E-3</v>
      </c>
      <c r="AL36" s="1">
        <v>5.9986431151628494E-2</v>
      </c>
      <c r="AM36" s="1">
        <v>1.2166921049356461E-2</v>
      </c>
      <c r="AN36" s="1">
        <v>1</v>
      </c>
      <c r="AO36" s="1">
        <v>-0.21956524252891541</v>
      </c>
      <c r="AP36" s="1">
        <v>2.737391471862793</v>
      </c>
      <c r="AQ36" s="1">
        <v>1</v>
      </c>
      <c r="AR36" s="1">
        <v>0</v>
      </c>
      <c r="AS36" s="1">
        <v>0.15999999642372131</v>
      </c>
      <c r="AT36" s="1">
        <v>111115</v>
      </c>
      <c r="AU36" s="1" t="s">
        <v>85</v>
      </c>
      <c r="AV36">
        <f t="shared" si="8"/>
        <v>0.83245198567708312</v>
      </c>
      <c r="AW36">
        <f t="shared" si="9"/>
        <v>3.2822402634685802E-4</v>
      </c>
      <c r="AX36">
        <f t="shared" si="10"/>
        <v>304.33624114990232</v>
      </c>
      <c r="AY36">
        <f t="shared" si="11"/>
        <v>306.02899017333982</v>
      </c>
      <c r="AZ36">
        <f t="shared" si="12"/>
        <v>2.8568618135855672</v>
      </c>
      <c r="BA36">
        <f t="shared" si="13"/>
        <v>0.10276744625872236</v>
      </c>
      <c r="BB36">
        <f t="shared" si="14"/>
        <v>4.5862550251813001</v>
      </c>
      <c r="BC36">
        <f t="shared" si="15"/>
        <v>46.018963890218551</v>
      </c>
      <c r="BD36">
        <f t="shared" si="16"/>
        <v>17.776167946004684</v>
      </c>
      <c r="BE36">
        <f t="shared" si="17"/>
        <v>31.186241149902344</v>
      </c>
      <c r="BF36">
        <f t="shared" si="18"/>
        <v>4.5595068400685959</v>
      </c>
      <c r="BG36">
        <f t="shared" si="19"/>
        <v>1.7778678756782285E-2</v>
      </c>
      <c r="BH36">
        <f t="shared" si="20"/>
        <v>2.8146801638846228</v>
      </c>
      <c r="BI36">
        <f t="shared" si="21"/>
        <v>1.744826676183973</v>
      </c>
      <c r="BJ36">
        <f t="shared" si="22"/>
        <v>1.1121682503837025E-2</v>
      </c>
      <c r="BK36">
        <f t="shared" si="23"/>
        <v>44.561023488965233</v>
      </c>
      <c r="BL36">
        <f t="shared" si="24"/>
        <v>1.0646843944595454</v>
      </c>
      <c r="BM36">
        <f t="shared" si="25"/>
        <v>60.13362219894146</v>
      </c>
      <c r="BN36">
        <f t="shared" si="26"/>
        <v>420.17607067256159</v>
      </c>
      <c r="BO36">
        <f t="shared" si="27"/>
        <v>-6.3603737864397327E-4</v>
      </c>
    </row>
    <row r="37" spans="1:67" x14ac:dyDescent="0.25">
      <c r="A37" s="1">
        <v>26</v>
      </c>
      <c r="B37" s="1" t="s">
        <v>111</v>
      </c>
      <c r="C37" s="1" t="s">
        <v>306</v>
      </c>
      <c r="D37" s="1" t="s">
        <v>80</v>
      </c>
      <c r="E37" s="1" t="s">
        <v>81</v>
      </c>
      <c r="F37" s="1" t="s">
        <v>82</v>
      </c>
      <c r="G37" s="1" t="s">
        <v>83</v>
      </c>
      <c r="H37" s="1" t="s">
        <v>84</v>
      </c>
      <c r="I37" s="1">
        <v>201.5000236146152</v>
      </c>
      <c r="J37" s="1">
        <v>1</v>
      </c>
      <c r="K37">
        <f t="shared" si="0"/>
        <v>-0.4518436601629956</v>
      </c>
      <c r="L37">
        <f t="shared" si="1"/>
        <v>1.7900669177428764E-2</v>
      </c>
      <c r="M37">
        <f t="shared" si="2"/>
        <v>447.77868827447423</v>
      </c>
      <c r="N37">
        <f t="shared" si="3"/>
        <v>0.32845426538032674</v>
      </c>
      <c r="O37">
        <f t="shared" si="4"/>
        <v>1.7718151240439033</v>
      </c>
      <c r="P37">
        <f t="shared" si="5"/>
        <v>31.292088987542563</v>
      </c>
      <c r="Q37" s="1">
        <v>6</v>
      </c>
      <c r="R37">
        <f t="shared" si="6"/>
        <v>1.4200000166893005</v>
      </c>
      <c r="S37" s="1">
        <v>1</v>
      </c>
      <c r="T37">
        <f t="shared" si="7"/>
        <v>2.8400000333786011</v>
      </c>
      <c r="U37" s="1">
        <v>32.880409240722656</v>
      </c>
      <c r="V37" s="1">
        <v>31.189678192138672</v>
      </c>
      <c r="W37" s="1">
        <v>32.825790405273438</v>
      </c>
      <c r="X37" s="1">
        <v>419.60348510742188</v>
      </c>
      <c r="Y37" s="1">
        <v>419.98052978515625</v>
      </c>
      <c r="Z37" s="1">
        <v>27.865165710449219</v>
      </c>
      <c r="AA37" s="1">
        <v>28.24854850769043</v>
      </c>
      <c r="AB37" s="1">
        <v>55.338642120361328</v>
      </c>
      <c r="AC37" s="1">
        <v>56.100025177001953</v>
      </c>
      <c r="AD37" s="1">
        <v>499.51522827148438</v>
      </c>
      <c r="AE37" s="1">
        <v>17.872781753540039</v>
      </c>
      <c r="AF37" s="1">
        <v>0.12888231873512268</v>
      </c>
      <c r="AG37" s="1">
        <v>99.659767150878906</v>
      </c>
      <c r="AH37" s="1">
        <v>-5.7574243545532227</v>
      </c>
      <c r="AI37" s="1">
        <v>-0.34742262959480286</v>
      </c>
      <c r="AJ37" s="1">
        <v>6.6820107400417328E-2</v>
      </c>
      <c r="AK37" s="1">
        <v>7.1120699867606163E-3</v>
      </c>
      <c r="AL37" s="1">
        <v>5.9986431151628494E-2</v>
      </c>
      <c r="AM37" s="1">
        <v>1.2166921049356461E-2</v>
      </c>
      <c r="AN37" s="1">
        <v>1</v>
      </c>
      <c r="AO37" s="1">
        <v>-0.21956524252891541</v>
      </c>
      <c r="AP37" s="1">
        <v>2.737391471862793</v>
      </c>
      <c r="AQ37" s="1">
        <v>1</v>
      </c>
      <c r="AR37" s="1">
        <v>0</v>
      </c>
      <c r="AS37" s="1">
        <v>0.15999999642372131</v>
      </c>
      <c r="AT37" s="1">
        <v>111115</v>
      </c>
      <c r="AU37" s="1" t="s">
        <v>85</v>
      </c>
      <c r="AV37">
        <f t="shared" si="8"/>
        <v>0.83252538045247382</v>
      </c>
      <c r="AW37">
        <f t="shared" si="9"/>
        <v>3.2845426538032676E-4</v>
      </c>
      <c r="AX37">
        <f t="shared" si="10"/>
        <v>304.33967819213865</v>
      </c>
      <c r="AY37">
        <f t="shared" si="11"/>
        <v>306.03040924072263</v>
      </c>
      <c r="AZ37">
        <f t="shared" si="12"/>
        <v>2.8596450166483578</v>
      </c>
      <c r="BA37">
        <f t="shared" si="13"/>
        <v>0.1024107954038927</v>
      </c>
      <c r="BB37">
        <f t="shared" si="14"/>
        <v>4.5870588906706393</v>
      </c>
      <c r="BC37">
        <f t="shared" si="15"/>
        <v>46.02718852158371</v>
      </c>
      <c r="BD37">
        <f t="shared" si="16"/>
        <v>17.778640013893281</v>
      </c>
      <c r="BE37">
        <f t="shared" si="17"/>
        <v>31.189678192138672</v>
      </c>
      <c r="BF37">
        <f t="shared" si="18"/>
        <v>4.5603992282574204</v>
      </c>
      <c r="BG37">
        <f t="shared" si="19"/>
        <v>1.7788547032417508E-2</v>
      </c>
      <c r="BH37">
        <f t="shared" si="20"/>
        <v>2.815243766626736</v>
      </c>
      <c r="BI37">
        <f t="shared" si="21"/>
        <v>1.7451554616306844</v>
      </c>
      <c r="BJ37">
        <f t="shared" si="22"/>
        <v>1.1127861294641928E-2</v>
      </c>
      <c r="BK37">
        <f t="shared" si="23"/>
        <v>44.625519808560092</v>
      </c>
      <c r="BL37">
        <f t="shared" si="24"/>
        <v>1.0661891600154376</v>
      </c>
      <c r="BM37">
        <f t="shared" si="25"/>
        <v>60.135052916146201</v>
      </c>
      <c r="BN37">
        <f t="shared" si="26"/>
        <v>420.19531462108966</v>
      </c>
      <c r="BO37">
        <f t="shared" si="27"/>
        <v>-6.4664315541521208E-4</v>
      </c>
    </row>
    <row r="38" spans="1:67" x14ac:dyDescent="0.25">
      <c r="A38" s="1">
        <v>27</v>
      </c>
      <c r="B38" s="1" t="s">
        <v>112</v>
      </c>
      <c r="C38" s="1" t="s">
        <v>306</v>
      </c>
      <c r="D38" s="1" t="s">
        <v>80</v>
      </c>
      <c r="E38" s="1" t="s">
        <v>81</v>
      </c>
      <c r="F38" s="1" t="s">
        <v>82</v>
      </c>
      <c r="G38" s="1" t="s">
        <v>83</v>
      </c>
      <c r="H38" s="1" t="s">
        <v>84</v>
      </c>
      <c r="I38" s="1">
        <v>206.50002350285649</v>
      </c>
      <c r="J38" s="1">
        <v>1</v>
      </c>
      <c r="K38">
        <f t="shared" si="0"/>
        <v>-0.36050960614579519</v>
      </c>
      <c r="L38">
        <f t="shared" si="1"/>
        <v>1.6982390731606234E-2</v>
      </c>
      <c r="M38">
        <f t="shared" si="2"/>
        <v>441.39369970877198</v>
      </c>
      <c r="N38">
        <f t="shared" si="3"/>
        <v>0.31191394176008391</v>
      </c>
      <c r="O38">
        <f t="shared" si="4"/>
        <v>1.7729734666924148</v>
      </c>
      <c r="P38">
        <f t="shared" si="5"/>
        <v>31.301480190164462</v>
      </c>
      <c r="Q38" s="1">
        <v>6</v>
      </c>
      <c r="R38">
        <f t="shared" si="6"/>
        <v>1.4200000166893005</v>
      </c>
      <c r="S38" s="1">
        <v>1</v>
      </c>
      <c r="T38">
        <f t="shared" si="7"/>
        <v>2.8400000333786011</v>
      </c>
      <c r="U38" s="1">
        <v>32.880344390869141</v>
      </c>
      <c r="V38" s="1">
        <v>31.191057205200195</v>
      </c>
      <c r="W38" s="1">
        <v>32.822181701660156</v>
      </c>
      <c r="X38" s="1">
        <v>419.699951171875</v>
      </c>
      <c r="Y38" s="1">
        <v>419.97564697265625</v>
      </c>
      <c r="Z38" s="1">
        <v>27.8973388671875</v>
      </c>
      <c r="AA38" s="1">
        <v>28.26142692565918</v>
      </c>
      <c r="AB38" s="1">
        <v>55.402935028076172</v>
      </c>
      <c r="AC38" s="1">
        <v>56.125995635986328</v>
      </c>
      <c r="AD38" s="1">
        <v>499.49258422851563</v>
      </c>
      <c r="AE38" s="1">
        <v>17.865533828735352</v>
      </c>
      <c r="AF38" s="1">
        <v>2.1670794114470482E-2</v>
      </c>
      <c r="AG38" s="1">
        <v>99.660110473632813</v>
      </c>
      <c r="AH38" s="1">
        <v>-5.7574243545532227</v>
      </c>
      <c r="AI38" s="1">
        <v>-0.34742262959480286</v>
      </c>
      <c r="AJ38" s="1">
        <v>6.6820107400417328E-2</v>
      </c>
      <c r="AK38" s="1">
        <v>7.1120699867606163E-3</v>
      </c>
      <c r="AL38" s="1">
        <v>5.9986431151628494E-2</v>
      </c>
      <c r="AM38" s="1">
        <v>1.2166921049356461E-2</v>
      </c>
      <c r="AN38" s="1">
        <v>1</v>
      </c>
      <c r="AO38" s="1">
        <v>-0.21956524252891541</v>
      </c>
      <c r="AP38" s="1">
        <v>2.737391471862793</v>
      </c>
      <c r="AQ38" s="1">
        <v>1</v>
      </c>
      <c r="AR38" s="1">
        <v>0</v>
      </c>
      <c r="AS38" s="1">
        <v>0.15999999642372131</v>
      </c>
      <c r="AT38" s="1">
        <v>111115</v>
      </c>
      <c r="AU38" s="1" t="s">
        <v>85</v>
      </c>
      <c r="AV38">
        <f t="shared" si="8"/>
        <v>0.83248764038085932</v>
      </c>
      <c r="AW38">
        <f t="shared" si="9"/>
        <v>3.119139417600839E-4</v>
      </c>
      <c r="AX38">
        <f t="shared" si="10"/>
        <v>304.34105720520017</v>
      </c>
      <c r="AY38">
        <f t="shared" si="11"/>
        <v>306.03034439086912</v>
      </c>
      <c r="AZ38">
        <f t="shared" si="12"/>
        <v>2.8584853487055284</v>
      </c>
      <c r="BA38">
        <f t="shared" si="13"/>
        <v>0.11042298496426761</v>
      </c>
      <c r="BB38">
        <f t="shared" si="14"/>
        <v>4.5895103962461095</v>
      </c>
      <c r="BC38">
        <f t="shared" si="15"/>
        <v>46.051628624878575</v>
      </c>
      <c r="BD38">
        <f t="shared" si="16"/>
        <v>17.790201699219395</v>
      </c>
      <c r="BE38">
        <f t="shared" si="17"/>
        <v>31.191057205200195</v>
      </c>
      <c r="BF38">
        <f t="shared" si="18"/>
        <v>4.5607573157766561</v>
      </c>
      <c r="BG38">
        <f t="shared" si="19"/>
        <v>1.6881444505081663E-2</v>
      </c>
      <c r="BH38">
        <f t="shared" si="20"/>
        <v>2.8165369295536946</v>
      </c>
      <c r="BI38">
        <f t="shared" si="21"/>
        <v>1.7442203862229615</v>
      </c>
      <c r="BJ38">
        <f t="shared" si="22"/>
        <v>1.0559926003313083E-2</v>
      </c>
      <c r="BK38">
        <f t="shared" si="23"/>
        <v>43.989344875341729</v>
      </c>
      <c r="BL38">
        <f t="shared" si="24"/>
        <v>1.050998320713368</v>
      </c>
      <c r="BM38">
        <f t="shared" si="25"/>
        <v>60.116711098176225</v>
      </c>
      <c r="BN38">
        <f t="shared" si="26"/>
        <v>420.14701597356355</v>
      </c>
      <c r="BO38">
        <f t="shared" si="27"/>
        <v>-5.1583495816492366E-4</v>
      </c>
    </row>
    <row r="39" spans="1:67" x14ac:dyDescent="0.25">
      <c r="A39" s="1">
        <v>28</v>
      </c>
      <c r="B39" s="1" t="s">
        <v>113</v>
      </c>
      <c r="C39" s="1" t="s">
        <v>306</v>
      </c>
      <c r="D39" s="1" t="s">
        <v>80</v>
      </c>
      <c r="E39" s="1" t="s">
        <v>81</v>
      </c>
      <c r="F39" s="1" t="s">
        <v>82</v>
      </c>
      <c r="G39" s="1" t="s">
        <v>83</v>
      </c>
      <c r="H39" s="1" t="s">
        <v>84</v>
      </c>
      <c r="I39" s="1">
        <v>212.00002337992191</v>
      </c>
      <c r="J39" s="1">
        <v>1</v>
      </c>
      <c r="K39">
        <f t="shared" si="0"/>
        <v>-0.39590127632029748</v>
      </c>
      <c r="L39">
        <f t="shared" si="1"/>
        <v>1.7511091807190186E-2</v>
      </c>
      <c r="M39">
        <f t="shared" si="2"/>
        <v>443.70882491411152</v>
      </c>
      <c r="N39">
        <f t="shared" si="3"/>
        <v>0.32116310604139864</v>
      </c>
      <c r="O39">
        <f t="shared" si="4"/>
        <v>1.7707667198696933</v>
      </c>
      <c r="P39">
        <f t="shared" si="5"/>
        <v>31.297246883353548</v>
      </c>
      <c r="Q39" s="1">
        <v>6</v>
      </c>
      <c r="R39">
        <f t="shared" si="6"/>
        <v>1.4200000166893005</v>
      </c>
      <c r="S39" s="1">
        <v>1</v>
      </c>
      <c r="T39">
        <f t="shared" si="7"/>
        <v>2.8400000333786011</v>
      </c>
      <c r="U39" s="1">
        <v>32.880107879638672</v>
      </c>
      <c r="V39" s="1">
        <v>31.191473007202148</v>
      </c>
      <c r="W39" s="1">
        <v>32.822067260742188</v>
      </c>
      <c r="X39" s="1">
        <v>419.771484375</v>
      </c>
      <c r="Y39" s="1">
        <v>420.0849609375</v>
      </c>
      <c r="Z39" s="1">
        <v>27.897485733032227</v>
      </c>
      <c r="AA39" s="1">
        <v>28.272336959838867</v>
      </c>
      <c r="AB39" s="1">
        <v>55.404243469238281</v>
      </c>
      <c r="AC39" s="1">
        <v>56.148693084716797</v>
      </c>
      <c r="AD39" s="1">
        <v>499.53109741210938</v>
      </c>
      <c r="AE39" s="1">
        <v>17.887275695800781</v>
      </c>
      <c r="AF39" s="1">
        <v>0.22697006165981293</v>
      </c>
      <c r="AG39" s="1">
        <v>99.660614013671875</v>
      </c>
      <c r="AH39" s="1">
        <v>-5.7574243545532227</v>
      </c>
      <c r="AI39" s="1">
        <v>-0.34742262959480286</v>
      </c>
      <c r="AJ39" s="1">
        <v>6.6820107400417328E-2</v>
      </c>
      <c r="AK39" s="1">
        <v>7.1120699867606163E-3</v>
      </c>
      <c r="AL39" s="1">
        <v>5.9986431151628494E-2</v>
      </c>
      <c r="AM39" s="1">
        <v>1.2166921049356461E-2</v>
      </c>
      <c r="AN39" s="1">
        <v>1</v>
      </c>
      <c r="AO39" s="1">
        <v>-0.21956524252891541</v>
      </c>
      <c r="AP39" s="1">
        <v>2.737391471862793</v>
      </c>
      <c r="AQ39" s="1">
        <v>1</v>
      </c>
      <c r="AR39" s="1">
        <v>0</v>
      </c>
      <c r="AS39" s="1">
        <v>0.15999999642372131</v>
      </c>
      <c r="AT39" s="1">
        <v>111115</v>
      </c>
      <c r="AU39" s="1" t="s">
        <v>85</v>
      </c>
      <c r="AV39">
        <f t="shared" si="8"/>
        <v>0.8325518290201821</v>
      </c>
      <c r="AW39">
        <f t="shared" si="9"/>
        <v>3.2116310604139866E-4</v>
      </c>
      <c r="AX39">
        <f t="shared" si="10"/>
        <v>304.34147300720213</v>
      </c>
      <c r="AY39">
        <f t="shared" si="11"/>
        <v>306.03010787963865</v>
      </c>
      <c r="AZ39">
        <f t="shared" si="12"/>
        <v>2.8619640473582422</v>
      </c>
      <c r="BA39">
        <f t="shared" si="13"/>
        <v>0.10577387615140027</v>
      </c>
      <c r="BB39">
        <f t="shared" si="14"/>
        <v>4.5884051808886639</v>
      </c>
      <c r="BC39">
        <f t="shared" si="15"/>
        <v>46.040306156042817</v>
      </c>
      <c r="BD39">
        <f t="shared" si="16"/>
        <v>17.76796919620395</v>
      </c>
      <c r="BE39">
        <f t="shared" si="17"/>
        <v>31.191473007202148</v>
      </c>
      <c r="BF39">
        <f t="shared" si="18"/>
        <v>4.5608652916455208</v>
      </c>
      <c r="BG39">
        <f t="shared" si="19"/>
        <v>1.7403782221034187E-2</v>
      </c>
      <c r="BH39">
        <f t="shared" si="20"/>
        <v>2.8176384610189706</v>
      </c>
      <c r="BI39">
        <f t="shared" si="21"/>
        <v>1.7432268306265502</v>
      </c>
      <c r="BJ39">
        <f t="shared" si="22"/>
        <v>1.0886954350619645E-2</v>
      </c>
      <c r="BK39">
        <f t="shared" si="23"/>
        <v>44.220293934225182</v>
      </c>
      <c r="BL39">
        <f t="shared" si="24"/>
        <v>1.0562359193337709</v>
      </c>
      <c r="BM39">
        <f t="shared" si="25"/>
        <v>60.164137784985904</v>
      </c>
      <c r="BN39">
        <f t="shared" si="26"/>
        <v>420.27315344339814</v>
      </c>
      <c r="BO39">
        <f t="shared" si="27"/>
        <v>-5.6675185513590219E-4</v>
      </c>
    </row>
    <row r="40" spans="1:67" x14ac:dyDescent="0.25">
      <c r="A40" s="1">
        <v>29</v>
      </c>
      <c r="B40" s="1" t="s">
        <v>114</v>
      </c>
      <c r="C40" s="1" t="s">
        <v>306</v>
      </c>
      <c r="D40" s="1" t="s">
        <v>80</v>
      </c>
      <c r="E40" s="1" t="s">
        <v>81</v>
      </c>
      <c r="F40" s="1" t="s">
        <v>82</v>
      </c>
      <c r="G40" s="1" t="s">
        <v>83</v>
      </c>
      <c r="H40" s="1" t="s">
        <v>84</v>
      </c>
      <c r="I40" s="1">
        <v>217.0000232681632</v>
      </c>
      <c r="J40" s="1">
        <v>1</v>
      </c>
      <c r="K40">
        <f t="shared" si="0"/>
        <v>-0.46923319647039186</v>
      </c>
      <c r="L40">
        <f t="shared" si="1"/>
        <v>1.7384611131580748E-2</v>
      </c>
      <c r="M40">
        <f t="shared" si="2"/>
        <v>450.69053484224366</v>
      </c>
      <c r="N40">
        <f t="shared" si="3"/>
        <v>0.31879234234730341</v>
      </c>
      <c r="O40">
        <f t="shared" si="4"/>
        <v>1.770385367632878</v>
      </c>
      <c r="P40">
        <f t="shared" si="5"/>
        <v>31.298263484182176</v>
      </c>
      <c r="Q40" s="1">
        <v>6</v>
      </c>
      <c r="R40">
        <f t="shared" si="6"/>
        <v>1.4200000166893005</v>
      </c>
      <c r="S40" s="1">
        <v>1</v>
      </c>
      <c r="T40">
        <f t="shared" si="7"/>
        <v>2.8400000333786011</v>
      </c>
      <c r="U40" s="1">
        <v>32.882236480712891</v>
      </c>
      <c r="V40" s="1">
        <v>31.190849304199219</v>
      </c>
      <c r="W40" s="1">
        <v>32.823638916015625</v>
      </c>
      <c r="X40" s="1">
        <v>419.71719360351563</v>
      </c>
      <c r="Y40" s="1">
        <v>420.11993408203125</v>
      </c>
      <c r="Z40" s="1">
        <v>27.906915664672852</v>
      </c>
      <c r="AA40" s="1">
        <v>28.278997421264648</v>
      </c>
      <c r="AB40" s="1">
        <v>55.416000366210938</v>
      </c>
      <c r="AC40" s="1">
        <v>56.154857635498047</v>
      </c>
      <c r="AD40" s="1">
        <v>499.5308837890625</v>
      </c>
      <c r="AE40" s="1">
        <v>17.931488037109375</v>
      </c>
      <c r="AF40" s="1">
        <v>7.2996713221073151E-2</v>
      </c>
      <c r="AG40" s="1">
        <v>99.660011291503906</v>
      </c>
      <c r="AH40" s="1">
        <v>-5.7574243545532227</v>
      </c>
      <c r="AI40" s="1">
        <v>-0.34742262959480286</v>
      </c>
      <c r="AJ40" s="1">
        <v>6.6820107400417328E-2</v>
      </c>
      <c r="AK40" s="1">
        <v>7.1120699867606163E-3</v>
      </c>
      <c r="AL40" s="1">
        <v>5.9986431151628494E-2</v>
      </c>
      <c r="AM40" s="1">
        <v>1.2166921049356461E-2</v>
      </c>
      <c r="AN40" s="1">
        <v>1</v>
      </c>
      <c r="AO40" s="1">
        <v>-0.21956524252891541</v>
      </c>
      <c r="AP40" s="1">
        <v>2.737391471862793</v>
      </c>
      <c r="AQ40" s="1">
        <v>1</v>
      </c>
      <c r="AR40" s="1">
        <v>0</v>
      </c>
      <c r="AS40" s="1">
        <v>0.15999999642372131</v>
      </c>
      <c r="AT40" s="1">
        <v>111115</v>
      </c>
      <c r="AU40" s="1" t="s">
        <v>85</v>
      </c>
      <c r="AV40">
        <f t="shared" si="8"/>
        <v>0.83255147298177068</v>
      </c>
      <c r="AW40">
        <f t="shared" si="9"/>
        <v>3.1879234234730343E-4</v>
      </c>
      <c r="AX40">
        <f t="shared" si="10"/>
        <v>304.3408493041992</v>
      </c>
      <c r="AY40">
        <f t="shared" si="11"/>
        <v>306.03223648071287</v>
      </c>
      <c r="AZ40">
        <f t="shared" si="12"/>
        <v>2.8690380218095015</v>
      </c>
      <c r="BA40">
        <f t="shared" si="13"/>
        <v>0.10741417998295513</v>
      </c>
      <c r="BB40">
        <f t="shared" si="14"/>
        <v>4.5886705699485226</v>
      </c>
      <c r="BC40">
        <f t="shared" si="15"/>
        <v>46.043247542153452</v>
      </c>
      <c r="BD40">
        <f t="shared" si="16"/>
        <v>17.764250120888804</v>
      </c>
      <c r="BE40">
        <f t="shared" si="17"/>
        <v>31.190849304199219</v>
      </c>
      <c r="BF40">
        <f t="shared" si="18"/>
        <v>4.560703328677107</v>
      </c>
      <c r="BG40">
        <f t="shared" si="19"/>
        <v>1.7278841435933737E-2</v>
      </c>
      <c r="BH40">
        <f t="shared" si="20"/>
        <v>2.8182852023156446</v>
      </c>
      <c r="BI40">
        <f t="shared" si="21"/>
        <v>1.7424181263614624</v>
      </c>
      <c r="BJ40">
        <f t="shared" si="22"/>
        <v>1.0808729095568927E-2</v>
      </c>
      <c r="BK40">
        <f t="shared" si="23"/>
        <v>44.91582379135194</v>
      </c>
      <c r="BL40">
        <f t="shared" si="24"/>
        <v>1.0727663656974755</v>
      </c>
      <c r="BM40">
        <f t="shared" si="25"/>
        <v>60.173058856697835</v>
      </c>
      <c r="BN40">
        <f t="shared" si="26"/>
        <v>420.34298507068968</v>
      </c>
      <c r="BO40">
        <f t="shared" si="27"/>
        <v>-6.717180433968939E-4</v>
      </c>
    </row>
    <row r="41" spans="1:67" x14ac:dyDescent="0.25">
      <c r="A41" s="1">
        <v>30</v>
      </c>
      <c r="B41" s="1" t="s">
        <v>115</v>
      </c>
      <c r="C41" s="1" t="s">
        <v>306</v>
      </c>
      <c r="D41" s="1" t="s">
        <v>80</v>
      </c>
      <c r="E41" s="1" t="s">
        <v>81</v>
      </c>
      <c r="F41" s="1" t="s">
        <v>82</v>
      </c>
      <c r="G41" s="1" t="s">
        <v>83</v>
      </c>
      <c r="H41" s="1" t="s">
        <v>84</v>
      </c>
      <c r="I41" s="1">
        <v>222.0000231564045</v>
      </c>
      <c r="J41" s="1">
        <v>1</v>
      </c>
      <c r="K41">
        <f t="shared" si="0"/>
        <v>-0.62890882280790816</v>
      </c>
      <c r="L41">
        <f t="shared" si="1"/>
        <v>1.7395971964247053E-2</v>
      </c>
      <c r="M41">
        <f t="shared" si="2"/>
        <v>465.14056784955409</v>
      </c>
      <c r="N41">
        <f t="shared" si="3"/>
        <v>0.31892292607885919</v>
      </c>
      <c r="O41">
        <f t="shared" si="4"/>
        <v>1.7699392801197167</v>
      </c>
      <c r="P41">
        <f t="shared" si="5"/>
        <v>31.300296889377616</v>
      </c>
      <c r="Q41" s="1">
        <v>6</v>
      </c>
      <c r="R41">
        <f t="shared" si="6"/>
        <v>1.4200000166893005</v>
      </c>
      <c r="S41" s="1">
        <v>1</v>
      </c>
      <c r="T41">
        <f t="shared" si="7"/>
        <v>2.8400000333786011</v>
      </c>
      <c r="U41" s="1">
        <v>32.881752014160156</v>
      </c>
      <c r="V41" s="1">
        <v>31.19354248046875</v>
      </c>
      <c r="W41" s="1">
        <v>32.823184967041016</v>
      </c>
      <c r="X41" s="1">
        <v>419.44921875</v>
      </c>
      <c r="Y41" s="1">
        <v>420.04376220703125</v>
      </c>
      <c r="Z41" s="1">
        <v>27.916658401489258</v>
      </c>
      <c r="AA41" s="1">
        <v>28.288919448852539</v>
      </c>
      <c r="AB41" s="1">
        <v>55.436614990234375</v>
      </c>
      <c r="AC41" s="1">
        <v>56.175853729248047</v>
      </c>
      <c r="AD41" s="1">
        <v>499.48971557617188</v>
      </c>
      <c r="AE41" s="1">
        <v>17.843791961669922</v>
      </c>
      <c r="AF41" s="1">
        <v>0.1927502453327179</v>
      </c>
      <c r="AG41" s="1">
        <v>99.659591674804688</v>
      </c>
      <c r="AH41" s="1">
        <v>-5.7574243545532227</v>
      </c>
      <c r="AI41" s="1">
        <v>-0.34742262959480286</v>
      </c>
      <c r="AJ41" s="1">
        <v>6.6820107400417328E-2</v>
      </c>
      <c r="AK41" s="1">
        <v>7.1120699867606163E-3</v>
      </c>
      <c r="AL41" s="1">
        <v>5.9986431151628494E-2</v>
      </c>
      <c r="AM41" s="1">
        <v>1.2166921049356461E-2</v>
      </c>
      <c r="AN41" s="1">
        <v>1</v>
      </c>
      <c r="AO41" s="1">
        <v>-0.21956524252891541</v>
      </c>
      <c r="AP41" s="1">
        <v>2.737391471862793</v>
      </c>
      <c r="AQ41" s="1">
        <v>1</v>
      </c>
      <c r="AR41" s="1">
        <v>0</v>
      </c>
      <c r="AS41" s="1">
        <v>0.15999999642372131</v>
      </c>
      <c r="AT41" s="1">
        <v>111115</v>
      </c>
      <c r="AU41" s="1" t="s">
        <v>85</v>
      </c>
      <c r="AV41">
        <f t="shared" si="8"/>
        <v>0.83248285929361976</v>
      </c>
      <c r="AW41">
        <f t="shared" si="9"/>
        <v>3.1892292607885918E-4</v>
      </c>
      <c r="AX41">
        <f t="shared" si="10"/>
        <v>304.34354248046873</v>
      </c>
      <c r="AY41">
        <f t="shared" si="11"/>
        <v>306.03175201416013</v>
      </c>
      <c r="AZ41">
        <f t="shared" si="12"/>
        <v>2.8550066500528146</v>
      </c>
      <c r="BA41">
        <f t="shared" si="13"/>
        <v>0.10675440890886473</v>
      </c>
      <c r="BB41">
        <f t="shared" si="14"/>
        <v>4.5892014413138016</v>
      </c>
      <c r="BC41">
        <f t="shared" si="15"/>
        <v>46.048768253924266</v>
      </c>
      <c r="BD41">
        <f t="shared" si="16"/>
        <v>17.759848805071726</v>
      </c>
      <c r="BE41">
        <f t="shared" si="17"/>
        <v>31.19354248046875</v>
      </c>
      <c r="BF41">
        <f t="shared" si="18"/>
        <v>4.561402727595433</v>
      </c>
      <c r="BG41">
        <f t="shared" si="19"/>
        <v>1.7290064403651665E-2</v>
      </c>
      <c r="BH41">
        <f t="shared" si="20"/>
        <v>2.8192621611940849</v>
      </c>
      <c r="BI41">
        <f t="shared" si="21"/>
        <v>1.7421405664013481</v>
      </c>
      <c r="BJ41">
        <f t="shared" si="22"/>
        <v>1.081575573986091E-2</v>
      </c>
      <c r="BK41">
        <f t="shared" si="23"/>
        <v>46.355719063273348</v>
      </c>
      <c r="BL41">
        <f t="shared" si="24"/>
        <v>1.1073621600891563</v>
      </c>
      <c r="BM41">
        <f t="shared" si="25"/>
        <v>60.187539105112144</v>
      </c>
      <c r="BN41">
        <f t="shared" si="26"/>
        <v>420.34271534111997</v>
      </c>
      <c r="BO41">
        <f t="shared" si="27"/>
        <v>-9.0051457976576712E-4</v>
      </c>
    </row>
    <row r="42" spans="1:67" x14ac:dyDescent="0.25">
      <c r="A42" s="1">
        <v>31</v>
      </c>
      <c r="B42" s="1" t="s">
        <v>116</v>
      </c>
      <c r="C42" s="1" t="s">
        <v>306</v>
      </c>
      <c r="D42" s="1" t="s">
        <v>80</v>
      </c>
      <c r="E42" s="1" t="s">
        <v>81</v>
      </c>
      <c r="F42" s="1" t="s">
        <v>82</v>
      </c>
      <c r="G42" s="1" t="s">
        <v>83</v>
      </c>
      <c r="H42" s="1" t="s">
        <v>84</v>
      </c>
      <c r="I42" s="1">
        <v>227.50002303346992</v>
      </c>
      <c r="J42" s="1">
        <v>1</v>
      </c>
      <c r="K42">
        <f t="shared" si="0"/>
        <v>-0.43633640919272493</v>
      </c>
      <c r="L42">
        <f t="shared" si="1"/>
        <v>1.7467900791078749E-2</v>
      </c>
      <c r="M42">
        <f t="shared" si="2"/>
        <v>447.29217072181211</v>
      </c>
      <c r="N42">
        <f t="shared" si="3"/>
        <v>0.32030137989176627</v>
      </c>
      <c r="O42">
        <f t="shared" si="4"/>
        <v>1.7702978425036568</v>
      </c>
      <c r="P42">
        <f t="shared" si="5"/>
        <v>31.304845599621487</v>
      </c>
      <c r="Q42" s="1">
        <v>6</v>
      </c>
      <c r="R42">
        <f t="shared" si="6"/>
        <v>1.4200000166893005</v>
      </c>
      <c r="S42" s="1">
        <v>1</v>
      </c>
      <c r="T42">
        <f t="shared" si="7"/>
        <v>2.8400000333786011</v>
      </c>
      <c r="U42" s="1">
        <v>32.882640838623047</v>
      </c>
      <c r="V42" s="1">
        <v>31.199390411376953</v>
      </c>
      <c r="W42" s="1">
        <v>32.821979522705078</v>
      </c>
      <c r="X42" s="1">
        <v>419.540283203125</v>
      </c>
      <c r="Y42" s="1">
        <v>419.90286254882813</v>
      </c>
      <c r="Z42" s="1">
        <v>27.923337936401367</v>
      </c>
      <c r="AA42" s="1">
        <v>28.297204971313477</v>
      </c>
      <c r="AB42" s="1">
        <v>55.447181701660156</v>
      </c>
      <c r="AC42" s="1">
        <v>56.189563751220703</v>
      </c>
      <c r="AD42" s="1">
        <v>499.48947143554688</v>
      </c>
      <c r="AE42" s="1">
        <v>17.879302978515625</v>
      </c>
      <c r="AF42" s="1">
        <v>0.1505478173494339</v>
      </c>
      <c r="AG42" s="1">
        <v>99.659713745117188</v>
      </c>
      <c r="AH42" s="1">
        <v>-5.7574243545532227</v>
      </c>
      <c r="AI42" s="1">
        <v>-0.34742262959480286</v>
      </c>
      <c r="AJ42" s="1">
        <v>6.6820107400417328E-2</v>
      </c>
      <c r="AK42" s="1">
        <v>7.1120699867606163E-3</v>
      </c>
      <c r="AL42" s="1">
        <v>5.9986431151628494E-2</v>
      </c>
      <c r="AM42" s="1">
        <v>1.2166921049356461E-2</v>
      </c>
      <c r="AN42" s="1">
        <v>1</v>
      </c>
      <c r="AO42" s="1">
        <v>-0.21956524252891541</v>
      </c>
      <c r="AP42" s="1">
        <v>2.737391471862793</v>
      </c>
      <c r="AQ42" s="1">
        <v>1</v>
      </c>
      <c r="AR42" s="1">
        <v>0</v>
      </c>
      <c r="AS42" s="1">
        <v>0.15999999642372131</v>
      </c>
      <c r="AT42" s="1">
        <v>111115</v>
      </c>
      <c r="AU42" s="1" t="s">
        <v>85</v>
      </c>
      <c r="AV42">
        <f t="shared" si="8"/>
        <v>0.83248245239257801</v>
      </c>
      <c r="AW42">
        <f t="shared" si="9"/>
        <v>3.2030137989176626E-4</v>
      </c>
      <c r="AX42">
        <f t="shared" si="10"/>
        <v>304.34939041137693</v>
      </c>
      <c r="AY42">
        <f t="shared" si="11"/>
        <v>306.03264083862302</v>
      </c>
      <c r="AZ42">
        <f t="shared" si="12"/>
        <v>2.8606884126211298</v>
      </c>
      <c r="BA42">
        <f t="shared" si="13"/>
        <v>0.1054551882445325</v>
      </c>
      <c r="BB42">
        <f t="shared" si="14"/>
        <v>4.5903891897316651</v>
      </c>
      <c r="BC42">
        <f t="shared" si="15"/>
        <v>46.060629889743893</v>
      </c>
      <c r="BD42">
        <f t="shared" si="16"/>
        <v>17.763424918430417</v>
      </c>
      <c r="BE42">
        <f t="shared" si="17"/>
        <v>31.199390411376953</v>
      </c>
      <c r="BF42">
        <f t="shared" si="18"/>
        <v>4.5629217157259419</v>
      </c>
      <c r="BG42">
        <f t="shared" si="19"/>
        <v>1.736111829515001E-2</v>
      </c>
      <c r="BH42">
        <f t="shared" si="20"/>
        <v>2.8200913472280082</v>
      </c>
      <c r="BI42">
        <f t="shared" si="21"/>
        <v>1.7428303684979336</v>
      </c>
      <c r="BJ42">
        <f t="shared" si="22"/>
        <v>1.0860242413504615E-2</v>
      </c>
      <c r="BK42">
        <f t="shared" si="23"/>
        <v>44.577009694567884</v>
      </c>
      <c r="BL42">
        <f t="shared" si="24"/>
        <v>1.0652277243520794</v>
      </c>
      <c r="BM42">
        <f t="shared" si="25"/>
        <v>60.19036275315387</v>
      </c>
      <c r="BN42">
        <f t="shared" si="26"/>
        <v>420.11027598033763</v>
      </c>
      <c r="BO42">
        <f t="shared" si="27"/>
        <v>-6.2515125797465358E-4</v>
      </c>
    </row>
    <row r="43" spans="1:67" x14ac:dyDescent="0.25">
      <c r="A43" s="1">
        <v>32</v>
      </c>
      <c r="B43" s="1" t="s">
        <v>117</v>
      </c>
      <c r="C43" s="1" t="s">
        <v>306</v>
      </c>
      <c r="D43" s="1" t="s">
        <v>80</v>
      </c>
      <c r="E43" s="1" t="s">
        <v>81</v>
      </c>
      <c r="F43" s="1" t="s">
        <v>82</v>
      </c>
      <c r="G43" s="1" t="s">
        <v>83</v>
      </c>
      <c r="H43" s="1" t="s">
        <v>84</v>
      </c>
      <c r="I43" s="1">
        <v>232.50002292171121</v>
      </c>
      <c r="J43" s="1">
        <v>1</v>
      </c>
      <c r="K43">
        <f t="shared" si="0"/>
        <v>-0.50344658021158328</v>
      </c>
      <c r="L43">
        <f t="shared" si="1"/>
        <v>1.697632392761864E-2</v>
      </c>
      <c r="M43">
        <f t="shared" si="2"/>
        <v>454.66157773849091</v>
      </c>
      <c r="N43">
        <f t="shared" si="3"/>
        <v>0.31171254707890261</v>
      </c>
      <c r="O43">
        <f t="shared" si="4"/>
        <v>1.7723837596180116</v>
      </c>
      <c r="P43">
        <f t="shared" si="5"/>
        <v>31.313956843958692</v>
      </c>
      <c r="Q43" s="1">
        <v>6</v>
      </c>
      <c r="R43">
        <f t="shared" si="6"/>
        <v>1.4200000166893005</v>
      </c>
      <c r="S43" s="1">
        <v>1</v>
      </c>
      <c r="T43">
        <f t="shared" si="7"/>
        <v>2.8400000333786011</v>
      </c>
      <c r="U43" s="1">
        <v>32.883663177490234</v>
      </c>
      <c r="V43" s="1">
        <v>31.204776763916016</v>
      </c>
      <c r="W43" s="1">
        <v>32.822509765625</v>
      </c>
      <c r="X43" s="1">
        <v>419.43405151367188</v>
      </c>
      <c r="Y43" s="1">
        <v>419.881591796875</v>
      </c>
      <c r="Z43" s="1">
        <v>27.936330795288086</v>
      </c>
      <c r="AA43" s="1">
        <v>28.300176620483398</v>
      </c>
      <c r="AB43" s="1">
        <v>55.469749450683594</v>
      </c>
      <c r="AC43" s="1">
        <v>56.192192077636719</v>
      </c>
      <c r="AD43" s="1">
        <v>499.48248291015625</v>
      </c>
      <c r="AE43" s="1">
        <v>17.907569885253906</v>
      </c>
      <c r="AF43" s="1">
        <v>0.1197579950094223</v>
      </c>
      <c r="AG43" s="1">
        <v>99.659637451171875</v>
      </c>
      <c r="AH43" s="1">
        <v>-5.7574243545532227</v>
      </c>
      <c r="AI43" s="1">
        <v>-0.34742262959480286</v>
      </c>
      <c r="AJ43" s="1">
        <v>6.6820107400417328E-2</v>
      </c>
      <c r="AK43" s="1">
        <v>7.1120699867606163E-3</v>
      </c>
      <c r="AL43" s="1">
        <v>5.9986431151628494E-2</v>
      </c>
      <c r="AM43" s="1">
        <v>1.2166921049356461E-2</v>
      </c>
      <c r="AN43" s="1">
        <v>1</v>
      </c>
      <c r="AO43" s="1">
        <v>-0.21956524252891541</v>
      </c>
      <c r="AP43" s="1">
        <v>2.737391471862793</v>
      </c>
      <c r="AQ43" s="1">
        <v>1</v>
      </c>
      <c r="AR43" s="1">
        <v>0</v>
      </c>
      <c r="AS43" s="1">
        <v>0.15999999642372131</v>
      </c>
      <c r="AT43" s="1">
        <v>111115</v>
      </c>
      <c r="AU43" s="1" t="s">
        <v>85</v>
      </c>
      <c r="AV43">
        <f t="shared" si="8"/>
        <v>0.83247080485026026</v>
      </c>
      <c r="AW43">
        <f t="shared" si="9"/>
        <v>3.1171254707890259E-4</v>
      </c>
      <c r="AX43">
        <f t="shared" si="10"/>
        <v>304.35477676391599</v>
      </c>
      <c r="AY43">
        <f t="shared" si="11"/>
        <v>306.03366317749021</v>
      </c>
      <c r="AZ43">
        <f t="shared" si="12"/>
        <v>2.8652111175981645</v>
      </c>
      <c r="BA43">
        <f t="shared" si="13"/>
        <v>0.1091800800426752</v>
      </c>
      <c r="BB43">
        <f t="shared" si="14"/>
        <v>4.5927691014195178</v>
      </c>
      <c r="BC43">
        <f t="shared" si="15"/>
        <v>46.084545548038342</v>
      </c>
      <c r="BD43">
        <f t="shared" si="16"/>
        <v>17.784368927554944</v>
      </c>
      <c r="BE43">
        <f t="shared" si="17"/>
        <v>31.204776763916016</v>
      </c>
      <c r="BF43">
        <f t="shared" si="18"/>
        <v>4.5643211995595889</v>
      </c>
      <c r="BG43">
        <f t="shared" si="19"/>
        <v>1.6875449598239459E-2</v>
      </c>
      <c r="BH43">
        <f t="shared" si="20"/>
        <v>2.8203853418015061</v>
      </c>
      <c r="BI43">
        <f t="shared" si="21"/>
        <v>1.7439358577580828</v>
      </c>
      <c r="BJ43">
        <f t="shared" si="22"/>
        <v>1.0556172776341357E-2</v>
      </c>
      <c r="BK43">
        <f t="shared" si="23"/>
        <v>45.311408000395801</v>
      </c>
      <c r="BL43">
        <f t="shared" si="24"/>
        <v>1.0828328429278731</v>
      </c>
      <c r="BM43">
        <f t="shared" si="25"/>
        <v>60.156698182365297</v>
      </c>
      <c r="BN43">
        <f t="shared" si="26"/>
        <v>420.12090618958547</v>
      </c>
      <c r="BO43">
        <f t="shared" si="27"/>
        <v>-7.2088019259544623E-4</v>
      </c>
    </row>
    <row r="44" spans="1:67" x14ac:dyDescent="0.25">
      <c r="A44" s="1">
        <v>33</v>
      </c>
      <c r="B44" s="1" t="s">
        <v>118</v>
      </c>
      <c r="C44" s="1" t="s">
        <v>306</v>
      </c>
      <c r="D44" s="1" t="s">
        <v>80</v>
      </c>
      <c r="E44" s="1" t="s">
        <v>81</v>
      </c>
      <c r="F44" s="1" t="s">
        <v>82</v>
      </c>
      <c r="G44" s="1" t="s">
        <v>83</v>
      </c>
      <c r="H44" s="1" t="s">
        <v>84</v>
      </c>
      <c r="I44" s="1">
        <v>237.5000228099525</v>
      </c>
      <c r="J44" s="1">
        <v>1</v>
      </c>
      <c r="K44">
        <f t="shared" si="0"/>
        <v>-0.64032217561793525</v>
      </c>
      <c r="L44">
        <f t="shared" si="1"/>
        <v>1.7959790851650715E-2</v>
      </c>
      <c r="M44">
        <f t="shared" si="2"/>
        <v>464.14975414161478</v>
      </c>
      <c r="N44">
        <f t="shared" si="3"/>
        <v>0.32896534954488776</v>
      </c>
      <c r="O44">
        <f t="shared" si="4"/>
        <v>1.7686707370856105</v>
      </c>
      <c r="P44">
        <f t="shared" si="5"/>
        <v>31.30432000418185</v>
      </c>
      <c r="Q44" s="1">
        <v>6</v>
      </c>
      <c r="R44">
        <f t="shared" si="6"/>
        <v>1.4200000166893005</v>
      </c>
      <c r="S44" s="1">
        <v>1</v>
      </c>
      <c r="T44">
        <f t="shared" si="7"/>
        <v>2.8400000333786011</v>
      </c>
      <c r="U44" s="1">
        <v>32.883998870849609</v>
      </c>
      <c r="V44" s="1">
        <v>31.203361511230469</v>
      </c>
      <c r="W44" s="1">
        <v>32.821853637695313</v>
      </c>
      <c r="X44" s="1">
        <v>419.21588134765625</v>
      </c>
      <c r="Y44" s="1">
        <v>419.8192138671875</v>
      </c>
      <c r="Z44" s="1">
        <v>27.928258895874023</v>
      </c>
      <c r="AA44" s="1">
        <v>28.31226921081543</v>
      </c>
      <c r="AB44" s="1">
        <v>55.452487945556641</v>
      </c>
      <c r="AC44" s="1">
        <v>56.214954376220703</v>
      </c>
      <c r="AD44" s="1">
        <v>499.44219970703125</v>
      </c>
      <c r="AE44" s="1">
        <v>17.971347808837891</v>
      </c>
      <c r="AF44" s="1">
        <v>5.7027228176593781E-3</v>
      </c>
      <c r="AG44" s="1">
        <v>99.659309387207031</v>
      </c>
      <c r="AH44" s="1">
        <v>-5.7574243545532227</v>
      </c>
      <c r="AI44" s="1">
        <v>-0.34742262959480286</v>
      </c>
      <c r="AJ44" s="1">
        <v>6.6820107400417328E-2</v>
      </c>
      <c r="AK44" s="1">
        <v>7.1120699867606163E-3</v>
      </c>
      <c r="AL44" s="1">
        <v>5.9986431151628494E-2</v>
      </c>
      <c r="AM44" s="1">
        <v>1.2166921049356461E-2</v>
      </c>
      <c r="AN44" s="1">
        <v>1</v>
      </c>
      <c r="AO44" s="1">
        <v>-0.21956524252891541</v>
      </c>
      <c r="AP44" s="1">
        <v>2.737391471862793</v>
      </c>
      <c r="AQ44" s="1">
        <v>1</v>
      </c>
      <c r="AR44" s="1">
        <v>0</v>
      </c>
      <c r="AS44" s="1">
        <v>0.15999999642372131</v>
      </c>
      <c r="AT44" s="1">
        <v>111115</v>
      </c>
      <c r="AU44" s="1" t="s">
        <v>85</v>
      </c>
      <c r="AV44">
        <f t="shared" si="8"/>
        <v>0.83240366617838524</v>
      </c>
      <c r="AW44">
        <f t="shared" si="9"/>
        <v>3.2896534954488779E-4</v>
      </c>
      <c r="AX44">
        <f t="shared" si="10"/>
        <v>304.35336151123045</v>
      </c>
      <c r="AY44">
        <f t="shared" si="11"/>
        <v>306.03399887084959</v>
      </c>
      <c r="AZ44">
        <f t="shared" si="12"/>
        <v>2.8754155851435144</v>
      </c>
      <c r="BA44">
        <f t="shared" si="13"/>
        <v>0.10095849295138064</v>
      </c>
      <c r="BB44">
        <f t="shared" si="14"/>
        <v>4.5902519338201611</v>
      </c>
      <c r="BC44">
        <f t="shared" si="15"/>
        <v>46.059439524968234</v>
      </c>
      <c r="BD44">
        <f t="shared" si="16"/>
        <v>17.747170314152804</v>
      </c>
      <c r="BE44">
        <f t="shared" si="17"/>
        <v>31.203361511230469</v>
      </c>
      <c r="BF44">
        <f t="shared" si="18"/>
        <v>4.563953451952858</v>
      </c>
      <c r="BG44">
        <f t="shared" si="19"/>
        <v>1.7846929192539773E-2</v>
      </c>
      <c r="BH44">
        <f t="shared" si="20"/>
        <v>2.8215811967345505</v>
      </c>
      <c r="BI44">
        <f t="shared" si="21"/>
        <v>1.7423722552183074</v>
      </c>
      <c r="BJ44">
        <f t="shared" si="22"/>
        <v>1.1164416049977982E-2</v>
      </c>
      <c r="BK44">
        <f t="shared" si="23"/>
        <v>46.256843949995265</v>
      </c>
      <c r="BL44">
        <f t="shared" si="24"/>
        <v>1.1055943577857577</v>
      </c>
      <c r="BM44">
        <f t="shared" si="25"/>
        <v>60.232322184851462</v>
      </c>
      <c r="BN44">
        <f t="shared" si="26"/>
        <v>420.12359236258345</v>
      </c>
      <c r="BO44">
        <f t="shared" si="27"/>
        <v>-9.1801775203899307E-4</v>
      </c>
    </row>
    <row r="45" spans="1:67" x14ac:dyDescent="0.25">
      <c r="A45" s="1">
        <v>34</v>
      </c>
      <c r="B45" s="1" t="s">
        <v>119</v>
      </c>
      <c r="C45" s="1" t="s">
        <v>306</v>
      </c>
      <c r="D45" s="1" t="s">
        <v>80</v>
      </c>
      <c r="E45" s="1" t="s">
        <v>81</v>
      </c>
      <c r="F45" s="1" t="s">
        <v>82</v>
      </c>
      <c r="G45" s="1" t="s">
        <v>83</v>
      </c>
      <c r="H45" s="1" t="s">
        <v>84</v>
      </c>
      <c r="I45" s="1">
        <v>243.00002268701792</v>
      </c>
      <c r="J45" s="1">
        <v>1</v>
      </c>
      <c r="K45">
        <f t="shared" si="0"/>
        <v>-0.57766662506285782</v>
      </c>
      <c r="L45">
        <f t="shared" si="1"/>
        <v>1.7206811895510203E-2</v>
      </c>
      <c r="M45">
        <f t="shared" si="2"/>
        <v>460.83709024077154</v>
      </c>
      <c r="N45">
        <f t="shared" si="3"/>
        <v>0.31574631215517746</v>
      </c>
      <c r="O45">
        <f t="shared" si="4"/>
        <v>1.7714022892577668</v>
      </c>
      <c r="P45">
        <f t="shared" si="5"/>
        <v>31.317663845567605</v>
      </c>
      <c r="Q45" s="1">
        <v>6</v>
      </c>
      <c r="R45">
        <f t="shared" si="6"/>
        <v>1.4200000166893005</v>
      </c>
      <c r="S45" s="1">
        <v>1</v>
      </c>
      <c r="T45">
        <f t="shared" si="7"/>
        <v>2.8400000333786011</v>
      </c>
      <c r="U45" s="1">
        <v>32.885391235351563</v>
      </c>
      <c r="V45" s="1">
        <v>31.211181640625</v>
      </c>
      <c r="W45" s="1">
        <v>32.823402404785156</v>
      </c>
      <c r="X45" s="1">
        <v>419.30401611328125</v>
      </c>
      <c r="Y45" s="1">
        <v>419.83871459960938</v>
      </c>
      <c r="Z45" s="1">
        <v>27.950946807861328</v>
      </c>
      <c r="AA45" s="1">
        <v>28.319507598876953</v>
      </c>
      <c r="AB45" s="1">
        <v>55.493839263916016</v>
      </c>
      <c r="AC45" s="1">
        <v>56.225582122802734</v>
      </c>
      <c r="AD45" s="1">
        <v>499.46365356445313</v>
      </c>
      <c r="AE45" s="1">
        <v>17.877130508422852</v>
      </c>
      <c r="AF45" s="1">
        <v>1.4827394858002663E-2</v>
      </c>
      <c r="AG45" s="1">
        <v>99.660469055175781</v>
      </c>
      <c r="AH45" s="1">
        <v>-5.7574243545532227</v>
      </c>
      <c r="AI45" s="1">
        <v>-0.34742262959480286</v>
      </c>
      <c r="AJ45" s="1">
        <v>6.6820107400417328E-2</v>
      </c>
      <c r="AK45" s="1">
        <v>7.1120699867606163E-3</v>
      </c>
      <c r="AL45" s="1">
        <v>5.9986431151628494E-2</v>
      </c>
      <c r="AM45" s="1">
        <v>1.2166921049356461E-2</v>
      </c>
      <c r="AN45" s="1">
        <v>1</v>
      </c>
      <c r="AO45" s="1">
        <v>-0.21956524252891541</v>
      </c>
      <c r="AP45" s="1">
        <v>2.737391471862793</v>
      </c>
      <c r="AQ45" s="1">
        <v>1</v>
      </c>
      <c r="AR45" s="1">
        <v>0</v>
      </c>
      <c r="AS45" s="1">
        <v>0.15999999642372131</v>
      </c>
      <c r="AT45" s="1">
        <v>111115</v>
      </c>
      <c r="AU45" s="1" t="s">
        <v>85</v>
      </c>
      <c r="AV45">
        <f t="shared" si="8"/>
        <v>0.83243942260742176</v>
      </c>
      <c r="AW45">
        <f t="shared" si="9"/>
        <v>3.1574631215517746E-4</v>
      </c>
      <c r="AX45">
        <f t="shared" si="10"/>
        <v>304.36118164062498</v>
      </c>
      <c r="AY45">
        <f t="shared" si="11"/>
        <v>306.03539123535154</v>
      </c>
      <c r="AZ45">
        <f t="shared" si="12"/>
        <v>2.8603408174140554</v>
      </c>
      <c r="BA45">
        <f t="shared" si="13"/>
        <v>0.10648220494260535</v>
      </c>
      <c r="BB45">
        <f t="shared" si="14"/>
        <v>4.5937376999734587</v>
      </c>
      <c r="BC45">
        <f t="shared" si="15"/>
        <v>46.093879985957052</v>
      </c>
      <c r="BD45">
        <f t="shared" si="16"/>
        <v>17.774372387080099</v>
      </c>
      <c r="BE45">
        <f t="shared" si="17"/>
        <v>31.211181640625</v>
      </c>
      <c r="BF45">
        <f t="shared" si="18"/>
        <v>4.5659858032037421</v>
      </c>
      <c r="BG45">
        <f t="shared" si="19"/>
        <v>1.7103188184788249E-2</v>
      </c>
      <c r="BH45">
        <f t="shared" si="20"/>
        <v>2.8223354107156919</v>
      </c>
      <c r="BI45">
        <f t="shared" si="21"/>
        <v>1.7436503924880502</v>
      </c>
      <c r="BJ45">
        <f t="shared" si="22"/>
        <v>1.0698754509462845E-2</v>
      </c>
      <c r="BK45">
        <f t="shared" si="23"/>
        <v>45.927240571417663</v>
      </c>
      <c r="BL45">
        <f t="shared" si="24"/>
        <v>1.0976526799827437</v>
      </c>
      <c r="BM45">
        <f t="shared" si="25"/>
        <v>60.189777117288386</v>
      </c>
      <c r="BN45">
        <f t="shared" si="26"/>
        <v>420.11330964702813</v>
      </c>
      <c r="BO45">
        <f t="shared" si="27"/>
        <v>-8.2762494337164513E-4</v>
      </c>
    </row>
    <row r="46" spans="1:67" x14ac:dyDescent="0.25">
      <c r="A46" s="1">
        <v>35</v>
      </c>
      <c r="B46" s="1" t="s">
        <v>120</v>
      </c>
      <c r="C46" s="1" t="s">
        <v>306</v>
      </c>
      <c r="D46" s="1" t="s">
        <v>80</v>
      </c>
      <c r="E46" s="1" t="s">
        <v>81</v>
      </c>
      <c r="F46" s="1" t="s">
        <v>82</v>
      </c>
      <c r="G46" s="1" t="s">
        <v>83</v>
      </c>
      <c r="H46" s="1" t="s">
        <v>84</v>
      </c>
      <c r="I46" s="1">
        <v>248.00002257525921</v>
      </c>
      <c r="J46" s="1">
        <v>1</v>
      </c>
      <c r="K46">
        <f t="shared" si="0"/>
        <v>-0.55588920374840745</v>
      </c>
      <c r="L46">
        <f t="shared" si="1"/>
        <v>1.7482465015147108E-2</v>
      </c>
      <c r="M46">
        <f t="shared" si="2"/>
        <v>458.03768093323083</v>
      </c>
      <c r="N46">
        <f t="shared" si="3"/>
        <v>0.32057752589875371</v>
      </c>
      <c r="O46">
        <f t="shared" si="4"/>
        <v>1.770315531297149</v>
      </c>
      <c r="P46">
        <f t="shared" si="5"/>
        <v>31.317116280357837</v>
      </c>
      <c r="Q46" s="1">
        <v>6</v>
      </c>
      <c r="R46">
        <f t="shared" si="6"/>
        <v>1.4200000166893005</v>
      </c>
      <c r="S46" s="1">
        <v>1</v>
      </c>
      <c r="T46">
        <f t="shared" si="7"/>
        <v>2.8400000333786011</v>
      </c>
      <c r="U46" s="1">
        <v>32.885990142822266</v>
      </c>
      <c r="V46" s="1">
        <v>31.213285446166992</v>
      </c>
      <c r="W46" s="1">
        <v>32.819000244140625</v>
      </c>
      <c r="X46" s="1">
        <v>419.3343505859375</v>
      </c>
      <c r="Y46" s="1">
        <v>419.8404541015625</v>
      </c>
      <c r="Z46" s="1">
        <v>27.954723358154297</v>
      </c>
      <c r="AA46" s="1">
        <v>28.328922271728516</v>
      </c>
      <c r="AB46" s="1">
        <v>55.499576568603516</v>
      </c>
      <c r="AC46" s="1">
        <v>56.242485046386719</v>
      </c>
      <c r="AD46" s="1">
        <v>499.46041870117188</v>
      </c>
      <c r="AE46" s="1">
        <v>17.852487564086914</v>
      </c>
      <c r="AF46" s="1">
        <v>4.2200725525617599E-2</v>
      </c>
      <c r="AG46" s="1">
        <v>99.660659790039063</v>
      </c>
      <c r="AH46" s="1">
        <v>-5.7574243545532227</v>
      </c>
      <c r="AI46" s="1">
        <v>-0.34742262959480286</v>
      </c>
      <c r="AJ46" s="1">
        <v>6.6820107400417328E-2</v>
      </c>
      <c r="AK46" s="1">
        <v>7.1120699867606163E-3</v>
      </c>
      <c r="AL46" s="1">
        <v>5.9986431151628494E-2</v>
      </c>
      <c r="AM46" s="1">
        <v>1.2166921049356461E-2</v>
      </c>
      <c r="AN46" s="1">
        <v>1</v>
      </c>
      <c r="AO46" s="1">
        <v>-0.21956524252891541</v>
      </c>
      <c r="AP46" s="1">
        <v>2.737391471862793</v>
      </c>
      <c r="AQ46" s="1">
        <v>1</v>
      </c>
      <c r="AR46" s="1">
        <v>0</v>
      </c>
      <c r="AS46" s="1">
        <v>0.15999999642372131</v>
      </c>
      <c r="AT46" s="1">
        <v>111115</v>
      </c>
      <c r="AU46" s="1" t="s">
        <v>85</v>
      </c>
      <c r="AV46">
        <f t="shared" si="8"/>
        <v>0.8324340311686198</v>
      </c>
      <c r="AW46">
        <f t="shared" si="9"/>
        <v>3.2057752589875369E-4</v>
      </c>
      <c r="AX46">
        <f t="shared" si="10"/>
        <v>304.36328544616697</v>
      </c>
      <c r="AY46">
        <f t="shared" si="11"/>
        <v>306.03599014282224</v>
      </c>
      <c r="AZ46">
        <f t="shared" si="12"/>
        <v>2.8563979464084355</v>
      </c>
      <c r="BA46">
        <f t="shared" si="13"/>
        <v>0.10383083419084471</v>
      </c>
      <c r="BB46">
        <f t="shared" si="14"/>
        <v>4.5935946160383452</v>
      </c>
      <c r="BC46">
        <f t="shared" si="15"/>
        <v>46.092356058207322</v>
      </c>
      <c r="BD46">
        <f t="shared" si="16"/>
        <v>17.763433786478807</v>
      </c>
      <c r="BE46">
        <f t="shared" si="17"/>
        <v>31.213285446166992</v>
      </c>
      <c r="BF46">
        <f t="shared" si="18"/>
        <v>4.5665326897869258</v>
      </c>
      <c r="BG46">
        <f t="shared" si="19"/>
        <v>1.7375504925915539E-2</v>
      </c>
      <c r="BH46">
        <f t="shared" si="20"/>
        <v>2.8232790847411962</v>
      </c>
      <c r="BI46">
        <f t="shared" si="21"/>
        <v>1.7432536050457297</v>
      </c>
      <c r="BJ46">
        <f t="shared" si="22"/>
        <v>1.0869249888035394E-2</v>
      </c>
      <c r="BK46">
        <f t="shared" si="23"/>
        <v>45.648337490505185</v>
      </c>
      <c r="BL46">
        <f t="shared" si="24"/>
        <v>1.0909803389799786</v>
      </c>
      <c r="BM46">
        <f t="shared" si="25"/>
        <v>60.216636593045749</v>
      </c>
      <c r="BN46">
        <f t="shared" si="26"/>
        <v>420.10469720587247</v>
      </c>
      <c r="BO46">
        <f t="shared" si="27"/>
        <v>-7.9679609370593581E-4</v>
      </c>
    </row>
    <row r="47" spans="1:67" x14ac:dyDescent="0.25">
      <c r="A47" s="1">
        <v>36</v>
      </c>
      <c r="B47" s="1" t="s">
        <v>121</v>
      </c>
      <c r="C47" s="1" t="s">
        <v>306</v>
      </c>
      <c r="D47" s="1" t="s">
        <v>80</v>
      </c>
      <c r="E47" s="1" t="s">
        <v>81</v>
      </c>
      <c r="F47" s="1" t="s">
        <v>82</v>
      </c>
      <c r="G47" s="1" t="s">
        <v>83</v>
      </c>
      <c r="H47" s="1" t="s">
        <v>84</v>
      </c>
      <c r="I47" s="1">
        <v>253.0000224635005</v>
      </c>
      <c r="J47" s="1">
        <v>1</v>
      </c>
      <c r="K47">
        <f t="shared" si="0"/>
        <v>-0.48425343234501927</v>
      </c>
      <c r="L47">
        <f t="shared" si="1"/>
        <v>1.7444268917193289E-2</v>
      </c>
      <c r="M47">
        <f t="shared" si="2"/>
        <v>451.6738893264282</v>
      </c>
      <c r="N47">
        <f t="shared" si="3"/>
        <v>0.31992988306774461</v>
      </c>
      <c r="O47">
        <f t="shared" si="4"/>
        <v>1.7705689256406498</v>
      </c>
      <c r="P47">
        <f t="shared" si="5"/>
        <v>31.319561602300364</v>
      </c>
      <c r="Q47" s="1">
        <v>6</v>
      </c>
      <c r="R47">
        <f t="shared" si="6"/>
        <v>1.4200000166893005</v>
      </c>
      <c r="S47" s="1">
        <v>1</v>
      </c>
      <c r="T47">
        <f t="shared" si="7"/>
        <v>2.8400000333786011</v>
      </c>
      <c r="U47" s="1">
        <v>32.884422302246094</v>
      </c>
      <c r="V47" s="1">
        <v>31.215887069702148</v>
      </c>
      <c r="W47" s="1">
        <v>32.814170837402344</v>
      </c>
      <c r="X47" s="1">
        <v>419.45864868164063</v>
      </c>
      <c r="Y47" s="1">
        <v>419.87899780273438</v>
      </c>
      <c r="Z47" s="1">
        <v>27.959444046020508</v>
      </c>
      <c r="AA47" s="1">
        <v>28.332876205444336</v>
      </c>
      <c r="AB47" s="1">
        <v>55.513675689697266</v>
      </c>
      <c r="AC47" s="1">
        <v>56.255130767822266</v>
      </c>
      <c r="AD47" s="1">
        <v>499.47280883789063</v>
      </c>
      <c r="AE47" s="1">
        <v>17.906120300292969</v>
      </c>
      <c r="AF47" s="1">
        <v>0.1266009509563446</v>
      </c>
      <c r="AG47" s="1">
        <v>99.660362243652344</v>
      </c>
      <c r="AH47" s="1">
        <v>-5.7574243545532227</v>
      </c>
      <c r="AI47" s="1">
        <v>-0.34742262959480286</v>
      </c>
      <c r="AJ47" s="1">
        <v>6.6820107400417328E-2</v>
      </c>
      <c r="AK47" s="1">
        <v>7.1120699867606163E-3</v>
      </c>
      <c r="AL47" s="1">
        <v>5.9986431151628494E-2</v>
      </c>
      <c r="AM47" s="1">
        <v>1.2166921049356461E-2</v>
      </c>
      <c r="AN47" s="1">
        <v>1</v>
      </c>
      <c r="AO47" s="1">
        <v>-0.21956524252891541</v>
      </c>
      <c r="AP47" s="1">
        <v>2.737391471862793</v>
      </c>
      <c r="AQ47" s="1">
        <v>1</v>
      </c>
      <c r="AR47" s="1">
        <v>0</v>
      </c>
      <c r="AS47" s="1">
        <v>0.15999999642372131</v>
      </c>
      <c r="AT47" s="1">
        <v>111115</v>
      </c>
      <c r="AU47" s="1" t="s">
        <v>85</v>
      </c>
      <c r="AV47">
        <f t="shared" si="8"/>
        <v>0.83245468139648426</v>
      </c>
      <c r="AW47">
        <f t="shared" si="9"/>
        <v>3.1992988306774463E-4</v>
      </c>
      <c r="AX47">
        <f t="shared" si="10"/>
        <v>304.36588706970213</v>
      </c>
      <c r="AY47">
        <f t="shared" si="11"/>
        <v>306.03442230224607</v>
      </c>
      <c r="AZ47">
        <f t="shared" si="12"/>
        <v>2.8649791840095986</v>
      </c>
      <c r="BA47">
        <f t="shared" si="13"/>
        <v>0.10367453259821696</v>
      </c>
      <c r="BB47">
        <f t="shared" si="14"/>
        <v>4.5942336316797903</v>
      </c>
      <c r="BC47">
        <f t="shared" si="15"/>
        <v>46.098905605497237</v>
      </c>
      <c r="BD47">
        <f t="shared" si="16"/>
        <v>17.766029400052901</v>
      </c>
      <c r="BE47">
        <f t="shared" si="17"/>
        <v>31.215887069702148</v>
      </c>
      <c r="BF47">
        <f t="shared" si="18"/>
        <v>4.567209063602605</v>
      </c>
      <c r="BG47">
        <f t="shared" si="19"/>
        <v>1.733777427167706E-2</v>
      </c>
      <c r="BH47">
        <f t="shared" si="20"/>
        <v>2.8236647060391404</v>
      </c>
      <c r="BI47">
        <f t="shared" si="21"/>
        <v>1.7435443575634646</v>
      </c>
      <c r="BJ47">
        <f t="shared" si="22"/>
        <v>1.0845626740218663E-2</v>
      </c>
      <c r="BK47">
        <f t="shared" si="23"/>
        <v>45.013983426271174</v>
      </c>
      <c r="BL47">
        <f t="shared" si="24"/>
        <v>1.0757239387777895</v>
      </c>
      <c r="BM47">
        <f t="shared" si="25"/>
        <v>60.215727681035403</v>
      </c>
      <c r="BN47">
        <f t="shared" si="26"/>
        <v>420.10918869216476</v>
      </c>
      <c r="BO47">
        <f t="shared" si="27"/>
        <v>-6.9409747740750195E-4</v>
      </c>
    </row>
    <row r="48" spans="1:67" x14ac:dyDescent="0.25">
      <c r="A48" s="1">
        <v>37</v>
      </c>
      <c r="B48" s="1" t="s">
        <v>122</v>
      </c>
      <c r="C48" s="1" t="s">
        <v>306</v>
      </c>
      <c r="D48" s="1" t="s">
        <v>80</v>
      </c>
      <c r="E48" s="1" t="s">
        <v>81</v>
      </c>
      <c r="F48" s="1" t="s">
        <v>82</v>
      </c>
      <c r="G48" s="1" t="s">
        <v>83</v>
      </c>
      <c r="H48" s="1" t="s">
        <v>84</v>
      </c>
      <c r="I48" s="1">
        <v>258.50002234056592</v>
      </c>
      <c r="J48" s="1">
        <v>1</v>
      </c>
      <c r="K48">
        <f t="shared" si="0"/>
        <v>-0.51247022723497904</v>
      </c>
      <c r="L48">
        <f t="shared" si="1"/>
        <v>1.8521398113213433E-2</v>
      </c>
      <c r="M48">
        <f t="shared" si="2"/>
        <v>451.60663059583777</v>
      </c>
      <c r="N48">
        <f t="shared" si="3"/>
        <v>0.33888091651313323</v>
      </c>
      <c r="O48">
        <f t="shared" si="4"/>
        <v>1.7670557975326573</v>
      </c>
      <c r="P48">
        <f t="shared" si="5"/>
        <v>31.310955178056734</v>
      </c>
      <c r="Q48" s="1">
        <v>6</v>
      </c>
      <c r="R48">
        <f t="shared" si="6"/>
        <v>1.4200000166893005</v>
      </c>
      <c r="S48" s="1">
        <v>1</v>
      </c>
      <c r="T48">
        <f t="shared" si="7"/>
        <v>2.8400000333786011</v>
      </c>
      <c r="U48" s="1">
        <v>32.884151458740234</v>
      </c>
      <c r="V48" s="1">
        <v>31.216920852661133</v>
      </c>
      <c r="W48" s="1">
        <v>32.815036773681641</v>
      </c>
      <c r="X48" s="1">
        <v>419.47225952148438</v>
      </c>
      <c r="Y48" s="1">
        <v>419.91693115234375</v>
      </c>
      <c r="Z48" s="1">
        <v>27.950002670288086</v>
      </c>
      <c r="AA48" s="1">
        <v>28.345550537109375</v>
      </c>
      <c r="AB48" s="1">
        <v>55.495803833007813</v>
      </c>
      <c r="AC48" s="1">
        <v>56.281177520751953</v>
      </c>
      <c r="AD48" s="1">
        <v>499.47201538085938</v>
      </c>
      <c r="AE48" s="1">
        <v>17.884376525878906</v>
      </c>
      <c r="AF48" s="1">
        <v>1.9388983026146889E-2</v>
      </c>
      <c r="AG48" s="1">
        <v>99.660408020019531</v>
      </c>
      <c r="AH48" s="1">
        <v>-5.7574243545532227</v>
      </c>
      <c r="AI48" s="1">
        <v>-0.34742262959480286</v>
      </c>
      <c r="AJ48" s="1">
        <v>6.6820107400417328E-2</v>
      </c>
      <c r="AK48" s="1">
        <v>7.1120699867606163E-3</v>
      </c>
      <c r="AL48" s="1">
        <v>5.9986431151628494E-2</v>
      </c>
      <c r="AM48" s="1">
        <v>1.2166921049356461E-2</v>
      </c>
      <c r="AN48" s="1">
        <v>1</v>
      </c>
      <c r="AO48" s="1">
        <v>-0.21956524252891541</v>
      </c>
      <c r="AP48" s="1">
        <v>2.737391471862793</v>
      </c>
      <c r="AQ48" s="1">
        <v>1</v>
      </c>
      <c r="AR48" s="1">
        <v>0</v>
      </c>
      <c r="AS48" s="1">
        <v>0.15999999642372131</v>
      </c>
      <c r="AT48" s="1">
        <v>111115</v>
      </c>
      <c r="AU48" s="1" t="s">
        <v>85</v>
      </c>
      <c r="AV48">
        <f t="shared" si="8"/>
        <v>0.83245335896809891</v>
      </c>
      <c r="AW48">
        <f t="shared" si="9"/>
        <v>3.3888091651313324E-4</v>
      </c>
      <c r="AX48">
        <f t="shared" si="10"/>
        <v>304.36692085266111</v>
      </c>
      <c r="AY48">
        <f t="shared" si="11"/>
        <v>306.03415145874021</v>
      </c>
      <c r="AZ48">
        <f t="shared" si="12"/>
        <v>2.8615001801811104</v>
      </c>
      <c r="BA48">
        <f t="shared" si="13"/>
        <v>9.4034325395600846E-2</v>
      </c>
      <c r="BB48">
        <f t="shared" si="14"/>
        <v>4.5919849296130613</v>
      </c>
      <c r="BC48">
        <f t="shared" si="15"/>
        <v>46.076320786190593</v>
      </c>
      <c r="BD48">
        <f t="shared" si="16"/>
        <v>17.730770249081218</v>
      </c>
      <c r="BE48">
        <f t="shared" si="17"/>
        <v>31.216920852661133</v>
      </c>
      <c r="BF48">
        <f t="shared" si="18"/>
        <v>4.5674778522002137</v>
      </c>
      <c r="BG48">
        <f t="shared" si="19"/>
        <v>1.8401391250823348E-2</v>
      </c>
      <c r="BH48">
        <f t="shared" si="20"/>
        <v>2.824929132080404</v>
      </c>
      <c r="BI48">
        <f t="shared" si="21"/>
        <v>1.7425487201198098</v>
      </c>
      <c r="BJ48">
        <f t="shared" si="22"/>
        <v>1.1511591525235048E-2</v>
      </c>
      <c r="BK48">
        <f t="shared" si="23"/>
        <v>45.007301069727433</v>
      </c>
      <c r="BL48">
        <f t="shared" si="24"/>
        <v>1.0754665913482711</v>
      </c>
      <c r="BM48">
        <f t="shared" si="25"/>
        <v>60.290396295992444</v>
      </c>
      <c r="BN48">
        <f t="shared" si="26"/>
        <v>420.16053495468037</v>
      </c>
      <c r="BO48">
        <f t="shared" si="27"/>
        <v>-7.3536257024298633E-4</v>
      </c>
    </row>
    <row r="49" spans="1:67" x14ac:dyDescent="0.25">
      <c r="A49" s="1">
        <v>38</v>
      </c>
      <c r="B49" s="1" t="s">
        <v>123</v>
      </c>
      <c r="C49" s="1" t="s">
        <v>306</v>
      </c>
      <c r="D49" s="1" t="s">
        <v>80</v>
      </c>
      <c r="E49" s="1" t="s">
        <v>81</v>
      </c>
      <c r="F49" s="1" t="s">
        <v>82</v>
      </c>
      <c r="G49" s="1" t="s">
        <v>83</v>
      </c>
      <c r="H49" s="1" t="s">
        <v>84</v>
      </c>
      <c r="I49" s="1">
        <v>263.50002222880721</v>
      </c>
      <c r="J49" s="1">
        <v>1</v>
      </c>
      <c r="K49">
        <f t="shared" si="0"/>
        <v>-0.67569577420444171</v>
      </c>
      <c r="L49">
        <f t="shared" si="1"/>
        <v>1.6580427407537967E-2</v>
      </c>
      <c r="M49">
        <f t="shared" si="2"/>
        <v>472.34039992453239</v>
      </c>
      <c r="N49">
        <f t="shared" si="3"/>
        <v>0.30443103996600351</v>
      </c>
      <c r="O49">
        <f t="shared" si="4"/>
        <v>1.7719927920822167</v>
      </c>
      <c r="P49">
        <f t="shared" si="5"/>
        <v>31.330961730851683</v>
      </c>
      <c r="Q49" s="1">
        <v>6</v>
      </c>
      <c r="R49">
        <f t="shared" si="6"/>
        <v>1.4200000166893005</v>
      </c>
      <c r="S49" s="1">
        <v>1</v>
      </c>
      <c r="T49">
        <f t="shared" si="7"/>
        <v>2.8400000333786011</v>
      </c>
      <c r="U49" s="1">
        <v>32.886825561523438</v>
      </c>
      <c r="V49" s="1">
        <v>31.219911575317383</v>
      </c>
      <c r="W49" s="1">
        <v>32.825607299804688</v>
      </c>
      <c r="X49" s="1">
        <v>419.32473754882813</v>
      </c>
      <c r="Y49" s="1">
        <v>419.98284912109375</v>
      </c>
      <c r="Z49" s="1">
        <v>27.993181228637695</v>
      </c>
      <c r="AA49" s="1">
        <v>28.348522186279297</v>
      </c>
      <c r="AB49" s="1">
        <v>55.573089599609375</v>
      </c>
      <c r="AC49" s="1">
        <v>56.278530120849609</v>
      </c>
      <c r="AD49" s="1">
        <v>499.46542358398438</v>
      </c>
      <c r="AE49" s="1">
        <v>17.843791961669922</v>
      </c>
      <c r="AF49" s="1">
        <v>5.1324542611837387E-2</v>
      </c>
      <c r="AG49" s="1">
        <v>99.660255432128906</v>
      </c>
      <c r="AH49" s="1">
        <v>-5.7574243545532227</v>
      </c>
      <c r="AI49" s="1">
        <v>-0.34742262959480286</v>
      </c>
      <c r="AJ49" s="1">
        <v>6.6820107400417328E-2</v>
      </c>
      <c r="AK49" s="1">
        <v>7.1120699867606163E-3</v>
      </c>
      <c r="AL49" s="1">
        <v>5.9986431151628494E-2</v>
      </c>
      <c r="AM49" s="1">
        <v>1.2166921049356461E-2</v>
      </c>
      <c r="AN49" s="1">
        <v>1</v>
      </c>
      <c r="AO49" s="1">
        <v>-0.21956524252891541</v>
      </c>
      <c r="AP49" s="1">
        <v>2.737391471862793</v>
      </c>
      <c r="AQ49" s="1">
        <v>1</v>
      </c>
      <c r="AR49" s="1">
        <v>0</v>
      </c>
      <c r="AS49" s="1">
        <v>0.15999999642372131</v>
      </c>
      <c r="AT49" s="1">
        <v>111115</v>
      </c>
      <c r="AU49" s="1" t="s">
        <v>85</v>
      </c>
      <c r="AV49">
        <f t="shared" si="8"/>
        <v>0.83244237263997378</v>
      </c>
      <c r="AW49">
        <f t="shared" si="9"/>
        <v>3.0443103996600352E-4</v>
      </c>
      <c r="AX49">
        <f t="shared" si="10"/>
        <v>304.36991157531736</v>
      </c>
      <c r="AY49">
        <f t="shared" si="11"/>
        <v>306.03682556152341</v>
      </c>
      <c r="AZ49">
        <f t="shared" si="12"/>
        <v>2.8550066500528146</v>
      </c>
      <c r="BA49">
        <f t="shared" si="13"/>
        <v>0.11105015553429949</v>
      </c>
      <c r="BB49">
        <f t="shared" si="14"/>
        <v>4.597213754290185</v>
      </c>
      <c r="BC49">
        <f t="shared" si="15"/>
        <v>46.128857831605707</v>
      </c>
      <c r="BD49">
        <f t="shared" si="16"/>
        <v>17.78033564532641</v>
      </c>
      <c r="BE49">
        <f t="shared" si="17"/>
        <v>31.219911575317383</v>
      </c>
      <c r="BF49">
        <f t="shared" si="18"/>
        <v>4.5682555322192799</v>
      </c>
      <c r="BG49">
        <f t="shared" si="19"/>
        <v>1.6484189763687044E-2</v>
      </c>
      <c r="BH49">
        <f t="shared" si="20"/>
        <v>2.8252209622079683</v>
      </c>
      <c r="BI49">
        <f t="shared" si="21"/>
        <v>1.7430345700113117</v>
      </c>
      <c r="BJ49">
        <f t="shared" si="22"/>
        <v>1.0311221945518968E-2</v>
      </c>
      <c r="BK49">
        <f t="shared" si="23"/>
        <v>47.073564907392822</v>
      </c>
      <c r="BL49">
        <f t="shared" si="24"/>
        <v>1.1246659260324756</v>
      </c>
      <c r="BM49">
        <f t="shared" si="25"/>
        <v>60.196569088094499</v>
      </c>
      <c r="BN49">
        <f t="shared" si="26"/>
        <v>420.30404253111311</v>
      </c>
      <c r="BO49">
        <f t="shared" si="27"/>
        <v>-9.6774152133976275E-4</v>
      </c>
    </row>
    <row r="50" spans="1:67" x14ac:dyDescent="0.25">
      <c r="A50" s="1">
        <v>39</v>
      </c>
      <c r="B50" s="1" t="s">
        <v>124</v>
      </c>
      <c r="C50" s="1" t="s">
        <v>306</v>
      </c>
      <c r="D50" s="1" t="s">
        <v>80</v>
      </c>
      <c r="E50" s="1" t="s">
        <v>81</v>
      </c>
      <c r="F50" s="1" t="s">
        <v>82</v>
      </c>
      <c r="G50" s="1" t="s">
        <v>83</v>
      </c>
      <c r="H50" s="1" t="s">
        <v>84</v>
      </c>
      <c r="I50" s="1">
        <v>268.5000221170485</v>
      </c>
      <c r="J50" s="1">
        <v>1</v>
      </c>
      <c r="K50">
        <f t="shared" si="0"/>
        <v>-0.58906075139897596</v>
      </c>
      <c r="L50">
        <f t="shared" si="1"/>
        <v>1.7868655109960125E-2</v>
      </c>
      <c r="M50">
        <f t="shared" si="2"/>
        <v>460.06548569516804</v>
      </c>
      <c r="N50">
        <f t="shared" si="3"/>
        <v>0.32736977811897955</v>
      </c>
      <c r="O50">
        <f t="shared" si="4"/>
        <v>1.7689536348469286</v>
      </c>
      <c r="P50">
        <f t="shared" si="5"/>
        <v>31.321907802090585</v>
      </c>
      <c r="Q50" s="1">
        <v>6</v>
      </c>
      <c r="R50">
        <f t="shared" si="6"/>
        <v>1.4200000166893005</v>
      </c>
      <c r="S50" s="1">
        <v>1</v>
      </c>
      <c r="T50">
        <f t="shared" si="7"/>
        <v>2.8400000333786011</v>
      </c>
      <c r="U50" s="1">
        <v>32.888412475585938</v>
      </c>
      <c r="V50" s="1">
        <v>31.222280502319336</v>
      </c>
      <c r="W50" s="1">
        <v>32.832221984863281</v>
      </c>
      <c r="X50" s="1">
        <v>419.46142578125</v>
      </c>
      <c r="Y50" s="1">
        <v>420.00390625</v>
      </c>
      <c r="Z50" s="1">
        <v>27.973052978515625</v>
      </c>
      <c r="AA50" s="1">
        <v>28.355182647705078</v>
      </c>
      <c r="AB50" s="1">
        <v>55.528343200683594</v>
      </c>
      <c r="AC50" s="1">
        <v>56.286895751953125</v>
      </c>
      <c r="AD50" s="1">
        <v>499.44378662109375</v>
      </c>
      <c r="AE50" s="1">
        <v>17.890899658203125</v>
      </c>
      <c r="AF50" s="1">
        <v>6.8433277308940887E-2</v>
      </c>
      <c r="AG50" s="1">
        <v>99.660552978515625</v>
      </c>
      <c r="AH50" s="1">
        <v>-5.7574243545532227</v>
      </c>
      <c r="AI50" s="1">
        <v>-0.34742262959480286</v>
      </c>
      <c r="AJ50" s="1">
        <v>6.6820107400417328E-2</v>
      </c>
      <c r="AK50" s="1">
        <v>7.1120699867606163E-3</v>
      </c>
      <c r="AL50" s="1">
        <v>5.9986431151628494E-2</v>
      </c>
      <c r="AM50" s="1">
        <v>1.2166921049356461E-2</v>
      </c>
      <c r="AN50" s="1">
        <v>1</v>
      </c>
      <c r="AO50" s="1">
        <v>-0.21956524252891541</v>
      </c>
      <c r="AP50" s="1">
        <v>2.737391471862793</v>
      </c>
      <c r="AQ50" s="1">
        <v>1</v>
      </c>
      <c r="AR50" s="1">
        <v>0</v>
      </c>
      <c r="AS50" s="1">
        <v>0.15999999642372131</v>
      </c>
      <c r="AT50" s="1">
        <v>111115</v>
      </c>
      <c r="AU50" s="1" t="s">
        <v>85</v>
      </c>
      <c r="AV50">
        <f t="shared" si="8"/>
        <v>0.83240631103515605</v>
      </c>
      <c r="AW50">
        <f t="shared" si="9"/>
        <v>3.2736977811897956E-4</v>
      </c>
      <c r="AX50">
        <f t="shared" si="10"/>
        <v>304.37228050231931</v>
      </c>
      <c r="AY50">
        <f t="shared" si="11"/>
        <v>306.03841247558591</v>
      </c>
      <c r="AZ50">
        <f t="shared" si="12"/>
        <v>2.8625438813296569</v>
      </c>
      <c r="BA50">
        <f t="shared" si="13"/>
        <v>9.9627299771249289E-2</v>
      </c>
      <c r="BB50">
        <f t="shared" si="14"/>
        <v>4.5948468173240276</v>
      </c>
      <c r="BC50">
        <f t="shared" si="15"/>
        <v>46.104970121072512</v>
      </c>
      <c r="BD50">
        <f t="shared" si="16"/>
        <v>17.749787473367434</v>
      </c>
      <c r="BE50">
        <f t="shared" si="17"/>
        <v>31.222280502319336</v>
      </c>
      <c r="BF50">
        <f t="shared" si="18"/>
        <v>4.5688716080599479</v>
      </c>
      <c r="BG50">
        <f t="shared" si="19"/>
        <v>1.7756932399702375E-2</v>
      </c>
      <c r="BH50">
        <f t="shared" si="20"/>
        <v>2.825893182477099</v>
      </c>
      <c r="BI50">
        <f t="shared" si="21"/>
        <v>1.7429784255828489</v>
      </c>
      <c r="BJ50">
        <f t="shared" si="22"/>
        <v>1.1108066550966997E-2</v>
      </c>
      <c r="BK50">
        <f t="shared" si="23"/>
        <v>45.850380710709821</v>
      </c>
      <c r="BL50">
        <f t="shared" si="24"/>
        <v>1.0953838258383295</v>
      </c>
      <c r="BM50">
        <f t="shared" si="25"/>
        <v>60.262643488805146</v>
      </c>
      <c r="BN50">
        <f t="shared" si="26"/>
        <v>420.28391751938108</v>
      </c>
      <c r="BO50">
        <f t="shared" si="27"/>
        <v>-8.4462803773992093E-4</v>
      </c>
    </row>
    <row r="51" spans="1:67" x14ac:dyDescent="0.25">
      <c r="A51" s="1">
        <v>40</v>
      </c>
      <c r="B51" s="1" t="s">
        <v>125</v>
      </c>
      <c r="C51" s="1" t="s">
        <v>306</v>
      </c>
      <c r="D51" s="1" t="s">
        <v>80</v>
      </c>
      <c r="E51" s="1" t="s">
        <v>81</v>
      </c>
      <c r="F51" s="1" t="s">
        <v>82</v>
      </c>
      <c r="G51" s="1" t="s">
        <v>83</v>
      </c>
      <c r="H51" s="1" t="s">
        <v>84</v>
      </c>
      <c r="I51" s="1">
        <v>274.00002199411392</v>
      </c>
      <c r="J51" s="1">
        <v>1</v>
      </c>
      <c r="K51">
        <f t="shared" si="0"/>
        <v>-0.48153115532873386</v>
      </c>
      <c r="L51">
        <f t="shared" si="1"/>
        <v>1.7576714641714258E-2</v>
      </c>
      <c r="M51">
        <f t="shared" si="2"/>
        <v>451.33634850157574</v>
      </c>
      <c r="N51">
        <f t="shared" si="3"/>
        <v>0.32214787847569798</v>
      </c>
      <c r="O51">
        <f t="shared" si="4"/>
        <v>1.7694553692066575</v>
      </c>
      <c r="P51">
        <f t="shared" si="5"/>
        <v>31.327896798046339</v>
      </c>
      <c r="Q51" s="1">
        <v>6</v>
      </c>
      <c r="R51">
        <f t="shared" si="6"/>
        <v>1.4200000166893005</v>
      </c>
      <c r="S51" s="1">
        <v>1</v>
      </c>
      <c r="T51">
        <f t="shared" si="7"/>
        <v>2.8400000333786011</v>
      </c>
      <c r="U51" s="1">
        <v>32.893451690673828</v>
      </c>
      <c r="V51" s="1">
        <v>31.225349426269531</v>
      </c>
      <c r="W51" s="1">
        <v>32.831863403320313</v>
      </c>
      <c r="X51" s="1">
        <v>419.699951171875</v>
      </c>
      <c r="Y51" s="1">
        <v>420.11587524414063</v>
      </c>
      <c r="Z51" s="1">
        <v>27.989633560180664</v>
      </c>
      <c r="AA51" s="1">
        <v>28.365692138671875</v>
      </c>
      <c r="AB51" s="1">
        <v>55.54583740234375</v>
      </c>
      <c r="AC51" s="1">
        <v>56.292133331298828</v>
      </c>
      <c r="AD51" s="1">
        <v>499.4061279296875</v>
      </c>
      <c r="AE51" s="1">
        <v>17.914817810058594</v>
      </c>
      <c r="AF51" s="1">
        <v>2.8514204546809196E-2</v>
      </c>
      <c r="AG51" s="1">
        <v>99.6611328125</v>
      </c>
      <c r="AH51" s="1">
        <v>-5.7574243545532227</v>
      </c>
      <c r="AI51" s="1">
        <v>-0.34742262959480286</v>
      </c>
      <c r="AJ51" s="1">
        <v>6.6820107400417328E-2</v>
      </c>
      <c r="AK51" s="1">
        <v>7.1120699867606163E-3</v>
      </c>
      <c r="AL51" s="1">
        <v>5.9986431151628494E-2</v>
      </c>
      <c r="AM51" s="1">
        <v>1.2166921049356461E-2</v>
      </c>
      <c r="AN51" s="1">
        <v>1</v>
      </c>
      <c r="AO51" s="1">
        <v>-0.21956524252891541</v>
      </c>
      <c r="AP51" s="1">
        <v>2.737391471862793</v>
      </c>
      <c r="AQ51" s="1">
        <v>1</v>
      </c>
      <c r="AR51" s="1">
        <v>0</v>
      </c>
      <c r="AS51" s="1">
        <v>0.15999999642372131</v>
      </c>
      <c r="AT51" s="1">
        <v>111115</v>
      </c>
      <c r="AU51" s="1" t="s">
        <v>85</v>
      </c>
      <c r="AV51">
        <f t="shared" si="8"/>
        <v>0.83234354654947895</v>
      </c>
      <c r="AW51">
        <f t="shared" si="9"/>
        <v>3.2214787847569801E-4</v>
      </c>
      <c r="AX51">
        <f t="shared" si="10"/>
        <v>304.37534942626951</v>
      </c>
      <c r="AY51">
        <f t="shared" si="11"/>
        <v>306.04345169067381</v>
      </c>
      <c r="AZ51">
        <f t="shared" si="12"/>
        <v>2.8663707855409939</v>
      </c>
      <c r="BA51">
        <f t="shared" si="13"/>
        <v>0.10254737177680742</v>
      </c>
      <c r="BB51">
        <f t="shared" si="14"/>
        <v>4.5964123807573225</v>
      </c>
      <c r="BC51">
        <f t="shared" si="15"/>
        <v>46.120410746332766</v>
      </c>
      <c r="BD51">
        <f t="shared" si="16"/>
        <v>17.754718607660891</v>
      </c>
      <c r="BE51">
        <f t="shared" si="17"/>
        <v>31.225349426269531</v>
      </c>
      <c r="BF51">
        <f t="shared" si="18"/>
        <v>4.569669836445553</v>
      </c>
      <c r="BG51">
        <f t="shared" si="19"/>
        <v>1.746860174577532E-2</v>
      </c>
      <c r="BH51">
        <f t="shared" si="20"/>
        <v>2.826957011550665</v>
      </c>
      <c r="BI51">
        <f t="shared" si="21"/>
        <v>1.742712824894888</v>
      </c>
      <c r="BJ51">
        <f t="shared" si="22"/>
        <v>1.0927538156750431E-2</v>
      </c>
      <c r="BK51">
        <f t="shared" si="23"/>
        <v>44.98069177112432</v>
      </c>
      <c r="BL51">
        <f t="shared" si="24"/>
        <v>1.074313957403519</v>
      </c>
      <c r="BM51">
        <f t="shared" si="25"/>
        <v>60.260316203163178</v>
      </c>
      <c r="BN51">
        <f t="shared" si="26"/>
        <v>420.34477209345528</v>
      </c>
      <c r="BO51">
        <f t="shared" si="27"/>
        <v>-6.903195093225183E-4</v>
      </c>
    </row>
    <row r="52" spans="1:67" x14ac:dyDescent="0.25">
      <c r="A52" s="1">
        <v>41</v>
      </c>
      <c r="B52" s="1" t="s">
        <v>126</v>
      </c>
      <c r="C52" s="1" t="s">
        <v>306</v>
      </c>
      <c r="D52" s="1" t="s">
        <v>80</v>
      </c>
      <c r="E52" s="1" t="s">
        <v>81</v>
      </c>
      <c r="F52" s="1" t="s">
        <v>82</v>
      </c>
      <c r="G52" s="1" t="s">
        <v>83</v>
      </c>
      <c r="H52" s="1" t="s">
        <v>84</v>
      </c>
      <c r="I52" s="1">
        <v>279.00002188235521</v>
      </c>
      <c r="J52" s="1">
        <v>1</v>
      </c>
      <c r="K52">
        <f t="shared" si="0"/>
        <v>-0.63388525901186044</v>
      </c>
      <c r="L52">
        <f t="shared" si="1"/>
        <v>1.7589098021376509E-2</v>
      </c>
      <c r="M52">
        <f t="shared" si="2"/>
        <v>465.08308930081847</v>
      </c>
      <c r="N52">
        <f t="shared" si="3"/>
        <v>0.32233500198391651</v>
      </c>
      <c r="O52">
        <f t="shared" si="4"/>
        <v>1.7692307498421962</v>
      </c>
      <c r="P52">
        <f t="shared" si="5"/>
        <v>31.327138731985283</v>
      </c>
      <c r="Q52" s="1">
        <v>6</v>
      </c>
      <c r="R52">
        <f t="shared" si="6"/>
        <v>1.4200000166893005</v>
      </c>
      <c r="S52" s="1">
        <v>1</v>
      </c>
      <c r="T52">
        <f t="shared" si="7"/>
        <v>2.8400000333786011</v>
      </c>
      <c r="U52" s="1">
        <v>32.891487121582031</v>
      </c>
      <c r="V52" s="1">
        <v>31.224985122680664</v>
      </c>
      <c r="W52" s="1">
        <v>32.824657440185547</v>
      </c>
      <c r="X52" s="1">
        <v>419.56393432617188</v>
      </c>
      <c r="Y52" s="1">
        <v>420.16278076171875</v>
      </c>
      <c r="Z52" s="1">
        <v>27.989919662475586</v>
      </c>
      <c r="AA52" s="1">
        <v>28.366191864013672</v>
      </c>
      <c r="AB52" s="1">
        <v>55.552082061767578</v>
      </c>
      <c r="AC52" s="1">
        <v>56.298877716064453</v>
      </c>
      <c r="AD52" s="1">
        <v>499.41226196289063</v>
      </c>
      <c r="AE52" s="1">
        <v>17.87205696105957</v>
      </c>
      <c r="AF52" s="1">
        <v>0.12545996904373169</v>
      </c>
      <c r="AG52" s="1">
        <v>99.660308837890625</v>
      </c>
      <c r="AH52" s="1">
        <v>-5.7574243545532227</v>
      </c>
      <c r="AI52" s="1">
        <v>-0.34742262959480286</v>
      </c>
      <c r="AJ52" s="1">
        <v>6.6820107400417328E-2</v>
      </c>
      <c r="AK52" s="1">
        <v>7.1120699867606163E-3</v>
      </c>
      <c r="AL52" s="1">
        <v>5.9986431151628494E-2</v>
      </c>
      <c r="AM52" s="1">
        <v>1.2166921049356461E-2</v>
      </c>
      <c r="AN52" s="1">
        <v>1</v>
      </c>
      <c r="AO52" s="1">
        <v>-0.21956524252891541</v>
      </c>
      <c r="AP52" s="1">
        <v>2.737391471862793</v>
      </c>
      <c r="AQ52" s="1">
        <v>1</v>
      </c>
      <c r="AR52" s="1">
        <v>0</v>
      </c>
      <c r="AS52" s="1">
        <v>0.15999999642372131</v>
      </c>
      <c r="AT52" s="1">
        <v>111115</v>
      </c>
      <c r="AU52" s="1" t="s">
        <v>85</v>
      </c>
      <c r="AV52">
        <f t="shared" si="8"/>
        <v>0.83235376993815091</v>
      </c>
      <c r="AW52">
        <f t="shared" si="9"/>
        <v>3.2233500198391654E-4</v>
      </c>
      <c r="AX52">
        <f t="shared" si="10"/>
        <v>304.37498512268064</v>
      </c>
      <c r="AY52">
        <f t="shared" si="11"/>
        <v>306.04148712158201</v>
      </c>
      <c r="AZ52">
        <f t="shared" si="12"/>
        <v>2.8595290498540749</v>
      </c>
      <c r="BA52">
        <f t="shared" si="13"/>
        <v>0.10215360930461839</v>
      </c>
      <c r="BB52">
        <f t="shared" si="14"/>
        <v>4.596214191564659</v>
      </c>
      <c r="BC52">
        <f t="shared" si="15"/>
        <v>46.118803414917664</v>
      </c>
      <c r="BD52">
        <f t="shared" si="16"/>
        <v>17.752611550903993</v>
      </c>
      <c r="BE52">
        <f t="shared" si="17"/>
        <v>31.224985122680664</v>
      </c>
      <c r="BF52">
        <f t="shared" si="18"/>
        <v>4.5695750745790553</v>
      </c>
      <c r="BG52">
        <f t="shared" si="19"/>
        <v>1.7480833202685089E-2</v>
      </c>
      <c r="BH52">
        <f t="shared" si="20"/>
        <v>2.8269834417224629</v>
      </c>
      <c r="BI52">
        <f t="shared" si="21"/>
        <v>1.7425916328565925</v>
      </c>
      <c r="BJ52">
        <f t="shared" si="22"/>
        <v>1.09351963587442E-2</v>
      </c>
      <c r="BK52">
        <f t="shared" si="23"/>
        <v>46.350324314999831</v>
      </c>
      <c r="BL52">
        <f t="shared" si="24"/>
        <v>1.1069116794630478</v>
      </c>
      <c r="BM52">
        <f t="shared" si="25"/>
        <v>60.263842557764512</v>
      </c>
      <c r="BN52">
        <f t="shared" si="26"/>
        <v>420.46409945524283</v>
      </c>
      <c r="BO52">
        <f t="shared" si="27"/>
        <v>-9.0852849264113809E-4</v>
      </c>
    </row>
    <row r="53" spans="1:67" x14ac:dyDescent="0.25">
      <c r="A53" s="1">
        <v>42</v>
      </c>
      <c r="B53" s="1" t="s">
        <v>127</v>
      </c>
      <c r="C53" s="1" t="s">
        <v>306</v>
      </c>
      <c r="D53" s="1" t="s">
        <v>80</v>
      </c>
      <c r="E53" s="1" t="s">
        <v>81</v>
      </c>
      <c r="F53" s="1" t="s">
        <v>82</v>
      </c>
      <c r="G53" s="1" t="s">
        <v>83</v>
      </c>
      <c r="H53" s="1" t="s">
        <v>84</v>
      </c>
      <c r="I53" s="1">
        <v>284.0000217705965</v>
      </c>
      <c r="J53" s="1">
        <v>1</v>
      </c>
      <c r="K53">
        <f t="shared" si="0"/>
        <v>-0.65587878157198087</v>
      </c>
      <c r="L53">
        <f t="shared" si="1"/>
        <v>1.7638343733655588E-2</v>
      </c>
      <c r="M53">
        <f t="shared" si="2"/>
        <v>466.86913189416026</v>
      </c>
      <c r="N53">
        <f t="shared" si="3"/>
        <v>0.32305565279911591</v>
      </c>
      <c r="O53">
        <f t="shared" si="4"/>
        <v>1.7682635094148069</v>
      </c>
      <c r="P53">
        <f t="shared" si="5"/>
        <v>31.327741306068663</v>
      </c>
      <c r="Q53" s="1">
        <v>6</v>
      </c>
      <c r="R53">
        <f t="shared" si="6"/>
        <v>1.4200000166893005</v>
      </c>
      <c r="S53" s="1">
        <v>1</v>
      </c>
      <c r="T53">
        <f t="shared" si="7"/>
        <v>2.8400000333786011</v>
      </c>
      <c r="U53" s="1">
        <v>32.891803741455078</v>
      </c>
      <c r="V53" s="1">
        <v>31.226106643676758</v>
      </c>
      <c r="W53" s="1">
        <v>32.821735382080078</v>
      </c>
      <c r="X53" s="1">
        <v>419.49783325195313</v>
      </c>
      <c r="Y53" s="1">
        <v>420.12271118164063</v>
      </c>
      <c r="Z53" s="1">
        <v>28.000251770019531</v>
      </c>
      <c r="AA53" s="1">
        <v>28.377334594726563</v>
      </c>
      <c r="AB53" s="1">
        <v>55.571884155273438</v>
      </c>
      <c r="AC53" s="1">
        <v>56.320278167724609</v>
      </c>
      <c r="AD53" s="1">
        <v>499.44708251953125</v>
      </c>
      <c r="AE53" s="1">
        <v>17.843791961669922</v>
      </c>
      <c r="AF53" s="1">
        <v>3.9919551461935043E-2</v>
      </c>
      <c r="AG53" s="1">
        <v>99.660812377929688</v>
      </c>
      <c r="AH53" s="1">
        <v>-5.7574243545532227</v>
      </c>
      <c r="AI53" s="1">
        <v>-0.34742262959480286</v>
      </c>
      <c r="AJ53" s="1">
        <v>6.6820107400417328E-2</v>
      </c>
      <c r="AK53" s="1">
        <v>7.1120699867606163E-3</v>
      </c>
      <c r="AL53" s="1">
        <v>5.9986431151628494E-2</v>
      </c>
      <c r="AM53" s="1">
        <v>1.2166921049356461E-2</v>
      </c>
      <c r="AN53" s="1">
        <v>1</v>
      </c>
      <c r="AO53" s="1">
        <v>-0.21956524252891541</v>
      </c>
      <c r="AP53" s="1">
        <v>2.737391471862793</v>
      </c>
      <c r="AQ53" s="1">
        <v>1</v>
      </c>
      <c r="AR53" s="1">
        <v>0</v>
      </c>
      <c r="AS53" s="1">
        <v>0.15999999642372131</v>
      </c>
      <c r="AT53" s="1">
        <v>111115</v>
      </c>
      <c r="AU53" s="1" t="s">
        <v>85</v>
      </c>
      <c r="AV53">
        <f t="shared" si="8"/>
        <v>0.83241180419921867</v>
      </c>
      <c r="AW53">
        <f t="shared" si="9"/>
        <v>3.2305565279911591E-4</v>
      </c>
      <c r="AX53">
        <f t="shared" si="10"/>
        <v>304.37610664367674</v>
      </c>
      <c r="AY53">
        <f t="shared" si="11"/>
        <v>306.04180374145506</v>
      </c>
      <c r="AZ53">
        <f t="shared" si="12"/>
        <v>2.8550066500528146</v>
      </c>
      <c r="BA53">
        <f t="shared" si="13"/>
        <v>0.10163466239190563</v>
      </c>
      <c r="BB53">
        <f t="shared" si="14"/>
        <v>4.5963717282455843</v>
      </c>
      <c r="BC53">
        <f t="shared" si="15"/>
        <v>46.120151126356568</v>
      </c>
      <c r="BD53">
        <f t="shared" si="16"/>
        <v>17.742816531630005</v>
      </c>
      <c r="BE53">
        <f t="shared" si="17"/>
        <v>31.226106643676758</v>
      </c>
      <c r="BF53">
        <f t="shared" si="18"/>
        <v>4.5698668076856741</v>
      </c>
      <c r="BG53">
        <f t="shared" si="19"/>
        <v>1.7529473705817783E-2</v>
      </c>
      <c r="BH53">
        <f t="shared" si="20"/>
        <v>2.8281082188307773</v>
      </c>
      <c r="BI53">
        <f t="shared" si="21"/>
        <v>1.7417585888548968</v>
      </c>
      <c r="BJ53">
        <f t="shared" si="22"/>
        <v>1.0965650616936388E-2</v>
      </c>
      <c r="BK53">
        <f t="shared" si="23"/>
        <v>46.528556958750812</v>
      </c>
      <c r="BL53">
        <f t="shared" si="24"/>
        <v>1.1112684924388883</v>
      </c>
      <c r="BM53">
        <f t="shared" si="25"/>
        <v>60.287354304995809</v>
      </c>
      <c r="BN53">
        <f t="shared" si="26"/>
        <v>420.434484542456</v>
      </c>
      <c r="BO53">
        <f t="shared" si="27"/>
        <v>-9.4048414056212E-4</v>
      </c>
    </row>
    <row r="54" spans="1:67" x14ac:dyDescent="0.25">
      <c r="A54" s="1">
        <v>43</v>
      </c>
      <c r="B54" s="1" t="s">
        <v>128</v>
      </c>
      <c r="C54" s="1" t="s">
        <v>306</v>
      </c>
      <c r="D54" s="1" t="s">
        <v>80</v>
      </c>
      <c r="E54" s="1" t="s">
        <v>81</v>
      </c>
      <c r="F54" s="1" t="s">
        <v>82</v>
      </c>
      <c r="G54" s="1" t="s">
        <v>83</v>
      </c>
      <c r="H54" s="1" t="s">
        <v>84</v>
      </c>
      <c r="I54" s="1">
        <v>289.50002164766192</v>
      </c>
      <c r="J54" s="1">
        <v>1</v>
      </c>
      <c r="K54">
        <f t="shared" si="0"/>
        <v>-0.41645437219191705</v>
      </c>
      <c r="L54">
        <f t="shared" si="1"/>
        <v>1.7229953445161365E-2</v>
      </c>
      <c r="M54">
        <f t="shared" si="2"/>
        <v>446.27559355309921</v>
      </c>
      <c r="N54">
        <f t="shared" si="3"/>
        <v>0.31571392669492798</v>
      </c>
      <c r="O54">
        <f t="shared" si="4"/>
        <v>1.7687408556502344</v>
      </c>
      <c r="P54">
        <f t="shared" si="5"/>
        <v>31.33203111965712</v>
      </c>
      <c r="Q54" s="1">
        <v>6</v>
      </c>
      <c r="R54">
        <f t="shared" si="6"/>
        <v>1.4200000166893005</v>
      </c>
      <c r="S54" s="1">
        <v>1</v>
      </c>
      <c r="T54">
        <f t="shared" si="7"/>
        <v>2.8400000333786011</v>
      </c>
      <c r="U54" s="1">
        <v>32.892364501953125</v>
      </c>
      <c r="V54" s="1">
        <v>31.226591110229492</v>
      </c>
      <c r="W54" s="1">
        <v>32.820045471191406</v>
      </c>
      <c r="X54" s="1">
        <v>419.82821655273438</v>
      </c>
      <c r="Y54" s="1">
        <v>420.16915893554688</v>
      </c>
      <c r="Z54" s="1">
        <v>28.015712738037109</v>
      </c>
      <c r="AA54" s="1">
        <v>28.384227752685547</v>
      </c>
      <c r="AB54" s="1">
        <v>55.599971771240234</v>
      </c>
      <c r="AC54" s="1">
        <v>56.331325531005859</v>
      </c>
      <c r="AD54" s="1">
        <v>499.44119262695313</v>
      </c>
      <c r="AE54" s="1">
        <v>17.923513412475586</v>
      </c>
      <c r="AF54" s="1">
        <v>3.7638422101736069E-2</v>
      </c>
      <c r="AG54" s="1">
        <v>99.659309387207031</v>
      </c>
      <c r="AH54" s="1">
        <v>-5.7574243545532227</v>
      </c>
      <c r="AI54" s="1">
        <v>-0.34742262959480286</v>
      </c>
      <c r="AJ54" s="1">
        <v>6.6820107400417328E-2</v>
      </c>
      <c r="AK54" s="1">
        <v>7.1120699867606163E-3</v>
      </c>
      <c r="AL54" s="1">
        <v>5.9986431151628494E-2</v>
      </c>
      <c r="AM54" s="1">
        <v>1.2166921049356461E-2</v>
      </c>
      <c r="AN54" s="1">
        <v>1</v>
      </c>
      <c r="AO54" s="1">
        <v>-0.21956524252891541</v>
      </c>
      <c r="AP54" s="1">
        <v>2.737391471862793</v>
      </c>
      <c r="AQ54" s="1">
        <v>1</v>
      </c>
      <c r="AR54" s="1">
        <v>0</v>
      </c>
      <c r="AS54" s="1">
        <v>0.15999999642372131</v>
      </c>
      <c r="AT54" s="1">
        <v>111115</v>
      </c>
      <c r="AU54" s="1" t="s">
        <v>85</v>
      </c>
      <c r="AV54">
        <f t="shared" si="8"/>
        <v>0.83240198771158846</v>
      </c>
      <c r="AW54">
        <f t="shared" si="9"/>
        <v>3.1571392669492801E-4</v>
      </c>
      <c r="AX54">
        <f t="shared" si="10"/>
        <v>304.37659111022947</v>
      </c>
      <c r="AY54">
        <f t="shared" si="11"/>
        <v>306.0423645019531</v>
      </c>
      <c r="AZ54">
        <f t="shared" si="12"/>
        <v>2.8677620818966147</v>
      </c>
      <c r="BA54">
        <f t="shared" si="13"/>
        <v>0.10544000942762913</v>
      </c>
      <c r="BB54">
        <f t="shared" si="14"/>
        <v>4.5974933909720717</v>
      </c>
      <c r="BC54">
        <f t="shared" si="15"/>
        <v>46.132101649524756</v>
      </c>
      <c r="BD54">
        <f t="shared" si="16"/>
        <v>17.747873896839209</v>
      </c>
      <c r="BE54">
        <f t="shared" si="17"/>
        <v>31.226591110229492</v>
      </c>
      <c r="BF54">
        <f t="shared" si="18"/>
        <v>4.5699928334662259</v>
      </c>
      <c r="BG54">
        <f t="shared" si="19"/>
        <v>1.7126051660183793E-2</v>
      </c>
      <c r="BH54">
        <f t="shared" si="20"/>
        <v>2.8287525353218372</v>
      </c>
      <c r="BI54">
        <f t="shared" si="21"/>
        <v>1.7412402981443886</v>
      </c>
      <c r="BJ54">
        <f t="shared" si="22"/>
        <v>1.0713068971420346E-2</v>
      </c>
      <c r="BK54">
        <f t="shared" si="23"/>
        <v>44.475517449867773</v>
      </c>
      <c r="BL54">
        <f t="shared" si="24"/>
        <v>1.0621331529512783</v>
      </c>
      <c r="BM54">
        <f t="shared" si="25"/>
        <v>60.280260136600575</v>
      </c>
      <c r="BN54">
        <f t="shared" si="26"/>
        <v>420.36712139887481</v>
      </c>
      <c r="BO54">
        <f t="shared" si="27"/>
        <v>-5.9719175484547384E-4</v>
      </c>
    </row>
    <row r="55" spans="1:67" x14ac:dyDescent="0.25">
      <c r="A55" s="1">
        <v>44</v>
      </c>
      <c r="B55" s="1" t="s">
        <v>129</v>
      </c>
      <c r="C55" s="1" t="s">
        <v>306</v>
      </c>
      <c r="D55" s="1" t="s">
        <v>80</v>
      </c>
      <c r="E55" s="1" t="s">
        <v>81</v>
      </c>
      <c r="F55" s="1" t="s">
        <v>82</v>
      </c>
      <c r="G55" s="1" t="s">
        <v>83</v>
      </c>
      <c r="H55" s="1" t="s">
        <v>84</v>
      </c>
      <c r="I55" s="1">
        <v>294.50002153590322</v>
      </c>
      <c r="J55" s="1">
        <v>1</v>
      </c>
      <c r="K55">
        <f t="shared" si="0"/>
        <v>-0.59730285879482325</v>
      </c>
      <c r="L55">
        <f t="shared" si="1"/>
        <v>1.783232601239362E-2</v>
      </c>
      <c r="M55">
        <f t="shared" si="2"/>
        <v>461.12979824358922</v>
      </c>
      <c r="N55">
        <f t="shared" si="3"/>
        <v>0.32644566215256404</v>
      </c>
      <c r="O55">
        <f t="shared" si="4"/>
        <v>1.7674783603824045</v>
      </c>
      <c r="P55">
        <f t="shared" si="5"/>
        <v>31.328653744664912</v>
      </c>
      <c r="Q55" s="1">
        <v>6</v>
      </c>
      <c r="R55">
        <f t="shared" si="6"/>
        <v>1.4200000166893005</v>
      </c>
      <c r="S55" s="1">
        <v>1</v>
      </c>
      <c r="T55">
        <f t="shared" si="7"/>
        <v>2.8400000333786011</v>
      </c>
      <c r="U55" s="1">
        <v>32.892684936523438</v>
      </c>
      <c r="V55" s="1">
        <v>31.228937149047852</v>
      </c>
      <c r="W55" s="1">
        <v>32.823013305664063</v>
      </c>
      <c r="X55" s="1">
        <v>419.673095703125</v>
      </c>
      <c r="Y55" s="1">
        <v>420.22579956054688</v>
      </c>
      <c r="Z55" s="1">
        <v>28.00678825378418</v>
      </c>
      <c r="AA55" s="1">
        <v>28.387786865234375</v>
      </c>
      <c r="AB55" s="1">
        <v>55.581748962402344</v>
      </c>
      <c r="AC55" s="1">
        <v>56.337871551513672</v>
      </c>
      <c r="AD55" s="1">
        <v>499.49566650390625</v>
      </c>
      <c r="AE55" s="1">
        <v>17.861909866333008</v>
      </c>
      <c r="AF55" s="1">
        <v>0.11405454576015472</v>
      </c>
      <c r="AG55" s="1">
        <v>99.660179138183594</v>
      </c>
      <c r="AH55" s="1">
        <v>-5.7574243545532227</v>
      </c>
      <c r="AI55" s="1">
        <v>-0.34742262959480286</v>
      </c>
      <c r="AJ55" s="1">
        <v>6.6820107400417328E-2</v>
      </c>
      <c r="AK55" s="1">
        <v>7.1120699867606163E-3</v>
      </c>
      <c r="AL55" s="1">
        <v>5.9986431151628494E-2</v>
      </c>
      <c r="AM55" s="1">
        <v>1.2166921049356461E-2</v>
      </c>
      <c r="AN55" s="1">
        <v>1</v>
      </c>
      <c r="AO55" s="1">
        <v>-0.21956524252891541</v>
      </c>
      <c r="AP55" s="1">
        <v>2.737391471862793</v>
      </c>
      <c r="AQ55" s="1">
        <v>1</v>
      </c>
      <c r="AR55" s="1">
        <v>0</v>
      </c>
      <c r="AS55" s="1">
        <v>0.15999999642372131</v>
      </c>
      <c r="AT55" s="1">
        <v>111115</v>
      </c>
      <c r="AU55" s="1" t="s">
        <v>85</v>
      </c>
      <c r="AV55">
        <f t="shared" si="8"/>
        <v>0.83249277750651018</v>
      </c>
      <c r="AW55">
        <f t="shared" si="9"/>
        <v>3.2644566215256403E-4</v>
      </c>
      <c r="AX55">
        <f t="shared" si="10"/>
        <v>304.37893714904783</v>
      </c>
      <c r="AY55">
        <f t="shared" si="11"/>
        <v>306.04268493652341</v>
      </c>
      <c r="AZ55">
        <f t="shared" si="12"/>
        <v>2.8579055147341137</v>
      </c>
      <c r="BA55">
        <f t="shared" si="13"/>
        <v>9.9716595617061268E-2</v>
      </c>
      <c r="BB55">
        <f t="shared" si="14"/>
        <v>4.5966102847082375</v>
      </c>
      <c r="BC55">
        <f t="shared" si="15"/>
        <v>46.122837872233987</v>
      </c>
      <c r="BD55">
        <f t="shared" si="16"/>
        <v>17.735051006999612</v>
      </c>
      <c r="BE55">
        <f t="shared" si="17"/>
        <v>31.228937149047852</v>
      </c>
      <c r="BF55">
        <f t="shared" si="18"/>
        <v>4.5706031586091322</v>
      </c>
      <c r="BG55">
        <f t="shared" si="19"/>
        <v>1.7721055716930924E-2</v>
      </c>
      <c r="BH55">
        <f t="shared" si="20"/>
        <v>2.829131924325833</v>
      </c>
      <c r="BI55">
        <f t="shared" si="21"/>
        <v>1.7414712342832992</v>
      </c>
      <c r="BJ55">
        <f t="shared" si="22"/>
        <v>1.108560330372514E-2</v>
      </c>
      <c r="BK55">
        <f t="shared" si="23"/>
        <v>45.956278298910561</v>
      </c>
      <c r="BL55">
        <f t="shared" si="24"/>
        <v>1.0973381423173396</v>
      </c>
      <c r="BM55">
        <f t="shared" si="25"/>
        <v>60.309471143745611</v>
      </c>
      <c r="BN55">
        <f t="shared" si="26"/>
        <v>420.50972873304539</v>
      </c>
      <c r="BO55">
        <f t="shared" si="27"/>
        <v>-8.5665127499182916E-4</v>
      </c>
    </row>
    <row r="56" spans="1:67" x14ac:dyDescent="0.25">
      <c r="A56" s="1">
        <v>45</v>
      </c>
      <c r="B56" s="1" t="s">
        <v>130</v>
      </c>
      <c r="C56" s="1" t="s">
        <v>306</v>
      </c>
      <c r="D56" s="1" t="s">
        <v>80</v>
      </c>
      <c r="E56" s="1" t="s">
        <v>81</v>
      </c>
      <c r="F56" s="1" t="s">
        <v>82</v>
      </c>
      <c r="G56" s="1" t="s">
        <v>83</v>
      </c>
      <c r="H56" s="1" t="s">
        <v>84</v>
      </c>
      <c r="I56" s="1">
        <v>299.50002142414451</v>
      </c>
      <c r="J56" s="1">
        <v>1</v>
      </c>
      <c r="K56">
        <f t="shared" si="0"/>
        <v>-0.81605041856707461</v>
      </c>
      <c r="L56">
        <f t="shared" si="1"/>
        <v>1.7456700158029723E-2</v>
      </c>
      <c r="M56">
        <f t="shared" si="2"/>
        <v>482.02927142061736</v>
      </c>
      <c r="N56">
        <f t="shared" si="3"/>
        <v>0.31955084522459837</v>
      </c>
      <c r="O56">
        <f t="shared" si="4"/>
        <v>1.7671326529182183</v>
      </c>
      <c r="P56">
        <f t="shared" si="5"/>
        <v>31.330369802696048</v>
      </c>
      <c r="Q56" s="1">
        <v>6</v>
      </c>
      <c r="R56">
        <f t="shared" si="6"/>
        <v>1.4200000166893005</v>
      </c>
      <c r="S56" s="1">
        <v>1</v>
      </c>
      <c r="T56">
        <f t="shared" si="7"/>
        <v>2.8400000333786011</v>
      </c>
      <c r="U56" s="1">
        <v>32.892921447753906</v>
      </c>
      <c r="V56" s="1">
        <v>31.226856231689453</v>
      </c>
      <c r="W56" s="1">
        <v>32.82177734375</v>
      </c>
      <c r="X56" s="1">
        <v>419.30206298828125</v>
      </c>
      <c r="Y56" s="1">
        <v>420.12109375</v>
      </c>
      <c r="Z56" s="1">
        <v>28.022787094116211</v>
      </c>
      <c r="AA56" s="1">
        <v>28.395755767822266</v>
      </c>
      <c r="AB56" s="1">
        <v>55.612766265869141</v>
      </c>
      <c r="AC56" s="1">
        <v>56.352939605712891</v>
      </c>
      <c r="AD56" s="1">
        <v>499.46868896484375</v>
      </c>
      <c r="AE56" s="1">
        <v>17.890174865722656</v>
      </c>
      <c r="AF56" s="1">
        <v>5.1323182880878448E-2</v>
      </c>
      <c r="AG56" s="1">
        <v>99.660186767578125</v>
      </c>
      <c r="AH56" s="1">
        <v>-5.7574243545532227</v>
      </c>
      <c r="AI56" s="1">
        <v>-0.34742262959480286</v>
      </c>
      <c r="AJ56" s="1">
        <v>6.6820107400417328E-2</v>
      </c>
      <c r="AK56" s="1">
        <v>7.1120699867606163E-3</v>
      </c>
      <c r="AL56" s="1">
        <v>5.9986431151628494E-2</v>
      </c>
      <c r="AM56" s="1">
        <v>1.2166921049356461E-2</v>
      </c>
      <c r="AN56" s="1">
        <v>1</v>
      </c>
      <c r="AO56" s="1">
        <v>-0.21956524252891541</v>
      </c>
      <c r="AP56" s="1">
        <v>2.737391471862793</v>
      </c>
      <c r="AQ56" s="1">
        <v>1</v>
      </c>
      <c r="AR56" s="1">
        <v>0</v>
      </c>
      <c r="AS56" s="1">
        <v>0.15999999642372131</v>
      </c>
      <c r="AT56" s="1">
        <v>111115</v>
      </c>
      <c r="AU56" s="1" t="s">
        <v>85</v>
      </c>
      <c r="AV56">
        <f t="shared" si="8"/>
        <v>0.83244781494140607</v>
      </c>
      <c r="AW56">
        <f t="shared" si="9"/>
        <v>3.1955084522459836E-4</v>
      </c>
      <c r="AX56">
        <f t="shared" si="10"/>
        <v>304.37685623168943</v>
      </c>
      <c r="AY56">
        <f t="shared" si="11"/>
        <v>306.04292144775388</v>
      </c>
      <c r="AZ56">
        <f t="shared" si="12"/>
        <v>2.8624279145353739</v>
      </c>
      <c r="BA56">
        <f t="shared" si="13"/>
        <v>0.10351357100659284</v>
      </c>
      <c r="BB56">
        <f t="shared" si="14"/>
        <v>4.5970589761459193</v>
      </c>
      <c r="BC56">
        <f t="shared" si="15"/>
        <v>46.127336554836305</v>
      </c>
      <c r="BD56">
        <f t="shared" si="16"/>
        <v>17.731580787014039</v>
      </c>
      <c r="BE56">
        <f t="shared" si="17"/>
        <v>31.226856231689453</v>
      </c>
      <c r="BF56">
        <f t="shared" si="18"/>
        <v>4.5700618016118293</v>
      </c>
      <c r="BG56">
        <f t="shared" si="19"/>
        <v>1.7350054140670715E-2</v>
      </c>
      <c r="BH56">
        <f t="shared" si="20"/>
        <v>2.829926323227701</v>
      </c>
      <c r="BI56">
        <f t="shared" si="21"/>
        <v>1.7401354783841283</v>
      </c>
      <c r="BJ56">
        <f t="shared" si="22"/>
        <v>1.085331515146502E-2</v>
      </c>
      <c r="BK56">
        <f t="shared" si="23"/>
        <v>48.039127217218336</v>
      </c>
      <c r="BL56">
        <f t="shared" si="24"/>
        <v>1.1473579370129339</v>
      </c>
      <c r="BM56">
        <f t="shared" si="25"/>
        <v>60.315634624463719</v>
      </c>
      <c r="BN56">
        <f t="shared" si="26"/>
        <v>420.50900503595693</v>
      </c>
      <c r="BO56">
        <f t="shared" si="27"/>
        <v>-1.1705004718560925E-3</v>
      </c>
    </row>
    <row r="57" spans="1:67" x14ac:dyDescent="0.25">
      <c r="A57" s="1">
        <v>46</v>
      </c>
      <c r="B57" s="1" t="s">
        <v>131</v>
      </c>
      <c r="C57" s="1" t="s">
        <v>306</v>
      </c>
      <c r="D57" s="1" t="s">
        <v>80</v>
      </c>
      <c r="E57" s="1" t="s">
        <v>81</v>
      </c>
      <c r="F57" s="1" t="s">
        <v>82</v>
      </c>
      <c r="G57" s="1" t="s">
        <v>83</v>
      </c>
      <c r="H57" s="1" t="s">
        <v>84</v>
      </c>
      <c r="I57" s="1">
        <v>305.00002130120993</v>
      </c>
      <c r="J57" s="1">
        <v>1</v>
      </c>
      <c r="K57">
        <f t="shared" si="0"/>
        <v>-0.58220063900473806</v>
      </c>
      <c r="L57">
        <f t="shared" si="1"/>
        <v>1.7762324474962444E-2</v>
      </c>
      <c r="M57">
        <f t="shared" si="2"/>
        <v>459.79507177000278</v>
      </c>
      <c r="N57">
        <f t="shared" si="3"/>
        <v>0.32500300374528829</v>
      </c>
      <c r="O57">
        <f t="shared" si="4"/>
        <v>1.7665280708182318</v>
      </c>
      <c r="P57">
        <f t="shared" si="5"/>
        <v>31.331238978650344</v>
      </c>
      <c r="Q57" s="1">
        <v>6</v>
      </c>
      <c r="R57">
        <f t="shared" si="6"/>
        <v>1.4200000166893005</v>
      </c>
      <c r="S57" s="1">
        <v>1</v>
      </c>
      <c r="T57">
        <f t="shared" si="7"/>
        <v>2.8400000333786011</v>
      </c>
      <c r="U57" s="1">
        <v>32.894023895263672</v>
      </c>
      <c r="V57" s="1">
        <v>31.230869293212891</v>
      </c>
      <c r="W57" s="1">
        <v>32.822223663330078</v>
      </c>
      <c r="X57" s="1">
        <v>419.48275756835938</v>
      </c>
      <c r="Y57" s="1">
        <v>420.01812744140625</v>
      </c>
      <c r="Z57" s="1">
        <v>28.024948120117188</v>
      </c>
      <c r="AA57" s="1">
        <v>28.404254913330078</v>
      </c>
      <c r="AB57" s="1">
        <v>55.613304138183594</v>
      </c>
      <c r="AC57" s="1">
        <v>56.366008758544922</v>
      </c>
      <c r="AD57" s="1">
        <v>499.49783325195313</v>
      </c>
      <c r="AE57" s="1">
        <v>17.869882583618164</v>
      </c>
      <c r="AF57" s="1">
        <v>7.9839695245027542E-3</v>
      </c>
      <c r="AG57" s="1">
        <v>99.659652709960938</v>
      </c>
      <c r="AH57" s="1">
        <v>-5.7574243545532227</v>
      </c>
      <c r="AI57" s="1">
        <v>-0.34742262959480286</v>
      </c>
      <c r="AJ57" s="1">
        <v>6.6820107400417328E-2</v>
      </c>
      <c r="AK57" s="1">
        <v>7.1120699867606163E-3</v>
      </c>
      <c r="AL57" s="1">
        <v>5.9986431151628494E-2</v>
      </c>
      <c r="AM57" s="1">
        <v>1.2166921049356461E-2</v>
      </c>
      <c r="AN57" s="1">
        <v>1</v>
      </c>
      <c r="AO57" s="1">
        <v>-0.21956524252891541</v>
      </c>
      <c r="AP57" s="1">
        <v>2.737391471862793</v>
      </c>
      <c r="AQ57" s="1">
        <v>1</v>
      </c>
      <c r="AR57" s="1">
        <v>0</v>
      </c>
      <c r="AS57" s="1">
        <v>0.15999999642372131</v>
      </c>
      <c r="AT57" s="1">
        <v>111115</v>
      </c>
      <c r="AU57" s="1" t="s">
        <v>85</v>
      </c>
      <c r="AV57">
        <f t="shared" si="8"/>
        <v>0.83249638875325516</v>
      </c>
      <c r="AW57">
        <f t="shared" si="9"/>
        <v>3.2500300374528829E-4</v>
      </c>
      <c r="AX57">
        <f t="shared" si="10"/>
        <v>304.38086929321287</v>
      </c>
      <c r="AY57">
        <f t="shared" si="11"/>
        <v>306.04402389526365</v>
      </c>
      <c r="AZ57">
        <f t="shared" si="12"/>
        <v>2.859181149471226</v>
      </c>
      <c r="BA57">
        <f t="shared" si="13"/>
        <v>0.10036968543745339</v>
      </c>
      <c r="BB57">
        <f t="shared" si="14"/>
        <v>4.5972862509659089</v>
      </c>
      <c r="BC57">
        <f t="shared" si="15"/>
        <v>46.12986425254131</v>
      </c>
      <c r="BD57">
        <f t="shared" si="16"/>
        <v>17.725609339211232</v>
      </c>
      <c r="BE57">
        <f t="shared" si="17"/>
        <v>31.230869293212891</v>
      </c>
      <c r="BF57">
        <f t="shared" si="18"/>
        <v>4.5711058618088414</v>
      </c>
      <c r="BG57">
        <f t="shared" si="19"/>
        <v>1.7651923352949336E-2</v>
      </c>
      <c r="BH57">
        <f t="shared" si="20"/>
        <v>2.8307581801476771</v>
      </c>
      <c r="BI57">
        <f t="shared" si="21"/>
        <v>1.7403476816611643</v>
      </c>
      <c r="BJ57">
        <f t="shared" si="22"/>
        <v>1.1042318111140991E-2</v>
      </c>
      <c r="BK57">
        <f t="shared" si="23"/>
        <v>45.823017170350042</v>
      </c>
      <c r="BL57">
        <f t="shared" si="24"/>
        <v>1.094702922873598</v>
      </c>
      <c r="BM57">
        <f t="shared" si="25"/>
        <v>60.335188116154967</v>
      </c>
      <c r="BN57">
        <f t="shared" si="26"/>
        <v>420.29487774190585</v>
      </c>
      <c r="BO57">
        <f t="shared" si="27"/>
        <v>-8.3577476043539517E-4</v>
      </c>
    </row>
    <row r="58" spans="1:67" x14ac:dyDescent="0.25">
      <c r="A58" s="1">
        <v>47</v>
      </c>
      <c r="B58" s="1" t="s">
        <v>132</v>
      </c>
      <c r="C58" s="1" t="s">
        <v>306</v>
      </c>
      <c r="D58" s="1" t="s">
        <v>80</v>
      </c>
      <c r="E58" s="1" t="s">
        <v>81</v>
      </c>
      <c r="F58" s="1" t="s">
        <v>82</v>
      </c>
      <c r="G58" s="1" t="s">
        <v>83</v>
      </c>
      <c r="H58" s="1" t="s">
        <v>84</v>
      </c>
      <c r="I58" s="1">
        <v>310.00002118945122</v>
      </c>
      <c r="J58" s="1">
        <v>1</v>
      </c>
      <c r="K58">
        <f t="shared" si="0"/>
        <v>-0.63408131162149439</v>
      </c>
      <c r="L58">
        <f t="shared" si="1"/>
        <v>1.7321054857843264E-2</v>
      </c>
      <c r="M58">
        <f t="shared" si="2"/>
        <v>465.7893541317307</v>
      </c>
      <c r="N58">
        <f t="shared" si="3"/>
        <v>0.31730063530965052</v>
      </c>
      <c r="O58">
        <f t="shared" si="4"/>
        <v>1.7683220115819847</v>
      </c>
      <c r="P58">
        <f t="shared" si="5"/>
        <v>31.339231354477501</v>
      </c>
      <c r="Q58" s="1">
        <v>6</v>
      </c>
      <c r="R58">
        <f t="shared" si="6"/>
        <v>1.4200000166893005</v>
      </c>
      <c r="S58" s="1">
        <v>1</v>
      </c>
      <c r="T58">
        <f t="shared" si="7"/>
        <v>2.8400000333786011</v>
      </c>
      <c r="U58" s="1">
        <v>32.894477844238281</v>
      </c>
      <c r="V58" s="1">
        <v>31.235622406005859</v>
      </c>
      <c r="W58" s="1">
        <v>32.822124481201172</v>
      </c>
      <c r="X58" s="1">
        <v>419.3582763671875</v>
      </c>
      <c r="Y58" s="1">
        <v>419.95986938476563</v>
      </c>
      <c r="Z58" s="1">
        <v>28.036647796630859</v>
      </c>
      <c r="AA58" s="1">
        <v>28.406961441040039</v>
      </c>
      <c r="AB58" s="1">
        <v>55.635627746582031</v>
      </c>
      <c r="AC58" s="1">
        <v>56.370468139648438</v>
      </c>
      <c r="AD58" s="1">
        <v>499.5015869140625</v>
      </c>
      <c r="AE58" s="1">
        <v>17.869157791137695</v>
      </c>
      <c r="AF58" s="1">
        <v>2.0529773086309433E-2</v>
      </c>
      <c r="AG58" s="1">
        <v>99.660591125488281</v>
      </c>
      <c r="AH58" s="1">
        <v>-5.7574243545532227</v>
      </c>
      <c r="AI58" s="1">
        <v>-0.34742262959480286</v>
      </c>
      <c r="AJ58" s="1">
        <v>6.6820107400417328E-2</v>
      </c>
      <c r="AK58" s="1">
        <v>7.1120699867606163E-3</v>
      </c>
      <c r="AL58" s="1">
        <v>5.9986431151628494E-2</v>
      </c>
      <c r="AM58" s="1">
        <v>1.2166921049356461E-2</v>
      </c>
      <c r="AN58" s="1">
        <v>1</v>
      </c>
      <c r="AO58" s="1">
        <v>-0.21956524252891541</v>
      </c>
      <c r="AP58" s="1">
        <v>2.737391471862793</v>
      </c>
      <c r="AQ58" s="1">
        <v>1</v>
      </c>
      <c r="AR58" s="1">
        <v>0</v>
      </c>
      <c r="AS58" s="1">
        <v>0.15999999642372131</v>
      </c>
      <c r="AT58" s="1">
        <v>111115</v>
      </c>
      <c r="AU58" s="1" t="s">
        <v>85</v>
      </c>
      <c r="AV58">
        <f t="shared" si="8"/>
        <v>0.83250264485677072</v>
      </c>
      <c r="AW58">
        <f t="shared" si="9"/>
        <v>3.1730063530965055E-4</v>
      </c>
      <c r="AX58">
        <f t="shared" si="10"/>
        <v>304.38562240600584</v>
      </c>
      <c r="AY58">
        <f t="shared" si="11"/>
        <v>306.04447784423826</v>
      </c>
      <c r="AZ58">
        <f t="shared" si="12"/>
        <v>2.8590651826769431</v>
      </c>
      <c r="BA58">
        <f t="shared" si="13"/>
        <v>0.10360894847164143</v>
      </c>
      <c r="BB58">
        <f t="shared" si="14"/>
        <v>4.5993765808749876</v>
      </c>
      <c r="BC58">
        <f t="shared" si="15"/>
        <v>46.150404376827872</v>
      </c>
      <c r="BD58">
        <f t="shared" si="16"/>
        <v>17.743442935787833</v>
      </c>
      <c r="BE58">
        <f t="shared" si="17"/>
        <v>31.235622406005859</v>
      </c>
      <c r="BF58">
        <f t="shared" si="18"/>
        <v>4.5723427265441643</v>
      </c>
      <c r="BG58">
        <f t="shared" si="19"/>
        <v>1.7216054778354965E-2</v>
      </c>
      <c r="BH58">
        <f t="shared" si="20"/>
        <v>2.8310545692930029</v>
      </c>
      <c r="BI58">
        <f t="shared" si="21"/>
        <v>1.7412881572511614</v>
      </c>
      <c r="BJ58">
        <f t="shared" si="22"/>
        <v>1.076941882879821E-2</v>
      </c>
      <c r="BK58">
        <f t="shared" si="23"/>
        <v>46.420842372727684</v>
      </c>
      <c r="BL58">
        <f t="shared" si="24"/>
        <v>1.1091282479302238</v>
      </c>
      <c r="BM58">
        <f t="shared" si="25"/>
        <v>60.306344717439266</v>
      </c>
      <c r="BN58">
        <f t="shared" si="26"/>
        <v>420.26128127231078</v>
      </c>
      <c r="BO58">
        <f t="shared" si="27"/>
        <v>-9.0988934411863191E-4</v>
      </c>
    </row>
    <row r="59" spans="1:67" x14ac:dyDescent="0.25">
      <c r="A59" s="1">
        <v>48</v>
      </c>
      <c r="B59" s="1" t="s">
        <v>133</v>
      </c>
      <c r="C59" s="1" t="s">
        <v>306</v>
      </c>
      <c r="D59" s="1" t="s">
        <v>80</v>
      </c>
      <c r="E59" s="1" t="s">
        <v>81</v>
      </c>
      <c r="F59" s="1" t="s">
        <v>82</v>
      </c>
      <c r="G59" s="1" t="s">
        <v>83</v>
      </c>
      <c r="H59" s="1" t="s">
        <v>84</v>
      </c>
      <c r="I59" s="1">
        <v>315.00002107769251</v>
      </c>
      <c r="J59" s="1">
        <v>1</v>
      </c>
      <c r="K59">
        <f t="shared" si="0"/>
        <v>-0.59794284431659983</v>
      </c>
      <c r="L59">
        <f t="shared" si="1"/>
        <v>1.6797842688300309E-2</v>
      </c>
      <c r="M59">
        <f t="shared" si="2"/>
        <v>464.15438764661587</v>
      </c>
      <c r="N59">
        <f t="shared" si="3"/>
        <v>0.30797493952106114</v>
      </c>
      <c r="O59">
        <f t="shared" si="4"/>
        <v>1.7694543354849319</v>
      </c>
      <c r="P59">
        <f t="shared" si="5"/>
        <v>31.345090433706599</v>
      </c>
      <c r="Q59" s="1">
        <v>6</v>
      </c>
      <c r="R59">
        <f t="shared" si="6"/>
        <v>1.4200000166893005</v>
      </c>
      <c r="S59" s="1">
        <v>1</v>
      </c>
      <c r="T59">
        <f t="shared" si="7"/>
        <v>2.8400000333786011</v>
      </c>
      <c r="U59" s="1">
        <v>32.894798278808594</v>
      </c>
      <c r="V59" s="1">
        <v>31.236869812011719</v>
      </c>
      <c r="W59" s="1">
        <v>32.822536468505859</v>
      </c>
      <c r="X59" s="1">
        <v>419.38186645507813</v>
      </c>
      <c r="Y59" s="1">
        <v>419.94476318359375</v>
      </c>
      <c r="Z59" s="1">
        <v>28.051761627197266</v>
      </c>
      <c r="AA59" s="1">
        <v>28.411191940307617</v>
      </c>
      <c r="AB59" s="1">
        <v>55.664203643798828</v>
      </c>
      <c r="AC59" s="1">
        <v>56.377433776855469</v>
      </c>
      <c r="AD59" s="1">
        <v>499.498779296875</v>
      </c>
      <c r="AE59" s="1">
        <v>17.925687789916992</v>
      </c>
      <c r="AF59" s="1">
        <v>1.3686630874872208E-2</v>
      </c>
      <c r="AG59" s="1">
        <v>99.65985107421875</v>
      </c>
      <c r="AH59" s="1">
        <v>-5.7574243545532227</v>
      </c>
      <c r="AI59" s="1">
        <v>-0.34742262959480286</v>
      </c>
      <c r="AJ59" s="1">
        <v>6.6820107400417328E-2</v>
      </c>
      <c r="AK59" s="1">
        <v>7.1120699867606163E-3</v>
      </c>
      <c r="AL59" s="1">
        <v>5.9986431151628494E-2</v>
      </c>
      <c r="AM59" s="1">
        <v>1.2166921049356461E-2</v>
      </c>
      <c r="AN59" s="1">
        <v>1</v>
      </c>
      <c r="AO59" s="1">
        <v>-0.21956524252891541</v>
      </c>
      <c r="AP59" s="1">
        <v>2.737391471862793</v>
      </c>
      <c r="AQ59" s="1">
        <v>1</v>
      </c>
      <c r="AR59" s="1">
        <v>0</v>
      </c>
      <c r="AS59" s="1">
        <v>0.15999999642372131</v>
      </c>
      <c r="AT59" s="1">
        <v>111115</v>
      </c>
      <c r="AU59" s="1" t="s">
        <v>85</v>
      </c>
      <c r="AV59">
        <f t="shared" si="8"/>
        <v>0.8324979654947916</v>
      </c>
      <c r="AW59">
        <f t="shared" si="9"/>
        <v>3.0797493952106113E-4</v>
      </c>
      <c r="AX59">
        <f t="shared" si="10"/>
        <v>304.3868698120117</v>
      </c>
      <c r="AY59">
        <f t="shared" si="11"/>
        <v>306.04479827880857</v>
      </c>
      <c r="AZ59">
        <f t="shared" si="12"/>
        <v>2.8681099822794636</v>
      </c>
      <c r="BA59">
        <f t="shared" si="13"/>
        <v>0.10822062169487986</v>
      </c>
      <c r="BB59">
        <f t="shared" si="14"/>
        <v>4.6009094930970331</v>
      </c>
      <c r="BC59">
        <f t="shared" si="15"/>
        <v>46.16612852121002</v>
      </c>
      <c r="BD59">
        <f t="shared" si="16"/>
        <v>17.754936580902402</v>
      </c>
      <c r="BE59">
        <f t="shared" si="17"/>
        <v>31.236869812011719</v>
      </c>
      <c r="BF59">
        <f t="shared" si="18"/>
        <v>4.5726673773676865</v>
      </c>
      <c r="BG59">
        <f t="shared" si="19"/>
        <v>1.6699072130766376E-2</v>
      </c>
      <c r="BH59">
        <f t="shared" si="20"/>
        <v>2.8314551576121012</v>
      </c>
      <c r="BI59">
        <f t="shared" si="21"/>
        <v>1.7412122197555853</v>
      </c>
      <c r="BJ59">
        <f t="shared" si="22"/>
        <v>1.0445749283599631E-2</v>
      </c>
      <c r="BK59">
        <f t="shared" si="23"/>
        <v>46.257557148306937</v>
      </c>
      <c r="BL59">
        <f t="shared" si="24"/>
        <v>1.1052748559783667</v>
      </c>
      <c r="BM59">
        <f t="shared" si="25"/>
        <v>60.28647723903876</v>
      </c>
      <c r="BN59">
        <f t="shared" si="26"/>
        <v>420.22899657455855</v>
      </c>
      <c r="BO59">
        <f t="shared" si="27"/>
        <v>-8.578148573272728E-4</v>
      </c>
    </row>
    <row r="60" spans="1:67" x14ac:dyDescent="0.25">
      <c r="A60" s="1">
        <v>49</v>
      </c>
      <c r="B60" s="1" t="s">
        <v>134</v>
      </c>
      <c r="C60" s="1" t="s">
        <v>306</v>
      </c>
      <c r="D60" s="1" t="s">
        <v>80</v>
      </c>
      <c r="E60" s="1" t="s">
        <v>81</v>
      </c>
      <c r="F60" s="1" t="s">
        <v>82</v>
      </c>
      <c r="G60" s="1" t="s">
        <v>83</v>
      </c>
      <c r="H60" s="1" t="s">
        <v>84</v>
      </c>
      <c r="I60" s="1">
        <v>320.50002095475793</v>
      </c>
      <c r="J60" s="1">
        <v>1</v>
      </c>
      <c r="K60">
        <f t="shared" si="0"/>
        <v>-0.48538320714908684</v>
      </c>
      <c r="L60">
        <f t="shared" si="1"/>
        <v>1.7576230627082683E-2</v>
      </c>
      <c r="M60">
        <f t="shared" si="2"/>
        <v>451.46312799203662</v>
      </c>
      <c r="N60">
        <f t="shared" si="3"/>
        <v>0.32157545157664058</v>
      </c>
      <c r="O60">
        <f t="shared" si="4"/>
        <v>1.766278765650243</v>
      </c>
      <c r="P60">
        <f t="shared" si="5"/>
        <v>31.33615387530471</v>
      </c>
      <c r="Q60" s="1">
        <v>6</v>
      </c>
      <c r="R60">
        <f t="shared" si="6"/>
        <v>1.4200000166893005</v>
      </c>
      <c r="S60" s="1">
        <v>1</v>
      </c>
      <c r="T60">
        <f t="shared" si="7"/>
        <v>2.8400000333786011</v>
      </c>
      <c r="U60" s="1">
        <v>32.895084381103516</v>
      </c>
      <c r="V60" s="1">
        <v>31.234487533569336</v>
      </c>
      <c r="W60" s="1">
        <v>32.820762634277344</v>
      </c>
      <c r="X60" s="1">
        <v>419.44375610351563</v>
      </c>
      <c r="Y60" s="1">
        <v>419.8646240234375</v>
      </c>
      <c r="Z60" s="1">
        <v>28.044107437133789</v>
      </c>
      <c r="AA60" s="1">
        <v>28.419414520263672</v>
      </c>
      <c r="AB60" s="1">
        <v>55.648479461669922</v>
      </c>
      <c r="AC60" s="1">
        <v>56.393203735351563</v>
      </c>
      <c r="AD60" s="1">
        <v>499.48931884765625</v>
      </c>
      <c r="AE60" s="1">
        <v>17.837268829345703</v>
      </c>
      <c r="AF60" s="1">
        <v>6.6151045262813568E-2</v>
      </c>
      <c r="AG60" s="1">
        <v>99.660491943359375</v>
      </c>
      <c r="AH60" s="1">
        <v>-5.7574243545532227</v>
      </c>
      <c r="AI60" s="1">
        <v>-0.34742262959480286</v>
      </c>
      <c r="AJ60" s="1">
        <v>6.6820107400417328E-2</v>
      </c>
      <c r="AK60" s="1">
        <v>7.1120699867606163E-3</v>
      </c>
      <c r="AL60" s="1">
        <v>5.9986431151628494E-2</v>
      </c>
      <c r="AM60" s="1">
        <v>1.2166921049356461E-2</v>
      </c>
      <c r="AN60" s="1">
        <v>1</v>
      </c>
      <c r="AO60" s="1">
        <v>-0.21956524252891541</v>
      </c>
      <c r="AP60" s="1">
        <v>2.737391471862793</v>
      </c>
      <c r="AQ60" s="1">
        <v>1</v>
      </c>
      <c r="AR60" s="1">
        <v>0</v>
      </c>
      <c r="AS60" s="1">
        <v>0.15999999642372131</v>
      </c>
      <c r="AT60" s="1">
        <v>111115</v>
      </c>
      <c r="AU60" s="1" t="s">
        <v>85</v>
      </c>
      <c r="AV60">
        <f t="shared" si="8"/>
        <v>0.83248219807942703</v>
      </c>
      <c r="AW60">
        <f t="shared" si="9"/>
        <v>3.2157545157664061E-4</v>
      </c>
      <c r="AX60">
        <f t="shared" si="10"/>
        <v>304.38448753356931</v>
      </c>
      <c r="AY60">
        <f t="shared" si="11"/>
        <v>306.04508438110349</v>
      </c>
      <c r="AZ60">
        <f t="shared" si="12"/>
        <v>2.8539629489042682</v>
      </c>
      <c r="BA60">
        <f t="shared" si="13"/>
        <v>0.10166634173537248</v>
      </c>
      <c r="BB60">
        <f t="shared" si="14"/>
        <v>4.5985715974819712</v>
      </c>
      <c r="BC60">
        <f t="shared" si="15"/>
        <v>46.14237304884572</v>
      </c>
      <c r="BD60">
        <f t="shared" si="16"/>
        <v>17.722958528582048</v>
      </c>
      <c r="BE60">
        <f t="shared" si="17"/>
        <v>31.234487533569336</v>
      </c>
      <c r="BF60">
        <f t="shared" si="18"/>
        <v>4.5720473812315205</v>
      </c>
      <c r="BG60">
        <f t="shared" si="19"/>
        <v>1.7468123667017384E-2</v>
      </c>
      <c r="BH60">
        <f t="shared" si="20"/>
        <v>2.8322928318317282</v>
      </c>
      <c r="BI60">
        <f t="shared" si="21"/>
        <v>1.7397545493997923</v>
      </c>
      <c r="BJ60">
        <f t="shared" si="22"/>
        <v>1.0927238828439274E-2</v>
      </c>
      <c r="BK60">
        <f t="shared" si="23"/>
        <v>44.993037429974187</v>
      </c>
      <c r="BL60">
        <f t="shared" si="24"/>
        <v>1.0752587909545703</v>
      </c>
      <c r="BM60">
        <f t="shared" si="25"/>
        <v>60.348719263514838</v>
      </c>
      <c r="BN60">
        <f t="shared" si="26"/>
        <v>420.09535195370154</v>
      </c>
      <c r="BO60">
        <f t="shared" si="27"/>
        <v>-6.9727633898441685E-4</v>
      </c>
    </row>
    <row r="61" spans="1:67" x14ac:dyDescent="0.25">
      <c r="A61" s="1">
        <v>50</v>
      </c>
      <c r="B61" s="1" t="s">
        <v>135</v>
      </c>
      <c r="C61" s="1" t="s">
        <v>306</v>
      </c>
      <c r="D61" s="1" t="s">
        <v>80</v>
      </c>
      <c r="E61" s="1" t="s">
        <v>81</v>
      </c>
      <c r="F61" s="1" t="s">
        <v>82</v>
      </c>
      <c r="G61" s="1" t="s">
        <v>83</v>
      </c>
      <c r="H61" s="1" t="s">
        <v>84</v>
      </c>
      <c r="I61" s="1">
        <v>325.50002084299922</v>
      </c>
      <c r="J61" s="1">
        <v>1</v>
      </c>
      <c r="K61">
        <f t="shared" si="0"/>
        <v>-0.64318897120340723</v>
      </c>
      <c r="L61">
        <f t="shared" si="1"/>
        <v>1.6464552358172527E-2</v>
      </c>
      <c r="M61">
        <f t="shared" si="2"/>
        <v>469.6408764763309</v>
      </c>
      <c r="N61">
        <f t="shared" si="3"/>
        <v>0.30185636806304628</v>
      </c>
      <c r="O61">
        <f t="shared" si="4"/>
        <v>1.7691899190446296</v>
      </c>
      <c r="P61">
        <f t="shared" si="5"/>
        <v>31.347951596076385</v>
      </c>
      <c r="Q61" s="1">
        <v>6</v>
      </c>
      <c r="R61">
        <f t="shared" si="6"/>
        <v>1.4200000166893005</v>
      </c>
      <c r="S61" s="1">
        <v>1</v>
      </c>
      <c r="T61">
        <f t="shared" si="7"/>
        <v>2.8400000333786011</v>
      </c>
      <c r="U61" s="1">
        <v>32.896026611328125</v>
      </c>
      <c r="V61" s="1">
        <v>31.236442565917969</v>
      </c>
      <c r="W61" s="1">
        <v>32.819355010986328</v>
      </c>
      <c r="X61" s="1">
        <v>419.31832885742188</v>
      </c>
      <c r="Y61" s="1">
        <v>419.93869018554688</v>
      </c>
      <c r="Z61" s="1">
        <v>28.068981170654297</v>
      </c>
      <c r="AA61" s="1">
        <v>28.421281814575195</v>
      </c>
      <c r="AB61" s="1">
        <v>55.694675445556641</v>
      </c>
      <c r="AC61" s="1">
        <v>56.393711090087891</v>
      </c>
      <c r="AD61" s="1">
        <v>499.47775268554688</v>
      </c>
      <c r="AE61" s="1">
        <v>17.935110092163086</v>
      </c>
      <c r="AF61" s="1">
        <v>8.3261117339134216E-2</v>
      </c>
      <c r="AG61" s="1">
        <v>99.660118103027344</v>
      </c>
      <c r="AH61" s="1">
        <v>-5.7574243545532227</v>
      </c>
      <c r="AI61" s="1">
        <v>-0.34742262959480286</v>
      </c>
      <c r="AJ61" s="1">
        <v>6.6820107400417328E-2</v>
      </c>
      <c r="AK61" s="1">
        <v>7.1120699867606163E-3</v>
      </c>
      <c r="AL61" s="1">
        <v>5.9986431151628494E-2</v>
      </c>
      <c r="AM61" s="1">
        <v>1.2166921049356461E-2</v>
      </c>
      <c r="AN61" s="1">
        <v>1</v>
      </c>
      <c r="AO61" s="1">
        <v>-0.21956524252891541</v>
      </c>
      <c r="AP61" s="1">
        <v>2.737391471862793</v>
      </c>
      <c r="AQ61" s="1">
        <v>1</v>
      </c>
      <c r="AR61" s="1">
        <v>0</v>
      </c>
      <c r="AS61" s="1">
        <v>0.15999999642372131</v>
      </c>
      <c r="AT61" s="1">
        <v>111115</v>
      </c>
      <c r="AU61" s="1" t="s">
        <v>85</v>
      </c>
      <c r="AV61">
        <f t="shared" si="8"/>
        <v>0.83246292114257792</v>
      </c>
      <c r="AW61">
        <f t="shared" si="9"/>
        <v>3.0185636806304627E-4</v>
      </c>
      <c r="AX61">
        <f t="shared" si="10"/>
        <v>304.38644256591795</v>
      </c>
      <c r="AY61">
        <f t="shared" si="11"/>
        <v>306.0460266113281</v>
      </c>
      <c r="AZ61">
        <f t="shared" si="12"/>
        <v>2.8696175506051418</v>
      </c>
      <c r="BA61">
        <f t="shared" si="13"/>
        <v>0.11150903015841666</v>
      </c>
      <c r="BB61">
        <f t="shared" si="14"/>
        <v>4.6016582213246169</v>
      </c>
      <c r="BC61">
        <f t="shared" si="15"/>
        <v>46.173517640903071</v>
      </c>
      <c r="BD61">
        <f t="shared" si="16"/>
        <v>17.752235826327876</v>
      </c>
      <c r="BE61">
        <f t="shared" si="17"/>
        <v>31.236442565917969</v>
      </c>
      <c r="BF61">
        <f t="shared" si="18"/>
        <v>4.572556179718184</v>
      </c>
      <c r="BG61">
        <f t="shared" si="19"/>
        <v>1.6369651309614597E-2</v>
      </c>
      <c r="BH61">
        <f t="shared" si="20"/>
        <v>2.8324683022799872</v>
      </c>
      <c r="BI61">
        <f t="shared" si="21"/>
        <v>1.7400878774381967</v>
      </c>
      <c r="BJ61">
        <f t="shared" si="22"/>
        <v>1.0239516219228119E-2</v>
      </c>
      <c r="BK61">
        <f t="shared" si="23"/>
        <v>46.804465215640413</v>
      </c>
      <c r="BL61">
        <f t="shared" si="24"/>
        <v>1.1183558158664149</v>
      </c>
      <c r="BM61">
        <f t="shared" si="25"/>
        <v>60.29387978874967</v>
      </c>
      <c r="BN61">
        <f t="shared" si="26"/>
        <v>420.24443141826498</v>
      </c>
      <c r="BO61">
        <f t="shared" si="27"/>
        <v>-9.2280481576661544E-4</v>
      </c>
    </row>
    <row r="62" spans="1:67" x14ac:dyDescent="0.25">
      <c r="A62" s="1">
        <v>51</v>
      </c>
      <c r="B62" s="1" t="s">
        <v>136</v>
      </c>
      <c r="C62" s="1" t="s">
        <v>306</v>
      </c>
      <c r="D62" s="1" t="s">
        <v>80</v>
      </c>
      <c r="E62" s="1" t="s">
        <v>81</v>
      </c>
      <c r="F62" s="1" t="s">
        <v>82</v>
      </c>
      <c r="G62" s="1" t="s">
        <v>83</v>
      </c>
      <c r="H62" s="1" t="s">
        <v>84</v>
      </c>
      <c r="I62" s="1">
        <v>330.50002073124051</v>
      </c>
      <c r="J62" s="1">
        <v>1</v>
      </c>
      <c r="K62">
        <f t="shared" si="0"/>
        <v>-0.48467643430283802</v>
      </c>
      <c r="L62">
        <f t="shared" si="1"/>
        <v>1.6933403552440458E-2</v>
      </c>
      <c r="M62">
        <f t="shared" si="2"/>
        <v>453.00362082841031</v>
      </c>
      <c r="N62">
        <f t="shared" si="3"/>
        <v>0.31017652783983163</v>
      </c>
      <c r="O62">
        <f t="shared" si="4"/>
        <v>1.7678966175758233</v>
      </c>
      <c r="P62">
        <f t="shared" si="5"/>
        <v>31.3465159300879</v>
      </c>
      <c r="Q62" s="1">
        <v>6</v>
      </c>
      <c r="R62">
        <f t="shared" si="6"/>
        <v>1.4200000166893005</v>
      </c>
      <c r="S62" s="1">
        <v>1</v>
      </c>
      <c r="T62">
        <f t="shared" si="7"/>
        <v>2.8400000333786011</v>
      </c>
      <c r="U62" s="1">
        <v>32.895618438720703</v>
      </c>
      <c r="V62" s="1">
        <v>31.239870071411133</v>
      </c>
      <c r="W62" s="1">
        <v>32.8154296875</v>
      </c>
      <c r="X62" s="1">
        <v>419.40377807617188</v>
      </c>
      <c r="Y62" s="1">
        <v>419.82955932617188</v>
      </c>
      <c r="Z62" s="1">
        <v>28.068609237670898</v>
      </c>
      <c r="AA62" s="1">
        <v>28.430608749389648</v>
      </c>
      <c r="AB62" s="1">
        <v>55.694976806640625</v>
      </c>
      <c r="AC62" s="1">
        <v>56.413272857666016</v>
      </c>
      <c r="AD62" s="1">
        <v>499.48910522460938</v>
      </c>
      <c r="AE62" s="1">
        <v>17.824222564697266</v>
      </c>
      <c r="AF62" s="1">
        <v>7.7558048069477081E-2</v>
      </c>
      <c r="AG62" s="1">
        <v>99.659698486328125</v>
      </c>
      <c r="AH62" s="1">
        <v>-5.7574243545532227</v>
      </c>
      <c r="AI62" s="1">
        <v>-0.34742262959480286</v>
      </c>
      <c r="AJ62" s="1">
        <v>6.6820107400417328E-2</v>
      </c>
      <c r="AK62" s="1">
        <v>7.1120699867606163E-3</v>
      </c>
      <c r="AL62" s="1">
        <v>5.9986431151628494E-2</v>
      </c>
      <c r="AM62" s="1">
        <v>1.2166921049356461E-2</v>
      </c>
      <c r="AN62" s="1">
        <v>1</v>
      </c>
      <c r="AO62" s="1">
        <v>-0.21956524252891541</v>
      </c>
      <c r="AP62" s="1">
        <v>2.737391471862793</v>
      </c>
      <c r="AQ62" s="1">
        <v>1</v>
      </c>
      <c r="AR62" s="1">
        <v>0</v>
      </c>
      <c r="AS62" s="1">
        <v>0.15999999642372131</v>
      </c>
      <c r="AT62" s="1">
        <v>111115</v>
      </c>
      <c r="AU62" s="1" t="s">
        <v>85</v>
      </c>
      <c r="AV62">
        <f t="shared" si="8"/>
        <v>0.83248184204101561</v>
      </c>
      <c r="AW62">
        <f t="shared" si="9"/>
        <v>3.1017652783983164E-4</v>
      </c>
      <c r="AX62">
        <f t="shared" si="10"/>
        <v>304.38987007141111</v>
      </c>
      <c r="AY62">
        <f t="shared" si="11"/>
        <v>306.04561843872068</v>
      </c>
      <c r="AZ62">
        <f t="shared" si="12"/>
        <v>2.8518755466071752</v>
      </c>
      <c r="BA62">
        <f t="shared" si="13"/>
        <v>0.10664585867676661</v>
      </c>
      <c r="BB62">
        <f t="shared" si="14"/>
        <v>4.6012825133227579</v>
      </c>
      <c r="BC62">
        <f t="shared" si="15"/>
        <v>46.169942145209156</v>
      </c>
      <c r="BD62">
        <f t="shared" si="16"/>
        <v>17.739333395819507</v>
      </c>
      <c r="BE62">
        <f t="shared" si="17"/>
        <v>31.239870071411133</v>
      </c>
      <c r="BF62">
        <f t="shared" si="18"/>
        <v>4.5734483093441387</v>
      </c>
      <c r="BG62">
        <f t="shared" si="19"/>
        <v>1.6833037141321748E-2</v>
      </c>
      <c r="BH62">
        <f t="shared" si="20"/>
        <v>2.8333858957469347</v>
      </c>
      <c r="BI62">
        <f t="shared" si="21"/>
        <v>1.740062413597204</v>
      </c>
      <c r="BJ62">
        <f t="shared" si="22"/>
        <v>1.0529619705365107E-2</v>
      </c>
      <c r="BK62">
        <f t="shared" si="23"/>
        <v>45.14620426497428</v>
      </c>
      <c r="BL62">
        <f t="shared" si="24"/>
        <v>1.0790179270737461</v>
      </c>
      <c r="BM62">
        <f t="shared" si="25"/>
        <v>60.326059170065307</v>
      </c>
      <c r="BN62">
        <f t="shared" si="26"/>
        <v>420.0599512904742</v>
      </c>
      <c r="BO62">
        <f t="shared" si="27"/>
        <v>-6.9605824512107746E-4</v>
      </c>
    </row>
    <row r="63" spans="1:67" x14ac:dyDescent="0.25">
      <c r="A63" s="1">
        <v>52</v>
      </c>
      <c r="B63" s="1" t="s">
        <v>137</v>
      </c>
      <c r="C63" s="1" t="s">
        <v>306</v>
      </c>
      <c r="D63" s="1" t="s">
        <v>80</v>
      </c>
      <c r="E63" s="1" t="s">
        <v>81</v>
      </c>
      <c r="F63" s="1" t="s">
        <v>82</v>
      </c>
      <c r="G63" s="1" t="s">
        <v>83</v>
      </c>
      <c r="H63" s="1" t="s">
        <v>84</v>
      </c>
      <c r="I63" s="1">
        <v>336.00002060830593</v>
      </c>
      <c r="J63" s="1">
        <v>1</v>
      </c>
      <c r="K63">
        <f t="shared" si="0"/>
        <v>-0.72383704325980414</v>
      </c>
      <c r="L63">
        <f t="shared" si="1"/>
        <v>1.7729351375686399E-2</v>
      </c>
      <c r="M63">
        <f t="shared" si="2"/>
        <v>472.32827010199208</v>
      </c>
      <c r="N63">
        <f t="shared" si="3"/>
        <v>0.32431050360261227</v>
      </c>
      <c r="O63">
        <f t="shared" si="4"/>
        <v>1.7659878970492064</v>
      </c>
      <c r="P63">
        <f t="shared" si="5"/>
        <v>31.34042345713911</v>
      </c>
      <c r="Q63" s="1">
        <v>6</v>
      </c>
      <c r="R63">
        <f t="shared" si="6"/>
        <v>1.4200000166893005</v>
      </c>
      <c r="S63" s="1">
        <v>1</v>
      </c>
      <c r="T63">
        <f t="shared" si="7"/>
        <v>2.8400000333786011</v>
      </c>
      <c r="U63" s="1">
        <v>32.894702911376953</v>
      </c>
      <c r="V63" s="1">
        <v>31.240886688232422</v>
      </c>
      <c r="W63" s="1">
        <v>32.814922332763672</v>
      </c>
      <c r="X63" s="1">
        <v>419.07461547851563</v>
      </c>
      <c r="Y63" s="1">
        <v>419.78057861328125</v>
      </c>
      <c r="Z63" s="1">
        <v>28.055049896240234</v>
      </c>
      <c r="AA63" s="1">
        <v>28.43354606628418</v>
      </c>
      <c r="AB63" s="1">
        <v>55.671371459960938</v>
      </c>
      <c r="AC63" s="1">
        <v>56.422447204589844</v>
      </c>
      <c r="AD63" s="1">
        <v>499.4859619140625</v>
      </c>
      <c r="AE63" s="1">
        <v>17.926412582397461</v>
      </c>
      <c r="AF63" s="1">
        <v>0.12431932985782623</v>
      </c>
      <c r="AG63" s="1">
        <v>99.660469055175781</v>
      </c>
      <c r="AH63" s="1">
        <v>-5.7574243545532227</v>
      </c>
      <c r="AI63" s="1">
        <v>-0.34742262959480286</v>
      </c>
      <c r="AJ63" s="1">
        <v>6.6820107400417328E-2</v>
      </c>
      <c r="AK63" s="1">
        <v>7.1120699867606163E-3</v>
      </c>
      <c r="AL63" s="1">
        <v>5.9986431151628494E-2</v>
      </c>
      <c r="AM63" s="1">
        <v>1.2166921049356461E-2</v>
      </c>
      <c r="AN63" s="1">
        <v>1</v>
      </c>
      <c r="AO63" s="1">
        <v>-0.21956524252891541</v>
      </c>
      <c r="AP63" s="1">
        <v>2.737391471862793</v>
      </c>
      <c r="AQ63" s="1">
        <v>1</v>
      </c>
      <c r="AR63" s="1">
        <v>0</v>
      </c>
      <c r="AS63" s="1">
        <v>0.15999999642372131</v>
      </c>
      <c r="AT63" s="1">
        <v>111115</v>
      </c>
      <c r="AU63" s="1" t="s">
        <v>85</v>
      </c>
      <c r="AV63">
        <f t="shared" si="8"/>
        <v>0.83247660319010397</v>
      </c>
      <c r="AW63">
        <f t="shared" si="9"/>
        <v>3.2431050360261227E-4</v>
      </c>
      <c r="AX63">
        <f t="shared" si="10"/>
        <v>304.3908866882324</v>
      </c>
      <c r="AY63">
        <f t="shared" si="11"/>
        <v>306.04470291137693</v>
      </c>
      <c r="AZ63">
        <f t="shared" si="12"/>
        <v>2.8682259490737465</v>
      </c>
      <c r="BA63">
        <f t="shared" si="13"/>
        <v>9.9536768906688625E-2</v>
      </c>
      <c r="BB63">
        <f t="shared" si="14"/>
        <v>4.5996884349170362</v>
      </c>
      <c r="BC63">
        <f t="shared" si="15"/>
        <v>46.153590069603979</v>
      </c>
      <c r="BD63">
        <f t="shared" si="16"/>
        <v>17.720044003319799</v>
      </c>
      <c r="BE63">
        <f t="shared" si="17"/>
        <v>31.240886688232422</v>
      </c>
      <c r="BF63">
        <f t="shared" si="18"/>
        <v>4.5737129490040731</v>
      </c>
      <c r="BG63">
        <f t="shared" si="19"/>
        <v>1.7619358490467987E-2</v>
      </c>
      <c r="BH63">
        <f t="shared" si="20"/>
        <v>2.8337005378678297</v>
      </c>
      <c r="BI63">
        <f t="shared" si="21"/>
        <v>1.7400124111362434</v>
      </c>
      <c r="BJ63">
        <f t="shared" si="22"/>
        <v>1.102192868713622E-2</v>
      </c>
      <c r="BK63">
        <f t="shared" si="23"/>
        <v>47.072456946384293</v>
      </c>
      <c r="BL63">
        <f t="shared" si="24"/>
        <v>1.1251789486362109</v>
      </c>
      <c r="BM63">
        <f t="shared" si="25"/>
        <v>60.366476939193568</v>
      </c>
      <c r="BN63">
        <f t="shared" si="26"/>
        <v>420.12465607698402</v>
      </c>
      <c r="BO63">
        <f t="shared" si="27"/>
        <v>-1.0400601713713804E-3</v>
      </c>
    </row>
    <row r="64" spans="1:67" x14ac:dyDescent="0.25">
      <c r="A64" s="1">
        <v>53</v>
      </c>
      <c r="B64" s="1" t="s">
        <v>138</v>
      </c>
      <c r="C64" s="1" t="s">
        <v>306</v>
      </c>
      <c r="D64" s="1" t="s">
        <v>80</v>
      </c>
      <c r="E64" s="1" t="s">
        <v>81</v>
      </c>
      <c r="F64" s="1" t="s">
        <v>82</v>
      </c>
      <c r="G64" s="1" t="s">
        <v>83</v>
      </c>
      <c r="H64" s="1" t="s">
        <v>84</v>
      </c>
      <c r="I64" s="1">
        <v>341.00002049654722</v>
      </c>
      <c r="J64" s="1">
        <v>1</v>
      </c>
      <c r="K64">
        <f t="shared" si="0"/>
        <v>-0.55417054676517363</v>
      </c>
      <c r="L64">
        <f t="shared" si="1"/>
        <v>1.6876432985797215E-2</v>
      </c>
      <c r="M64">
        <f t="shared" si="2"/>
        <v>459.65922957944446</v>
      </c>
      <c r="N64">
        <f t="shared" si="3"/>
        <v>0.30916101607474444</v>
      </c>
      <c r="O64">
        <f t="shared" si="4"/>
        <v>1.7679988371623749</v>
      </c>
      <c r="P64">
        <f t="shared" si="5"/>
        <v>31.350788449553686</v>
      </c>
      <c r="Q64" s="1">
        <v>6</v>
      </c>
      <c r="R64">
        <f t="shared" si="6"/>
        <v>1.4200000166893005</v>
      </c>
      <c r="S64" s="1">
        <v>1</v>
      </c>
      <c r="T64">
        <f t="shared" si="7"/>
        <v>2.8400000333786011</v>
      </c>
      <c r="U64" s="1">
        <v>32.897140502929688</v>
      </c>
      <c r="V64" s="1">
        <v>31.243921279907227</v>
      </c>
      <c r="W64" s="1">
        <v>32.825496673583984</v>
      </c>
      <c r="X64" s="1">
        <v>419.29745483398438</v>
      </c>
      <c r="Y64" s="1">
        <v>419.80718994140625</v>
      </c>
      <c r="Z64" s="1">
        <v>28.080074310302734</v>
      </c>
      <c r="AA64" s="1">
        <v>28.440853118896484</v>
      </c>
      <c r="AB64" s="1">
        <v>55.712863922119141</v>
      </c>
      <c r="AC64" s="1">
        <v>56.428672790527344</v>
      </c>
      <c r="AD64" s="1">
        <v>499.53302001953125</v>
      </c>
      <c r="AE64" s="1">
        <v>17.857561111450195</v>
      </c>
      <c r="AF64" s="1">
        <v>2.2811423987150192E-3</v>
      </c>
      <c r="AG64" s="1">
        <v>99.659523010253906</v>
      </c>
      <c r="AH64" s="1">
        <v>-5.7574243545532227</v>
      </c>
      <c r="AI64" s="1">
        <v>-0.34742262959480286</v>
      </c>
      <c r="AJ64" s="1">
        <v>6.6820107400417328E-2</v>
      </c>
      <c r="AK64" s="1">
        <v>7.1120699867606163E-3</v>
      </c>
      <c r="AL64" s="1">
        <v>5.9986431151628494E-2</v>
      </c>
      <c r="AM64" s="1">
        <v>1.2166921049356461E-2</v>
      </c>
      <c r="AN64" s="1">
        <v>1</v>
      </c>
      <c r="AO64" s="1">
        <v>-0.21956524252891541</v>
      </c>
      <c r="AP64" s="1">
        <v>2.737391471862793</v>
      </c>
      <c r="AQ64" s="1">
        <v>1</v>
      </c>
      <c r="AR64" s="1">
        <v>0</v>
      </c>
      <c r="AS64" s="1">
        <v>0.15999999642372131</v>
      </c>
      <c r="AT64" s="1">
        <v>111115</v>
      </c>
      <c r="AU64" s="1" t="s">
        <v>85</v>
      </c>
      <c r="AV64">
        <f t="shared" si="8"/>
        <v>0.83255503336588521</v>
      </c>
      <c r="AW64">
        <f t="shared" si="9"/>
        <v>3.0916101607474442E-4</v>
      </c>
      <c r="AX64">
        <f t="shared" si="10"/>
        <v>304.3939212799072</v>
      </c>
      <c r="AY64">
        <f t="shared" si="11"/>
        <v>306.04714050292966</v>
      </c>
      <c r="AZ64">
        <f t="shared" si="12"/>
        <v>2.8572097139684161</v>
      </c>
      <c r="BA64">
        <f t="shared" si="13"/>
        <v>0.10686716964646016</v>
      </c>
      <c r="BB64">
        <f t="shared" si="14"/>
        <v>4.6024006929962908</v>
      </c>
      <c r="BC64">
        <f t="shared" si="15"/>
        <v>46.181243437446035</v>
      </c>
      <c r="BD64">
        <f t="shared" si="16"/>
        <v>17.740390318549551</v>
      </c>
      <c r="BE64">
        <f t="shared" si="17"/>
        <v>31.243921279907227</v>
      </c>
      <c r="BF64">
        <f t="shared" si="18"/>
        <v>4.5745029752277091</v>
      </c>
      <c r="BG64">
        <f t="shared" si="19"/>
        <v>1.6776738794019103E-2</v>
      </c>
      <c r="BH64">
        <f t="shared" si="20"/>
        <v>2.8344018558339159</v>
      </c>
      <c r="BI64">
        <f t="shared" si="21"/>
        <v>1.7401011193937932</v>
      </c>
      <c r="BJ64">
        <f t="shared" si="22"/>
        <v>1.0494373302656384E-2</v>
      </c>
      <c r="BK64">
        <f t="shared" si="23"/>
        <v>45.809419567148232</v>
      </c>
      <c r="BL64">
        <f t="shared" si="24"/>
        <v>1.0949293880450224</v>
      </c>
      <c r="BM64">
        <f t="shared" si="25"/>
        <v>60.332169890428801</v>
      </c>
      <c r="BN64">
        <f t="shared" si="26"/>
        <v>420.07061607849789</v>
      </c>
      <c r="BO64">
        <f t="shared" si="27"/>
        <v>-7.9592121648090839E-4</v>
      </c>
    </row>
    <row r="65" spans="1:67" x14ac:dyDescent="0.25">
      <c r="A65" s="1">
        <v>54</v>
      </c>
      <c r="B65" s="1" t="s">
        <v>139</v>
      </c>
      <c r="C65" s="1" t="s">
        <v>306</v>
      </c>
      <c r="D65" s="1" t="s">
        <v>80</v>
      </c>
      <c r="E65" s="1" t="s">
        <v>81</v>
      </c>
      <c r="F65" s="1" t="s">
        <v>82</v>
      </c>
      <c r="G65" s="1" t="s">
        <v>83</v>
      </c>
      <c r="H65" s="1" t="s">
        <v>84</v>
      </c>
      <c r="I65" s="1">
        <v>346.00002038478851</v>
      </c>
      <c r="J65" s="1">
        <v>1</v>
      </c>
      <c r="K65">
        <f t="shared" si="0"/>
        <v>-0.44276774387745471</v>
      </c>
      <c r="L65">
        <f t="shared" si="1"/>
        <v>1.7596853397860678E-2</v>
      </c>
      <c r="M65">
        <f t="shared" si="2"/>
        <v>447.63044610525009</v>
      </c>
      <c r="N65">
        <f t="shared" si="3"/>
        <v>0.32201228122194442</v>
      </c>
      <c r="O65">
        <f t="shared" si="4"/>
        <v>1.7665640702158814</v>
      </c>
      <c r="P65">
        <f t="shared" si="5"/>
        <v>31.346294887393878</v>
      </c>
      <c r="Q65" s="1">
        <v>6</v>
      </c>
      <c r="R65">
        <f t="shared" si="6"/>
        <v>1.4200000166893005</v>
      </c>
      <c r="S65" s="1">
        <v>1</v>
      </c>
      <c r="T65">
        <f t="shared" si="7"/>
        <v>2.8400000333786011</v>
      </c>
      <c r="U65" s="1">
        <v>32.899097442626953</v>
      </c>
      <c r="V65" s="1">
        <v>31.245853424072266</v>
      </c>
      <c r="W65" s="1">
        <v>32.833290100097656</v>
      </c>
      <c r="X65" s="1">
        <v>419.556640625</v>
      </c>
      <c r="Y65" s="1">
        <v>419.92605590820313</v>
      </c>
      <c r="Z65" s="1">
        <v>28.067502975463867</v>
      </c>
      <c r="AA65" s="1">
        <v>28.443292617797852</v>
      </c>
      <c r="AB65" s="1">
        <v>55.682098388671875</v>
      </c>
      <c r="AC65" s="1">
        <v>56.4276123046875</v>
      </c>
      <c r="AD65" s="1">
        <v>499.51327514648438</v>
      </c>
      <c r="AE65" s="1">
        <v>17.832920074462891</v>
      </c>
      <c r="AF65" s="1">
        <v>0.16423764824867249</v>
      </c>
      <c r="AG65" s="1">
        <v>99.660072326660156</v>
      </c>
      <c r="AH65" s="1">
        <v>-5.7574243545532227</v>
      </c>
      <c r="AI65" s="1">
        <v>-0.34742262959480286</v>
      </c>
      <c r="AJ65" s="1">
        <v>6.6820107400417328E-2</v>
      </c>
      <c r="AK65" s="1">
        <v>7.1120699867606163E-3</v>
      </c>
      <c r="AL65" s="1">
        <v>5.9986431151628494E-2</v>
      </c>
      <c r="AM65" s="1">
        <v>1.2166921049356461E-2</v>
      </c>
      <c r="AN65" s="1">
        <v>1</v>
      </c>
      <c r="AO65" s="1">
        <v>-0.21956524252891541</v>
      </c>
      <c r="AP65" s="1">
        <v>2.737391471862793</v>
      </c>
      <c r="AQ65" s="1">
        <v>1</v>
      </c>
      <c r="AR65" s="1">
        <v>0</v>
      </c>
      <c r="AS65" s="1">
        <v>0.15999999642372131</v>
      </c>
      <c r="AT65" s="1">
        <v>111115</v>
      </c>
      <c r="AU65" s="1" t="s">
        <v>85</v>
      </c>
      <c r="AV65">
        <f t="shared" si="8"/>
        <v>0.83252212524414038</v>
      </c>
      <c r="AW65">
        <f t="shared" si="9"/>
        <v>3.2201228122194443E-4</v>
      </c>
      <c r="AX65">
        <f t="shared" si="10"/>
        <v>304.39585342407224</v>
      </c>
      <c r="AY65">
        <f t="shared" si="11"/>
        <v>306.04909744262693</v>
      </c>
      <c r="AZ65">
        <f t="shared" si="12"/>
        <v>2.8532671481385705</v>
      </c>
      <c r="BA65">
        <f t="shared" si="13"/>
        <v>0.10044146332161158</v>
      </c>
      <c r="BB65">
        <f t="shared" si="14"/>
        <v>4.6012246697139743</v>
      </c>
      <c r="BC65">
        <f t="shared" si="15"/>
        <v>46.169188545562562</v>
      </c>
      <c r="BD65">
        <f t="shared" si="16"/>
        <v>17.725895927764711</v>
      </c>
      <c r="BE65">
        <f t="shared" si="17"/>
        <v>31.245853424072266</v>
      </c>
      <c r="BF65">
        <f t="shared" si="18"/>
        <v>4.5750060519617994</v>
      </c>
      <c r="BG65">
        <f t="shared" si="19"/>
        <v>1.7488493380064359E-2</v>
      </c>
      <c r="BH65">
        <f t="shared" si="20"/>
        <v>2.8346605994980929</v>
      </c>
      <c r="BI65">
        <f t="shared" si="21"/>
        <v>1.7403454524637065</v>
      </c>
      <c r="BJ65">
        <f t="shared" si="22"/>
        <v>1.0939992455008778E-2</v>
      </c>
      <c r="BK65">
        <f t="shared" si="23"/>
        <v>44.610882634464375</v>
      </c>
      <c r="BL65">
        <f t="shared" si="24"/>
        <v>1.0659744490899208</v>
      </c>
      <c r="BM65">
        <f t="shared" si="25"/>
        <v>60.364423619437126</v>
      </c>
      <c r="BN65">
        <f t="shared" si="26"/>
        <v>420.13652648820641</v>
      </c>
      <c r="BO65">
        <f t="shared" si="27"/>
        <v>-6.3616034244504984E-4</v>
      </c>
    </row>
    <row r="66" spans="1:67" x14ac:dyDescent="0.25">
      <c r="A66" s="1">
        <v>55</v>
      </c>
      <c r="B66" s="1" t="s">
        <v>140</v>
      </c>
      <c r="C66" s="1" t="s">
        <v>306</v>
      </c>
      <c r="D66" s="1" t="s">
        <v>80</v>
      </c>
      <c r="E66" s="1" t="s">
        <v>81</v>
      </c>
      <c r="F66" s="1" t="s">
        <v>82</v>
      </c>
      <c r="G66" s="1" t="s">
        <v>83</v>
      </c>
      <c r="H66" s="1" t="s">
        <v>84</v>
      </c>
      <c r="I66" s="1">
        <v>351.50002026185393</v>
      </c>
      <c r="J66" s="1">
        <v>1</v>
      </c>
      <c r="K66">
        <f t="shared" si="0"/>
        <v>-0.39055239764012345</v>
      </c>
      <c r="L66">
        <f t="shared" si="1"/>
        <v>1.7230991285437675E-2</v>
      </c>
      <c r="M66">
        <f t="shared" si="2"/>
        <v>443.86997741243943</v>
      </c>
      <c r="N66">
        <f t="shared" si="3"/>
        <v>0.31546983302536946</v>
      </c>
      <c r="O66">
        <f t="shared" si="4"/>
        <v>1.7671531428707885</v>
      </c>
      <c r="P66">
        <f t="shared" si="5"/>
        <v>31.35200808505347</v>
      </c>
      <c r="Q66" s="1">
        <v>6</v>
      </c>
      <c r="R66">
        <f t="shared" si="6"/>
        <v>1.4200000166893005</v>
      </c>
      <c r="S66" s="1">
        <v>1</v>
      </c>
      <c r="T66">
        <f t="shared" si="7"/>
        <v>2.8400000333786011</v>
      </c>
      <c r="U66" s="1">
        <v>32.902278900146484</v>
      </c>
      <c r="V66" s="1">
        <v>31.248140335083008</v>
      </c>
      <c r="W66" s="1">
        <v>32.831714630126953</v>
      </c>
      <c r="X66" s="1">
        <v>419.82708740234375</v>
      </c>
      <c r="Y66" s="1">
        <v>420.13699340820313</v>
      </c>
      <c r="Z66" s="1">
        <v>28.084518432617188</v>
      </c>
      <c r="AA66" s="1">
        <v>28.452657699584961</v>
      </c>
      <c r="AB66" s="1">
        <v>55.705352783203125</v>
      </c>
      <c r="AC66" s="1">
        <v>56.435554504394531</v>
      </c>
      <c r="AD66" s="1">
        <v>499.52923583984375</v>
      </c>
      <c r="AE66" s="1">
        <v>17.857561111450195</v>
      </c>
      <c r="AF66" s="1">
        <v>1.1405451223254204E-2</v>
      </c>
      <c r="AG66" s="1">
        <v>99.65911865234375</v>
      </c>
      <c r="AH66" s="1">
        <v>-5.7574243545532227</v>
      </c>
      <c r="AI66" s="1">
        <v>-0.34742262959480286</v>
      </c>
      <c r="AJ66" s="1">
        <v>6.6820107400417328E-2</v>
      </c>
      <c r="AK66" s="1">
        <v>7.1120699867606163E-3</v>
      </c>
      <c r="AL66" s="1">
        <v>5.9986431151628494E-2</v>
      </c>
      <c r="AM66" s="1">
        <v>1.2166921049356461E-2</v>
      </c>
      <c r="AN66" s="1">
        <v>1</v>
      </c>
      <c r="AO66" s="1">
        <v>-0.21956524252891541</v>
      </c>
      <c r="AP66" s="1">
        <v>2.737391471862793</v>
      </c>
      <c r="AQ66" s="1">
        <v>1</v>
      </c>
      <c r="AR66" s="1">
        <v>0</v>
      </c>
      <c r="AS66" s="1">
        <v>0.15999999642372131</v>
      </c>
      <c r="AT66" s="1">
        <v>111115</v>
      </c>
      <c r="AU66" s="1" t="s">
        <v>85</v>
      </c>
      <c r="AV66">
        <f t="shared" si="8"/>
        <v>0.83254872639973942</v>
      </c>
      <c r="AW66">
        <f t="shared" si="9"/>
        <v>3.1546983302536947E-4</v>
      </c>
      <c r="AX66">
        <f t="shared" si="10"/>
        <v>304.39814033508299</v>
      </c>
      <c r="AY66">
        <f t="shared" si="11"/>
        <v>306.05227890014646</v>
      </c>
      <c r="AZ66">
        <f t="shared" si="12"/>
        <v>2.8572097139684161</v>
      </c>
      <c r="BA66">
        <f t="shared" si="13"/>
        <v>0.10386774997046176</v>
      </c>
      <c r="BB66">
        <f t="shared" si="14"/>
        <v>4.602719932528248</v>
      </c>
      <c r="BC66">
        <f t="shared" si="15"/>
        <v>46.184634128509856</v>
      </c>
      <c r="BD66">
        <f t="shared" si="16"/>
        <v>17.731976428924895</v>
      </c>
      <c r="BE66">
        <f t="shared" si="17"/>
        <v>31.248140335083008</v>
      </c>
      <c r="BF66">
        <f t="shared" si="18"/>
        <v>4.5756015624054065</v>
      </c>
      <c r="BG66">
        <f t="shared" si="19"/>
        <v>1.7127077020852179E-2</v>
      </c>
      <c r="BH66">
        <f t="shared" si="20"/>
        <v>2.8355667896574595</v>
      </c>
      <c r="BI66">
        <f t="shared" si="21"/>
        <v>1.740034772747947</v>
      </c>
      <c r="BJ66">
        <f t="shared" si="22"/>
        <v>1.0713710934367326E-2</v>
      </c>
      <c r="BK66">
        <f t="shared" si="23"/>
        <v>44.235690745159438</v>
      </c>
      <c r="BL66">
        <f t="shared" si="24"/>
        <v>1.0564886795892725</v>
      </c>
      <c r="BM66">
        <f t="shared" si="25"/>
        <v>60.358501263417288</v>
      </c>
      <c r="BN66">
        <f t="shared" si="26"/>
        <v>420.32264331335011</v>
      </c>
      <c r="BO66">
        <f t="shared" si="27"/>
        <v>-5.6083481966538447E-4</v>
      </c>
    </row>
    <row r="67" spans="1:67" x14ac:dyDescent="0.25">
      <c r="A67" s="1">
        <v>56</v>
      </c>
      <c r="B67" s="1" t="s">
        <v>141</v>
      </c>
      <c r="C67" s="1" t="s">
        <v>306</v>
      </c>
      <c r="D67" s="1" t="s">
        <v>80</v>
      </c>
      <c r="E67" s="1" t="s">
        <v>81</v>
      </c>
      <c r="F67" s="1" t="s">
        <v>82</v>
      </c>
      <c r="G67" s="1" t="s">
        <v>83</v>
      </c>
      <c r="H67" s="1" t="s">
        <v>84</v>
      </c>
      <c r="I67" s="1">
        <v>356.50002015009522</v>
      </c>
      <c r="J67" s="1">
        <v>1</v>
      </c>
      <c r="K67">
        <f t="shared" si="0"/>
        <v>-0.60230920055412229</v>
      </c>
      <c r="L67">
        <f t="shared" si="1"/>
        <v>1.7614292070935393E-2</v>
      </c>
      <c r="M67">
        <f t="shared" si="2"/>
        <v>462.25483801057391</v>
      </c>
      <c r="N67">
        <f t="shared" si="3"/>
        <v>0.3224005987464989</v>
      </c>
      <c r="O67">
        <f t="shared" si="4"/>
        <v>1.7669090790002251</v>
      </c>
      <c r="P67">
        <f t="shared" si="5"/>
        <v>31.352040067262426</v>
      </c>
      <c r="Q67" s="1">
        <v>6</v>
      </c>
      <c r="R67">
        <f t="shared" si="6"/>
        <v>1.4200000166893005</v>
      </c>
      <c r="S67" s="1">
        <v>1</v>
      </c>
      <c r="T67">
        <f t="shared" si="7"/>
        <v>2.8400000333786011</v>
      </c>
      <c r="U67" s="1">
        <v>32.903263092041016</v>
      </c>
      <c r="V67" s="1">
        <v>31.251935958862305</v>
      </c>
      <c r="W67" s="1">
        <v>32.825077056884766</v>
      </c>
      <c r="X67" s="1">
        <v>419.683349609375</v>
      </c>
      <c r="Y67" s="1">
        <v>420.24411010742188</v>
      </c>
      <c r="Z67" s="1">
        <v>28.0789794921875</v>
      </c>
      <c r="AA67" s="1">
        <v>28.455236434936523</v>
      </c>
      <c r="AB67" s="1">
        <v>55.691200256347656</v>
      </c>
      <c r="AC67" s="1">
        <v>56.437458038330078</v>
      </c>
      <c r="AD67" s="1">
        <v>499.48837280273438</v>
      </c>
      <c r="AE67" s="1">
        <v>17.893798828125</v>
      </c>
      <c r="AF67" s="1">
        <v>2.7373731136322021E-2</v>
      </c>
      <c r="AG67" s="1">
        <v>99.658958435058594</v>
      </c>
      <c r="AH67" s="1">
        <v>-5.7574243545532227</v>
      </c>
      <c r="AI67" s="1">
        <v>-0.34742262959480286</v>
      </c>
      <c r="AJ67" s="1">
        <v>6.6820107400417328E-2</v>
      </c>
      <c r="AK67" s="1">
        <v>7.1120699867606163E-3</v>
      </c>
      <c r="AL67" s="1">
        <v>5.9986431151628494E-2</v>
      </c>
      <c r="AM67" s="1">
        <v>1.2166921049356461E-2</v>
      </c>
      <c r="AN67" s="1">
        <v>1</v>
      </c>
      <c r="AO67" s="1">
        <v>-0.21956524252891541</v>
      </c>
      <c r="AP67" s="1">
        <v>2.737391471862793</v>
      </c>
      <c r="AQ67" s="1">
        <v>1</v>
      </c>
      <c r="AR67" s="1">
        <v>0</v>
      </c>
      <c r="AS67" s="1">
        <v>0.15999999642372131</v>
      </c>
      <c r="AT67" s="1">
        <v>111115</v>
      </c>
      <c r="AU67" s="1" t="s">
        <v>85</v>
      </c>
      <c r="AV67">
        <f t="shared" si="8"/>
        <v>0.83248062133789058</v>
      </c>
      <c r="AW67">
        <f t="shared" si="9"/>
        <v>3.2240059874649892E-4</v>
      </c>
      <c r="AX67">
        <f t="shared" si="10"/>
        <v>304.40193595886228</v>
      </c>
      <c r="AY67">
        <f t="shared" si="11"/>
        <v>306.05326309204099</v>
      </c>
      <c r="AZ67">
        <f t="shared" si="12"/>
        <v>2.8630077485067886</v>
      </c>
      <c r="BA67">
        <f t="shared" si="13"/>
        <v>0.10010410840011992</v>
      </c>
      <c r="BB67">
        <f t="shared" si="14"/>
        <v>4.6027283041293288</v>
      </c>
      <c r="BC67">
        <f t="shared" si="15"/>
        <v>46.184792379990945</v>
      </c>
      <c r="BD67">
        <f t="shared" si="16"/>
        <v>17.729555945054422</v>
      </c>
      <c r="BE67">
        <f t="shared" si="17"/>
        <v>31.251935958862305</v>
      </c>
      <c r="BF67">
        <f t="shared" si="18"/>
        <v>4.5765900898781133</v>
      </c>
      <c r="BG67">
        <f t="shared" si="19"/>
        <v>1.750571783738783E-2</v>
      </c>
      <c r="BH67">
        <f t="shared" si="20"/>
        <v>2.8358192251291037</v>
      </c>
      <c r="BI67">
        <f t="shared" si="21"/>
        <v>1.7407708647490097</v>
      </c>
      <c r="BJ67">
        <f t="shared" si="22"/>
        <v>1.0950776834466778E-2</v>
      </c>
      <c r="BK67">
        <f t="shared" si="23"/>
        <v>46.06783568770053</v>
      </c>
      <c r="BL67">
        <f t="shared" si="24"/>
        <v>1.0999674400966937</v>
      </c>
      <c r="BM67">
        <f t="shared" si="25"/>
        <v>60.369308452842482</v>
      </c>
      <c r="BN67">
        <f t="shared" si="26"/>
        <v>420.53041905502448</v>
      </c>
      <c r="BO67">
        <f t="shared" si="27"/>
        <v>-8.6464589158481557E-4</v>
      </c>
    </row>
    <row r="68" spans="1:67" x14ac:dyDescent="0.25">
      <c r="A68" s="1">
        <v>57</v>
      </c>
      <c r="B68" s="1" t="s">
        <v>142</v>
      </c>
      <c r="C68" s="1" t="s">
        <v>306</v>
      </c>
      <c r="D68" s="1" t="s">
        <v>80</v>
      </c>
      <c r="E68" s="1" t="s">
        <v>81</v>
      </c>
      <c r="F68" s="1" t="s">
        <v>82</v>
      </c>
      <c r="G68" s="1" t="s">
        <v>83</v>
      </c>
      <c r="H68" s="1" t="s">
        <v>84</v>
      </c>
      <c r="I68" s="1">
        <v>361.50002003833652</v>
      </c>
      <c r="J68" s="1">
        <v>1</v>
      </c>
      <c r="K68">
        <f t="shared" si="0"/>
        <v>-0.49216323236488435</v>
      </c>
      <c r="L68">
        <f t="shared" si="1"/>
        <v>1.7755596601195637E-2</v>
      </c>
      <c r="M68">
        <f t="shared" si="2"/>
        <v>451.97860207468858</v>
      </c>
      <c r="N68">
        <f t="shared" si="3"/>
        <v>0.32491240395685983</v>
      </c>
      <c r="O68">
        <f t="shared" si="4"/>
        <v>1.7665717526121392</v>
      </c>
      <c r="P68">
        <f t="shared" si="5"/>
        <v>31.353323289367751</v>
      </c>
      <c r="Q68" s="1">
        <v>6</v>
      </c>
      <c r="R68">
        <f t="shared" si="6"/>
        <v>1.4200000166893005</v>
      </c>
      <c r="S68" s="1">
        <v>1</v>
      </c>
      <c r="T68">
        <f t="shared" si="7"/>
        <v>2.8400000333786011</v>
      </c>
      <c r="U68" s="1">
        <v>32.902450561523438</v>
      </c>
      <c r="V68" s="1">
        <v>31.255054473876953</v>
      </c>
      <c r="W68" s="1">
        <v>32.821338653564453</v>
      </c>
      <c r="X68" s="1">
        <v>419.80084228515625</v>
      </c>
      <c r="Y68" s="1">
        <v>420.22802734375</v>
      </c>
      <c r="Z68" s="1">
        <v>28.082965850830078</v>
      </c>
      <c r="AA68" s="1">
        <v>28.462148666381836</v>
      </c>
      <c r="AB68" s="1">
        <v>55.701339721679688</v>
      </c>
      <c r="AC68" s="1">
        <v>56.45343017578125</v>
      </c>
      <c r="AD68" s="1">
        <v>499.49209594726563</v>
      </c>
      <c r="AE68" s="1">
        <v>17.868432998657227</v>
      </c>
      <c r="AF68" s="1">
        <v>0.15397536754608154</v>
      </c>
      <c r="AG68" s="1">
        <v>99.658409118652344</v>
      </c>
      <c r="AH68" s="1">
        <v>-5.7574243545532227</v>
      </c>
      <c r="AI68" s="1">
        <v>-0.34742262959480286</v>
      </c>
      <c r="AJ68" s="1">
        <v>6.6820107400417328E-2</v>
      </c>
      <c r="AK68" s="1">
        <v>7.1120699867606163E-3</v>
      </c>
      <c r="AL68" s="1">
        <v>5.9986431151628494E-2</v>
      </c>
      <c r="AM68" s="1">
        <v>1.2166921049356461E-2</v>
      </c>
      <c r="AN68" s="1">
        <v>1</v>
      </c>
      <c r="AO68" s="1">
        <v>-0.21956524252891541</v>
      </c>
      <c r="AP68" s="1">
        <v>2.737391471862793</v>
      </c>
      <c r="AQ68" s="1">
        <v>1</v>
      </c>
      <c r="AR68" s="1">
        <v>0</v>
      </c>
      <c r="AS68" s="1">
        <v>0.15999999642372131</v>
      </c>
      <c r="AT68" s="1">
        <v>111115</v>
      </c>
      <c r="AU68" s="1" t="s">
        <v>85</v>
      </c>
      <c r="AV68">
        <f t="shared" si="8"/>
        <v>0.83248682657877593</v>
      </c>
      <c r="AW68">
        <f t="shared" si="9"/>
        <v>3.2491240395685983E-4</v>
      </c>
      <c r="AX68">
        <f t="shared" si="10"/>
        <v>304.40505447387693</v>
      </c>
      <c r="AY68">
        <f t="shared" si="11"/>
        <v>306.05245056152341</v>
      </c>
      <c r="AZ68">
        <f t="shared" si="12"/>
        <v>2.8589492158826602</v>
      </c>
      <c r="BA68">
        <f t="shared" si="13"/>
        <v>9.826881549079898E-2</v>
      </c>
      <c r="BB68">
        <f t="shared" si="14"/>
        <v>4.6030642088023255</v>
      </c>
      <c r="BC68">
        <f t="shared" si="15"/>
        <v>46.188417510477827</v>
      </c>
      <c r="BD68">
        <f t="shared" si="16"/>
        <v>17.726268844095991</v>
      </c>
      <c r="BE68">
        <f t="shared" si="17"/>
        <v>31.255054473876953</v>
      </c>
      <c r="BF68">
        <f t="shared" si="18"/>
        <v>4.5774024111769114</v>
      </c>
      <c r="BG68">
        <f t="shared" si="19"/>
        <v>1.7645278837368286E-2</v>
      </c>
      <c r="BH68">
        <f t="shared" si="20"/>
        <v>2.8364924561901863</v>
      </c>
      <c r="BI68">
        <f t="shared" si="21"/>
        <v>1.7409099549867251</v>
      </c>
      <c r="BJ68">
        <f t="shared" si="22"/>
        <v>1.1038157859474941E-2</v>
      </c>
      <c r="BK68">
        <f t="shared" si="23"/>
        <v>45.043468438435887</v>
      </c>
      <c r="BL68">
        <f t="shared" si="24"/>
        <v>1.0755555856938745</v>
      </c>
      <c r="BM68">
        <f t="shared" si="25"/>
        <v>60.381508173474472</v>
      </c>
      <c r="BN68">
        <f t="shared" si="26"/>
        <v>420.46197817328647</v>
      </c>
      <c r="BO68">
        <f t="shared" si="27"/>
        <v>-7.067834853185294E-4</v>
      </c>
    </row>
    <row r="69" spans="1:67" x14ac:dyDescent="0.25">
      <c r="A69" s="1">
        <v>58</v>
      </c>
      <c r="B69" s="1" t="s">
        <v>143</v>
      </c>
      <c r="C69" s="1" t="s">
        <v>306</v>
      </c>
      <c r="D69" s="1" t="s">
        <v>80</v>
      </c>
      <c r="E69" s="1" t="s">
        <v>81</v>
      </c>
      <c r="F69" s="1" t="s">
        <v>82</v>
      </c>
      <c r="G69" s="1" t="s">
        <v>83</v>
      </c>
      <c r="H69" s="1" t="s">
        <v>84</v>
      </c>
      <c r="I69" s="1">
        <v>367.00001991540194</v>
      </c>
      <c r="J69" s="1">
        <v>1</v>
      </c>
      <c r="K69">
        <f t="shared" si="0"/>
        <v>-0.4583415624139463</v>
      </c>
      <c r="L69">
        <f t="shared" si="1"/>
        <v>1.7256917022719739E-2</v>
      </c>
      <c r="M69">
        <f t="shared" si="2"/>
        <v>450.07301787248736</v>
      </c>
      <c r="N69">
        <f t="shared" si="3"/>
        <v>0.31616875040071418</v>
      </c>
      <c r="O69">
        <f t="shared" si="4"/>
        <v>1.7683910262096227</v>
      </c>
      <c r="P69">
        <f t="shared" si="5"/>
        <v>31.361371201572247</v>
      </c>
      <c r="Q69" s="1">
        <v>6</v>
      </c>
      <c r="R69">
        <f t="shared" si="6"/>
        <v>1.4200000166893005</v>
      </c>
      <c r="S69" s="1">
        <v>1</v>
      </c>
      <c r="T69">
        <f t="shared" si="7"/>
        <v>2.8400000333786011</v>
      </c>
      <c r="U69" s="1">
        <v>32.901817321777344</v>
      </c>
      <c r="V69" s="1">
        <v>31.259487152099609</v>
      </c>
      <c r="W69" s="1">
        <v>32.821537017822266</v>
      </c>
      <c r="X69" s="1">
        <v>419.7867431640625</v>
      </c>
      <c r="Y69" s="1">
        <v>420.17776489257813</v>
      </c>
      <c r="Z69" s="1">
        <v>28.095808029174805</v>
      </c>
      <c r="AA69" s="1">
        <v>28.464815139770508</v>
      </c>
      <c r="AB69" s="1">
        <v>55.729232788085938</v>
      </c>
      <c r="AC69" s="1">
        <v>56.461170196533203</v>
      </c>
      <c r="AD69" s="1">
        <v>499.4522705078125</v>
      </c>
      <c r="AE69" s="1">
        <v>17.84886360168457</v>
      </c>
      <c r="AF69" s="1">
        <v>2.2811393719166517E-3</v>
      </c>
      <c r="AG69" s="1">
        <v>99.659187316894531</v>
      </c>
      <c r="AH69" s="1">
        <v>-5.7574243545532227</v>
      </c>
      <c r="AI69" s="1">
        <v>-0.34742262959480286</v>
      </c>
      <c r="AJ69" s="1">
        <v>6.6820107400417328E-2</v>
      </c>
      <c r="AK69" s="1">
        <v>7.1120699867606163E-3</v>
      </c>
      <c r="AL69" s="1">
        <v>5.9986431151628494E-2</v>
      </c>
      <c r="AM69" s="1">
        <v>1.2166921049356461E-2</v>
      </c>
      <c r="AN69" s="1">
        <v>1</v>
      </c>
      <c r="AO69" s="1">
        <v>-0.21956524252891541</v>
      </c>
      <c r="AP69" s="1">
        <v>2.737391471862793</v>
      </c>
      <c r="AQ69" s="1">
        <v>1</v>
      </c>
      <c r="AR69" s="1">
        <v>0</v>
      </c>
      <c r="AS69" s="1">
        <v>0.15999999642372131</v>
      </c>
      <c r="AT69" s="1">
        <v>111115</v>
      </c>
      <c r="AU69" s="1" t="s">
        <v>85</v>
      </c>
      <c r="AV69">
        <f t="shared" si="8"/>
        <v>0.83242045084635408</v>
      </c>
      <c r="AW69">
        <f t="shared" si="9"/>
        <v>3.161687504007142E-4</v>
      </c>
      <c r="AX69">
        <f t="shared" si="10"/>
        <v>304.40948715209959</v>
      </c>
      <c r="AY69">
        <f t="shared" si="11"/>
        <v>306.05181732177732</v>
      </c>
      <c r="AZ69">
        <f t="shared" si="12"/>
        <v>2.8558181124370208</v>
      </c>
      <c r="BA69">
        <f t="shared" si="13"/>
        <v>0.10188404947263599</v>
      </c>
      <c r="BB69">
        <f t="shared" si="14"/>
        <v>4.6051713701647872</v>
      </c>
      <c r="BC69">
        <f t="shared" si="15"/>
        <v>46.209200517774079</v>
      </c>
      <c r="BD69">
        <f t="shared" si="16"/>
        <v>17.744385378003571</v>
      </c>
      <c r="BE69">
        <f t="shared" si="17"/>
        <v>31.259487152099609</v>
      </c>
      <c r="BF69">
        <f t="shared" si="18"/>
        <v>4.5785572662282528</v>
      </c>
      <c r="BG69">
        <f t="shared" si="19"/>
        <v>1.7152690769954057E-2</v>
      </c>
      <c r="BH69">
        <f t="shared" si="20"/>
        <v>2.8367803439551644</v>
      </c>
      <c r="BI69">
        <f t="shared" si="21"/>
        <v>1.7417769222730883</v>
      </c>
      <c r="BJ69">
        <f t="shared" si="22"/>
        <v>1.0729747340438198E-2</v>
      </c>
      <c r="BK69">
        <f t="shared" si="23"/>
        <v>44.853911194434239</v>
      </c>
      <c r="BL69">
        <f t="shared" si="24"/>
        <v>1.0711490599402664</v>
      </c>
      <c r="BM69">
        <f t="shared" si="25"/>
        <v>60.35145292319347</v>
      </c>
      <c r="BN69">
        <f t="shared" si="26"/>
        <v>420.39563852003818</v>
      </c>
      <c r="BO69">
        <f t="shared" si="27"/>
        <v>-6.5798920569557081E-4</v>
      </c>
    </row>
    <row r="70" spans="1:67" x14ac:dyDescent="0.25">
      <c r="A70" s="1">
        <v>59</v>
      </c>
      <c r="B70" s="1" t="s">
        <v>144</v>
      </c>
      <c r="C70" s="1" t="s">
        <v>306</v>
      </c>
      <c r="D70" s="1" t="s">
        <v>80</v>
      </c>
      <c r="E70" s="1" t="s">
        <v>81</v>
      </c>
      <c r="F70" s="1" t="s">
        <v>82</v>
      </c>
      <c r="G70" s="1" t="s">
        <v>83</v>
      </c>
      <c r="H70" s="1" t="s">
        <v>84</v>
      </c>
      <c r="I70" s="1">
        <v>372.00001980364323</v>
      </c>
      <c r="J70" s="1">
        <v>1</v>
      </c>
      <c r="K70">
        <f t="shared" si="0"/>
        <v>-0.61110365223624996</v>
      </c>
      <c r="L70">
        <f t="shared" si="1"/>
        <v>1.7522356402613116E-2</v>
      </c>
      <c r="M70">
        <f t="shared" si="2"/>
        <v>463.23504670332875</v>
      </c>
      <c r="N70">
        <f t="shared" si="3"/>
        <v>0.3209074577579481</v>
      </c>
      <c r="O70">
        <f t="shared" si="4"/>
        <v>1.7678721984252737</v>
      </c>
      <c r="P70">
        <f t="shared" si="5"/>
        <v>31.360180960357653</v>
      </c>
      <c r="Q70" s="1">
        <v>6</v>
      </c>
      <c r="R70">
        <f t="shared" si="6"/>
        <v>1.4200000166893005</v>
      </c>
      <c r="S70" s="1">
        <v>1</v>
      </c>
      <c r="T70">
        <f t="shared" si="7"/>
        <v>2.8400000333786011</v>
      </c>
      <c r="U70" s="1">
        <v>32.902511596679688</v>
      </c>
      <c r="V70" s="1">
        <v>31.260522842407227</v>
      </c>
      <c r="W70" s="1">
        <v>32.822052001953125</v>
      </c>
      <c r="X70" s="1">
        <v>419.57821655273438</v>
      </c>
      <c r="Y70" s="1">
        <v>420.15036010742188</v>
      </c>
      <c r="Z70" s="1">
        <v>28.092338562011719</v>
      </c>
      <c r="AA70" s="1">
        <v>28.466867446899414</v>
      </c>
      <c r="AB70" s="1">
        <v>55.720226287841797</v>
      </c>
      <c r="AC70" s="1">
        <v>56.463092803955078</v>
      </c>
      <c r="AD70" s="1">
        <v>499.46304321289063</v>
      </c>
      <c r="AE70" s="1">
        <v>17.945980072021484</v>
      </c>
      <c r="AF70" s="1">
        <v>0.141426682472229</v>
      </c>
      <c r="AG70" s="1">
        <v>99.659278869628906</v>
      </c>
      <c r="AH70" s="1">
        <v>-5.7574243545532227</v>
      </c>
      <c r="AI70" s="1">
        <v>-0.34742262959480286</v>
      </c>
      <c r="AJ70" s="1">
        <v>6.6820107400417328E-2</v>
      </c>
      <c r="AK70" s="1">
        <v>7.1120699867606163E-3</v>
      </c>
      <c r="AL70" s="1">
        <v>5.9986431151628494E-2</v>
      </c>
      <c r="AM70" s="1">
        <v>1.2166921049356461E-2</v>
      </c>
      <c r="AN70" s="1">
        <v>1</v>
      </c>
      <c r="AO70" s="1">
        <v>-0.21956524252891541</v>
      </c>
      <c r="AP70" s="1">
        <v>2.737391471862793</v>
      </c>
      <c r="AQ70" s="1">
        <v>1</v>
      </c>
      <c r="AR70" s="1">
        <v>0</v>
      </c>
      <c r="AS70" s="1">
        <v>0.15999999642372131</v>
      </c>
      <c r="AT70" s="1">
        <v>111115</v>
      </c>
      <c r="AU70" s="1" t="s">
        <v>85</v>
      </c>
      <c r="AV70">
        <f t="shared" si="8"/>
        <v>0.83243840535481761</v>
      </c>
      <c r="AW70">
        <f t="shared" si="9"/>
        <v>3.2090745775794808E-4</v>
      </c>
      <c r="AX70">
        <f t="shared" si="10"/>
        <v>304.4105228424072</v>
      </c>
      <c r="AY70">
        <f t="shared" si="11"/>
        <v>306.05251159667966</v>
      </c>
      <c r="AZ70">
        <f t="shared" si="12"/>
        <v>2.8713567473436115</v>
      </c>
      <c r="BA70">
        <f t="shared" si="13"/>
        <v>9.9658117950425285E-2</v>
      </c>
      <c r="BB70">
        <f t="shared" si="14"/>
        <v>4.6048596798605832</v>
      </c>
      <c r="BC70">
        <f t="shared" si="15"/>
        <v>46.206030508052478</v>
      </c>
      <c r="BD70">
        <f t="shared" si="16"/>
        <v>17.739163061153064</v>
      </c>
      <c r="BE70">
        <f t="shared" si="17"/>
        <v>31.260522842407227</v>
      </c>
      <c r="BF70">
        <f t="shared" si="18"/>
        <v>4.5788271333866009</v>
      </c>
      <c r="BG70">
        <f t="shared" si="19"/>
        <v>1.7414909134658828E-2</v>
      </c>
      <c r="BH70">
        <f t="shared" si="20"/>
        <v>2.8369874814353095</v>
      </c>
      <c r="BI70">
        <f t="shared" si="21"/>
        <v>1.7418396519512913</v>
      </c>
      <c r="BJ70">
        <f t="shared" si="22"/>
        <v>1.0893920944078195E-2</v>
      </c>
      <c r="BK70">
        <f t="shared" si="23"/>
        <v>46.16567070159261</v>
      </c>
      <c r="BL70">
        <f t="shared" si="24"/>
        <v>1.1025458756833892</v>
      </c>
      <c r="BM70">
        <f t="shared" si="25"/>
        <v>60.364107675368061</v>
      </c>
      <c r="BN70">
        <f t="shared" si="26"/>
        <v>420.4408495161623</v>
      </c>
      <c r="BO70">
        <f t="shared" si="27"/>
        <v>-8.7738207899757412E-4</v>
      </c>
    </row>
    <row r="71" spans="1:67" x14ac:dyDescent="0.25">
      <c r="A71" s="1">
        <v>60</v>
      </c>
      <c r="B71" s="1" t="s">
        <v>145</v>
      </c>
      <c r="C71" s="1" t="s">
        <v>306</v>
      </c>
      <c r="D71" s="1" t="s">
        <v>80</v>
      </c>
      <c r="E71" s="1" t="s">
        <v>81</v>
      </c>
      <c r="F71" s="1" t="s">
        <v>82</v>
      </c>
      <c r="G71" s="1" t="s">
        <v>83</v>
      </c>
      <c r="H71" s="1" t="s">
        <v>84</v>
      </c>
      <c r="I71" s="1">
        <v>377.00001969188452</v>
      </c>
      <c r="J71" s="1">
        <v>1</v>
      </c>
      <c r="K71">
        <f t="shared" si="0"/>
        <v>-0.63896812597188213</v>
      </c>
      <c r="L71">
        <f t="shared" si="1"/>
        <v>1.7499523852938383E-2</v>
      </c>
      <c r="M71">
        <f t="shared" si="2"/>
        <v>465.6920791745377</v>
      </c>
      <c r="N71">
        <f t="shared" si="3"/>
        <v>0.32050371788867249</v>
      </c>
      <c r="O71">
        <f t="shared" si="4"/>
        <v>1.7679403032953189</v>
      </c>
      <c r="P71">
        <f t="shared" si="5"/>
        <v>31.361879988715931</v>
      </c>
      <c r="Q71" s="1">
        <v>6</v>
      </c>
      <c r="R71">
        <f t="shared" si="6"/>
        <v>1.4200000166893005</v>
      </c>
      <c r="S71" s="1">
        <v>1</v>
      </c>
      <c r="T71">
        <f t="shared" si="7"/>
        <v>2.8400000333786011</v>
      </c>
      <c r="U71" s="1">
        <v>32.903274536132813</v>
      </c>
      <c r="V71" s="1">
        <v>31.262260437011719</v>
      </c>
      <c r="W71" s="1">
        <v>32.823921203613281</v>
      </c>
      <c r="X71" s="1">
        <v>419.40219116210938</v>
      </c>
      <c r="Y71" s="1">
        <v>420.008056640625</v>
      </c>
      <c r="Z71" s="1">
        <v>28.096439361572266</v>
      </c>
      <c r="AA71" s="1">
        <v>28.470489501953125</v>
      </c>
      <c r="AB71" s="1">
        <v>55.726280212402344</v>
      </c>
      <c r="AC71" s="1">
        <v>56.468173980712891</v>
      </c>
      <c r="AD71" s="1">
        <v>499.47125244140625</v>
      </c>
      <c r="AE71" s="1">
        <v>17.886550903320313</v>
      </c>
      <c r="AF71" s="1">
        <v>6.158997118473053E-2</v>
      </c>
      <c r="AG71" s="1">
        <v>99.659835815429688</v>
      </c>
      <c r="AH71" s="1">
        <v>-5.7574243545532227</v>
      </c>
      <c r="AI71" s="1">
        <v>-0.34742262959480286</v>
      </c>
      <c r="AJ71" s="1">
        <v>6.6820107400417328E-2</v>
      </c>
      <c r="AK71" s="1">
        <v>7.1120699867606163E-3</v>
      </c>
      <c r="AL71" s="1">
        <v>5.9986431151628494E-2</v>
      </c>
      <c r="AM71" s="1">
        <v>1.2166921049356461E-2</v>
      </c>
      <c r="AN71" s="1">
        <v>1</v>
      </c>
      <c r="AO71" s="1">
        <v>-0.21956524252891541</v>
      </c>
      <c r="AP71" s="1">
        <v>2.737391471862793</v>
      </c>
      <c r="AQ71" s="1">
        <v>1</v>
      </c>
      <c r="AR71" s="1">
        <v>0</v>
      </c>
      <c r="AS71" s="1">
        <v>0.15999999642372131</v>
      </c>
      <c r="AT71" s="1">
        <v>111115</v>
      </c>
      <c r="AU71" s="1" t="s">
        <v>85</v>
      </c>
      <c r="AV71">
        <f t="shared" si="8"/>
        <v>0.83245208740234367</v>
      </c>
      <c r="AW71">
        <f t="shared" si="9"/>
        <v>3.2050371788867248E-4</v>
      </c>
      <c r="AX71">
        <f t="shared" si="10"/>
        <v>304.4122604370117</v>
      </c>
      <c r="AY71">
        <f t="shared" si="11"/>
        <v>306.05327453613279</v>
      </c>
      <c r="AZ71">
        <f t="shared" si="12"/>
        <v>2.8618480805639592</v>
      </c>
      <c r="BA71">
        <f t="shared" si="13"/>
        <v>9.9619551704213119E-2</v>
      </c>
      <c r="BB71">
        <f t="shared" si="14"/>
        <v>4.6053046126448818</v>
      </c>
      <c r="BC71">
        <f t="shared" si="15"/>
        <v>46.210236801653174</v>
      </c>
      <c r="BD71">
        <f t="shared" si="16"/>
        <v>17.739747299700049</v>
      </c>
      <c r="BE71">
        <f t="shared" si="17"/>
        <v>31.262260437011719</v>
      </c>
      <c r="BF71">
        <f t="shared" si="18"/>
        <v>4.5792799250582208</v>
      </c>
      <c r="BG71">
        <f t="shared" si="19"/>
        <v>1.7392355565088759E-2</v>
      </c>
      <c r="BH71">
        <f t="shared" si="20"/>
        <v>2.8373643093495629</v>
      </c>
      <c r="BI71">
        <f t="shared" si="21"/>
        <v>1.7419156157086579</v>
      </c>
      <c r="BJ71">
        <f t="shared" si="22"/>
        <v>1.0879800095783767E-2</v>
      </c>
      <c r="BK71">
        <f t="shared" si="23"/>
        <v>46.410796151080511</v>
      </c>
      <c r="BL71">
        <f t="shared" si="24"/>
        <v>1.1087693957570954</v>
      </c>
      <c r="BM71">
        <f t="shared" si="25"/>
        <v>60.365932411264588</v>
      </c>
      <c r="BN71">
        <f t="shared" si="26"/>
        <v>420.31179148566861</v>
      </c>
      <c r="BO71">
        <f t="shared" si="27"/>
        <v>-9.1769746856331584E-4</v>
      </c>
    </row>
    <row r="72" spans="1:67" x14ac:dyDescent="0.25">
      <c r="A72" s="1">
        <v>61</v>
      </c>
      <c r="B72" s="1" t="s">
        <v>146</v>
      </c>
      <c r="C72" s="1" t="s">
        <v>306</v>
      </c>
      <c r="D72" s="1" t="s">
        <v>80</v>
      </c>
      <c r="E72" s="1" t="s">
        <v>81</v>
      </c>
      <c r="F72" s="1" t="s">
        <v>82</v>
      </c>
      <c r="G72" s="1" t="s">
        <v>83</v>
      </c>
      <c r="H72" s="1" t="s">
        <v>84</v>
      </c>
      <c r="I72" s="1">
        <v>382.50001956894994</v>
      </c>
      <c r="J72" s="1">
        <v>1</v>
      </c>
      <c r="K72">
        <f t="shared" si="0"/>
        <v>-0.62174470780340196</v>
      </c>
      <c r="L72">
        <f t="shared" si="1"/>
        <v>1.7366128180265745E-2</v>
      </c>
      <c r="M72">
        <f t="shared" si="2"/>
        <v>464.54594483299604</v>
      </c>
      <c r="N72">
        <f t="shared" si="3"/>
        <v>0.31797165352272305</v>
      </c>
      <c r="O72">
        <f t="shared" si="4"/>
        <v>1.7673448014824293</v>
      </c>
      <c r="P72">
        <f t="shared" si="5"/>
        <v>31.362320494775449</v>
      </c>
      <c r="Q72" s="1">
        <v>6</v>
      </c>
      <c r="R72">
        <f t="shared" si="6"/>
        <v>1.4200000166893005</v>
      </c>
      <c r="S72" s="1">
        <v>1</v>
      </c>
      <c r="T72">
        <f t="shared" si="7"/>
        <v>2.8400000333786011</v>
      </c>
      <c r="U72" s="1">
        <v>32.902835845947266</v>
      </c>
      <c r="V72" s="1">
        <v>31.261470794677734</v>
      </c>
      <c r="W72" s="1">
        <v>32.823360443115234</v>
      </c>
      <c r="X72" s="1">
        <v>419.40042114257813</v>
      </c>
      <c r="Y72" s="1">
        <v>419.98696899414063</v>
      </c>
      <c r="Z72" s="1">
        <v>28.106647491455078</v>
      </c>
      <c r="AA72" s="1">
        <v>28.477794647216797</v>
      </c>
      <c r="AB72" s="1">
        <v>55.747566223144531</v>
      </c>
      <c r="AC72" s="1">
        <v>56.483711242675781</v>
      </c>
      <c r="AD72" s="1">
        <v>499.39736938476563</v>
      </c>
      <c r="AE72" s="1">
        <v>17.844516754150391</v>
      </c>
      <c r="AF72" s="1">
        <v>4.5622126199305058E-3</v>
      </c>
      <c r="AG72" s="1">
        <v>99.659233093261719</v>
      </c>
      <c r="AH72" s="1">
        <v>-5.7574243545532227</v>
      </c>
      <c r="AI72" s="1">
        <v>-0.34742262959480286</v>
      </c>
      <c r="AJ72" s="1">
        <v>6.6820107400417328E-2</v>
      </c>
      <c r="AK72" s="1">
        <v>7.1120699867606163E-3</v>
      </c>
      <c r="AL72" s="1">
        <v>5.9986431151628494E-2</v>
      </c>
      <c r="AM72" s="1">
        <v>1.2166921049356461E-2</v>
      </c>
      <c r="AN72" s="1">
        <v>1</v>
      </c>
      <c r="AO72" s="1">
        <v>-0.21956524252891541</v>
      </c>
      <c r="AP72" s="1">
        <v>2.737391471862793</v>
      </c>
      <c r="AQ72" s="1">
        <v>1</v>
      </c>
      <c r="AR72" s="1">
        <v>0</v>
      </c>
      <c r="AS72" s="1">
        <v>0.15999999642372131</v>
      </c>
      <c r="AT72" s="1">
        <v>111115</v>
      </c>
      <c r="AU72" s="1" t="s">
        <v>85</v>
      </c>
      <c r="AV72">
        <f t="shared" si="8"/>
        <v>0.83232894897460918</v>
      </c>
      <c r="AW72">
        <f t="shared" si="9"/>
        <v>3.1797165352272303E-4</v>
      </c>
      <c r="AX72">
        <f t="shared" si="10"/>
        <v>304.41147079467771</v>
      </c>
      <c r="AY72">
        <f t="shared" si="11"/>
        <v>306.05283584594724</v>
      </c>
      <c r="AZ72">
        <f t="shared" si="12"/>
        <v>2.8551226168470976</v>
      </c>
      <c r="BA72">
        <f t="shared" si="13"/>
        <v>0.10084970009771395</v>
      </c>
      <c r="BB72">
        <f t="shared" si="14"/>
        <v>4.6054199762114489</v>
      </c>
      <c r="BC72">
        <f t="shared" si="15"/>
        <v>46.21167385365758</v>
      </c>
      <c r="BD72">
        <f t="shared" si="16"/>
        <v>17.733879206440783</v>
      </c>
      <c r="BE72">
        <f t="shared" si="17"/>
        <v>31.261470794677734</v>
      </c>
      <c r="BF72">
        <f t="shared" si="18"/>
        <v>4.579074151012593</v>
      </c>
      <c r="BG72">
        <f t="shared" si="19"/>
        <v>1.7260582586554055E-2</v>
      </c>
      <c r="BH72">
        <f t="shared" si="20"/>
        <v>2.8380751747290196</v>
      </c>
      <c r="BI72">
        <f t="shared" si="21"/>
        <v>1.7409989762835734</v>
      </c>
      <c r="BJ72">
        <f t="shared" si="22"/>
        <v>1.0797297337822242E-2</v>
      </c>
      <c r="BK72">
        <f t="shared" si="23"/>
        <v>46.29629259864106</v>
      </c>
      <c r="BL72">
        <f t="shared" si="24"/>
        <v>1.1060960913753424</v>
      </c>
      <c r="BM72">
        <f t="shared" si="25"/>
        <v>60.378245430709107</v>
      </c>
      <c r="BN72">
        <f t="shared" si="26"/>
        <v>420.28251665106654</v>
      </c>
      <c r="BO72">
        <f t="shared" si="27"/>
        <v>-8.932052387552738E-4</v>
      </c>
    </row>
    <row r="73" spans="1:67" x14ac:dyDescent="0.25">
      <c r="A73" s="1">
        <v>62</v>
      </c>
      <c r="B73" s="1" t="s">
        <v>147</v>
      </c>
      <c r="C73" s="1" t="s">
        <v>306</v>
      </c>
      <c r="D73" s="1" t="s">
        <v>80</v>
      </c>
      <c r="E73" s="1" t="s">
        <v>81</v>
      </c>
      <c r="F73" s="1" t="s">
        <v>82</v>
      </c>
      <c r="G73" s="1" t="s">
        <v>83</v>
      </c>
      <c r="H73" s="1" t="s">
        <v>84</v>
      </c>
      <c r="I73" s="1">
        <v>387.50001945719123</v>
      </c>
      <c r="J73" s="1">
        <v>1</v>
      </c>
      <c r="K73">
        <f t="shared" si="0"/>
        <v>-0.42831464539137859</v>
      </c>
      <c r="L73">
        <f t="shared" si="1"/>
        <v>1.7495329631763645E-2</v>
      </c>
      <c r="M73">
        <f t="shared" si="2"/>
        <v>446.58491175846279</v>
      </c>
      <c r="N73">
        <f t="shared" si="3"/>
        <v>0.32023457331317429</v>
      </c>
      <c r="O73">
        <f t="shared" si="4"/>
        <v>1.7668523079822633</v>
      </c>
      <c r="P73">
        <f t="shared" si="5"/>
        <v>31.361712309535275</v>
      </c>
      <c r="Q73" s="1">
        <v>6</v>
      </c>
      <c r="R73">
        <f t="shared" si="6"/>
        <v>1.4200000166893005</v>
      </c>
      <c r="S73" s="1">
        <v>1</v>
      </c>
      <c r="T73">
        <f t="shared" si="7"/>
        <v>2.8400000333786011</v>
      </c>
      <c r="U73" s="1">
        <v>32.903141021728516</v>
      </c>
      <c r="V73" s="1">
        <v>31.262014389038086</v>
      </c>
      <c r="W73" s="1">
        <v>32.821784973144531</v>
      </c>
      <c r="X73" s="1">
        <v>419.61065673828125</v>
      </c>
      <c r="Y73" s="1">
        <v>419.963623046875</v>
      </c>
      <c r="Z73" s="1">
        <v>28.107467651367188</v>
      </c>
      <c r="AA73" s="1">
        <v>28.481199264526367</v>
      </c>
      <c r="AB73" s="1">
        <v>55.748115539550781</v>
      </c>
      <c r="AC73" s="1">
        <v>56.489372253417969</v>
      </c>
      <c r="AD73" s="1">
        <v>499.47164916992188</v>
      </c>
      <c r="AE73" s="1">
        <v>17.847415924072266</v>
      </c>
      <c r="AF73" s="1">
        <v>5.0183627754449844E-2</v>
      </c>
      <c r="AG73" s="1">
        <v>99.659019470214844</v>
      </c>
      <c r="AH73" s="1">
        <v>-5.7574243545532227</v>
      </c>
      <c r="AI73" s="1">
        <v>-0.34742262959480286</v>
      </c>
      <c r="AJ73" s="1">
        <v>6.6820107400417328E-2</v>
      </c>
      <c r="AK73" s="1">
        <v>7.1120699867606163E-3</v>
      </c>
      <c r="AL73" s="1">
        <v>5.9986431151628494E-2</v>
      </c>
      <c r="AM73" s="1">
        <v>1.2166921049356461E-2</v>
      </c>
      <c r="AN73" s="1">
        <v>1</v>
      </c>
      <c r="AO73" s="1">
        <v>-0.21956524252891541</v>
      </c>
      <c r="AP73" s="1">
        <v>2.737391471862793</v>
      </c>
      <c r="AQ73" s="1">
        <v>1</v>
      </c>
      <c r="AR73" s="1">
        <v>0</v>
      </c>
      <c r="AS73" s="1">
        <v>0.15999999642372131</v>
      </c>
      <c r="AT73" s="1">
        <v>111115</v>
      </c>
      <c r="AU73" s="1" t="s">
        <v>85</v>
      </c>
      <c r="AV73">
        <f t="shared" si="8"/>
        <v>0.83245274861653629</v>
      </c>
      <c r="AW73">
        <f t="shared" si="9"/>
        <v>3.202345733131743E-4</v>
      </c>
      <c r="AX73">
        <f t="shared" si="10"/>
        <v>304.41201438903806</v>
      </c>
      <c r="AY73">
        <f t="shared" si="11"/>
        <v>306.05314102172849</v>
      </c>
      <c r="AZ73">
        <f t="shared" si="12"/>
        <v>2.8555864840242293</v>
      </c>
      <c r="BA73">
        <f t="shared" si="13"/>
        <v>9.9697920497188633E-2</v>
      </c>
      <c r="BB73">
        <f t="shared" si="14"/>
        <v>4.6052607000207653</v>
      </c>
      <c r="BC73">
        <f t="shared" si="15"/>
        <v>46.210174698709963</v>
      </c>
      <c r="BD73">
        <f t="shared" si="16"/>
        <v>17.728975434183596</v>
      </c>
      <c r="BE73">
        <f t="shared" si="17"/>
        <v>31.262014389038086</v>
      </c>
      <c r="BF73">
        <f t="shared" si="18"/>
        <v>4.5792158061947843</v>
      </c>
      <c r="BG73">
        <f t="shared" si="19"/>
        <v>1.7388212551929922E-2</v>
      </c>
      <c r="BH73">
        <f t="shared" si="20"/>
        <v>2.8384083920385019</v>
      </c>
      <c r="BI73">
        <f t="shared" si="21"/>
        <v>1.7408074141562824</v>
      </c>
      <c r="BJ73">
        <f t="shared" si="22"/>
        <v>1.0877206148027842E-2</v>
      </c>
      <c r="BK73">
        <f t="shared" si="23"/>
        <v>44.50621441604082</v>
      </c>
      <c r="BL73">
        <f t="shared" si="24"/>
        <v>1.0633895110210925</v>
      </c>
      <c r="BM73">
        <f t="shared" si="25"/>
        <v>60.38966843646719</v>
      </c>
      <c r="BN73">
        <f t="shared" si="26"/>
        <v>420.16722331605899</v>
      </c>
      <c r="BO73">
        <f t="shared" si="27"/>
        <v>-6.1560678668672747E-4</v>
      </c>
    </row>
    <row r="74" spans="1:67" x14ac:dyDescent="0.25">
      <c r="A74" s="1">
        <v>63</v>
      </c>
      <c r="B74" s="1" t="s">
        <v>148</v>
      </c>
      <c r="C74" s="1" t="s">
        <v>306</v>
      </c>
      <c r="D74" s="1" t="s">
        <v>80</v>
      </c>
      <c r="E74" s="1" t="s">
        <v>81</v>
      </c>
      <c r="F74" s="1" t="s">
        <v>82</v>
      </c>
      <c r="G74" s="1" t="s">
        <v>83</v>
      </c>
      <c r="H74" s="1" t="s">
        <v>84</v>
      </c>
      <c r="I74" s="1">
        <v>392.50001934543252</v>
      </c>
      <c r="J74" s="1">
        <v>1</v>
      </c>
      <c r="K74">
        <f t="shared" si="0"/>
        <v>-0.54943679920943533</v>
      </c>
      <c r="L74">
        <f t="shared" si="1"/>
        <v>1.7465519834988771E-2</v>
      </c>
      <c r="M74">
        <f t="shared" si="2"/>
        <v>457.64605818284224</v>
      </c>
      <c r="N74">
        <f t="shared" si="3"/>
        <v>0.31987773472124709</v>
      </c>
      <c r="O74">
        <f t="shared" si="4"/>
        <v>1.767869712811867</v>
      </c>
      <c r="P74">
        <f t="shared" si="5"/>
        <v>31.366396389633909</v>
      </c>
      <c r="Q74" s="1">
        <v>6</v>
      </c>
      <c r="R74">
        <f t="shared" si="6"/>
        <v>1.4200000166893005</v>
      </c>
      <c r="S74" s="1">
        <v>1</v>
      </c>
      <c r="T74">
        <f t="shared" si="7"/>
        <v>2.8400000333786011</v>
      </c>
      <c r="U74" s="1">
        <v>32.905078887939453</v>
      </c>
      <c r="V74" s="1">
        <v>31.266935348510742</v>
      </c>
      <c r="W74" s="1">
        <v>32.822059631347656</v>
      </c>
      <c r="X74" s="1">
        <v>419.4754638671875</v>
      </c>
      <c r="Y74" s="1">
        <v>419.97409057617188</v>
      </c>
      <c r="Z74" s="1">
        <v>28.10991096496582</v>
      </c>
      <c r="AA74" s="1">
        <v>28.483213424682617</v>
      </c>
      <c r="AB74" s="1">
        <v>55.747058868408203</v>
      </c>
      <c r="AC74" s="1">
        <v>56.487384796142578</v>
      </c>
      <c r="AD74" s="1">
        <v>499.48760986328125</v>
      </c>
      <c r="AE74" s="1">
        <v>17.842342376708984</v>
      </c>
      <c r="AF74" s="1">
        <v>9.9226921796798706E-2</v>
      </c>
      <c r="AG74" s="1">
        <v>99.659324645996094</v>
      </c>
      <c r="AH74" s="1">
        <v>-5.7574243545532227</v>
      </c>
      <c r="AI74" s="1">
        <v>-0.34742262959480286</v>
      </c>
      <c r="AJ74" s="1">
        <v>6.6820107400417328E-2</v>
      </c>
      <c r="AK74" s="1">
        <v>7.1120699867606163E-3</v>
      </c>
      <c r="AL74" s="1">
        <v>5.9986431151628494E-2</v>
      </c>
      <c r="AM74" s="1">
        <v>1.2166921049356461E-2</v>
      </c>
      <c r="AN74" s="1">
        <v>1</v>
      </c>
      <c r="AO74" s="1">
        <v>-0.21956524252891541</v>
      </c>
      <c r="AP74" s="1">
        <v>2.737391471862793</v>
      </c>
      <c r="AQ74" s="1">
        <v>1</v>
      </c>
      <c r="AR74" s="1">
        <v>0</v>
      </c>
      <c r="AS74" s="1">
        <v>0.15999999642372131</v>
      </c>
      <c r="AT74" s="1">
        <v>111115</v>
      </c>
      <c r="AU74" s="1" t="s">
        <v>85</v>
      </c>
      <c r="AV74">
        <f t="shared" si="8"/>
        <v>0.83247934977213534</v>
      </c>
      <c r="AW74">
        <f t="shared" si="9"/>
        <v>3.198777347212471E-4</v>
      </c>
      <c r="AX74">
        <f t="shared" si="10"/>
        <v>304.41693534851072</v>
      </c>
      <c r="AY74">
        <f t="shared" si="11"/>
        <v>306.05507888793943</v>
      </c>
      <c r="AZ74">
        <f t="shared" si="12"/>
        <v>2.8547747164642487</v>
      </c>
      <c r="BA74">
        <f t="shared" si="13"/>
        <v>9.9461041123165381E-2</v>
      </c>
      <c r="BB74">
        <f t="shared" si="14"/>
        <v>4.6064875264635061</v>
      </c>
      <c r="BC74">
        <f t="shared" si="15"/>
        <v>46.222343396630428</v>
      </c>
      <c r="BD74">
        <f t="shared" si="16"/>
        <v>17.739129971947811</v>
      </c>
      <c r="BE74">
        <f t="shared" si="17"/>
        <v>31.266935348510742</v>
      </c>
      <c r="BF74">
        <f t="shared" si="18"/>
        <v>4.5804983320328905</v>
      </c>
      <c r="BG74">
        <f t="shared" si="19"/>
        <v>1.7358766358026179E-2</v>
      </c>
      <c r="BH74">
        <f t="shared" si="20"/>
        <v>2.8386178136516391</v>
      </c>
      <c r="BI74">
        <f t="shared" si="21"/>
        <v>1.7418805183812514</v>
      </c>
      <c r="BJ74">
        <f t="shared" si="22"/>
        <v>1.0858769866101296E-2</v>
      </c>
      <c r="BK74">
        <f t="shared" si="23"/>
        <v>45.608697085404287</v>
      </c>
      <c r="BL74">
        <f t="shared" si="24"/>
        <v>1.0897006945237677</v>
      </c>
      <c r="BM74">
        <f t="shared" si="25"/>
        <v>60.376709746473686</v>
      </c>
      <c r="BN74">
        <f t="shared" si="26"/>
        <v>420.23526651638844</v>
      </c>
      <c r="BO74">
        <f t="shared" si="27"/>
        <v>-7.8939557893116345E-4</v>
      </c>
    </row>
    <row r="75" spans="1:67" x14ac:dyDescent="0.25">
      <c r="A75" s="1">
        <v>64</v>
      </c>
      <c r="B75" s="1" t="s">
        <v>149</v>
      </c>
      <c r="C75" s="1" t="s">
        <v>306</v>
      </c>
      <c r="D75" s="1" t="s">
        <v>80</v>
      </c>
      <c r="E75" s="1" t="s">
        <v>81</v>
      </c>
      <c r="F75" s="1" t="s">
        <v>82</v>
      </c>
      <c r="G75" s="1" t="s">
        <v>83</v>
      </c>
      <c r="H75" s="1" t="s">
        <v>84</v>
      </c>
      <c r="I75" s="1">
        <v>398.00001922249794</v>
      </c>
      <c r="J75" s="1">
        <v>1</v>
      </c>
      <c r="K75">
        <f t="shared" si="0"/>
        <v>-0.43486948957672317</v>
      </c>
      <c r="L75">
        <f t="shared" si="1"/>
        <v>1.7608191761189801E-2</v>
      </c>
      <c r="M75">
        <f t="shared" si="2"/>
        <v>446.95989133674095</v>
      </c>
      <c r="N75">
        <f t="shared" si="3"/>
        <v>0.32235214186759609</v>
      </c>
      <c r="O75">
        <f t="shared" si="4"/>
        <v>1.7671985321015886</v>
      </c>
      <c r="P75">
        <f t="shared" si="5"/>
        <v>31.365557231464134</v>
      </c>
      <c r="Q75" s="1">
        <v>6</v>
      </c>
      <c r="R75">
        <f t="shared" si="6"/>
        <v>1.4200000166893005</v>
      </c>
      <c r="S75" s="1">
        <v>1</v>
      </c>
      <c r="T75">
        <f t="shared" si="7"/>
        <v>2.8400000333786011</v>
      </c>
      <c r="U75" s="1">
        <v>32.905426025390625</v>
      </c>
      <c r="V75" s="1">
        <v>31.267215728759766</v>
      </c>
      <c r="W75" s="1">
        <v>32.822616577148438</v>
      </c>
      <c r="X75" s="1">
        <v>419.63967895507813</v>
      </c>
      <c r="Y75" s="1">
        <v>419.99942016601563</v>
      </c>
      <c r="Z75" s="1">
        <v>28.111520767211914</v>
      </c>
      <c r="AA75" s="1">
        <v>28.487703323364258</v>
      </c>
      <c r="AB75" s="1">
        <v>55.749244689941406</v>
      </c>
      <c r="AC75" s="1">
        <v>56.495265960693359</v>
      </c>
      <c r="AD75" s="1">
        <v>499.495361328125</v>
      </c>
      <c r="AE75" s="1">
        <v>17.898147583007813</v>
      </c>
      <c r="AF75" s="1">
        <v>0.14827516674995422</v>
      </c>
      <c r="AG75" s="1">
        <v>99.659461975097656</v>
      </c>
      <c r="AH75" s="1">
        <v>-5.7574243545532227</v>
      </c>
      <c r="AI75" s="1">
        <v>-0.34742262959480286</v>
      </c>
      <c r="AJ75" s="1">
        <v>6.6820107400417328E-2</v>
      </c>
      <c r="AK75" s="1">
        <v>7.1120699867606163E-3</v>
      </c>
      <c r="AL75" s="1">
        <v>5.9986431151628494E-2</v>
      </c>
      <c r="AM75" s="1">
        <v>1.2166921049356461E-2</v>
      </c>
      <c r="AN75" s="1">
        <v>1</v>
      </c>
      <c r="AO75" s="1">
        <v>-0.21956524252891541</v>
      </c>
      <c r="AP75" s="1">
        <v>2.737391471862793</v>
      </c>
      <c r="AQ75" s="1">
        <v>1</v>
      </c>
      <c r="AR75" s="1">
        <v>0</v>
      </c>
      <c r="AS75" s="1">
        <v>0.15999999642372131</v>
      </c>
      <c r="AT75" s="1">
        <v>111115</v>
      </c>
      <c r="AU75" s="1" t="s">
        <v>85</v>
      </c>
      <c r="AV75">
        <f t="shared" si="8"/>
        <v>0.83249226888020822</v>
      </c>
      <c r="AW75">
        <f t="shared" si="9"/>
        <v>3.223521418675961E-4</v>
      </c>
      <c r="AX75">
        <f t="shared" si="10"/>
        <v>304.41721572875974</v>
      </c>
      <c r="AY75">
        <f t="shared" si="11"/>
        <v>306.0554260253906</v>
      </c>
      <c r="AZ75">
        <f t="shared" si="12"/>
        <v>2.8637035492724863</v>
      </c>
      <c r="BA75">
        <f t="shared" si="13"/>
        <v>9.8341502704368991E-2</v>
      </c>
      <c r="BB75">
        <f t="shared" si="14"/>
        <v>4.6062677182142719</v>
      </c>
      <c r="BC75">
        <f t="shared" si="15"/>
        <v>46.220074109624029</v>
      </c>
      <c r="BD75">
        <f t="shared" si="16"/>
        <v>17.732370786259771</v>
      </c>
      <c r="BE75">
        <f t="shared" si="17"/>
        <v>31.267215728759766</v>
      </c>
      <c r="BF75">
        <f t="shared" si="18"/>
        <v>4.5805714155983521</v>
      </c>
      <c r="BG75">
        <f t="shared" si="19"/>
        <v>1.7499692487436602E-2</v>
      </c>
      <c r="BH75">
        <f t="shared" si="20"/>
        <v>2.8390691861126833</v>
      </c>
      <c r="BI75">
        <f t="shared" si="21"/>
        <v>1.7415022294856688</v>
      </c>
      <c r="BJ75">
        <f t="shared" si="22"/>
        <v>1.0947004309394564E-2</v>
      </c>
      <c r="BK75">
        <f t="shared" si="23"/>
        <v>44.543782295067714</v>
      </c>
      <c r="BL75">
        <f t="shared" si="24"/>
        <v>1.0641916866458256</v>
      </c>
      <c r="BM75">
        <f t="shared" si="25"/>
        <v>60.391794782026523</v>
      </c>
      <c r="BN75">
        <f t="shared" si="26"/>
        <v>420.20613629419472</v>
      </c>
      <c r="BO75">
        <f t="shared" si="27"/>
        <v>-6.2499203850500528E-4</v>
      </c>
    </row>
    <row r="76" spans="1:67" x14ac:dyDescent="0.25">
      <c r="A76" s="1">
        <v>65</v>
      </c>
      <c r="B76" s="1" t="s">
        <v>150</v>
      </c>
      <c r="C76" s="1" t="s">
        <v>306</v>
      </c>
      <c r="D76" s="1" t="s">
        <v>80</v>
      </c>
      <c r="E76" s="1" t="s">
        <v>81</v>
      </c>
      <c r="F76" s="1" t="s">
        <v>82</v>
      </c>
      <c r="G76" s="1" t="s">
        <v>83</v>
      </c>
      <c r="H76" s="1" t="s">
        <v>84</v>
      </c>
      <c r="I76" s="1">
        <v>403.00001911073923</v>
      </c>
      <c r="J76" s="1">
        <v>1</v>
      </c>
      <c r="K76">
        <f t="shared" si="0"/>
        <v>-0.47299762034462955</v>
      </c>
      <c r="L76">
        <f t="shared" si="1"/>
        <v>1.6937968174709685E-2</v>
      </c>
      <c r="M76">
        <f t="shared" si="2"/>
        <v>452.20759169591793</v>
      </c>
      <c r="N76">
        <f t="shared" si="3"/>
        <v>0.3105958758527515</v>
      </c>
      <c r="O76">
        <f t="shared" si="4"/>
        <v>1.7696798649119954</v>
      </c>
      <c r="P76">
        <f t="shared" si="5"/>
        <v>31.377318826745277</v>
      </c>
      <c r="Q76" s="1">
        <v>6</v>
      </c>
      <c r="R76">
        <f t="shared" si="6"/>
        <v>1.4200000166893005</v>
      </c>
      <c r="S76" s="1">
        <v>1</v>
      </c>
      <c r="T76">
        <f t="shared" si="7"/>
        <v>2.8400000333786011</v>
      </c>
      <c r="U76" s="1">
        <v>32.906524658203125</v>
      </c>
      <c r="V76" s="1">
        <v>31.273967742919922</v>
      </c>
      <c r="W76" s="1">
        <v>32.819522857666016</v>
      </c>
      <c r="X76" s="1">
        <v>419.7503662109375</v>
      </c>
      <c r="Y76" s="1">
        <v>420.16180419921875</v>
      </c>
      <c r="Z76" s="1">
        <v>28.131179809570313</v>
      </c>
      <c r="AA76" s="1">
        <v>28.493663787841797</v>
      </c>
      <c r="AB76" s="1">
        <v>55.784904479980469</v>
      </c>
      <c r="AC76" s="1">
        <v>56.503719329833984</v>
      </c>
      <c r="AD76" s="1">
        <v>499.4635009765625</v>
      </c>
      <c r="AE76" s="1">
        <v>17.864084243774414</v>
      </c>
      <c r="AF76" s="1">
        <v>1.2545982375741005E-2</v>
      </c>
      <c r="AG76" s="1">
        <v>99.659683227539063</v>
      </c>
      <c r="AH76" s="1">
        <v>-5.7574243545532227</v>
      </c>
      <c r="AI76" s="1">
        <v>-0.34742262959480286</v>
      </c>
      <c r="AJ76" s="1">
        <v>6.6820107400417328E-2</v>
      </c>
      <c r="AK76" s="1">
        <v>7.1120699867606163E-3</v>
      </c>
      <c r="AL76" s="1">
        <v>5.9986431151628494E-2</v>
      </c>
      <c r="AM76" s="1">
        <v>1.2166921049356461E-2</v>
      </c>
      <c r="AN76" s="1">
        <v>1</v>
      </c>
      <c r="AO76" s="1">
        <v>-0.21956524252891541</v>
      </c>
      <c r="AP76" s="1">
        <v>2.737391471862793</v>
      </c>
      <c r="AQ76" s="1">
        <v>1</v>
      </c>
      <c r="AR76" s="1">
        <v>0</v>
      </c>
      <c r="AS76" s="1">
        <v>0.15999999642372131</v>
      </c>
      <c r="AT76" s="1">
        <v>111115</v>
      </c>
      <c r="AU76" s="1" t="s">
        <v>85</v>
      </c>
      <c r="AV76">
        <f t="shared" si="8"/>
        <v>0.83243916829427067</v>
      </c>
      <c r="AW76">
        <f t="shared" si="9"/>
        <v>3.1059587585275148E-4</v>
      </c>
      <c r="AX76">
        <f t="shared" si="10"/>
        <v>304.4239677429199</v>
      </c>
      <c r="AY76">
        <f t="shared" si="11"/>
        <v>306.0565246582031</v>
      </c>
      <c r="AZ76">
        <f t="shared" si="12"/>
        <v>2.8582534151169625</v>
      </c>
      <c r="BA76">
        <f t="shared" si="13"/>
        <v>0.10335108382535704</v>
      </c>
      <c r="BB76">
        <f t="shared" si="14"/>
        <v>4.6093493720003096</v>
      </c>
      <c r="BC76">
        <f t="shared" si="15"/>
        <v>46.250893267204404</v>
      </c>
      <c r="BD76">
        <f t="shared" si="16"/>
        <v>17.757229479362607</v>
      </c>
      <c r="BE76">
        <f t="shared" si="17"/>
        <v>31.273967742919922</v>
      </c>
      <c r="BF76">
        <f t="shared" si="18"/>
        <v>4.582331693896629</v>
      </c>
      <c r="BG76">
        <f t="shared" si="19"/>
        <v>1.6837547806563265E-2</v>
      </c>
      <c r="BH76">
        <f t="shared" si="20"/>
        <v>2.8396695070883142</v>
      </c>
      <c r="BI76">
        <f t="shared" si="21"/>
        <v>1.7426621868083148</v>
      </c>
      <c r="BJ76">
        <f t="shared" si="22"/>
        <v>1.053244368192861E-2</v>
      </c>
      <c r="BK76">
        <f t="shared" si="23"/>
        <v>45.066865341503508</v>
      </c>
      <c r="BL76">
        <f t="shared" si="24"/>
        <v>1.0762701111248674</v>
      </c>
      <c r="BM76">
        <f t="shared" si="25"/>
        <v>60.352642453375758</v>
      </c>
      <c r="BN76">
        <f t="shared" si="26"/>
        <v>420.38664461469779</v>
      </c>
      <c r="BO76">
        <f t="shared" si="27"/>
        <v>-6.7905716386687835E-4</v>
      </c>
    </row>
    <row r="77" spans="1:67" x14ac:dyDescent="0.25">
      <c r="A77" s="1">
        <v>66</v>
      </c>
      <c r="B77" s="1" t="s">
        <v>151</v>
      </c>
      <c r="C77" s="1" t="s">
        <v>306</v>
      </c>
      <c r="D77" s="1" t="s">
        <v>80</v>
      </c>
      <c r="E77" s="1" t="s">
        <v>81</v>
      </c>
      <c r="F77" s="1" t="s">
        <v>82</v>
      </c>
      <c r="G77" s="1" t="s">
        <v>83</v>
      </c>
      <c r="H77" s="1" t="s">
        <v>84</v>
      </c>
      <c r="I77" s="1">
        <v>408.00001899898052</v>
      </c>
      <c r="J77" s="1">
        <v>1</v>
      </c>
      <c r="K77">
        <f t="shared" ref="K77:K140" si="28">(X77-Y77*(1000-Z77)/(1000-AA77))*AV77</f>
        <v>-0.4932522280222284</v>
      </c>
      <c r="L77">
        <f t="shared" ref="L77:L140" si="29">IF(BG77&lt;&gt;0,1/(1/BG77-1/T77),0)</f>
        <v>1.6847125604253881E-2</v>
      </c>
      <c r="M77">
        <f t="shared" ref="M77:M140" si="30">((BJ77-AW77/2)*Y77-K77)/(BJ77+AW77/2)</f>
        <v>454.43190471287136</v>
      </c>
      <c r="N77">
        <f t="shared" ref="N77:N140" si="31">AW77*1000</f>
        <v>0.30899409344113554</v>
      </c>
      <c r="O77">
        <f t="shared" ref="O77:O140" si="32">(BB77-BH77)</f>
        <v>1.7699753617826395</v>
      </c>
      <c r="P77">
        <f t="shared" ref="P77:P140" si="33">(V77+BA77*J77)</f>
        <v>31.379055115346642</v>
      </c>
      <c r="Q77" s="1">
        <v>6</v>
      </c>
      <c r="R77">
        <f t="shared" ref="R77:R140" si="34">(Q77*AO77+AP77)</f>
        <v>1.4200000166893005</v>
      </c>
      <c r="S77" s="1">
        <v>1</v>
      </c>
      <c r="T77">
        <f t="shared" ref="T77:T140" si="35">R77*(S77+1)*(S77+1)/(S77*S77+1)</f>
        <v>2.8400000333786011</v>
      </c>
      <c r="U77" s="1">
        <v>32.905509948730469</v>
      </c>
      <c r="V77" s="1">
        <v>31.275184631347656</v>
      </c>
      <c r="W77" s="1">
        <v>32.815422058105469</v>
      </c>
      <c r="X77" s="1">
        <v>419.8116455078125</v>
      </c>
      <c r="Y77" s="1">
        <v>420.24819946289063</v>
      </c>
      <c r="Z77" s="1">
        <v>28.134788513183594</v>
      </c>
      <c r="AA77" s="1">
        <v>28.49540901184082</v>
      </c>
      <c r="AB77" s="1">
        <v>55.794960021972656</v>
      </c>
      <c r="AC77" s="1">
        <v>56.510120391845703</v>
      </c>
      <c r="AD77" s="1">
        <v>499.45443725585938</v>
      </c>
      <c r="AE77" s="1">
        <v>17.881479263305664</v>
      </c>
      <c r="AF77" s="1">
        <v>7.8698500990867615E-2</v>
      </c>
      <c r="AG77" s="1">
        <v>99.6591796875</v>
      </c>
      <c r="AH77" s="1">
        <v>-5.7574243545532227</v>
      </c>
      <c r="AI77" s="1">
        <v>-0.34742262959480286</v>
      </c>
      <c r="AJ77" s="1">
        <v>6.6820107400417328E-2</v>
      </c>
      <c r="AK77" s="1">
        <v>7.1120699867606163E-3</v>
      </c>
      <c r="AL77" s="1">
        <v>5.9986431151628494E-2</v>
      </c>
      <c r="AM77" s="1">
        <v>1.2166921049356461E-2</v>
      </c>
      <c r="AN77" s="1">
        <v>1</v>
      </c>
      <c r="AO77" s="1">
        <v>-0.21956524252891541</v>
      </c>
      <c r="AP77" s="1">
        <v>2.737391471862793</v>
      </c>
      <c r="AQ77" s="1">
        <v>1</v>
      </c>
      <c r="AR77" s="1">
        <v>0</v>
      </c>
      <c r="AS77" s="1">
        <v>0.15999999642372131</v>
      </c>
      <c r="AT77" s="1">
        <v>111115</v>
      </c>
      <c r="AU77" s="1" t="s">
        <v>85</v>
      </c>
      <c r="AV77">
        <f t="shared" ref="AV77:AV140" si="36">AD77*0.000001/(Q77*0.0001)</f>
        <v>0.83242406209309883</v>
      </c>
      <c r="AW77">
        <f t="shared" ref="AW77:AW140" si="37">(AA77-Z77)/(1000-AA77)*AV77</f>
        <v>3.0899409344113557E-4</v>
      </c>
      <c r="AX77">
        <f t="shared" ref="AX77:AX140" si="38">(V77+273.15)</f>
        <v>304.42518463134763</v>
      </c>
      <c r="AY77">
        <f t="shared" ref="AY77:AY140" si="39">(U77+273.15)</f>
        <v>306.05550994873045</v>
      </c>
      <c r="AZ77">
        <f t="shared" ref="AZ77:AZ140" si="40">(AE77*AQ77+AF77*AR77)*AS77</f>
        <v>2.8610366181797531</v>
      </c>
      <c r="BA77">
        <f t="shared" ref="BA77:BA140" si="41">((AZ77+0.00000010773*(AY77^4-AX77^4))-AW77*44100)/(R77*0.92*2*29.3+0.00000043092*AX77^3)</f>
        <v>0.10387048399898514</v>
      </c>
      <c r="BB77">
        <f t="shared" ref="BB77:BB140" si="42">0.61365*EXP(17.502*P77/(240.97+P77))</f>
        <v>4.6098044487624907</v>
      </c>
      <c r="BC77">
        <f t="shared" ref="BC77:BC140" si="43">BB77*1000/AG77</f>
        <v>46.255693286031402</v>
      </c>
      <c r="BD77">
        <f t="shared" ref="BD77:BD140" si="44">(BC77-AA77)</f>
        <v>17.760284274190582</v>
      </c>
      <c r="BE77">
        <f t="shared" ref="BE77:BE140" si="45">IF(J77,V77,(U77+V77)/2)</f>
        <v>31.275184631347656</v>
      </c>
      <c r="BF77">
        <f t="shared" ref="BF77:BF140" si="46">0.61365*EXP(17.502*BE77/(240.97+BE77))</f>
        <v>4.5826490044413344</v>
      </c>
      <c r="BG77">
        <f t="shared" ref="BG77:BG140" si="47">IF(BD77&lt;&gt;0,(1000-(BC77+AA77)/2)/BD77*AW77,0)</f>
        <v>1.6747776347772633E-2</v>
      </c>
      <c r="BH77">
        <f t="shared" ref="BH77:BH140" si="48">AA77*AG77/1000</f>
        <v>2.8398290869798513</v>
      </c>
      <c r="BI77">
        <f t="shared" ref="BI77:BI140" si="49">(BF77-BH77)</f>
        <v>1.7428199174614831</v>
      </c>
      <c r="BJ77">
        <f t="shared" ref="BJ77:BJ140" si="50">1/(1.6/L77+1.37/T77)</f>
        <v>1.0476241018431923E-2</v>
      </c>
      <c r="BK77">
        <f t="shared" ref="BK77:BK140" si="51">M77*AG77*0.001</f>
        <v>45.288310847512925</v>
      </c>
      <c r="BL77">
        <f t="shared" ref="BL77:BL140" si="52">M77/Y77</f>
        <v>1.0813417054342414</v>
      </c>
      <c r="BM77">
        <f t="shared" ref="BM77:BM140" si="53">(1-AW77*AG77/BB77/L77)*100</f>
        <v>60.348541244744034</v>
      </c>
      <c r="BN77">
        <f t="shared" ref="BN77:BN140" si="54">(Y77-K77/(T77/1.35))</f>
        <v>420.48266794880743</v>
      </c>
      <c r="BO77">
        <f t="shared" ref="BO77:BO140" si="55">K77*BM77/100/BN77</f>
        <v>-7.0792578852466265E-4</v>
      </c>
    </row>
    <row r="78" spans="1:67" x14ac:dyDescent="0.25">
      <c r="A78" s="1">
        <v>67</v>
      </c>
      <c r="B78" s="1" t="s">
        <v>152</v>
      </c>
      <c r="C78" s="1" t="s">
        <v>306</v>
      </c>
      <c r="D78" s="1" t="s">
        <v>80</v>
      </c>
      <c r="E78" s="1" t="s">
        <v>81</v>
      </c>
      <c r="F78" s="1" t="s">
        <v>82</v>
      </c>
      <c r="G78" s="1" t="s">
        <v>83</v>
      </c>
      <c r="H78" s="1" t="s">
        <v>84</v>
      </c>
      <c r="I78" s="1">
        <v>413.50001887604594</v>
      </c>
      <c r="J78" s="1">
        <v>1</v>
      </c>
      <c r="K78">
        <f t="shared" si="28"/>
        <v>-0.56633094403869877</v>
      </c>
      <c r="L78">
        <f t="shared" si="29"/>
        <v>1.7454921780327121E-2</v>
      </c>
      <c r="M78">
        <f t="shared" si="30"/>
        <v>459.40657289109566</v>
      </c>
      <c r="N78">
        <f t="shared" si="31"/>
        <v>0.31985461901435741</v>
      </c>
      <c r="O78">
        <f t="shared" si="32"/>
        <v>1.7687668863688053</v>
      </c>
      <c r="P78">
        <f t="shared" si="33"/>
        <v>31.376242964855766</v>
      </c>
      <c r="Q78" s="1">
        <v>6</v>
      </c>
      <c r="R78">
        <f t="shared" si="34"/>
        <v>1.4200000166893005</v>
      </c>
      <c r="S78" s="1">
        <v>1</v>
      </c>
      <c r="T78">
        <f t="shared" si="35"/>
        <v>2.8400000333786011</v>
      </c>
      <c r="U78" s="1">
        <v>32.905933380126953</v>
      </c>
      <c r="V78" s="1">
        <v>31.278217315673828</v>
      </c>
      <c r="W78" s="1">
        <v>32.815540313720703</v>
      </c>
      <c r="X78" s="1">
        <v>419.664306640625</v>
      </c>
      <c r="Y78" s="1">
        <v>420.18319702148438</v>
      </c>
      <c r="Z78" s="1">
        <v>28.126840591430664</v>
      </c>
      <c r="AA78" s="1">
        <v>28.500137329101563</v>
      </c>
      <c r="AB78" s="1">
        <v>55.777877807617188</v>
      </c>
      <c r="AC78" s="1">
        <v>56.518154144287109</v>
      </c>
      <c r="AD78" s="1">
        <v>499.45046997070313</v>
      </c>
      <c r="AE78" s="1">
        <v>17.832195281982422</v>
      </c>
      <c r="AF78" s="1">
        <v>5.702730268239975E-3</v>
      </c>
      <c r="AG78" s="1">
        <v>99.659187316894531</v>
      </c>
      <c r="AH78" s="1">
        <v>-5.7574243545532227</v>
      </c>
      <c r="AI78" s="1">
        <v>-0.34742262959480286</v>
      </c>
      <c r="AJ78" s="1">
        <v>6.6820107400417328E-2</v>
      </c>
      <c r="AK78" s="1">
        <v>7.1120699867606163E-3</v>
      </c>
      <c r="AL78" s="1">
        <v>5.9986431151628494E-2</v>
      </c>
      <c r="AM78" s="1">
        <v>1.2166921049356461E-2</v>
      </c>
      <c r="AN78" s="1">
        <v>1</v>
      </c>
      <c r="AO78" s="1">
        <v>-0.21956524252891541</v>
      </c>
      <c r="AP78" s="1">
        <v>2.737391471862793</v>
      </c>
      <c r="AQ78" s="1">
        <v>1</v>
      </c>
      <c r="AR78" s="1">
        <v>0</v>
      </c>
      <c r="AS78" s="1">
        <v>0.15999999642372131</v>
      </c>
      <c r="AT78" s="1">
        <v>111115</v>
      </c>
      <c r="AU78" s="1" t="s">
        <v>85</v>
      </c>
      <c r="AV78">
        <f t="shared" si="36"/>
        <v>0.83241744995117173</v>
      </c>
      <c r="AW78">
        <f t="shared" si="37"/>
        <v>3.1985461901435741E-4</v>
      </c>
      <c r="AX78">
        <f t="shared" si="38"/>
        <v>304.42821731567381</v>
      </c>
      <c r="AY78">
        <f t="shared" si="39"/>
        <v>306.05593338012693</v>
      </c>
      <c r="AZ78">
        <f t="shared" si="40"/>
        <v>2.8531511813442876</v>
      </c>
      <c r="BA78">
        <f t="shared" si="41"/>
        <v>9.8025649181939095E-2</v>
      </c>
      <c r="BB78">
        <f t="shared" si="42"/>
        <v>4.609067411006956</v>
      </c>
      <c r="BC78">
        <f t="shared" si="43"/>
        <v>46.248294162294584</v>
      </c>
      <c r="BD78">
        <f t="shared" si="44"/>
        <v>17.748156833193022</v>
      </c>
      <c r="BE78">
        <f t="shared" si="45"/>
        <v>31.278217315673828</v>
      </c>
      <c r="BF78">
        <f t="shared" si="46"/>
        <v>4.5834398773149267</v>
      </c>
      <c r="BG78">
        <f t="shared" si="47"/>
        <v>1.7348297424339541E-2</v>
      </c>
      <c r="BH78">
        <f t="shared" si="48"/>
        <v>2.8403005246381507</v>
      </c>
      <c r="BI78">
        <f t="shared" si="49"/>
        <v>1.743139352676776</v>
      </c>
      <c r="BJ78">
        <f t="shared" si="50"/>
        <v>1.0852215272891021E-2</v>
      </c>
      <c r="BK78">
        <f t="shared" si="51"/>
        <v>45.784085702366262</v>
      </c>
      <c r="BL78">
        <f t="shared" si="52"/>
        <v>1.0933482732000008</v>
      </c>
      <c r="BM78">
        <f t="shared" si="53"/>
        <v>60.377762117199872</v>
      </c>
      <c r="BN78">
        <f t="shared" si="54"/>
        <v>420.45240362904298</v>
      </c>
      <c r="BO78">
        <f t="shared" si="55"/>
        <v>-8.1326197028823053E-4</v>
      </c>
    </row>
    <row r="79" spans="1:67" x14ac:dyDescent="0.25">
      <c r="A79" s="1">
        <v>68</v>
      </c>
      <c r="B79" s="1" t="s">
        <v>153</v>
      </c>
      <c r="C79" s="1" t="s">
        <v>306</v>
      </c>
      <c r="D79" s="1" t="s">
        <v>80</v>
      </c>
      <c r="E79" s="1" t="s">
        <v>81</v>
      </c>
      <c r="F79" s="1" t="s">
        <v>82</v>
      </c>
      <c r="G79" s="1" t="s">
        <v>83</v>
      </c>
      <c r="H79" s="1" t="s">
        <v>84</v>
      </c>
      <c r="I79" s="1">
        <v>418.50001876428723</v>
      </c>
      <c r="J79" s="1">
        <v>1</v>
      </c>
      <c r="K79">
        <f t="shared" si="28"/>
        <v>-0.42260911335750179</v>
      </c>
      <c r="L79">
        <f t="shared" si="29"/>
        <v>1.7727873118439985E-2</v>
      </c>
      <c r="M79">
        <f t="shared" si="30"/>
        <v>445.80270330581766</v>
      </c>
      <c r="N79">
        <f t="shared" si="31"/>
        <v>0.32459675947894912</v>
      </c>
      <c r="O79">
        <f t="shared" si="32"/>
        <v>1.7675413991310562</v>
      </c>
      <c r="P79">
        <f t="shared" si="33"/>
        <v>31.371991463166609</v>
      </c>
      <c r="Q79" s="1">
        <v>6</v>
      </c>
      <c r="R79">
        <f t="shared" si="34"/>
        <v>1.4200000166893005</v>
      </c>
      <c r="S79" s="1">
        <v>1</v>
      </c>
      <c r="T79">
        <f t="shared" si="35"/>
        <v>2.8400000333786011</v>
      </c>
      <c r="U79" s="1">
        <v>32.906200408935547</v>
      </c>
      <c r="V79" s="1">
        <v>31.275886535644531</v>
      </c>
      <c r="W79" s="1">
        <v>32.824504852294922</v>
      </c>
      <c r="X79" s="1">
        <v>419.86624145507813</v>
      </c>
      <c r="Y79" s="1">
        <v>420.2100830078125</v>
      </c>
      <c r="Z79" s="1">
        <v>28.122259140014648</v>
      </c>
      <c r="AA79" s="1">
        <v>28.501102447509766</v>
      </c>
      <c r="AB79" s="1">
        <v>55.76824951171875</v>
      </c>
      <c r="AC79" s="1">
        <v>56.519519805908203</v>
      </c>
      <c r="AD79" s="1">
        <v>499.43402099609375</v>
      </c>
      <c r="AE79" s="1">
        <v>17.876405715942383</v>
      </c>
      <c r="AF79" s="1">
        <v>2.2810937836766243E-2</v>
      </c>
      <c r="AG79" s="1">
        <v>99.659721374511719</v>
      </c>
      <c r="AH79" s="1">
        <v>-5.7574243545532227</v>
      </c>
      <c r="AI79" s="1">
        <v>-0.34742262959480286</v>
      </c>
      <c r="AJ79" s="1">
        <v>6.6820107400417328E-2</v>
      </c>
      <c r="AK79" s="1">
        <v>7.1120699867606163E-3</v>
      </c>
      <c r="AL79" s="1">
        <v>5.9986431151628494E-2</v>
      </c>
      <c r="AM79" s="1">
        <v>1.2166921049356461E-2</v>
      </c>
      <c r="AN79" s="1">
        <v>1</v>
      </c>
      <c r="AO79" s="1">
        <v>-0.21956524252891541</v>
      </c>
      <c r="AP79" s="1">
        <v>2.737391471862793</v>
      </c>
      <c r="AQ79" s="1">
        <v>1</v>
      </c>
      <c r="AR79" s="1">
        <v>0</v>
      </c>
      <c r="AS79" s="1">
        <v>0.15999999642372131</v>
      </c>
      <c r="AT79" s="1">
        <v>111115</v>
      </c>
      <c r="AU79" s="1" t="s">
        <v>85</v>
      </c>
      <c r="AV79">
        <f t="shared" si="36"/>
        <v>0.83239003499348951</v>
      </c>
      <c r="AW79">
        <f t="shared" si="37"/>
        <v>3.245967594789491E-4</v>
      </c>
      <c r="AX79">
        <f t="shared" si="38"/>
        <v>304.42588653564451</v>
      </c>
      <c r="AY79">
        <f t="shared" si="39"/>
        <v>306.05620040893552</v>
      </c>
      <c r="AZ79">
        <f t="shared" si="40"/>
        <v>2.8602248506197725</v>
      </c>
      <c r="BA79">
        <f t="shared" si="41"/>
        <v>9.6104927522077971E-2</v>
      </c>
      <c r="BB79">
        <f t="shared" si="42"/>
        <v>4.6079533279162934</v>
      </c>
      <c r="BC79">
        <f t="shared" si="43"/>
        <v>46.236867456211769</v>
      </c>
      <c r="BD79">
        <f t="shared" si="44"/>
        <v>17.735765008702003</v>
      </c>
      <c r="BE79">
        <f t="shared" si="45"/>
        <v>31.275886535644531</v>
      </c>
      <c r="BF79">
        <f t="shared" si="46"/>
        <v>4.5828320386612269</v>
      </c>
      <c r="BG79">
        <f t="shared" si="47"/>
        <v>1.7617898517782938E-2</v>
      </c>
      <c r="BH79">
        <f t="shared" si="48"/>
        <v>2.8404119287852372</v>
      </c>
      <c r="BI79">
        <f t="shared" si="49"/>
        <v>1.7424201098759897</v>
      </c>
      <c r="BJ79">
        <f t="shared" si="50"/>
        <v>1.1021014574545834E-2</v>
      </c>
      <c r="BK79">
        <f t="shared" si="51"/>
        <v>44.428573199461908</v>
      </c>
      <c r="BL79">
        <f t="shared" si="52"/>
        <v>1.0609043460233423</v>
      </c>
      <c r="BM79">
        <f t="shared" si="53"/>
        <v>60.399639262922079</v>
      </c>
      <c r="BN79">
        <f t="shared" si="54"/>
        <v>420.41097114032209</v>
      </c>
      <c r="BO79">
        <f t="shared" si="55"/>
        <v>-6.0715442146481796E-4</v>
      </c>
    </row>
    <row r="80" spans="1:67" x14ac:dyDescent="0.25">
      <c r="A80" s="1">
        <v>69</v>
      </c>
      <c r="B80" s="1" t="s">
        <v>154</v>
      </c>
      <c r="C80" s="1" t="s">
        <v>306</v>
      </c>
      <c r="D80" s="1" t="s">
        <v>80</v>
      </c>
      <c r="E80" s="1" t="s">
        <v>81</v>
      </c>
      <c r="F80" s="1" t="s">
        <v>82</v>
      </c>
      <c r="G80" s="1" t="s">
        <v>83</v>
      </c>
      <c r="H80" s="1" t="s">
        <v>84</v>
      </c>
      <c r="I80" s="1">
        <v>423.50001865252852</v>
      </c>
      <c r="J80" s="1">
        <v>1</v>
      </c>
      <c r="K80">
        <f t="shared" si="28"/>
        <v>-0.68521830851688925</v>
      </c>
      <c r="L80">
        <f t="shared" si="29"/>
        <v>1.7210941653975936E-2</v>
      </c>
      <c r="M80">
        <f t="shared" si="30"/>
        <v>471.10504472054214</v>
      </c>
      <c r="N80">
        <f t="shared" si="31"/>
        <v>0.31540883556271887</v>
      </c>
      <c r="O80">
        <f t="shared" si="32"/>
        <v>1.7687585277054949</v>
      </c>
      <c r="P80">
        <f t="shared" si="33"/>
        <v>31.377761588274101</v>
      </c>
      <c r="Q80" s="1">
        <v>6</v>
      </c>
      <c r="R80">
        <f t="shared" si="34"/>
        <v>1.4200000166893005</v>
      </c>
      <c r="S80" s="1">
        <v>1</v>
      </c>
      <c r="T80">
        <f t="shared" si="35"/>
        <v>2.8400000333786011</v>
      </c>
      <c r="U80" s="1">
        <v>32.907764434814453</v>
      </c>
      <c r="V80" s="1">
        <v>31.277046203613281</v>
      </c>
      <c r="W80" s="1">
        <v>32.831893920898438</v>
      </c>
      <c r="X80" s="1">
        <v>419.5450439453125</v>
      </c>
      <c r="Y80" s="1">
        <v>420.20901489257813</v>
      </c>
      <c r="Z80" s="1">
        <v>28.135946273803711</v>
      </c>
      <c r="AA80" s="1">
        <v>28.504066467285156</v>
      </c>
      <c r="AB80" s="1">
        <v>55.790477752685547</v>
      </c>
      <c r="AC80" s="1">
        <v>56.520420074462891</v>
      </c>
      <c r="AD80" s="1">
        <v>499.43209838867188</v>
      </c>
      <c r="AE80" s="1">
        <v>17.867708206176758</v>
      </c>
      <c r="AF80" s="1">
        <v>0.12774109840393066</v>
      </c>
      <c r="AG80" s="1">
        <v>99.659706115722656</v>
      </c>
      <c r="AH80" s="1">
        <v>-5.7574243545532227</v>
      </c>
      <c r="AI80" s="1">
        <v>-0.34742262959480286</v>
      </c>
      <c r="AJ80" s="1">
        <v>6.6820107400417328E-2</v>
      </c>
      <c r="AK80" s="1">
        <v>7.1120699867606163E-3</v>
      </c>
      <c r="AL80" s="1">
        <v>5.9986431151628494E-2</v>
      </c>
      <c r="AM80" s="1">
        <v>1.2166921049356461E-2</v>
      </c>
      <c r="AN80" s="1">
        <v>1</v>
      </c>
      <c r="AO80" s="1">
        <v>-0.21956524252891541</v>
      </c>
      <c r="AP80" s="1">
        <v>2.737391471862793</v>
      </c>
      <c r="AQ80" s="1">
        <v>1</v>
      </c>
      <c r="AR80" s="1">
        <v>0</v>
      </c>
      <c r="AS80" s="1">
        <v>0.15999999642372131</v>
      </c>
      <c r="AT80" s="1">
        <v>111115</v>
      </c>
      <c r="AU80" s="1" t="s">
        <v>85</v>
      </c>
      <c r="AV80">
        <f t="shared" si="36"/>
        <v>0.83238683064778629</v>
      </c>
      <c r="AW80">
        <f t="shared" si="37"/>
        <v>3.1540883556271888E-4</v>
      </c>
      <c r="AX80">
        <f t="shared" si="38"/>
        <v>304.42704620361326</v>
      </c>
      <c r="AY80">
        <f t="shared" si="39"/>
        <v>306.05776443481443</v>
      </c>
      <c r="AZ80">
        <f t="shared" si="40"/>
        <v>2.8588332490883772</v>
      </c>
      <c r="BA80">
        <f t="shared" si="41"/>
        <v>0.10071538466082131</v>
      </c>
      <c r="BB80">
        <f t="shared" si="42"/>
        <v>4.6094654149381586</v>
      </c>
      <c r="BC80">
        <f t="shared" si="43"/>
        <v>46.252047036800903</v>
      </c>
      <c r="BD80">
        <f t="shared" si="44"/>
        <v>17.747980569515747</v>
      </c>
      <c r="BE80">
        <f t="shared" si="45"/>
        <v>31.277046203613281</v>
      </c>
      <c r="BF80">
        <f t="shared" si="46"/>
        <v>4.5831344569735064</v>
      </c>
      <c r="BG80">
        <f t="shared" si="47"/>
        <v>1.7107268346262566E-2</v>
      </c>
      <c r="BH80">
        <f t="shared" si="48"/>
        <v>2.8407068872326637</v>
      </c>
      <c r="BI80">
        <f t="shared" si="49"/>
        <v>1.7424275697408427</v>
      </c>
      <c r="BJ80">
        <f t="shared" si="50"/>
        <v>1.0701309031888583E-2</v>
      </c>
      <c r="BK80">
        <f t="shared" si="51"/>
        <v>46.950190306483606</v>
      </c>
      <c r="BL80">
        <f t="shared" si="52"/>
        <v>1.1211207471143261</v>
      </c>
      <c r="BM80">
        <f t="shared" si="53"/>
        <v>60.377829350401669</v>
      </c>
      <c r="BN80">
        <f t="shared" si="54"/>
        <v>420.53473485934774</v>
      </c>
      <c r="BO80">
        <f t="shared" si="55"/>
        <v>-9.8379493226025475E-4</v>
      </c>
    </row>
    <row r="81" spans="1:67" x14ac:dyDescent="0.25">
      <c r="A81" s="1">
        <v>70</v>
      </c>
      <c r="B81" s="1" t="s">
        <v>155</v>
      </c>
      <c r="C81" s="1" t="s">
        <v>306</v>
      </c>
      <c r="D81" s="1" t="s">
        <v>80</v>
      </c>
      <c r="E81" s="1" t="s">
        <v>81</v>
      </c>
      <c r="F81" s="1" t="s">
        <v>82</v>
      </c>
      <c r="G81" s="1" t="s">
        <v>83</v>
      </c>
      <c r="H81" s="1" t="s">
        <v>84</v>
      </c>
      <c r="I81" s="1">
        <v>429.00001852959394</v>
      </c>
      <c r="J81" s="1">
        <v>1</v>
      </c>
      <c r="K81">
        <f t="shared" si="28"/>
        <v>-0.63359737770020841</v>
      </c>
      <c r="L81">
        <f t="shared" si="29"/>
        <v>1.7568561208441864E-2</v>
      </c>
      <c r="M81">
        <f t="shared" si="30"/>
        <v>465.14688056782757</v>
      </c>
      <c r="N81">
        <f t="shared" si="31"/>
        <v>0.32190446723993366</v>
      </c>
      <c r="O81">
        <f t="shared" si="32"/>
        <v>1.7686588846502929</v>
      </c>
      <c r="P81">
        <f t="shared" si="33"/>
        <v>31.378059321601306</v>
      </c>
      <c r="Q81" s="1">
        <v>6</v>
      </c>
      <c r="R81">
        <f t="shared" si="34"/>
        <v>1.4200000166893005</v>
      </c>
      <c r="S81" s="1">
        <v>1</v>
      </c>
      <c r="T81">
        <f t="shared" si="35"/>
        <v>2.8400000333786011</v>
      </c>
      <c r="U81" s="1">
        <v>32.909278869628906</v>
      </c>
      <c r="V81" s="1">
        <v>31.280696868896484</v>
      </c>
      <c r="W81" s="1">
        <v>32.829586029052734</v>
      </c>
      <c r="X81" s="1">
        <v>419.58584594726563</v>
      </c>
      <c r="Y81" s="1">
        <v>420.18450927734375</v>
      </c>
      <c r="Z81" s="1">
        <v>28.130151748657227</v>
      </c>
      <c r="AA81" s="1">
        <v>28.505838394165039</v>
      </c>
      <c r="AB81" s="1">
        <v>55.774261474609375</v>
      </c>
      <c r="AC81" s="1">
        <v>56.519142150878906</v>
      </c>
      <c r="AD81" s="1">
        <v>499.45077514648438</v>
      </c>
      <c r="AE81" s="1">
        <v>17.959753036499023</v>
      </c>
      <c r="AF81" s="1">
        <v>3.535766527056694E-2</v>
      </c>
      <c r="AG81" s="1">
        <v>99.659744262695313</v>
      </c>
      <c r="AH81" s="1">
        <v>-5.7574243545532227</v>
      </c>
      <c r="AI81" s="1">
        <v>-0.34742262959480286</v>
      </c>
      <c r="AJ81" s="1">
        <v>6.6820107400417328E-2</v>
      </c>
      <c r="AK81" s="1">
        <v>7.1120699867606163E-3</v>
      </c>
      <c r="AL81" s="1">
        <v>5.9986431151628494E-2</v>
      </c>
      <c r="AM81" s="1">
        <v>1.2166921049356461E-2</v>
      </c>
      <c r="AN81" s="1">
        <v>1</v>
      </c>
      <c r="AO81" s="1">
        <v>-0.21956524252891541</v>
      </c>
      <c r="AP81" s="1">
        <v>2.737391471862793</v>
      </c>
      <c r="AQ81" s="1">
        <v>1</v>
      </c>
      <c r="AR81" s="1">
        <v>0</v>
      </c>
      <c r="AS81" s="1">
        <v>0.15999999642372131</v>
      </c>
      <c r="AT81" s="1">
        <v>111115</v>
      </c>
      <c r="AU81" s="1" t="s">
        <v>85</v>
      </c>
      <c r="AV81">
        <f t="shared" si="36"/>
        <v>0.8324179585774738</v>
      </c>
      <c r="AW81">
        <f t="shared" si="37"/>
        <v>3.2190446723993367E-4</v>
      </c>
      <c r="AX81">
        <f t="shared" si="38"/>
        <v>304.43069686889646</v>
      </c>
      <c r="AY81">
        <f t="shared" si="39"/>
        <v>306.05927886962888</v>
      </c>
      <c r="AZ81">
        <f t="shared" si="40"/>
        <v>2.8735604216107618</v>
      </c>
      <c r="BA81">
        <f t="shared" si="41"/>
        <v>9.7362452704822383E-2</v>
      </c>
      <c r="BB81">
        <f t="shared" si="42"/>
        <v>4.6095434490065017</v>
      </c>
      <c r="BC81">
        <f t="shared" si="43"/>
        <v>46.252812337708839</v>
      </c>
      <c r="BD81">
        <f t="shared" si="44"/>
        <v>17.7469739435438</v>
      </c>
      <c r="BE81">
        <f t="shared" si="45"/>
        <v>31.280696868896484</v>
      </c>
      <c r="BF81">
        <f t="shared" si="46"/>
        <v>4.5840865912563187</v>
      </c>
      <c r="BG81">
        <f t="shared" si="47"/>
        <v>1.7460548283216047E-2</v>
      </c>
      <c r="BH81">
        <f t="shared" si="48"/>
        <v>2.8408845643562088</v>
      </c>
      <c r="BI81">
        <f t="shared" si="49"/>
        <v>1.7432020269001098</v>
      </c>
      <c r="BJ81">
        <f t="shared" si="50"/>
        <v>1.0922495831857939E-2</v>
      </c>
      <c r="BK81">
        <f t="shared" si="51"/>
        <v>46.356419161980178</v>
      </c>
      <c r="BL81">
        <f t="shared" si="52"/>
        <v>1.1070062562939613</v>
      </c>
      <c r="BM81">
        <f t="shared" si="53"/>
        <v>60.385638257804494</v>
      </c>
      <c r="BN81">
        <f t="shared" si="54"/>
        <v>420.48569112587978</v>
      </c>
      <c r="BO81">
        <f t="shared" si="55"/>
        <v>-9.0990449516733846E-4</v>
      </c>
    </row>
    <row r="82" spans="1:67" x14ac:dyDescent="0.25">
      <c r="A82" s="1">
        <v>71</v>
      </c>
      <c r="B82" s="1" t="s">
        <v>156</v>
      </c>
      <c r="C82" s="1" t="s">
        <v>306</v>
      </c>
      <c r="D82" s="1" t="s">
        <v>80</v>
      </c>
      <c r="E82" s="1" t="s">
        <v>81</v>
      </c>
      <c r="F82" s="1" t="s">
        <v>82</v>
      </c>
      <c r="G82" s="1" t="s">
        <v>83</v>
      </c>
      <c r="H82" s="1" t="s">
        <v>84</v>
      </c>
      <c r="I82" s="1">
        <v>434.00001841783524</v>
      </c>
      <c r="J82" s="1">
        <v>1</v>
      </c>
      <c r="K82">
        <f t="shared" si="28"/>
        <v>-0.56816063374676806</v>
      </c>
      <c r="L82">
        <f t="shared" si="29"/>
        <v>1.6678910832513497E-2</v>
      </c>
      <c r="M82">
        <f t="shared" si="30"/>
        <v>461.99862197764878</v>
      </c>
      <c r="N82">
        <f t="shared" si="31"/>
        <v>0.30599792589518265</v>
      </c>
      <c r="O82">
        <f t="shared" si="32"/>
        <v>1.7703718055812319</v>
      </c>
      <c r="P82">
        <f t="shared" si="33"/>
        <v>31.385984211428077</v>
      </c>
      <c r="Q82" s="1">
        <v>6</v>
      </c>
      <c r="R82">
        <f t="shared" si="34"/>
        <v>1.4200000166893005</v>
      </c>
      <c r="S82" s="1">
        <v>1</v>
      </c>
      <c r="T82">
        <f t="shared" si="35"/>
        <v>2.8400000333786011</v>
      </c>
      <c r="U82" s="1">
        <v>32.910453796386719</v>
      </c>
      <c r="V82" s="1">
        <v>31.280654907226563</v>
      </c>
      <c r="W82" s="1">
        <v>32.823638916015625</v>
      </c>
      <c r="X82" s="1">
        <v>419.70687866210938</v>
      </c>
      <c r="Y82" s="1">
        <v>420.23492431640625</v>
      </c>
      <c r="Z82" s="1">
        <v>28.152313232421875</v>
      </c>
      <c r="AA82" s="1">
        <v>28.509422302246094</v>
      </c>
      <c r="AB82" s="1">
        <v>55.814655303955078</v>
      </c>
      <c r="AC82" s="1">
        <v>56.522659301757813</v>
      </c>
      <c r="AD82" s="1">
        <v>499.46774291992188</v>
      </c>
      <c r="AE82" s="1">
        <v>17.898872375488281</v>
      </c>
      <c r="AF82" s="1">
        <v>3.3076222985982895E-2</v>
      </c>
      <c r="AG82" s="1">
        <v>99.660003662109375</v>
      </c>
      <c r="AH82" s="1">
        <v>-5.7574243545532227</v>
      </c>
      <c r="AI82" s="1">
        <v>-0.34742262959480286</v>
      </c>
      <c r="AJ82" s="1">
        <v>6.6820107400417328E-2</v>
      </c>
      <c r="AK82" s="1">
        <v>7.1120699867606163E-3</v>
      </c>
      <c r="AL82" s="1">
        <v>5.9986431151628494E-2</v>
      </c>
      <c r="AM82" s="1">
        <v>1.2166921049356461E-2</v>
      </c>
      <c r="AN82" s="1">
        <v>1</v>
      </c>
      <c r="AO82" s="1">
        <v>-0.21956524252891541</v>
      </c>
      <c r="AP82" s="1">
        <v>2.737391471862793</v>
      </c>
      <c r="AQ82" s="1">
        <v>1</v>
      </c>
      <c r="AR82" s="1">
        <v>0</v>
      </c>
      <c r="AS82" s="1">
        <v>0.15999999642372131</v>
      </c>
      <c r="AT82" s="1">
        <v>111115</v>
      </c>
      <c r="AU82" s="1" t="s">
        <v>85</v>
      </c>
      <c r="AV82">
        <f t="shared" si="36"/>
        <v>0.83244623819986963</v>
      </c>
      <c r="AW82">
        <f t="shared" si="37"/>
        <v>3.0599792589518265E-4</v>
      </c>
      <c r="AX82">
        <f t="shared" si="38"/>
        <v>304.43065490722654</v>
      </c>
      <c r="AY82">
        <f t="shared" si="39"/>
        <v>306.0604537963867</v>
      </c>
      <c r="AZ82">
        <f t="shared" si="40"/>
        <v>2.8638195160667692</v>
      </c>
      <c r="BA82">
        <f t="shared" si="41"/>
        <v>0.10532930420151507</v>
      </c>
      <c r="BB82">
        <f t="shared" si="42"/>
        <v>4.6116209366277001</v>
      </c>
      <c r="BC82">
        <f t="shared" si="43"/>
        <v>46.273537699868989</v>
      </c>
      <c r="BD82">
        <f t="shared" si="44"/>
        <v>17.764115397622895</v>
      </c>
      <c r="BE82">
        <f t="shared" si="45"/>
        <v>31.280654907226563</v>
      </c>
      <c r="BF82">
        <f t="shared" si="46"/>
        <v>4.5840756462055268</v>
      </c>
      <c r="BG82">
        <f t="shared" si="47"/>
        <v>1.65815298975216E-2</v>
      </c>
      <c r="BH82">
        <f t="shared" si="48"/>
        <v>2.8412491310464683</v>
      </c>
      <c r="BI82">
        <f t="shared" si="49"/>
        <v>1.7428265151590585</v>
      </c>
      <c r="BJ82">
        <f t="shared" si="50"/>
        <v>1.0372161478608739E-2</v>
      </c>
      <c r="BK82">
        <f t="shared" si="51"/>
        <v>46.042784358181962</v>
      </c>
      <c r="BL82">
        <f t="shared" si="52"/>
        <v>1.0993817868164557</v>
      </c>
      <c r="BM82">
        <f t="shared" si="53"/>
        <v>60.352291426737594</v>
      </c>
      <c r="BN82">
        <f t="shared" si="54"/>
        <v>420.50500067082294</v>
      </c>
      <c r="BO82">
        <f t="shared" si="55"/>
        <v>-8.1544324301454372E-4</v>
      </c>
    </row>
    <row r="83" spans="1:67" x14ac:dyDescent="0.25">
      <c r="A83" s="1">
        <v>72</v>
      </c>
      <c r="B83" s="1" t="s">
        <v>157</v>
      </c>
      <c r="C83" s="1" t="s">
        <v>306</v>
      </c>
      <c r="D83" s="1" t="s">
        <v>80</v>
      </c>
      <c r="E83" s="1" t="s">
        <v>81</v>
      </c>
      <c r="F83" s="1" t="s">
        <v>82</v>
      </c>
      <c r="G83" s="1" t="s">
        <v>83</v>
      </c>
      <c r="H83" s="1" t="s">
        <v>84</v>
      </c>
      <c r="I83" s="1">
        <v>439.00001830607653</v>
      </c>
      <c r="J83" s="1">
        <v>1</v>
      </c>
      <c r="K83">
        <f t="shared" si="28"/>
        <v>-0.48536791841429755</v>
      </c>
      <c r="L83">
        <f t="shared" si="29"/>
        <v>1.7918260315466811E-2</v>
      </c>
      <c r="M83">
        <f t="shared" si="30"/>
        <v>450.92618682113454</v>
      </c>
      <c r="N83">
        <f t="shared" si="31"/>
        <v>0.3279166812858576</v>
      </c>
      <c r="O83">
        <f t="shared" si="32"/>
        <v>1.7667504603894884</v>
      </c>
      <c r="P83">
        <f t="shared" si="33"/>
        <v>31.372622825041031</v>
      </c>
      <c r="Q83" s="1">
        <v>6</v>
      </c>
      <c r="R83">
        <f t="shared" si="34"/>
        <v>1.4200000166893005</v>
      </c>
      <c r="S83" s="1">
        <v>1</v>
      </c>
      <c r="T83">
        <f t="shared" si="35"/>
        <v>2.8400000333786011</v>
      </c>
      <c r="U83" s="1">
        <v>32.909603118896484</v>
      </c>
      <c r="V83" s="1">
        <v>31.277912139892578</v>
      </c>
      <c r="W83" s="1">
        <v>32.819614410400391</v>
      </c>
      <c r="X83" s="1">
        <v>419.75616455078125</v>
      </c>
      <c r="Y83" s="1">
        <v>420.1737060546875</v>
      </c>
      <c r="Z83" s="1">
        <v>28.128072738647461</v>
      </c>
      <c r="AA83" s="1">
        <v>28.51075553894043</v>
      </c>
      <c r="AB83" s="1">
        <v>55.769001007080078</v>
      </c>
      <c r="AC83" s="1">
        <v>56.527740478515625</v>
      </c>
      <c r="AD83" s="1">
        <v>499.47506713867188</v>
      </c>
      <c r="AE83" s="1">
        <v>17.909744262695313</v>
      </c>
      <c r="AF83" s="1">
        <v>0.26688921451568604</v>
      </c>
      <c r="AG83" s="1">
        <v>99.659523010253906</v>
      </c>
      <c r="AH83" s="1">
        <v>-5.7574243545532227</v>
      </c>
      <c r="AI83" s="1">
        <v>-0.34742262959480286</v>
      </c>
      <c r="AJ83" s="1">
        <v>6.6820107400417328E-2</v>
      </c>
      <c r="AK83" s="1">
        <v>7.1120699867606163E-3</v>
      </c>
      <c r="AL83" s="1">
        <v>5.9986431151628494E-2</v>
      </c>
      <c r="AM83" s="1">
        <v>1.2166921049356461E-2</v>
      </c>
      <c r="AN83" s="1">
        <v>1</v>
      </c>
      <c r="AO83" s="1">
        <v>-0.21956524252891541</v>
      </c>
      <c r="AP83" s="1">
        <v>2.737391471862793</v>
      </c>
      <c r="AQ83" s="1">
        <v>1</v>
      </c>
      <c r="AR83" s="1">
        <v>0</v>
      </c>
      <c r="AS83" s="1">
        <v>0.15999999642372131</v>
      </c>
      <c r="AT83" s="1">
        <v>111115</v>
      </c>
      <c r="AU83" s="1" t="s">
        <v>85</v>
      </c>
      <c r="AV83">
        <f t="shared" si="36"/>
        <v>0.83245844523111978</v>
      </c>
      <c r="AW83">
        <f t="shared" si="37"/>
        <v>3.2791668128585763E-4</v>
      </c>
      <c r="AX83">
        <f t="shared" si="38"/>
        <v>304.42791213989256</v>
      </c>
      <c r="AY83">
        <f t="shared" si="39"/>
        <v>306.05960311889646</v>
      </c>
      <c r="AZ83">
        <f t="shared" si="40"/>
        <v>2.8655590179810133</v>
      </c>
      <c r="BA83">
        <f t="shared" si="41"/>
        <v>9.4710685148452739E-2</v>
      </c>
      <c r="BB83">
        <f t="shared" si="42"/>
        <v>4.608118758062246</v>
      </c>
      <c r="BC83">
        <f t="shared" si="43"/>
        <v>46.238619440192586</v>
      </c>
      <c r="BD83">
        <f t="shared" si="44"/>
        <v>17.727863901252157</v>
      </c>
      <c r="BE83">
        <f t="shared" si="45"/>
        <v>31.277912139892578</v>
      </c>
      <c r="BF83">
        <f t="shared" si="46"/>
        <v>4.5833602872447079</v>
      </c>
      <c r="BG83">
        <f t="shared" si="47"/>
        <v>1.7805918386923487E-2</v>
      </c>
      <c r="BH83">
        <f t="shared" si="48"/>
        <v>2.8413682976727577</v>
      </c>
      <c r="BI83">
        <f t="shared" si="49"/>
        <v>1.7419919895719502</v>
      </c>
      <c r="BJ83">
        <f t="shared" si="50"/>
        <v>1.1138737978429429E-2</v>
      </c>
      <c r="BK83">
        <f t="shared" si="51"/>
        <v>44.93908869142691</v>
      </c>
      <c r="BL83">
        <f t="shared" si="52"/>
        <v>1.0731899219853716</v>
      </c>
      <c r="BM83">
        <f t="shared" si="53"/>
        <v>60.421182960682749</v>
      </c>
      <c r="BN83">
        <f t="shared" si="54"/>
        <v>420.40442671741926</v>
      </c>
      <c r="BO83">
        <f t="shared" si="55"/>
        <v>-6.9757837781922862E-4</v>
      </c>
    </row>
    <row r="84" spans="1:67" x14ac:dyDescent="0.25">
      <c r="A84" s="1">
        <v>73</v>
      </c>
      <c r="B84" s="1" t="s">
        <v>158</v>
      </c>
      <c r="C84" s="1" t="s">
        <v>306</v>
      </c>
      <c r="D84" s="1" t="s">
        <v>80</v>
      </c>
      <c r="E84" s="1" t="s">
        <v>81</v>
      </c>
      <c r="F84" s="1" t="s">
        <v>82</v>
      </c>
      <c r="G84" s="1" t="s">
        <v>83</v>
      </c>
      <c r="H84" s="1" t="s">
        <v>84</v>
      </c>
      <c r="I84" s="1">
        <v>444.50001818314195</v>
      </c>
      <c r="J84" s="1">
        <v>1</v>
      </c>
      <c r="K84">
        <f t="shared" si="28"/>
        <v>-0.51987787587207046</v>
      </c>
      <c r="L84">
        <f t="shared" si="29"/>
        <v>1.7155162743734843E-2</v>
      </c>
      <c r="M84">
        <f t="shared" si="30"/>
        <v>455.93195175350547</v>
      </c>
      <c r="N84">
        <f t="shared" si="31"/>
        <v>0.31430352506920695</v>
      </c>
      <c r="O84">
        <f t="shared" si="32"/>
        <v>1.7682509469638159</v>
      </c>
      <c r="P84">
        <f t="shared" si="33"/>
        <v>31.380060744673386</v>
      </c>
      <c r="Q84" s="1">
        <v>6</v>
      </c>
      <c r="R84">
        <f t="shared" si="34"/>
        <v>1.4200000166893005</v>
      </c>
      <c r="S84" s="1">
        <v>1</v>
      </c>
      <c r="T84">
        <f t="shared" si="35"/>
        <v>2.8400000333786011</v>
      </c>
      <c r="U84" s="1">
        <v>32.909446716308594</v>
      </c>
      <c r="V84" s="1">
        <v>31.278654098510742</v>
      </c>
      <c r="W84" s="1">
        <v>32.820808410644531</v>
      </c>
      <c r="X84" s="1">
        <v>419.63455200195313</v>
      </c>
      <c r="Y84" s="1">
        <v>420.10043334960938</v>
      </c>
      <c r="Z84" s="1">
        <v>28.148263931274414</v>
      </c>
      <c r="AA84" s="1">
        <v>28.515047073364258</v>
      </c>
      <c r="AB84" s="1">
        <v>55.809932708740234</v>
      </c>
      <c r="AC84" s="1">
        <v>56.537162780761719</v>
      </c>
      <c r="AD84" s="1">
        <v>499.490478515625</v>
      </c>
      <c r="AE84" s="1">
        <v>17.93873405456543</v>
      </c>
      <c r="AF84" s="1">
        <v>4.7903809696435928E-2</v>
      </c>
      <c r="AG84" s="1">
        <v>99.660263061523438</v>
      </c>
      <c r="AH84" s="1">
        <v>-5.7574243545532227</v>
      </c>
      <c r="AI84" s="1">
        <v>-0.34742262959480286</v>
      </c>
      <c r="AJ84" s="1">
        <v>6.6820107400417328E-2</v>
      </c>
      <c r="AK84" s="1">
        <v>7.1120699867606163E-3</v>
      </c>
      <c r="AL84" s="1">
        <v>5.9986431151628494E-2</v>
      </c>
      <c r="AM84" s="1">
        <v>1.2166921049356461E-2</v>
      </c>
      <c r="AN84" s="1">
        <v>1</v>
      </c>
      <c r="AO84" s="1">
        <v>-0.21956524252891541</v>
      </c>
      <c r="AP84" s="1">
        <v>2.737391471862793</v>
      </c>
      <c r="AQ84" s="1">
        <v>1</v>
      </c>
      <c r="AR84" s="1">
        <v>0</v>
      </c>
      <c r="AS84" s="1">
        <v>0.15999999642372131</v>
      </c>
      <c r="AT84" s="1">
        <v>111115</v>
      </c>
      <c r="AU84" s="1" t="s">
        <v>85</v>
      </c>
      <c r="AV84">
        <f t="shared" si="36"/>
        <v>0.832484130859375</v>
      </c>
      <c r="AW84">
        <f t="shared" si="37"/>
        <v>3.1430352506920696E-4</v>
      </c>
      <c r="AX84">
        <f t="shared" si="38"/>
        <v>304.42865409851072</v>
      </c>
      <c r="AY84">
        <f t="shared" si="39"/>
        <v>306.05944671630857</v>
      </c>
      <c r="AZ84">
        <f t="shared" si="40"/>
        <v>2.8701973845765565</v>
      </c>
      <c r="BA84">
        <f t="shared" si="41"/>
        <v>0.10140664616264367</v>
      </c>
      <c r="BB84">
        <f t="shared" si="42"/>
        <v>4.6100680395070217</v>
      </c>
      <c r="BC84">
        <f t="shared" si="43"/>
        <v>46.25783534868939</v>
      </c>
      <c r="BD84">
        <f t="shared" si="44"/>
        <v>17.742788275325132</v>
      </c>
      <c r="BE84">
        <f t="shared" si="45"/>
        <v>31.278654098510742</v>
      </c>
      <c r="BF84">
        <f t="shared" si="46"/>
        <v>4.5835537926971153</v>
      </c>
      <c r="BG84">
        <f t="shared" si="47"/>
        <v>1.7052158325506724E-2</v>
      </c>
      <c r="BH84">
        <f t="shared" si="48"/>
        <v>2.8418170925432058</v>
      </c>
      <c r="BI84">
        <f t="shared" si="49"/>
        <v>1.7417367001539095</v>
      </c>
      <c r="BJ84">
        <f t="shared" si="50"/>
        <v>1.0666805637635626E-2</v>
      </c>
      <c r="BK84">
        <f t="shared" si="51"/>
        <v>45.438298249908172</v>
      </c>
      <c r="BL84">
        <f t="shared" si="52"/>
        <v>1.0852927432571271</v>
      </c>
      <c r="BM84">
        <f t="shared" si="53"/>
        <v>60.393259442901382</v>
      </c>
      <c r="BN84">
        <f t="shared" si="54"/>
        <v>420.34755839333423</v>
      </c>
      <c r="BO84">
        <f t="shared" si="55"/>
        <v>-7.4693236131009063E-4</v>
      </c>
    </row>
    <row r="85" spans="1:67" x14ac:dyDescent="0.25">
      <c r="A85" s="1">
        <v>74</v>
      </c>
      <c r="B85" s="1" t="s">
        <v>159</v>
      </c>
      <c r="C85" s="1" t="s">
        <v>306</v>
      </c>
      <c r="D85" s="1" t="s">
        <v>80</v>
      </c>
      <c r="E85" s="1" t="s">
        <v>81</v>
      </c>
      <c r="F85" s="1" t="s">
        <v>82</v>
      </c>
      <c r="G85" s="1" t="s">
        <v>83</v>
      </c>
      <c r="H85" s="1" t="s">
        <v>84</v>
      </c>
      <c r="I85" s="1">
        <v>449.50001807138324</v>
      </c>
      <c r="J85" s="1">
        <v>1</v>
      </c>
      <c r="K85">
        <f t="shared" si="28"/>
        <v>-0.46761983277123342</v>
      </c>
      <c r="L85">
        <f t="shared" si="29"/>
        <v>1.6703560336127226E-2</v>
      </c>
      <c r="M85">
        <f t="shared" si="30"/>
        <v>452.2855121537973</v>
      </c>
      <c r="N85">
        <f t="shared" si="31"/>
        <v>0.30627343565506793</v>
      </c>
      <c r="O85">
        <f t="shared" si="32"/>
        <v>1.7693660737461023</v>
      </c>
      <c r="P85">
        <f t="shared" si="33"/>
        <v>31.384869162850094</v>
      </c>
      <c r="Q85" s="1">
        <v>6</v>
      </c>
      <c r="R85">
        <f t="shared" si="34"/>
        <v>1.4200000166893005</v>
      </c>
      <c r="S85" s="1">
        <v>1</v>
      </c>
      <c r="T85">
        <f t="shared" si="35"/>
        <v>2.8400000333786011</v>
      </c>
      <c r="U85" s="1">
        <v>32.909255981445313</v>
      </c>
      <c r="V85" s="1">
        <v>31.279773712158203</v>
      </c>
      <c r="W85" s="1">
        <v>32.821792602539063</v>
      </c>
      <c r="X85" s="1">
        <v>419.72207641601563</v>
      </c>
      <c r="Y85" s="1">
        <v>420.12918090820313</v>
      </c>
      <c r="Z85" s="1">
        <v>28.159149169921875</v>
      </c>
      <c r="AA85" s="1">
        <v>28.516521453857422</v>
      </c>
      <c r="AB85" s="1">
        <v>55.832084655761719</v>
      </c>
      <c r="AC85" s="1">
        <v>56.540660858154297</v>
      </c>
      <c r="AD85" s="1">
        <v>499.54559326171875</v>
      </c>
      <c r="AE85" s="1">
        <v>17.870607376098633</v>
      </c>
      <c r="AF85" s="1">
        <v>0.14599287509918213</v>
      </c>
      <c r="AG85" s="1">
        <v>99.660209655761719</v>
      </c>
      <c r="AH85" s="1">
        <v>-5.7574243545532227</v>
      </c>
      <c r="AI85" s="1">
        <v>-0.34742262959480286</v>
      </c>
      <c r="AJ85" s="1">
        <v>6.6820107400417328E-2</v>
      </c>
      <c r="AK85" s="1">
        <v>7.1120699867606163E-3</v>
      </c>
      <c r="AL85" s="1">
        <v>5.9986431151628494E-2</v>
      </c>
      <c r="AM85" s="1">
        <v>1.2166921049356461E-2</v>
      </c>
      <c r="AN85" s="1">
        <v>1</v>
      </c>
      <c r="AO85" s="1">
        <v>-0.21956524252891541</v>
      </c>
      <c r="AP85" s="1">
        <v>2.737391471862793</v>
      </c>
      <c r="AQ85" s="1">
        <v>1</v>
      </c>
      <c r="AR85" s="1">
        <v>0</v>
      </c>
      <c r="AS85" s="1">
        <v>0.15999999642372131</v>
      </c>
      <c r="AT85" s="1">
        <v>111115</v>
      </c>
      <c r="AU85" s="1" t="s">
        <v>85</v>
      </c>
      <c r="AV85">
        <f t="shared" si="36"/>
        <v>0.83257598876953109</v>
      </c>
      <c r="AW85">
        <f t="shared" si="37"/>
        <v>3.0627343565506793E-4</v>
      </c>
      <c r="AX85">
        <f t="shared" si="38"/>
        <v>304.42977371215818</v>
      </c>
      <c r="AY85">
        <f t="shared" si="39"/>
        <v>306.05925598144529</v>
      </c>
      <c r="AZ85">
        <f t="shared" si="40"/>
        <v>2.859297116265509</v>
      </c>
      <c r="BA85">
        <f t="shared" si="41"/>
        <v>0.1050954506918919</v>
      </c>
      <c r="BB85">
        <f t="shared" si="42"/>
        <v>4.6113285804905599</v>
      </c>
      <c r="BC85">
        <f t="shared" si="43"/>
        <v>46.27050852510385</v>
      </c>
      <c r="BD85">
        <f t="shared" si="44"/>
        <v>17.753987071246428</v>
      </c>
      <c r="BE85">
        <f t="shared" si="45"/>
        <v>31.279773712158203</v>
      </c>
      <c r="BF85">
        <f t="shared" si="46"/>
        <v>4.5838458053960789</v>
      </c>
      <c r="BG85">
        <f t="shared" si="47"/>
        <v>1.6605892195646527E-2</v>
      </c>
      <c r="BH85">
        <f t="shared" si="48"/>
        <v>2.8419625067444576</v>
      </c>
      <c r="BI85">
        <f t="shared" si="49"/>
        <v>1.7418832986516213</v>
      </c>
      <c r="BJ85">
        <f t="shared" si="50"/>
        <v>1.0387413524886136E-2</v>
      </c>
      <c r="BK85">
        <f t="shared" si="51"/>
        <v>45.074868965511008</v>
      </c>
      <c r="BL85">
        <f t="shared" si="52"/>
        <v>1.0765391520200551</v>
      </c>
      <c r="BM85">
        <f t="shared" si="53"/>
        <v>60.372560864079247</v>
      </c>
      <c r="BN85">
        <f t="shared" si="54"/>
        <v>420.35146498102762</v>
      </c>
      <c r="BO85">
        <f t="shared" si="55"/>
        <v>-6.7161433150961095E-4</v>
      </c>
    </row>
    <row r="86" spans="1:67" x14ac:dyDescent="0.25">
      <c r="A86" s="1">
        <v>75</v>
      </c>
      <c r="B86" s="1" t="s">
        <v>160</v>
      </c>
      <c r="C86" s="1" t="s">
        <v>306</v>
      </c>
      <c r="D86" s="1" t="s">
        <v>80</v>
      </c>
      <c r="E86" s="1" t="s">
        <v>81</v>
      </c>
      <c r="F86" s="1" t="s">
        <v>82</v>
      </c>
      <c r="G86" s="1" t="s">
        <v>83</v>
      </c>
      <c r="H86" s="1" t="s">
        <v>84</v>
      </c>
      <c r="I86" s="1">
        <v>454.50001795962453</v>
      </c>
      <c r="J86" s="1">
        <v>1</v>
      </c>
      <c r="K86">
        <f t="shared" si="28"/>
        <v>-0.52472781184525974</v>
      </c>
      <c r="L86">
        <f t="shared" si="29"/>
        <v>1.7154199126613107E-2</v>
      </c>
      <c r="M86">
        <f t="shared" si="30"/>
        <v>456.32387597746498</v>
      </c>
      <c r="N86">
        <f t="shared" si="31"/>
        <v>0.31432942023255955</v>
      </c>
      <c r="O86">
        <f t="shared" si="32"/>
        <v>1.7684900211865235</v>
      </c>
      <c r="P86">
        <f t="shared" si="33"/>
        <v>31.382730126614437</v>
      </c>
      <c r="Q86" s="1">
        <v>6</v>
      </c>
      <c r="R86">
        <f t="shared" si="34"/>
        <v>1.4200000166893005</v>
      </c>
      <c r="S86" s="1">
        <v>1</v>
      </c>
      <c r="T86">
        <f t="shared" si="35"/>
        <v>2.8400000333786011</v>
      </c>
      <c r="U86" s="1">
        <v>32.909046173095703</v>
      </c>
      <c r="V86" s="1">
        <v>31.281869888305664</v>
      </c>
      <c r="W86" s="1">
        <v>32.823062896728516</v>
      </c>
      <c r="X86" s="1">
        <v>419.5699462890625</v>
      </c>
      <c r="Y86" s="1">
        <v>420.0416259765625</v>
      </c>
      <c r="Z86" s="1">
        <v>28.152803421020508</v>
      </c>
      <c r="AA86" s="1">
        <v>28.519586563110352</v>
      </c>
      <c r="AB86" s="1">
        <v>55.820358276367188</v>
      </c>
      <c r="AC86" s="1">
        <v>56.547603607177734</v>
      </c>
      <c r="AD86" s="1">
        <v>499.529296875</v>
      </c>
      <c r="AE86" s="1">
        <v>17.918441772460938</v>
      </c>
      <c r="AF86" s="1">
        <v>0.13458640873432159</v>
      </c>
      <c r="AG86" s="1">
        <v>99.660552978515625</v>
      </c>
      <c r="AH86" s="1">
        <v>-5.7574243545532227</v>
      </c>
      <c r="AI86" s="1">
        <v>-0.34742262959480286</v>
      </c>
      <c r="AJ86" s="1">
        <v>6.6820107400417328E-2</v>
      </c>
      <c r="AK86" s="1">
        <v>7.1120699867606163E-3</v>
      </c>
      <c r="AL86" s="1">
        <v>5.9986431151628494E-2</v>
      </c>
      <c r="AM86" s="1">
        <v>1.2166921049356461E-2</v>
      </c>
      <c r="AN86" s="1">
        <v>1</v>
      </c>
      <c r="AO86" s="1">
        <v>-0.21956524252891541</v>
      </c>
      <c r="AP86" s="1">
        <v>2.737391471862793</v>
      </c>
      <c r="AQ86" s="1">
        <v>1</v>
      </c>
      <c r="AR86" s="1">
        <v>0</v>
      </c>
      <c r="AS86" s="1">
        <v>0.15999999642372131</v>
      </c>
      <c r="AT86" s="1">
        <v>111115</v>
      </c>
      <c r="AU86" s="1" t="s">
        <v>85</v>
      </c>
      <c r="AV86">
        <f t="shared" si="36"/>
        <v>0.83254882812499997</v>
      </c>
      <c r="AW86">
        <f t="shared" si="37"/>
        <v>3.1432942023255954E-4</v>
      </c>
      <c r="AX86">
        <f t="shared" si="38"/>
        <v>304.43186988830564</v>
      </c>
      <c r="AY86">
        <f t="shared" si="39"/>
        <v>306.05904617309568</v>
      </c>
      <c r="AZ86">
        <f t="shared" si="40"/>
        <v>2.8669506195124086</v>
      </c>
      <c r="BA86">
        <f t="shared" si="41"/>
        <v>0.10086023830877258</v>
      </c>
      <c r="BB86">
        <f t="shared" si="42"/>
        <v>4.6107677887847451</v>
      </c>
      <c r="BC86">
        <f t="shared" si="43"/>
        <v>46.264722109044627</v>
      </c>
      <c r="BD86">
        <f t="shared" si="44"/>
        <v>17.745135545934275</v>
      </c>
      <c r="BE86">
        <f t="shared" si="45"/>
        <v>31.281869888305664</v>
      </c>
      <c r="BF86">
        <f t="shared" si="46"/>
        <v>4.584392564386957</v>
      </c>
      <c r="BG86">
        <f t="shared" si="47"/>
        <v>1.7051206244980157E-2</v>
      </c>
      <c r="BH86">
        <f t="shared" si="48"/>
        <v>2.8422777675982216</v>
      </c>
      <c r="BI86">
        <f t="shared" si="49"/>
        <v>1.7421147967887354</v>
      </c>
      <c r="BJ86">
        <f t="shared" si="50"/>
        <v>1.0666209558809656E-2</v>
      </c>
      <c r="BK86">
        <f t="shared" si="51"/>
        <v>45.477489817213744</v>
      </c>
      <c r="BL86">
        <f t="shared" si="52"/>
        <v>1.0863777486732398</v>
      </c>
      <c r="BM86">
        <f t="shared" si="53"/>
        <v>60.393667735962687</v>
      </c>
      <c r="BN86">
        <f t="shared" si="54"/>
        <v>420.29105644757146</v>
      </c>
      <c r="BO86">
        <f t="shared" si="55"/>
        <v>-7.5400693481933543E-4</v>
      </c>
    </row>
    <row r="87" spans="1:67" x14ac:dyDescent="0.25">
      <c r="A87" s="1">
        <v>76</v>
      </c>
      <c r="B87" s="1" t="s">
        <v>161</v>
      </c>
      <c r="C87" s="1" t="s">
        <v>306</v>
      </c>
      <c r="D87" s="1" t="s">
        <v>80</v>
      </c>
      <c r="E87" s="1" t="s">
        <v>81</v>
      </c>
      <c r="F87" s="1" t="s">
        <v>82</v>
      </c>
      <c r="G87" s="1" t="s">
        <v>83</v>
      </c>
      <c r="H87" s="1" t="s">
        <v>84</v>
      </c>
      <c r="I87" s="1">
        <v>460.00001783668995</v>
      </c>
      <c r="J87" s="1">
        <v>1</v>
      </c>
      <c r="K87">
        <f t="shared" si="28"/>
        <v>-0.58715758388186567</v>
      </c>
      <c r="L87">
        <f t="shared" si="29"/>
        <v>1.6983089370667701E-2</v>
      </c>
      <c r="M87">
        <f t="shared" si="30"/>
        <v>462.56423722781733</v>
      </c>
      <c r="N87">
        <f t="shared" si="31"/>
        <v>0.31124267985209603</v>
      </c>
      <c r="O87">
        <f t="shared" si="32"/>
        <v>1.7686450534966314</v>
      </c>
      <c r="P87">
        <f t="shared" si="33"/>
        <v>31.384208241007489</v>
      </c>
      <c r="Q87" s="1">
        <v>6</v>
      </c>
      <c r="R87">
        <f t="shared" si="34"/>
        <v>1.4200000166893005</v>
      </c>
      <c r="S87" s="1">
        <v>1</v>
      </c>
      <c r="T87">
        <f t="shared" si="35"/>
        <v>2.8400000333786011</v>
      </c>
      <c r="U87" s="1">
        <v>32.909374237060547</v>
      </c>
      <c r="V87" s="1">
        <v>31.281913757324219</v>
      </c>
      <c r="W87" s="1">
        <v>32.822280883789063</v>
      </c>
      <c r="X87" s="1">
        <v>419.421142578125</v>
      </c>
      <c r="Y87" s="1">
        <v>419.96942138671875</v>
      </c>
      <c r="Z87" s="1">
        <v>28.158870697021484</v>
      </c>
      <c r="AA87" s="1">
        <v>28.522069931030273</v>
      </c>
      <c r="AB87" s="1">
        <v>55.831058502197266</v>
      </c>
      <c r="AC87" s="1">
        <v>56.551181793212891</v>
      </c>
      <c r="AD87" s="1">
        <v>499.50335693359375</v>
      </c>
      <c r="AE87" s="1">
        <v>17.840892791748047</v>
      </c>
      <c r="AF87" s="1">
        <v>9.2383652925491333E-2</v>
      </c>
      <c r="AG87" s="1">
        <v>99.660026550292969</v>
      </c>
      <c r="AH87" s="1">
        <v>-5.7574243545532227</v>
      </c>
      <c r="AI87" s="1">
        <v>-0.34742262959480286</v>
      </c>
      <c r="AJ87" s="1">
        <v>6.6820107400417328E-2</v>
      </c>
      <c r="AK87" s="1">
        <v>7.1120699867606163E-3</v>
      </c>
      <c r="AL87" s="1">
        <v>5.9986431151628494E-2</v>
      </c>
      <c r="AM87" s="1">
        <v>1.2166921049356461E-2</v>
      </c>
      <c r="AN87" s="1">
        <v>1</v>
      </c>
      <c r="AO87" s="1">
        <v>-0.21956524252891541</v>
      </c>
      <c r="AP87" s="1">
        <v>2.737391471862793</v>
      </c>
      <c r="AQ87" s="1">
        <v>1</v>
      </c>
      <c r="AR87" s="1">
        <v>0</v>
      </c>
      <c r="AS87" s="1">
        <v>0.15999999642372131</v>
      </c>
      <c r="AT87" s="1">
        <v>111115</v>
      </c>
      <c r="AU87" s="1" t="s">
        <v>85</v>
      </c>
      <c r="AV87">
        <f t="shared" si="36"/>
        <v>0.83250559488932274</v>
      </c>
      <c r="AW87">
        <f t="shared" si="37"/>
        <v>3.1124267985209605E-4</v>
      </c>
      <c r="AX87">
        <f t="shared" si="38"/>
        <v>304.4319137573242</v>
      </c>
      <c r="AY87">
        <f t="shared" si="39"/>
        <v>306.05937423706052</v>
      </c>
      <c r="AZ87">
        <f t="shared" si="40"/>
        <v>2.8545427828756829</v>
      </c>
      <c r="BA87">
        <f t="shared" si="41"/>
        <v>0.10229448368326985</v>
      </c>
      <c r="BB87">
        <f t="shared" si="42"/>
        <v>4.6111553000924212</v>
      </c>
      <c r="BC87">
        <f t="shared" si="43"/>
        <v>46.268854822805245</v>
      </c>
      <c r="BD87">
        <f t="shared" si="44"/>
        <v>17.746784891774972</v>
      </c>
      <c r="BE87">
        <f t="shared" si="45"/>
        <v>31.281913757324219</v>
      </c>
      <c r="BF87">
        <f t="shared" si="46"/>
        <v>4.5844040076295371</v>
      </c>
      <c r="BG87">
        <f t="shared" si="47"/>
        <v>1.6882134862999998E-2</v>
      </c>
      <c r="BH87">
        <f t="shared" si="48"/>
        <v>2.8425102465957899</v>
      </c>
      <c r="BI87">
        <f t="shared" si="49"/>
        <v>1.7418937610337473</v>
      </c>
      <c r="BJ87">
        <f t="shared" si="50"/>
        <v>1.0560358215339885E-2</v>
      </c>
      <c r="BK87">
        <f t="shared" si="51"/>
        <v>46.099164163340291</v>
      </c>
      <c r="BL87">
        <f t="shared" si="52"/>
        <v>1.1014236124631469</v>
      </c>
      <c r="BM87">
        <f t="shared" si="53"/>
        <v>60.391016200820083</v>
      </c>
      <c r="BN87">
        <f t="shared" si="54"/>
        <v>420.2485279814104</v>
      </c>
      <c r="BO87">
        <f t="shared" si="55"/>
        <v>-8.4376364935685505E-4</v>
      </c>
    </row>
    <row r="88" spans="1:67" x14ac:dyDescent="0.25">
      <c r="A88" s="1">
        <v>77</v>
      </c>
      <c r="B88" s="1" t="s">
        <v>162</v>
      </c>
      <c r="C88" s="1" t="s">
        <v>306</v>
      </c>
      <c r="D88" s="1" t="s">
        <v>80</v>
      </c>
      <c r="E88" s="1" t="s">
        <v>81</v>
      </c>
      <c r="F88" s="1" t="s">
        <v>82</v>
      </c>
      <c r="G88" s="1" t="s">
        <v>83</v>
      </c>
      <c r="H88" s="1" t="s">
        <v>84</v>
      </c>
      <c r="I88" s="1">
        <v>465.00001772493124</v>
      </c>
      <c r="J88" s="1">
        <v>1</v>
      </c>
      <c r="K88">
        <f t="shared" si="28"/>
        <v>-0.42921002735265545</v>
      </c>
      <c r="L88">
        <f t="shared" si="29"/>
        <v>1.675494376220181E-2</v>
      </c>
      <c r="M88">
        <f t="shared" si="30"/>
        <v>448.45929874091894</v>
      </c>
      <c r="N88">
        <f t="shared" si="31"/>
        <v>0.30725845062769092</v>
      </c>
      <c r="O88">
        <f t="shared" si="32"/>
        <v>1.7696266609180258</v>
      </c>
      <c r="P88">
        <f t="shared" si="33"/>
        <v>31.388492336762678</v>
      </c>
      <c r="Q88" s="1">
        <v>6</v>
      </c>
      <c r="R88">
        <f t="shared" si="34"/>
        <v>1.4200000166893005</v>
      </c>
      <c r="S88" s="1">
        <v>1</v>
      </c>
      <c r="T88">
        <f t="shared" si="35"/>
        <v>2.8400000333786011</v>
      </c>
      <c r="U88" s="1">
        <v>32.909259796142578</v>
      </c>
      <c r="V88" s="1">
        <v>31.284553527832031</v>
      </c>
      <c r="W88" s="1">
        <v>32.821952819824219</v>
      </c>
      <c r="X88" s="1">
        <v>419.71099853515625</v>
      </c>
      <c r="Y88" s="1">
        <v>420.07150268554688</v>
      </c>
      <c r="Z88" s="1">
        <v>28.164957046508789</v>
      </c>
      <c r="AA88" s="1">
        <v>28.52348518371582</v>
      </c>
      <c r="AB88" s="1">
        <v>55.843502044677734</v>
      </c>
      <c r="AC88" s="1">
        <v>56.554363250732422</v>
      </c>
      <c r="AD88" s="1">
        <v>499.532958984375</v>
      </c>
      <c r="AE88" s="1">
        <v>17.864084243774414</v>
      </c>
      <c r="AF88" s="1">
        <v>1.9389079883694649E-2</v>
      </c>
      <c r="AG88" s="1">
        <v>99.660049438476563</v>
      </c>
      <c r="AH88" s="1">
        <v>-5.7574243545532227</v>
      </c>
      <c r="AI88" s="1">
        <v>-0.34742262959480286</v>
      </c>
      <c r="AJ88" s="1">
        <v>6.6820107400417328E-2</v>
      </c>
      <c r="AK88" s="1">
        <v>7.1120699867606163E-3</v>
      </c>
      <c r="AL88" s="1">
        <v>5.9986431151628494E-2</v>
      </c>
      <c r="AM88" s="1">
        <v>1.2166921049356461E-2</v>
      </c>
      <c r="AN88" s="1">
        <v>1</v>
      </c>
      <c r="AO88" s="1">
        <v>-0.21956524252891541</v>
      </c>
      <c r="AP88" s="1">
        <v>2.737391471862793</v>
      </c>
      <c r="AQ88" s="1">
        <v>1</v>
      </c>
      <c r="AR88" s="1">
        <v>0</v>
      </c>
      <c r="AS88" s="1">
        <v>0.15999999642372131</v>
      </c>
      <c r="AT88" s="1">
        <v>111115</v>
      </c>
      <c r="AU88" s="1" t="s">
        <v>85</v>
      </c>
      <c r="AV88">
        <f t="shared" si="36"/>
        <v>0.83255493164062488</v>
      </c>
      <c r="AW88">
        <f t="shared" si="37"/>
        <v>3.072584506276909E-4</v>
      </c>
      <c r="AX88">
        <f t="shared" si="38"/>
        <v>304.43455352783201</v>
      </c>
      <c r="AY88">
        <f t="shared" si="39"/>
        <v>306.05925979614256</v>
      </c>
      <c r="AZ88">
        <f t="shared" si="40"/>
        <v>2.8582534151169625</v>
      </c>
      <c r="BA88">
        <f t="shared" si="41"/>
        <v>0.10393880893064719</v>
      </c>
      <c r="BB88">
        <f t="shared" si="42"/>
        <v>4.6122786044847981</v>
      </c>
      <c r="BC88">
        <f t="shared" si="43"/>
        <v>46.280115557559597</v>
      </c>
      <c r="BD88">
        <f t="shared" si="44"/>
        <v>17.756630373843777</v>
      </c>
      <c r="BE88">
        <f t="shared" si="45"/>
        <v>31.284553527832031</v>
      </c>
      <c r="BF88">
        <f t="shared" si="46"/>
        <v>4.5850926381005026</v>
      </c>
      <c r="BG88">
        <f t="shared" si="47"/>
        <v>1.6656675572342728E-2</v>
      </c>
      <c r="BH88">
        <f t="shared" si="48"/>
        <v>2.8426519435667723</v>
      </c>
      <c r="BI88">
        <f t="shared" si="49"/>
        <v>1.7424406945337303</v>
      </c>
      <c r="BJ88">
        <f t="shared" si="50"/>
        <v>1.0419206640464885E-2</v>
      </c>
      <c r="BK88">
        <f t="shared" si="51"/>
        <v>44.693475883664512</v>
      </c>
      <c r="BL88">
        <f t="shared" si="52"/>
        <v>1.0675784857432291</v>
      </c>
      <c r="BM88">
        <f t="shared" si="53"/>
        <v>60.375259860451926</v>
      </c>
      <c r="BN88">
        <f t="shared" si="54"/>
        <v>420.27552857643281</v>
      </c>
      <c r="BO88">
        <f t="shared" si="55"/>
        <v>-6.1658757586728001E-4</v>
      </c>
    </row>
    <row r="89" spans="1:67" x14ac:dyDescent="0.25">
      <c r="A89" s="1">
        <v>78</v>
      </c>
      <c r="B89" s="1" t="s">
        <v>163</v>
      </c>
      <c r="C89" s="1" t="s">
        <v>306</v>
      </c>
      <c r="D89" s="1" t="s">
        <v>80</v>
      </c>
      <c r="E89" s="1" t="s">
        <v>81</v>
      </c>
      <c r="F89" s="1" t="s">
        <v>82</v>
      </c>
      <c r="G89" s="1" t="s">
        <v>83</v>
      </c>
      <c r="H89" s="1" t="s">
        <v>84</v>
      </c>
      <c r="I89" s="1">
        <v>470.00001761317253</v>
      </c>
      <c r="J89" s="1">
        <v>1</v>
      </c>
      <c r="K89">
        <f t="shared" si="28"/>
        <v>-0.50326615130116037</v>
      </c>
      <c r="L89">
        <f t="shared" si="29"/>
        <v>1.7416374598712831E-2</v>
      </c>
      <c r="M89">
        <f t="shared" si="30"/>
        <v>453.7549651240123</v>
      </c>
      <c r="N89">
        <f t="shared" si="31"/>
        <v>0.31902432515959084</v>
      </c>
      <c r="O89">
        <f t="shared" si="32"/>
        <v>1.768029330709084</v>
      </c>
      <c r="P89">
        <f t="shared" si="33"/>
        <v>31.384120828590362</v>
      </c>
      <c r="Q89" s="1">
        <v>6</v>
      </c>
      <c r="R89">
        <f t="shared" si="34"/>
        <v>1.4200000166893005</v>
      </c>
      <c r="S89" s="1">
        <v>1</v>
      </c>
      <c r="T89">
        <f t="shared" si="35"/>
        <v>2.8400000333786011</v>
      </c>
      <c r="U89" s="1">
        <v>32.909130096435547</v>
      </c>
      <c r="V89" s="1">
        <v>31.286314010620117</v>
      </c>
      <c r="W89" s="1">
        <v>32.821823120117188</v>
      </c>
      <c r="X89" s="1">
        <v>419.70831298828125</v>
      </c>
      <c r="Y89" s="1">
        <v>420.15182495117188</v>
      </c>
      <c r="Z89" s="1">
        <v>28.155702590942383</v>
      </c>
      <c r="AA89" s="1">
        <v>28.527978897094727</v>
      </c>
      <c r="AB89" s="1">
        <v>55.82562255859375</v>
      </c>
      <c r="AC89" s="1">
        <v>56.563755035400391</v>
      </c>
      <c r="AD89" s="1">
        <v>499.505126953125</v>
      </c>
      <c r="AE89" s="1">
        <v>17.851037979125977</v>
      </c>
      <c r="AF89" s="1">
        <v>1.1405386030673981E-3</v>
      </c>
      <c r="AG89" s="1">
        <v>99.660163879394531</v>
      </c>
      <c r="AH89" s="1">
        <v>-5.7574243545532227</v>
      </c>
      <c r="AI89" s="1">
        <v>-0.34742262959480286</v>
      </c>
      <c r="AJ89" s="1">
        <v>6.6820107400417328E-2</v>
      </c>
      <c r="AK89" s="1">
        <v>7.1120699867606163E-3</v>
      </c>
      <c r="AL89" s="1">
        <v>5.9986431151628494E-2</v>
      </c>
      <c r="AM89" s="1">
        <v>1.2166921049356461E-2</v>
      </c>
      <c r="AN89" s="1">
        <v>1</v>
      </c>
      <c r="AO89" s="1">
        <v>-0.21956524252891541</v>
      </c>
      <c r="AP89" s="1">
        <v>2.737391471862793</v>
      </c>
      <c r="AQ89" s="1">
        <v>1</v>
      </c>
      <c r="AR89" s="1">
        <v>0</v>
      </c>
      <c r="AS89" s="1">
        <v>0.15999999642372131</v>
      </c>
      <c r="AT89" s="1">
        <v>111115</v>
      </c>
      <c r="AU89" s="1" t="s">
        <v>85</v>
      </c>
      <c r="AV89">
        <f t="shared" si="36"/>
        <v>0.83250854492187498</v>
      </c>
      <c r="AW89">
        <f t="shared" si="37"/>
        <v>3.1902432515959082E-4</v>
      </c>
      <c r="AX89">
        <f t="shared" si="38"/>
        <v>304.43631401062009</v>
      </c>
      <c r="AY89">
        <f t="shared" si="39"/>
        <v>306.05913009643552</v>
      </c>
      <c r="AZ89">
        <f t="shared" si="40"/>
        <v>2.8561660128198696</v>
      </c>
      <c r="BA89">
        <f t="shared" si="41"/>
        <v>9.7806817970244833E-2</v>
      </c>
      <c r="BB89">
        <f t="shared" si="42"/>
        <v>4.6111323827414532</v>
      </c>
      <c r="BC89">
        <f t="shared" si="43"/>
        <v>46.268561110552611</v>
      </c>
      <c r="BD89">
        <f t="shared" si="44"/>
        <v>17.740582213457884</v>
      </c>
      <c r="BE89">
        <f t="shared" si="45"/>
        <v>31.286314010620117</v>
      </c>
      <c r="BF89">
        <f t="shared" si="46"/>
        <v>4.5855519410073633</v>
      </c>
      <c r="BG89">
        <f t="shared" si="47"/>
        <v>1.7310219225867677E-2</v>
      </c>
      <c r="BH89">
        <f t="shared" si="48"/>
        <v>2.8431030520323692</v>
      </c>
      <c r="BI89">
        <f t="shared" si="49"/>
        <v>1.7424488889749941</v>
      </c>
      <c r="BJ89">
        <f t="shared" si="50"/>
        <v>1.0828374593907569E-2</v>
      </c>
      <c r="BK89">
        <f t="shared" si="51"/>
        <v>45.221294185348015</v>
      </c>
      <c r="BL89">
        <f t="shared" si="52"/>
        <v>1.0799785653120646</v>
      </c>
      <c r="BM89">
        <f t="shared" si="53"/>
        <v>60.410497175132249</v>
      </c>
      <c r="BN89">
        <f t="shared" si="54"/>
        <v>420.39105357661958</v>
      </c>
      <c r="BO89">
        <f t="shared" si="55"/>
        <v>-7.2319708406871029E-4</v>
      </c>
    </row>
    <row r="90" spans="1:67" x14ac:dyDescent="0.25">
      <c r="A90" s="1">
        <v>79</v>
      </c>
      <c r="B90" s="1" t="s">
        <v>164</v>
      </c>
      <c r="C90" s="1" t="s">
        <v>306</v>
      </c>
      <c r="D90" s="1" t="s">
        <v>80</v>
      </c>
      <c r="E90" s="1" t="s">
        <v>81</v>
      </c>
      <c r="F90" s="1" t="s">
        <v>82</v>
      </c>
      <c r="G90" s="1" t="s">
        <v>83</v>
      </c>
      <c r="H90" s="1" t="s">
        <v>84</v>
      </c>
      <c r="I90" s="1">
        <v>475.50001749023795</v>
      </c>
      <c r="J90" s="1">
        <v>1</v>
      </c>
      <c r="K90">
        <f t="shared" si="28"/>
        <v>-0.57030496288015409</v>
      </c>
      <c r="L90">
        <f t="shared" si="29"/>
        <v>1.7767939341699027E-2</v>
      </c>
      <c r="M90">
        <f t="shared" si="30"/>
        <v>458.7147953886905</v>
      </c>
      <c r="N90">
        <f t="shared" si="31"/>
        <v>0.32537387568015735</v>
      </c>
      <c r="O90">
        <f t="shared" si="32"/>
        <v>1.7677527043148444</v>
      </c>
      <c r="P90">
        <f t="shared" si="33"/>
        <v>31.384898203235476</v>
      </c>
      <c r="Q90" s="1">
        <v>6</v>
      </c>
      <c r="R90">
        <f t="shared" si="34"/>
        <v>1.4200000166893005</v>
      </c>
      <c r="S90" s="1">
        <v>1</v>
      </c>
      <c r="T90">
        <f t="shared" si="35"/>
        <v>2.8400000333786011</v>
      </c>
      <c r="U90" s="1">
        <v>32.909008026123047</v>
      </c>
      <c r="V90" s="1">
        <v>31.290912628173828</v>
      </c>
      <c r="W90" s="1">
        <v>32.822132110595703</v>
      </c>
      <c r="X90" s="1">
        <v>419.50537109375</v>
      </c>
      <c r="Y90" s="1">
        <v>420.02627563476563</v>
      </c>
      <c r="Z90" s="1">
        <v>28.15306282043457</v>
      </c>
      <c r="AA90" s="1">
        <v>28.53276252746582</v>
      </c>
      <c r="AB90" s="1">
        <v>55.820842742919922</v>
      </c>
      <c r="AC90" s="1">
        <v>56.573696136474609</v>
      </c>
      <c r="AD90" s="1">
        <v>499.48428344726563</v>
      </c>
      <c r="AE90" s="1">
        <v>17.841617584228516</v>
      </c>
      <c r="AF90" s="1">
        <v>3.19351926445961E-2</v>
      </c>
      <c r="AG90" s="1">
        <v>99.660293579101563</v>
      </c>
      <c r="AH90" s="1">
        <v>-5.7574243545532227</v>
      </c>
      <c r="AI90" s="1">
        <v>-0.34742262959480286</v>
      </c>
      <c r="AJ90" s="1">
        <v>6.6820107400417328E-2</v>
      </c>
      <c r="AK90" s="1">
        <v>7.1120699867606163E-3</v>
      </c>
      <c r="AL90" s="1">
        <v>5.9986431151628494E-2</v>
      </c>
      <c r="AM90" s="1">
        <v>1.2166921049356461E-2</v>
      </c>
      <c r="AN90" s="1">
        <v>1</v>
      </c>
      <c r="AO90" s="1">
        <v>-0.21956524252891541</v>
      </c>
      <c r="AP90" s="1">
        <v>2.737391471862793</v>
      </c>
      <c r="AQ90" s="1">
        <v>1</v>
      </c>
      <c r="AR90" s="1">
        <v>0</v>
      </c>
      <c r="AS90" s="1">
        <v>0.15999999642372131</v>
      </c>
      <c r="AT90" s="1">
        <v>111115</v>
      </c>
      <c r="AU90" s="1" t="s">
        <v>85</v>
      </c>
      <c r="AV90">
        <f t="shared" si="36"/>
        <v>0.8324738057454425</v>
      </c>
      <c r="AW90">
        <f t="shared" si="37"/>
        <v>3.2537387568015735E-4</v>
      </c>
      <c r="AX90">
        <f t="shared" si="38"/>
        <v>304.44091262817381</v>
      </c>
      <c r="AY90">
        <f t="shared" si="39"/>
        <v>306.05900802612302</v>
      </c>
      <c r="AZ90">
        <f t="shared" si="40"/>
        <v>2.8546587496699658</v>
      </c>
      <c r="BA90">
        <f t="shared" si="41"/>
        <v>9.398557506164755E-2</v>
      </c>
      <c r="BB90">
        <f t="shared" si="42"/>
        <v>4.6113361944248759</v>
      </c>
      <c r="BC90">
        <f t="shared" si="43"/>
        <v>46.270545959859156</v>
      </c>
      <c r="BD90">
        <f t="shared" si="44"/>
        <v>17.737783432393336</v>
      </c>
      <c r="BE90">
        <f t="shared" si="45"/>
        <v>31.290912628173828</v>
      </c>
      <c r="BF90">
        <f t="shared" si="46"/>
        <v>4.5867518909454192</v>
      </c>
      <c r="BG90">
        <f t="shared" si="47"/>
        <v>1.7657468627678887E-2</v>
      </c>
      <c r="BH90">
        <f t="shared" si="48"/>
        <v>2.8435834901100314</v>
      </c>
      <c r="BI90">
        <f t="shared" si="49"/>
        <v>1.7431684008353878</v>
      </c>
      <c r="BJ90">
        <f t="shared" si="50"/>
        <v>1.1045790110325535E-2</v>
      </c>
      <c r="BK90">
        <f t="shared" si="51"/>
        <v>45.715651177514403</v>
      </c>
      <c r="BL90">
        <f t="shared" si="52"/>
        <v>1.0921097607416508</v>
      </c>
      <c r="BM90">
        <f t="shared" si="53"/>
        <v>60.423171074006078</v>
      </c>
      <c r="BN90">
        <f t="shared" si="54"/>
        <v>420.29737130055418</v>
      </c>
      <c r="BO90">
        <f t="shared" si="55"/>
        <v>-8.1988698215816798E-4</v>
      </c>
    </row>
    <row r="91" spans="1:67" x14ac:dyDescent="0.25">
      <c r="A91" s="1">
        <v>80</v>
      </c>
      <c r="B91" s="1" t="s">
        <v>165</v>
      </c>
      <c r="C91" s="1" t="s">
        <v>306</v>
      </c>
      <c r="D91" s="1" t="s">
        <v>80</v>
      </c>
      <c r="E91" s="1" t="s">
        <v>81</v>
      </c>
      <c r="F91" s="1" t="s">
        <v>82</v>
      </c>
      <c r="G91" s="1" t="s">
        <v>83</v>
      </c>
      <c r="H91" s="1" t="s">
        <v>84</v>
      </c>
      <c r="I91" s="1">
        <v>480.50001737847924</v>
      </c>
      <c r="J91" s="1">
        <v>1</v>
      </c>
      <c r="K91">
        <f t="shared" si="28"/>
        <v>-0.55095202461928927</v>
      </c>
      <c r="L91">
        <f t="shared" si="29"/>
        <v>1.6954519898102743E-2</v>
      </c>
      <c r="M91">
        <f t="shared" si="30"/>
        <v>459.21415946011206</v>
      </c>
      <c r="N91">
        <f t="shared" si="31"/>
        <v>0.31090248833589779</v>
      </c>
      <c r="O91">
        <f t="shared" si="32"/>
        <v>1.7696573211714086</v>
      </c>
      <c r="P91">
        <f t="shared" si="33"/>
        <v>31.392622194007576</v>
      </c>
      <c r="Q91" s="1">
        <v>6</v>
      </c>
      <c r="R91">
        <f t="shared" si="34"/>
        <v>1.4200000166893005</v>
      </c>
      <c r="S91" s="1">
        <v>1</v>
      </c>
      <c r="T91">
        <f t="shared" si="35"/>
        <v>2.8400000333786011</v>
      </c>
      <c r="U91" s="1">
        <v>32.909988403320313</v>
      </c>
      <c r="V91" s="1">
        <v>31.291275024414063</v>
      </c>
      <c r="W91" s="1">
        <v>32.820980072021484</v>
      </c>
      <c r="X91" s="1">
        <v>419.4127197265625</v>
      </c>
      <c r="Y91" s="1">
        <v>419.917724609375</v>
      </c>
      <c r="Z91" s="1">
        <v>28.170965194702148</v>
      </c>
      <c r="AA91" s="1">
        <v>28.533781051635742</v>
      </c>
      <c r="AB91" s="1">
        <v>55.853641510009766</v>
      </c>
      <c r="AC91" s="1">
        <v>56.572982788085938</v>
      </c>
      <c r="AD91" s="1">
        <v>499.47860717773438</v>
      </c>
      <c r="AE91" s="1">
        <v>17.886550903320313</v>
      </c>
      <c r="AF91" s="1">
        <v>7.0714190602302551E-2</v>
      </c>
      <c r="AG91" s="1">
        <v>99.660972595214844</v>
      </c>
      <c r="AH91" s="1">
        <v>-5.7574243545532227</v>
      </c>
      <c r="AI91" s="1">
        <v>-0.34742262959480286</v>
      </c>
      <c r="AJ91" s="1">
        <v>6.6820107400417328E-2</v>
      </c>
      <c r="AK91" s="1">
        <v>7.1120699867606163E-3</v>
      </c>
      <c r="AL91" s="1">
        <v>5.9986431151628494E-2</v>
      </c>
      <c r="AM91" s="1">
        <v>1.2166921049356461E-2</v>
      </c>
      <c r="AN91" s="1">
        <v>1</v>
      </c>
      <c r="AO91" s="1">
        <v>-0.21956524252891541</v>
      </c>
      <c r="AP91" s="1">
        <v>2.737391471862793</v>
      </c>
      <c r="AQ91" s="1">
        <v>1</v>
      </c>
      <c r="AR91" s="1">
        <v>0</v>
      </c>
      <c r="AS91" s="1">
        <v>0.15999999642372131</v>
      </c>
      <c r="AT91" s="1">
        <v>111115</v>
      </c>
      <c r="AU91" s="1" t="s">
        <v>85</v>
      </c>
      <c r="AV91">
        <f t="shared" si="36"/>
        <v>0.83246434529622382</v>
      </c>
      <c r="AW91">
        <f t="shared" si="37"/>
        <v>3.1090248833589776E-4</v>
      </c>
      <c r="AX91">
        <f t="shared" si="38"/>
        <v>304.44127502441404</v>
      </c>
      <c r="AY91">
        <f t="shared" si="39"/>
        <v>306.05998840332029</v>
      </c>
      <c r="AZ91">
        <f t="shared" si="40"/>
        <v>2.8618480805639592</v>
      </c>
      <c r="BA91">
        <f t="shared" si="41"/>
        <v>0.10134716959351193</v>
      </c>
      <c r="BB91">
        <f t="shared" si="42"/>
        <v>4.6133616925963388</v>
      </c>
      <c r="BC91">
        <f t="shared" si="43"/>
        <v>46.290554591856818</v>
      </c>
      <c r="BD91">
        <f t="shared" si="44"/>
        <v>17.756773540221076</v>
      </c>
      <c r="BE91">
        <f t="shared" si="45"/>
        <v>31.291275024414063</v>
      </c>
      <c r="BF91">
        <f t="shared" si="46"/>
        <v>4.586846465193374</v>
      </c>
      <c r="BG91">
        <f t="shared" si="47"/>
        <v>1.6853903756118449E-2</v>
      </c>
      <c r="BH91">
        <f t="shared" si="48"/>
        <v>2.8437043714249302</v>
      </c>
      <c r="BI91">
        <f t="shared" si="49"/>
        <v>1.7431420937684439</v>
      </c>
      <c r="BJ91">
        <f t="shared" si="50"/>
        <v>1.0542683605436629E-2</v>
      </c>
      <c r="BK91">
        <f t="shared" si="51"/>
        <v>45.765729761288853</v>
      </c>
      <c r="BL91">
        <f t="shared" si="52"/>
        <v>1.0935812721106075</v>
      </c>
      <c r="BM91">
        <f t="shared" si="53"/>
        <v>60.386217051621507</v>
      </c>
      <c r="BN91">
        <f t="shared" si="54"/>
        <v>420.17962081518283</v>
      </c>
      <c r="BO91">
        <f t="shared" si="55"/>
        <v>-7.9180205073117E-4</v>
      </c>
    </row>
    <row r="92" spans="1:67" x14ac:dyDescent="0.25">
      <c r="A92" s="1">
        <v>81</v>
      </c>
      <c r="B92" s="1" t="s">
        <v>166</v>
      </c>
      <c r="C92" s="1" t="s">
        <v>306</v>
      </c>
      <c r="D92" s="1" t="s">
        <v>80</v>
      </c>
      <c r="E92" s="1" t="s">
        <v>81</v>
      </c>
      <c r="F92" s="1" t="s">
        <v>82</v>
      </c>
      <c r="G92" s="1" t="s">
        <v>83</v>
      </c>
      <c r="H92" s="1" t="s">
        <v>84</v>
      </c>
      <c r="I92" s="1">
        <v>485.50001726672053</v>
      </c>
      <c r="J92" s="1">
        <v>1</v>
      </c>
      <c r="K92">
        <f t="shared" si="28"/>
        <v>-0.53447426326358227</v>
      </c>
      <c r="L92">
        <f t="shared" si="29"/>
        <v>1.7875085708051335E-2</v>
      </c>
      <c r="M92">
        <f t="shared" si="30"/>
        <v>455.13313735213995</v>
      </c>
      <c r="N92">
        <f t="shared" si="31"/>
        <v>0.32725980190158488</v>
      </c>
      <c r="O92">
        <f t="shared" si="32"/>
        <v>1.7673961913924137</v>
      </c>
      <c r="P92">
        <f t="shared" si="33"/>
        <v>31.383572487838698</v>
      </c>
      <c r="Q92" s="1">
        <v>6</v>
      </c>
      <c r="R92">
        <f t="shared" si="34"/>
        <v>1.4200000166893005</v>
      </c>
      <c r="S92" s="1">
        <v>1</v>
      </c>
      <c r="T92">
        <f t="shared" si="35"/>
        <v>2.8400000333786011</v>
      </c>
      <c r="U92" s="1">
        <v>32.909400939941406</v>
      </c>
      <c r="V92" s="1">
        <v>31.290412902832031</v>
      </c>
      <c r="W92" s="1">
        <v>32.817649841308594</v>
      </c>
      <c r="X92" s="1">
        <v>419.44305419921875</v>
      </c>
      <c r="Y92" s="1">
        <v>419.9200439453125</v>
      </c>
      <c r="Z92" s="1">
        <v>28.151147842407227</v>
      </c>
      <c r="AA92" s="1">
        <v>28.533077239990234</v>
      </c>
      <c r="AB92" s="1">
        <v>55.815376281738281</v>
      </c>
      <c r="AC92" s="1">
        <v>56.572624206542969</v>
      </c>
      <c r="AD92" s="1">
        <v>499.44635009765625</v>
      </c>
      <c r="AE92" s="1">
        <v>17.835094451904297</v>
      </c>
      <c r="AF92" s="1">
        <v>4.9043446779251099E-2</v>
      </c>
      <c r="AG92" s="1">
        <v>99.659507751464844</v>
      </c>
      <c r="AH92" s="1">
        <v>-5.7574243545532227</v>
      </c>
      <c r="AI92" s="1">
        <v>-0.34742262959480286</v>
      </c>
      <c r="AJ92" s="1">
        <v>6.6820107400417328E-2</v>
      </c>
      <c r="AK92" s="1">
        <v>7.1120699867606163E-3</v>
      </c>
      <c r="AL92" s="1">
        <v>5.9986431151628494E-2</v>
      </c>
      <c r="AM92" s="1">
        <v>1.2166921049356461E-2</v>
      </c>
      <c r="AN92" s="1">
        <v>1</v>
      </c>
      <c r="AO92" s="1">
        <v>-0.21956524252891541</v>
      </c>
      <c r="AP92" s="1">
        <v>2.737391471862793</v>
      </c>
      <c r="AQ92" s="1">
        <v>1</v>
      </c>
      <c r="AR92" s="1">
        <v>0</v>
      </c>
      <c r="AS92" s="1">
        <v>0.15999999642372131</v>
      </c>
      <c r="AT92" s="1">
        <v>111115</v>
      </c>
      <c r="AU92" s="1" t="s">
        <v>85</v>
      </c>
      <c r="AV92">
        <f t="shared" si="36"/>
        <v>0.83241058349609365</v>
      </c>
      <c r="AW92">
        <f t="shared" si="37"/>
        <v>3.2725980190158489E-4</v>
      </c>
      <c r="AX92">
        <f t="shared" si="38"/>
        <v>304.44041290283201</v>
      </c>
      <c r="AY92">
        <f t="shared" si="39"/>
        <v>306.05940093994138</v>
      </c>
      <c r="AZ92">
        <f t="shared" si="40"/>
        <v>2.8536150485214193</v>
      </c>
      <c r="BA92">
        <f t="shared" si="41"/>
        <v>9.3159585006666212E-2</v>
      </c>
      <c r="BB92">
        <f t="shared" si="42"/>
        <v>4.6109886237643654</v>
      </c>
      <c r="BC92">
        <f t="shared" si="43"/>
        <v>46.267423227329665</v>
      </c>
      <c r="BD92">
        <f t="shared" si="44"/>
        <v>17.734345987339431</v>
      </c>
      <c r="BE92">
        <f t="shared" si="45"/>
        <v>31.290412902832031</v>
      </c>
      <c r="BF92">
        <f t="shared" si="46"/>
        <v>4.5866214808205417</v>
      </c>
      <c r="BG92">
        <f t="shared" si="47"/>
        <v>1.7763282821026551E-2</v>
      </c>
      <c r="BH92">
        <f t="shared" si="48"/>
        <v>2.8435924323719517</v>
      </c>
      <c r="BI92">
        <f t="shared" si="49"/>
        <v>1.74302904844859</v>
      </c>
      <c r="BJ92">
        <f t="shared" si="50"/>
        <v>1.111204270981025E-2</v>
      </c>
      <c r="BK92">
        <f t="shared" si="51"/>
        <v>45.358344429894103</v>
      </c>
      <c r="BL92">
        <f t="shared" si="52"/>
        <v>1.0838566625112407</v>
      </c>
      <c r="BM92">
        <f t="shared" si="53"/>
        <v>60.429711438843491</v>
      </c>
      <c r="BN92">
        <f t="shared" si="54"/>
        <v>420.1741074125398</v>
      </c>
      <c r="BO92">
        <f t="shared" si="55"/>
        <v>-7.6868433658134607E-4</v>
      </c>
    </row>
    <row r="93" spans="1:67" x14ac:dyDescent="0.25">
      <c r="A93" s="1">
        <v>82</v>
      </c>
      <c r="B93" s="1" t="s">
        <v>167</v>
      </c>
      <c r="C93" s="1" t="s">
        <v>306</v>
      </c>
      <c r="D93" s="1" t="s">
        <v>80</v>
      </c>
      <c r="E93" s="1" t="s">
        <v>81</v>
      </c>
      <c r="F93" s="1" t="s">
        <v>82</v>
      </c>
      <c r="G93" s="1" t="s">
        <v>83</v>
      </c>
      <c r="H93" s="1" t="s">
        <v>84</v>
      </c>
      <c r="I93" s="1">
        <v>491.00001714378595</v>
      </c>
      <c r="J93" s="1">
        <v>1</v>
      </c>
      <c r="K93">
        <f t="shared" si="28"/>
        <v>-0.44451602847584903</v>
      </c>
      <c r="L93">
        <f t="shared" si="29"/>
        <v>1.76694452777818E-2</v>
      </c>
      <c r="M93">
        <f t="shared" si="30"/>
        <v>447.55600437421089</v>
      </c>
      <c r="N93">
        <f t="shared" si="31"/>
        <v>0.32366305324305017</v>
      </c>
      <c r="O93">
        <f t="shared" si="32"/>
        <v>1.7681933878708795</v>
      </c>
      <c r="P93">
        <f t="shared" si="33"/>
        <v>31.386983057693268</v>
      </c>
      <c r="Q93" s="1">
        <v>6</v>
      </c>
      <c r="R93">
        <f t="shared" si="34"/>
        <v>1.4200000166893005</v>
      </c>
      <c r="S93" s="1">
        <v>1</v>
      </c>
      <c r="T93">
        <f t="shared" si="35"/>
        <v>2.8400000333786011</v>
      </c>
      <c r="U93" s="1">
        <v>32.908245086669922</v>
      </c>
      <c r="V93" s="1">
        <v>31.292478561401367</v>
      </c>
      <c r="W93" s="1">
        <v>32.818283081054688</v>
      </c>
      <c r="X93" s="1">
        <v>419.4981689453125</v>
      </c>
      <c r="Y93" s="1">
        <v>419.86892700195313</v>
      </c>
      <c r="Z93" s="1">
        <v>28.156084060668945</v>
      </c>
      <c r="AA93" s="1">
        <v>28.533819198608398</v>
      </c>
      <c r="AB93" s="1">
        <v>55.829238891601563</v>
      </c>
      <c r="AC93" s="1">
        <v>56.578231811523438</v>
      </c>
      <c r="AD93" s="1">
        <v>499.44155883789063</v>
      </c>
      <c r="AE93" s="1">
        <v>17.835819244384766</v>
      </c>
      <c r="AF93" s="1">
        <v>8.6681991815567017E-2</v>
      </c>
      <c r="AG93" s="1">
        <v>99.660316467285156</v>
      </c>
      <c r="AH93" s="1">
        <v>-5.7574243545532227</v>
      </c>
      <c r="AI93" s="1">
        <v>-0.34742262959480286</v>
      </c>
      <c r="AJ93" s="1">
        <v>6.6820107400417328E-2</v>
      </c>
      <c r="AK93" s="1">
        <v>7.1120699867606163E-3</v>
      </c>
      <c r="AL93" s="1">
        <v>5.9986431151628494E-2</v>
      </c>
      <c r="AM93" s="1">
        <v>1.2166921049356461E-2</v>
      </c>
      <c r="AN93" s="1">
        <v>1</v>
      </c>
      <c r="AO93" s="1">
        <v>-0.21956524252891541</v>
      </c>
      <c r="AP93" s="1">
        <v>2.737391471862793</v>
      </c>
      <c r="AQ93" s="1">
        <v>1</v>
      </c>
      <c r="AR93" s="1">
        <v>0</v>
      </c>
      <c r="AS93" s="1">
        <v>0.15999999642372131</v>
      </c>
      <c r="AT93" s="1">
        <v>111115</v>
      </c>
      <c r="AU93" s="1" t="s">
        <v>85</v>
      </c>
      <c r="AV93">
        <f t="shared" si="36"/>
        <v>0.83240259806315087</v>
      </c>
      <c r="AW93">
        <f t="shared" si="37"/>
        <v>3.2366305324305018E-4</v>
      </c>
      <c r="AX93">
        <f t="shared" si="38"/>
        <v>304.44247856140134</v>
      </c>
      <c r="AY93">
        <f t="shared" si="39"/>
        <v>306.0582450866699</v>
      </c>
      <c r="AZ93">
        <f t="shared" si="40"/>
        <v>2.8537310153157023</v>
      </c>
      <c r="BA93">
        <f t="shared" si="41"/>
        <v>9.4504496291901385E-2</v>
      </c>
      <c r="BB93">
        <f t="shared" si="42"/>
        <v>4.6118828392244895</v>
      </c>
      <c r="BC93">
        <f t="shared" si="43"/>
        <v>46.276020413184241</v>
      </c>
      <c r="BD93">
        <f t="shared" si="44"/>
        <v>17.742201214575843</v>
      </c>
      <c r="BE93">
        <f t="shared" si="45"/>
        <v>31.292478561401367</v>
      </c>
      <c r="BF93">
        <f t="shared" si="46"/>
        <v>4.5871605634338959</v>
      </c>
      <c r="BG93">
        <f t="shared" si="47"/>
        <v>1.7560192161297762E-2</v>
      </c>
      <c r="BH93">
        <f t="shared" si="48"/>
        <v>2.84368945135361</v>
      </c>
      <c r="BI93">
        <f t="shared" si="49"/>
        <v>1.7434711120802859</v>
      </c>
      <c r="BJ93">
        <f t="shared" si="50"/>
        <v>1.0984883796598127E-2</v>
      </c>
      <c r="BK93">
        <f t="shared" si="51"/>
        <v>44.603573032767521</v>
      </c>
      <c r="BL93">
        <f t="shared" si="52"/>
        <v>1.0659421919358394</v>
      </c>
      <c r="BM93">
        <f t="shared" si="53"/>
        <v>60.416498611360822</v>
      </c>
      <c r="BN93">
        <f t="shared" si="54"/>
        <v>420.08022863272407</v>
      </c>
      <c r="BO93">
        <f t="shared" si="55"/>
        <v>-6.3930887927170308E-4</v>
      </c>
    </row>
    <row r="94" spans="1:67" x14ac:dyDescent="0.25">
      <c r="A94" s="1">
        <v>83</v>
      </c>
      <c r="B94" s="1" t="s">
        <v>168</v>
      </c>
      <c r="C94" s="1" t="s">
        <v>306</v>
      </c>
      <c r="D94" s="1" t="s">
        <v>80</v>
      </c>
      <c r="E94" s="1" t="s">
        <v>81</v>
      </c>
      <c r="F94" s="1" t="s">
        <v>82</v>
      </c>
      <c r="G94" s="1" t="s">
        <v>83</v>
      </c>
      <c r="H94" s="1" t="s">
        <v>84</v>
      </c>
      <c r="I94" s="1">
        <v>496.00001703202724</v>
      </c>
      <c r="J94" s="1">
        <v>1</v>
      </c>
      <c r="K94">
        <f t="shared" si="28"/>
        <v>-0.55685971351924457</v>
      </c>
      <c r="L94">
        <f t="shared" si="29"/>
        <v>1.7688732500838276E-2</v>
      </c>
      <c r="M94">
        <f t="shared" si="30"/>
        <v>457.52069412004033</v>
      </c>
      <c r="N94">
        <f t="shared" si="31"/>
        <v>0.32399101582907097</v>
      </c>
      <c r="O94">
        <f t="shared" si="32"/>
        <v>1.7680654304422561</v>
      </c>
      <c r="P94">
        <f t="shared" si="33"/>
        <v>31.387456245867977</v>
      </c>
      <c r="Q94" s="1">
        <v>6</v>
      </c>
      <c r="R94">
        <f t="shared" si="34"/>
        <v>1.4200000166893005</v>
      </c>
      <c r="S94" s="1">
        <v>1</v>
      </c>
      <c r="T94">
        <f t="shared" si="35"/>
        <v>2.8400000333786011</v>
      </c>
      <c r="U94" s="1">
        <v>32.90911865234375</v>
      </c>
      <c r="V94" s="1">
        <v>31.29304313659668</v>
      </c>
      <c r="W94" s="1">
        <v>32.823318481445313</v>
      </c>
      <c r="X94" s="1">
        <v>419.30087280273438</v>
      </c>
      <c r="Y94" s="1">
        <v>419.80642700195313</v>
      </c>
      <c r="Z94" s="1">
        <v>28.158222198486328</v>
      </c>
      <c r="AA94" s="1">
        <v>28.536319732666016</v>
      </c>
      <c r="AB94" s="1">
        <v>55.830799102783203</v>
      </c>
      <c r="AC94" s="1">
        <v>56.580474853515625</v>
      </c>
      <c r="AD94" s="1">
        <v>499.4671630859375</v>
      </c>
      <c r="AE94" s="1">
        <v>17.851037979125977</v>
      </c>
      <c r="AF94" s="1">
        <v>3.4217042848467827E-3</v>
      </c>
      <c r="AG94" s="1">
        <v>99.660415649414063</v>
      </c>
      <c r="AH94" s="1">
        <v>-5.7574243545532227</v>
      </c>
      <c r="AI94" s="1">
        <v>-0.34742262959480286</v>
      </c>
      <c r="AJ94" s="1">
        <v>6.6820107400417328E-2</v>
      </c>
      <c r="AK94" s="1">
        <v>7.1120699867606163E-3</v>
      </c>
      <c r="AL94" s="1">
        <v>5.9986431151628494E-2</v>
      </c>
      <c r="AM94" s="1">
        <v>1.2166921049356461E-2</v>
      </c>
      <c r="AN94" s="1">
        <v>1</v>
      </c>
      <c r="AO94" s="1">
        <v>-0.21956524252891541</v>
      </c>
      <c r="AP94" s="1">
        <v>2.737391471862793</v>
      </c>
      <c r="AQ94" s="1">
        <v>1</v>
      </c>
      <c r="AR94" s="1">
        <v>0</v>
      </c>
      <c r="AS94" s="1">
        <v>0.15999999642372131</v>
      </c>
      <c r="AT94" s="1">
        <v>111115</v>
      </c>
      <c r="AU94" s="1" t="s">
        <v>85</v>
      </c>
      <c r="AV94">
        <f t="shared" si="36"/>
        <v>0.8324452718098958</v>
      </c>
      <c r="AW94">
        <f t="shared" si="37"/>
        <v>3.2399101582907095E-4</v>
      </c>
      <c r="AX94">
        <f t="shared" si="38"/>
        <v>304.44304313659666</v>
      </c>
      <c r="AY94">
        <f t="shared" si="39"/>
        <v>306.05911865234373</v>
      </c>
      <c r="AZ94">
        <f t="shared" si="40"/>
        <v>2.8561660128198696</v>
      </c>
      <c r="BA94">
        <f t="shared" si="41"/>
        <v>9.4413109271298548E-2</v>
      </c>
      <c r="BB94">
        <f t="shared" si="42"/>
        <v>4.6120069161043276</v>
      </c>
      <c r="BC94">
        <f t="shared" si="43"/>
        <v>46.277219355862108</v>
      </c>
      <c r="BD94">
        <f t="shared" si="44"/>
        <v>17.740899623196093</v>
      </c>
      <c r="BE94">
        <f t="shared" si="45"/>
        <v>31.29304313659668</v>
      </c>
      <c r="BF94">
        <f t="shared" si="46"/>
        <v>4.5873079123275646</v>
      </c>
      <c r="BG94">
        <f t="shared" si="47"/>
        <v>1.7579241480954615E-2</v>
      </c>
      <c r="BH94">
        <f t="shared" si="48"/>
        <v>2.8439414856620715</v>
      </c>
      <c r="BI94">
        <f t="shared" si="49"/>
        <v>1.7433664266654931</v>
      </c>
      <c r="BJ94">
        <f t="shared" si="50"/>
        <v>1.0996810825656733E-2</v>
      </c>
      <c r="BK94">
        <f t="shared" si="51"/>
        <v>45.596702544211652</v>
      </c>
      <c r="BL94">
        <f t="shared" si="52"/>
        <v>1.0898372790226762</v>
      </c>
      <c r="BM94">
        <f t="shared" si="53"/>
        <v>60.420619032725234</v>
      </c>
      <c r="BN94">
        <f t="shared" si="54"/>
        <v>420.0711314401276</v>
      </c>
      <c r="BO94">
        <f t="shared" si="55"/>
        <v>-8.0095503087467706E-4</v>
      </c>
    </row>
    <row r="95" spans="1:67" x14ac:dyDescent="0.25">
      <c r="A95" s="1">
        <v>84</v>
      </c>
      <c r="B95" s="1" t="s">
        <v>169</v>
      </c>
      <c r="C95" s="1" t="s">
        <v>306</v>
      </c>
      <c r="D95" s="1" t="s">
        <v>80</v>
      </c>
      <c r="E95" s="1" t="s">
        <v>81</v>
      </c>
      <c r="F95" s="1" t="s">
        <v>82</v>
      </c>
      <c r="G95" s="1" t="s">
        <v>83</v>
      </c>
      <c r="H95" s="1" t="s">
        <v>84</v>
      </c>
      <c r="I95" s="1">
        <v>501.00001692026854</v>
      </c>
      <c r="J95" s="1">
        <v>1</v>
      </c>
      <c r="K95">
        <f t="shared" si="28"/>
        <v>-0.65427315708912082</v>
      </c>
      <c r="L95">
        <f t="shared" si="29"/>
        <v>1.8170050771581629E-2</v>
      </c>
      <c r="M95">
        <f t="shared" si="30"/>
        <v>464.62824604447241</v>
      </c>
      <c r="N95">
        <f t="shared" si="31"/>
        <v>0.33255719026296421</v>
      </c>
      <c r="O95">
        <f t="shared" si="32"/>
        <v>1.7670421559725047</v>
      </c>
      <c r="P95">
        <f t="shared" si="33"/>
        <v>31.383291158660882</v>
      </c>
      <c r="Q95" s="1">
        <v>6</v>
      </c>
      <c r="R95">
        <f t="shared" si="34"/>
        <v>1.4200000166893005</v>
      </c>
      <c r="S95" s="1">
        <v>1</v>
      </c>
      <c r="T95">
        <f t="shared" si="35"/>
        <v>2.8400000333786011</v>
      </c>
      <c r="U95" s="1">
        <v>32.910167694091797</v>
      </c>
      <c r="V95" s="1">
        <v>31.29283332824707</v>
      </c>
      <c r="W95" s="1">
        <v>32.825851440429688</v>
      </c>
      <c r="X95" s="1">
        <v>419.10055541992188</v>
      </c>
      <c r="Y95" s="1">
        <v>419.71884155273438</v>
      </c>
      <c r="Z95" s="1">
        <v>28.147609710693359</v>
      </c>
      <c r="AA95" s="1">
        <v>28.535701751708984</v>
      </c>
      <c r="AB95" s="1">
        <v>55.806320190429688</v>
      </c>
      <c r="AC95" s="1">
        <v>56.575767517089844</v>
      </c>
      <c r="AD95" s="1">
        <v>499.4703369140625</v>
      </c>
      <c r="AE95" s="1">
        <v>17.922063827514648</v>
      </c>
      <c r="AF95" s="1">
        <v>3.5356532782316208E-2</v>
      </c>
      <c r="AG95" s="1">
        <v>99.660163879394531</v>
      </c>
      <c r="AH95" s="1">
        <v>-5.7574243545532227</v>
      </c>
      <c r="AI95" s="1">
        <v>-0.34742262959480286</v>
      </c>
      <c r="AJ95" s="1">
        <v>6.6820107400417328E-2</v>
      </c>
      <c r="AK95" s="1">
        <v>7.1120699867606163E-3</v>
      </c>
      <c r="AL95" s="1">
        <v>5.9986431151628494E-2</v>
      </c>
      <c r="AM95" s="1">
        <v>1.2166921049356461E-2</v>
      </c>
      <c r="AN95" s="1">
        <v>1</v>
      </c>
      <c r="AO95" s="1">
        <v>-0.21956524252891541</v>
      </c>
      <c r="AP95" s="1">
        <v>2.737391471862793</v>
      </c>
      <c r="AQ95" s="1">
        <v>1</v>
      </c>
      <c r="AR95" s="1">
        <v>0</v>
      </c>
      <c r="AS95" s="1">
        <v>0.15999999642372131</v>
      </c>
      <c r="AT95" s="1">
        <v>111115</v>
      </c>
      <c r="AU95" s="1" t="s">
        <v>85</v>
      </c>
      <c r="AV95">
        <f t="shared" si="36"/>
        <v>0.83245056152343744</v>
      </c>
      <c r="AW95">
        <f t="shared" si="37"/>
        <v>3.3255719026296422E-4</v>
      </c>
      <c r="AX95">
        <f t="shared" si="38"/>
        <v>304.44283332824705</v>
      </c>
      <c r="AY95">
        <f t="shared" si="39"/>
        <v>306.06016769409177</v>
      </c>
      <c r="AZ95">
        <f t="shared" si="40"/>
        <v>2.8675301483080489</v>
      </c>
      <c r="BA95">
        <f t="shared" si="41"/>
        <v>9.0457830413812737E-2</v>
      </c>
      <c r="BB95">
        <f t="shared" si="42"/>
        <v>4.6109148689613475</v>
      </c>
      <c r="BC95">
        <f t="shared" si="43"/>
        <v>46.266378555641609</v>
      </c>
      <c r="BD95">
        <f t="shared" si="44"/>
        <v>17.730676803932624</v>
      </c>
      <c r="BE95">
        <f t="shared" si="45"/>
        <v>31.29283332824707</v>
      </c>
      <c r="BF95">
        <f t="shared" si="46"/>
        <v>4.5872531538114751</v>
      </c>
      <c r="BG95">
        <f t="shared" si="47"/>
        <v>1.8054539540506651E-2</v>
      </c>
      <c r="BH95">
        <f t="shared" si="48"/>
        <v>2.8438727129888428</v>
      </c>
      <c r="BI95">
        <f t="shared" si="49"/>
        <v>1.7433804408226323</v>
      </c>
      <c r="BJ95">
        <f t="shared" si="50"/>
        <v>1.1294408632119668E-2</v>
      </c>
      <c r="BK95">
        <f t="shared" si="51"/>
        <v>46.304927143787765</v>
      </c>
      <c r="BL95">
        <f t="shared" si="52"/>
        <v>1.1069987811974258</v>
      </c>
      <c r="BM95">
        <f t="shared" si="53"/>
        <v>60.44105558633084</v>
      </c>
      <c r="BN95">
        <f t="shared" si="54"/>
        <v>420.02985167656863</v>
      </c>
      <c r="BO95">
        <f t="shared" si="55"/>
        <v>-9.4147975669877217E-4</v>
      </c>
    </row>
    <row r="96" spans="1:67" x14ac:dyDescent="0.25">
      <c r="A96" s="1">
        <v>85</v>
      </c>
      <c r="B96" s="1" t="s">
        <v>170</v>
      </c>
      <c r="C96" s="1" t="s">
        <v>306</v>
      </c>
      <c r="D96" s="1" t="s">
        <v>80</v>
      </c>
      <c r="E96" s="1" t="s">
        <v>81</v>
      </c>
      <c r="F96" s="1" t="s">
        <v>82</v>
      </c>
      <c r="G96" s="1" t="s">
        <v>83</v>
      </c>
      <c r="H96" s="1" t="s">
        <v>84</v>
      </c>
      <c r="I96" s="1">
        <v>506.50001679733396</v>
      </c>
      <c r="J96" s="1">
        <v>1</v>
      </c>
      <c r="K96">
        <f t="shared" si="28"/>
        <v>-0.39361407129772941</v>
      </c>
      <c r="L96">
        <f t="shared" si="29"/>
        <v>1.8603478625947797E-2</v>
      </c>
      <c r="M96">
        <f t="shared" si="30"/>
        <v>441.00337745778353</v>
      </c>
      <c r="N96">
        <f t="shared" si="31"/>
        <v>0.34017320715785448</v>
      </c>
      <c r="O96">
        <f t="shared" si="32"/>
        <v>1.7656851351487299</v>
      </c>
      <c r="P96">
        <f t="shared" si="33"/>
        <v>31.380131942021798</v>
      </c>
      <c r="Q96" s="1">
        <v>6</v>
      </c>
      <c r="R96">
        <f t="shared" si="34"/>
        <v>1.4200000166893005</v>
      </c>
      <c r="S96" s="1">
        <v>1</v>
      </c>
      <c r="T96">
        <f t="shared" si="35"/>
        <v>2.8400000333786011</v>
      </c>
      <c r="U96" s="1">
        <v>32.910884857177734</v>
      </c>
      <c r="V96" s="1">
        <v>31.293636322021484</v>
      </c>
      <c r="W96" s="1">
        <v>32.827491760253906</v>
      </c>
      <c r="X96" s="1">
        <v>419.31930541992188</v>
      </c>
      <c r="Y96" s="1">
        <v>419.62069702148438</v>
      </c>
      <c r="Z96" s="1">
        <v>28.143735885620117</v>
      </c>
      <c r="AA96" s="1">
        <v>28.540750503540039</v>
      </c>
      <c r="AB96" s="1">
        <v>55.796901702880859</v>
      </c>
      <c r="AC96" s="1">
        <v>56.584007263183594</v>
      </c>
      <c r="AD96" s="1">
        <v>499.42404174804688</v>
      </c>
      <c r="AE96" s="1">
        <v>17.830020904541016</v>
      </c>
      <c r="AF96" s="1">
        <v>5.0184339284896851E-2</v>
      </c>
      <c r="AG96" s="1">
        <v>99.661064147949219</v>
      </c>
      <c r="AH96" s="1">
        <v>-5.7574243545532227</v>
      </c>
      <c r="AI96" s="1">
        <v>-0.34742262959480286</v>
      </c>
      <c r="AJ96" s="1">
        <v>6.6820107400417328E-2</v>
      </c>
      <c r="AK96" s="1">
        <v>7.1120699867606163E-3</v>
      </c>
      <c r="AL96" s="1">
        <v>5.9986431151628494E-2</v>
      </c>
      <c r="AM96" s="1">
        <v>1.2166921049356461E-2</v>
      </c>
      <c r="AN96" s="1">
        <v>1</v>
      </c>
      <c r="AO96" s="1">
        <v>-0.21956524252891541</v>
      </c>
      <c r="AP96" s="1">
        <v>2.737391471862793</v>
      </c>
      <c r="AQ96" s="1">
        <v>1</v>
      </c>
      <c r="AR96" s="1">
        <v>0</v>
      </c>
      <c r="AS96" s="1">
        <v>0.15999999642372131</v>
      </c>
      <c r="AT96" s="1">
        <v>111115</v>
      </c>
      <c r="AU96" s="1" t="s">
        <v>85</v>
      </c>
      <c r="AV96">
        <f t="shared" si="36"/>
        <v>0.83237340291341122</v>
      </c>
      <c r="AW96">
        <f t="shared" si="37"/>
        <v>3.4017320715785449E-4</v>
      </c>
      <c r="AX96">
        <f t="shared" si="38"/>
        <v>304.44363632202146</v>
      </c>
      <c r="AY96">
        <f t="shared" si="39"/>
        <v>306.06088485717771</v>
      </c>
      <c r="AZ96">
        <f t="shared" si="40"/>
        <v>2.8528032809614388</v>
      </c>
      <c r="BA96">
        <f t="shared" si="41"/>
        <v>8.6495620000313952E-2</v>
      </c>
      <c r="BB96">
        <f t="shared" si="42"/>
        <v>4.6100867019126479</v>
      </c>
      <c r="BC96">
        <f t="shared" si="43"/>
        <v>46.257650781942935</v>
      </c>
      <c r="BD96">
        <f t="shared" si="44"/>
        <v>17.716900278402896</v>
      </c>
      <c r="BE96">
        <f t="shared" si="45"/>
        <v>31.293636322021484</v>
      </c>
      <c r="BF96">
        <f t="shared" si="46"/>
        <v>4.5874627326666211</v>
      </c>
      <c r="BG96">
        <f t="shared" si="47"/>
        <v>1.8482409224216245E-2</v>
      </c>
      <c r="BH96">
        <f t="shared" si="48"/>
        <v>2.844401566763918</v>
      </c>
      <c r="BI96">
        <f t="shared" si="49"/>
        <v>1.7430611659027031</v>
      </c>
      <c r="BJ96">
        <f t="shared" si="50"/>
        <v>1.1562322424815835E-2</v>
      </c>
      <c r="BK96">
        <f t="shared" si="51"/>
        <v>43.950865890282422</v>
      </c>
      <c r="BL96">
        <f t="shared" si="52"/>
        <v>1.0509571634289629</v>
      </c>
      <c r="BM96">
        <f t="shared" si="53"/>
        <v>60.47040436345921</v>
      </c>
      <c r="BN96">
        <f t="shared" si="54"/>
        <v>419.80780229965575</v>
      </c>
      <c r="BO96">
        <f t="shared" si="55"/>
        <v>-5.6697378953265531E-4</v>
      </c>
    </row>
    <row r="97" spans="1:67" x14ac:dyDescent="0.25">
      <c r="A97" s="1">
        <v>86</v>
      </c>
      <c r="B97" s="1" t="s">
        <v>171</v>
      </c>
      <c r="C97" s="1" t="s">
        <v>306</v>
      </c>
      <c r="D97" s="1" t="s">
        <v>80</v>
      </c>
      <c r="E97" s="1" t="s">
        <v>81</v>
      </c>
      <c r="F97" s="1" t="s">
        <v>82</v>
      </c>
      <c r="G97" s="1" t="s">
        <v>83</v>
      </c>
      <c r="H97" s="1" t="s">
        <v>84</v>
      </c>
      <c r="I97" s="1">
        <v>511.50001668557525</v>
      </c>
      <c r="J97" s="1">
        <v>1</v>
      </c>
      <c r="K97">
        <f t="shared" si="28"/>
        <v>-0.42918669137289356</v>
      </c>
      <c r="L97">
        <f t="shared" si="29"/>
        <v>1.8112918323152091E-2</v>
      </c>
      <c r="M97">
        <f t="shared" si="30"/>
        <v>445.03733620149166</v>
      </c>
      <c r="N97">
        <f t="shared" si="31"/>
        <v>0.33163318976436396</v>
      </c>
      <c r="O97">
        <f t="shared" si="32"/>
        <v>1.7676348218958675</v>
      </c>
      <c r="P97">
        <f t="shared" si="33"/>
        <v>31.38686242500118</v>
      </c>
      <c r="Q97" s="1">
        <v>6</v>
      </c>
      <c r="R97">
        <f t="shared" si="34"/>
        <v>1.4200000166893005</v>
      </c>
      <c r="S97" s="1">
        <v>1</v>
      </c>
      <c r="T97">
        <f t="shared" si="35"/>
        <v>2.8400000333786011</v>
      </c>
      <c r="U97" s="1">
        <v>32.911731719970703</v>
      </c>
      <c r="V97" s="1">
        <v>31.296140670776367</v>
      </c>
      <c r="W97" s="1">
        <v>32.824394226074219</v>
      </c>
      <c r="X97" s="1">
        <v>419.30438232421875</v>
      </c>
      <c r="Y97" s="1">
        <v>419.65280151367188</v>
      </c>
      <c r="Z97" s="1">
        <v>28.152238845825195</v>
      </c>
      <c r="AA97" s="1">
        <v>28.539285659790039</v>
      </c>
      <c r="AB97" s="1">
        <v>55.810325622558594</v>
      </c>
      <c r="AC97" s="1">
        <v>56.577625274658203</v>
      </c>
      <c r="AD97" s="1">
        <v>499.42581176757813</v>
      </c>
      <c r="AE97" s="1">
        <v>17.94453239440918</v>
      </c>
      <c r="AF97" s="1">
        <v>6.1589699238538742E-2</v>
      </c>
      <c r="AG97" s="1">
        <v>99.659690856933594</v>
      </c>
      <c r="AH97" s="1">
        <v>-5.7574243545532227</v>
      </c>
      <c r="AI97" s="1">
        <v>-0.34742262959480286</v>
      </c>
      <c r="AJ97" s="1">
        <v>6.6820107400417328E-2</v>
      </c>
      <c r="AK97" s="1">
        <v>7.1120699867606163E-3</v>
      </c>
      <c r="AL97" s="1">
        <v>5.9986431151628494E-2</v>
      </c>
      <c r="AM97" s="1">
        <v>1.2166921049356461E-2</v>
      </c>
      <c r="AN97" s="1">
        <v>1</v>
      </c>
      <c r="AO97" s="1">
        <v>-0.21956524252891541</v>
      </c>
      <c r="AP97" s="1">
        <v>2.737391471862793</v>
      </c>
      <c r="AQ97" s="1">
        <v>1</v>
      </c>
      <c r="AR97" s="1">
        <v>0</v>
      </c>
      <c r="AS97" s="1">
        <v>0.15999999642372131</v>
      </c>
      <c r="AT97" s="1">
        <v>111115</v>
      </c>
      <c r="AU97" s="1" t="s">
        <v>85</v>
      </c>
      <c r="AV97">
        <f t="shared" si="36"/>
        <v>0.83237635294596346</v>
      </c>
      <c r="AW97">
        <f t="shared" si="37"/>
        <v>3.3163318976436396E-4</v>
      </c>
      <c r="AX97">
        <f t="shared" si="38"/>
        <v>304.44614067077634</v>
      </c>
      <c r="AY97">
        <f t="shared" si="39"/>
        <v>306.06173171997068</v>
      </c>
      <c r="AZ97">
        <f t="shared" si="40"/>
        <v>2.87112511893082</v>
      </c>
      <c r="BA97">
        <f t="shared" si="41"/>
        <v>9.0721754224814294E-2</v>
      </c>
      <c r="BB97">
        <f t="shared" si="42"/>
        <v>4.611851208028261</v>
      </c>
      <c r="BC97">
        <f t="shared" si="43"/>
        <v>46.275993517266684</v>
      </c>
      <c r="BD97">
        <f t="shared" si="44"/>
        <v>17.736707857476645</v>
      </c>
      <c r="BE97">
        <f t="shared" si="45"/>
        <v>31.296140670776367</v>
      </c>
      <c r="BF97">
        <f t="shared" si="46"/>
        <v>4.5881164133913144</v>
      </c>
      <c r="BG97">
        <f t="shared" si="47"/>
        <v>1.7998130064001645E-2</v>
      </c>
      <c r="BH97">
        <f t="shared" si="48"/>
        <v>2.8442163861323935</v>
      </c>
      <c r="BI97">
        <f t="shared" si="49"/>
        <v>1.7439000272589209</v>
      </c>
      <c r="BJ97">
        <f t="shared" si="50"/>
        <v>1.1259088284407175E-2</v>
      </c>
      <c r="BK97">
        <f t="shared" si="51"/>
        <v>44.352283345633879</v>
      </c>
      <c r="BL97">
        <f t="shared" si="52"/>
        <v>1.0604893726343747</v>
      </c>
      <c r="BM97">
        <f t="shared" si="53"/>
        <v>60.434759695118281</v>
      </c>
      <c r="BN97">
        <f t="shared" si="54"/>
        <v>419.85681631175066</v>
      </c>
      <c r="BO97">
        <f t="shared" si="55"/>
        <v>-6.1777714567826558E-4</v>
      </c>
    </row>
    <row r="98" spans="1:67" x14ac:dyDescent="0.25">
      <c r="A98" s="1">
        <v>87</v>
      </c>
      <c r="B98" s="1" t="s">
        <v>172</v>
      </c>
      <c r="C98" s="1" t="s">
        <v>306</v>
      </c>
      <c r="D98" s="1" t="s">
        <v>80</v>
      </c>
      <c r="E98" s="1" t="s">
        <v>81</v>
      </c>
      <c r="F98" s="1" t="s">
        <v>82</v>
      </c>
      <c r="G98" s="1" t="s">
        <v>83</v>
      </c>
      <c r="H98" s="1" t="s">
        <v>84</v>
      </c>
      <c r="I98" s="1">
        <v>516.50001657381654</v>
      </c>
      <c r="J98" s="1">
        <v>1</v>
      </c>
      <c r="K98">
        <f t="shared" si="28"/>
        <v>-0.54396858931803305</v>
      </c>
      <c r="L98">
        <f t="shared" si="29"/>
        <v>1.6797722924554895E-2</v>
      </c>
      <c r="M98">
        <f t="shared" si="30"/>
        <v>458.87119878344993</v>
      </c>
      <c r="N98">
        <f t="shared" si="31"/>
        <v>0.30823397175173339</v>
      </c>
      <c r="O98">
        <f t="shared" si="32"/>
        <v>1.7706983464437274</v>
      </c>
      <c r="P98">
        <f t="shared" si="33"/>
        <v>31.398610850587165</v>
      </c>
      <c r="Q98" s="1">
        <v>6</v>
      </c>
      <c r="R98">
        <f t="shared" si="34"/>
        <v>1.4200000166893005</v>
      </c>
      <c r="S98" s="1">
        <v>1</v>
      </c>
      <c r="T98">
        <f t="shared" si="35"/>
        <v>2.8400000333786011</v>
      </c>
      <c r="U98" s="1">
        <v>32.910972595214844</v>
      </c>
      <c r="V98" s="1">
        <v>31.29649543762207</v>
      </c>
      <c r="W98" s="1">
        <v>32.822555541992188</v>
      </c>
      <c r="X98" s="1">
        <v>419.2606201171875</v>
      </c>
      <c r="Y98" s="1">
        <v>419.7586669921875</v>
      </c>
      <c r="Z98" s="1">
        <v>28.179847717285156</v>
      </c>
      <c r="AA98" s="1">
        <v>28.539566040039063</v>
      </c>
      <c r="AB98" s="1">
        <v>55.867244720458984</v>
      </c>
      <c r="AC98" s="1">
        <v>56.580398559570313</v>
      </c>
      <c r="AD98" s="1">
        <v>499.45263671875</v>
      </c>
      <c r="AE98" s="1">
        <v>17.898147583007813</v>
      </c>
      <c r="AF98" s="1">
        <v>2.0529849454760551E-2</v>
      </c>
      <c r="AG98" s="1">
        <v>99.659339904785156</v>
      </c>
      <c r="AH98" s="1">
        <v>-5.7574243545532227</v>
      </c>
      <c r="AI98" s="1">
        <v>-0.34742262959480286</v>
      </c>
      <c r="AJ98" s="1">
        <v>6.6820107400417328E-2</v>
      </c>
      <c r="AK98" s="1">
        <v>7.1120699867606163E-3</v>
      </c>
      <c r="AL98" s="1">
        <v>5.9986431151628494E-2</v>
      </c>
      <c r="AM98" s="1">
        <v>1.2166921049356461E-2</v>
      </c>
      <c r="AN98" s="1">
        <v>1</v>
      </c>
      <c r="AO98" s="1">
        <v>-0.21956524252891541</v>
      </c>
      <c r="AP98" s="1">
        <v>2.737391471862793</v>
      </c>
      <c r="AQ98" s="1">
        <v>1</v>
      </c>
      <c r="AR98" s="1">
        <v>0</v>
      </c>
      <c r="AS98" s="1">
        <v>0.15999999642372131</v>
      </c>
      <c r="AT98" s="1">
        <v>111115</v>
      </c>
      <c r="AU98" s="1" t="s">
        <v>85</v>
      </c>
      <c r="AV98">
        <f t="shared" si="36"/>
        <v>0.83242106119791648</v>
      </c>
      <c r="AW98">
        <f t="shared" si="37"/>
        <v>3.0823397175173338E-4</v>
      </c>
      <c r="AX98">
        <f t="shared" si="38"/>
        <v>304.44649543762205</v>
      </c>
      <c r="AY98">
        <f t="shared" si="39"/>
        <v>306.06097259521482</v>
      </c>
      <c r="AZ98">
        <f t="shared" si="40"/>
        <v>2.8637035492724863</v>
      </c>
      <c r="BA98">
        <f t="shared" si="41"/>
        <v>0.10211541296509276</v>
      </c>
      <c r="BB98">
        <f t="shared" si="42"/>
        <v>4.6149326591630437</v>
      </c>
      <c r="BC98">
        <f t="shared" si="43"/>
        <v>46.307076321919894</v>
      </c>
      <c r="BD98">
        <f t="shared" si="44"/>
        <v>17.767510281880831</v>
      </c>
      <c r="BE98">
        <f t="shared" si="45"/>
        <v>31.29649543762207</v>
      </c>
      <c r="BF98">
        <f t="shared" si="46"/>
        <v>4.5882090205711261</v>
      </c>
      <c r="BG98">
        <f t="shared" si="47"/>
        <v>1.6698953771286149E-2</v>
      </c>
      <c r="BH98">
        <f t="shared" si="48"/>
        <v>2.8442343127193164</v>
      </c>
      <c r="BI98">
        <f t="shared" si="49"/>
        <v>1.7439747078518097</v>
      </c>
      <c r="BJ98">
        <f t="shared" si="50"/>
        <v>1.0445675183712975E-2</v>
      </c>
      <c r="BK98">
        <f t="shared" si="51"/>
        <v>45.730800772076073</v>
      </c>
      <c r="BL98">
        <f t="shared" si="52"/>
        <v>1.0931786163500237</v>
      </c>
      <c r="BM98">
        <f t="shared" si="53"/>
        <v>60.373772629755926</v>
      </c>
      <c r="BN98">
        <f t="shared" si="54"/>
        <v>420.01724360731021</v>
      </c>
      <c r="BO98">
        <f t="shared" si="55"/>
        <v>-7.819068485655006E-4</v>
      </c>
    </row>
    <row r="99" spans="1:67" x14ac:dyDescent="0.25">
      <c r="A99" s="1">
        <v>88</v>
      </c>
      <c r="B99" s="1" t="s">
        <v>173</v>
      </c>
      <c r="C99" s="1" t="s">
        <v>306</v>
      </c>
      <c r="D99" s="1" t="s">
        <v>80</v>
      </c>
      <c r="E99" s="1" t="s">
        <v>81</v>
      </c>
      <c r="F99" s="1" t="s">
        <v>82</v>
      </c>
      <c r="G99" s="1" t="s">
        <v>83</v>
      </c>
      <c r="H99" s="1" t="s">
        <v>84</v>
      </c>
      <c r="I99" s="1">
        <v>522.00001645088196</v>
      </c>
      <c r="J99" s="1">
        <v>1</v>
      </c>
      <c r="K99">
        <f t="shared" si="28"/>
        <v>-0.53510129839095066</v>
      </c>
      <c r="L99">
        <f t="shared" si="29"/>
        <v>1.8501884659620257E-2</v>
      </c>
      <c r="M99">
        <f t="shared" si="30"/>
        <v>453.43674011657828</v>
      </c>
      <c r="N99">
        <f t="shared" si="31"/>
        <v>0.33853206556042043</v>
      </c>
      <c r="O99">
        <f t="shared" si="32"/>
        <v>1.7667074317004214</v>
      </c>
      <c r="P99">
        <f t="shared" si="33"/>
        <v>31.383740588513032</v>
      </c>
      <c r="Q99" s="1">
        <v>6</v>
      </c>
      <c r="R99">
        <f t="shared" si="34"/>
        <v>1.4200000166893005</v>
      </c>
      <c r="S99" s="1">
        <v>1</v>
      </c>
      <c r="T99">
        <f t="shared" si="35"/>
        <v>2.8400000333786011</v>
      </c>
      <c r="U99" s="1">
        <v>32.911876678466797</v>
      </c>
      <c r="V99" s="1">
        <v>31.296588897705078</v>
      </c>
      <c r="W99" s="1">
        <v>32.822193145751953</v>
      </c>
      <c r="X99" s="1">
        <v>419.2850341796875</v>
      </c>
      <c r="Y99" s="1">
        <v>419.75717163085938</v>
      </c>
      <c r="Z99" s="1">
        <v>28.145467758178711</v>
      </c>
      <c r="AA99" s="1">
        <v>28.540561676025391</v>
      </c>
      <c r="AB99" s="1">
        <v>55.796089172363281</v>
      </c>
      <c r="AC99" s="1">
        <v>56.579334259033203</v>
      </c>
      <c r="AD99" s="1">
        <v>499.43087768554688</v>
      </c>
      <c r="AE99" s="1">
        <v>17.889450073242188</v>
      </c>
      <c r="AF99" s="1">
        <v>2.052995003759861E-2</v>
      </c>
      <c r="AG99" s="1">
        <v>99.659049987792969</v>
      </c>
      <c r="AH99" s="1">
        <v>-5.7574243545532227</v>
      </c>
      <c r="AI99" s="1">
        <v>-0.34742262959480286</v>
      </c>
      <c r="AJ99" s="1">
        <v>6.6820107400417328E-2</v>
      </c>
      <c r="AK99" s="1">
        <v>7.1120699867606163E-3</v>
      </c>
      <c r="AL99" s="1">
        <v>5.9986431151628494E-2</v>
      </c>
      <c r="AM99" s="1">
        <v>1.2166921049356461E-2</v>
      </c>
      <c r="AN99" s="1">
        <v>1</v>
      </c>
      <c r="AO99" s="1">
        <v>-0.21956524252891541</v>
      </c>
      <c r="AP99" s="1">
        <v>2.737391471862793</v>
      </c>
      <c r="AQ99" s="1">
        <v>1</v>
      </c>
      <c r="AR99" s="1">
        <v>0</v>
      </c>
      <c r="AS99" s="1">
        <v>0.15999999642372131</v>
      </c>
      <c r="AT99" s="1">
        <v>111115</v>
      </c>
      <c r="AU99" s="1" t="s">
        <v>85</v>
      </c>
      <c r="AV99">
        <f t="shared" si="36"/>
        <v>0.8323847961425781</v>
      </c>
      <c r="AW99">
        <f t="shared" si="37"/>
        <v>3.3853206556042043E-4</v>
      </c>
      <c r="AX99">
        <f t="shared" si="38"/>
        <v>304.44658889770506</v>
      </c>
      <c r="AY99">
        <f t="shared" si="39"/>
        <v>306.06187667846677</v>
      </c>
      <c r="AZ99">
        <f t="shared" si="40"/>
        <v>2.862311947741091</v>
      </c>
      <c r="BA99">
        <f t="shared" si="41"/>
        <v>8.7151690807953514E-2</v>
      </c>
      <c r="BB99">
        <f t="shared" si="42"/>
        <v>4.611032694451124</v>
      </c>
      <c r="BC99">
        <f t="shared" si="43"/>
        <v>46.26807796197054</v>
      </c>
      <c r="BD99">
        <f t="shared" si="44"/>
        <v>17.72751628594515</v>
      </c>
      <c r="BE99">
        <f t="shared" si="45"/>
        <v>31.296588897705078</v>
      </c>
      <c r="BF99">
        <f t="shared" si="46"/>
        <v>4.5882334173571451</v>
      </c>
      <c r="BG99">
        <f t="shared" si="47"/>
        <v>1.8382129716026298E-2</v>
      </c>
      <c r="BH99">
        <f t="shared" si="48"/>
        <v>2.8443252627507025</v>
      </c>
      <c r="BI99">
        <f t="shared" si="49"/>
        <v>1.7439081546064426</v>
      </c>
      <c r="BJ99">
        <f t="shared" si="50"/>
        <v>1.1499530620941726E-2</v>
      </c>
      <c r="BK99">
        <f t="shared" si="51"/>
        <v>45.189074749579966</v>
      </c>
      <c r="BL99">
        <f t="shared" si="52"/>
        <v>1.0802358381510566</v>
      </c>
      <c r="BM99">
        <f t="shared" si="53"/>
        <v>60.45401628828855</v>
      </c>
      <c r="BN99">
        <f t="shared" si="54"/>
        <v>420.0115331605557</v>
      </c>
      <c r="BO99">
        <f t="shared" si="55"/>
        <v>-7.7019367457333574E-4</v>
      </c>
    </row>
    <row r="100" spans="1:67" x14ac:dyDescent="0.25">
      <c r="A100" s="1">
        <v>89</v>
      </c>
      <c r="B100" s="1" t="s">
        <v>174</v>
      </c>
      <c r="C100" s="1" t="s">
        <v>306</v>
      </c>
      <c r="D100" s="1" t="s">
        <v>80</v>
      </c>
      <c r="E100" s="1" t="s">
        <v>81</v>
      </c>
      <c r="F100" s="1" t="s">
        <v>82</v>
      </c>
      <c r="G100" s="1" t="s">
        <v>83</v>
      </c>
      <c r="H100" s="1" t="s">
        <v>84</v>
      </c>
      <c r="I100" s="1">
        <v>527.00001633912325</v>
      </c>
      <c r="J100" s="1">
        <v>1</v>
      </c>
      <c r="K100">
        <f t="shared" si="28"/>
        <v>-0.13060734532077861</v>
      </c>
      <c r="L100">
        <f t="shared" si="29"/>
        <v>1.7907944388736882E-2</v>
      </c>
      <c r="M100">
        <f t="shared" si="30"/>
        <v>419.07428066491451</v>
      </c>
      <c r="N100">
        <f t="shared" si="31"/>
        <v>0.32796050146734479</v>
      </c>
      <c r="O100">
        <f t="shared" si="32"/>
        <v>1.7679325020203214</v>
      </c>
      <c r="P100">
        <f t="shared" si="33"/>
        <v>31.389843014230507</v>
      </c>
      <c r="Q100" s="1">
        <v>6</v>
      </c>
      <c r="R100">
        <f t="shared" si="34"/>
        <v>1.4200000166893005</v>
      </c>
      <c r="S100" s="1">
        <v>1</v>
      </c>
      <c r="T100">
        <f t="shared" si="35"/>
        <v>2.8400000333786011</v>
      </c>
      <c r="U100" s="1">
        <v>32.911285400390625</v>
      </c>
      <c r="V100" s="1">
        <v>31.297643661499023</v>
      </c>
      <c r="W100" s="1">
        <v>32.822681427001953</v>
      </c>
      <c r="X100" s="1">
        <v>419.70565795898438</v>
      </c>
      <c r="Y100" s="1">
        <v>419.69720458984375</v>
      </c>
      <c r="Z100" s="1">
        <v>28.161346435546875</v>
      </c>
      <c r="AA100" s="1">
        <v>28.544084548950195</v>
      </c>
      <c r="AB100" s="1">
        <v>55.829898834228516</v>
      </c>
      <c r="AC100" s="1">
        <v>56.588676452636719</v>
      </c>
      <c r="AD100" s="1">
        <v>499.45248413085938</v>
      </c>
      <c r="AE100" s="1">
        <v>17.900321960449219</v>
      </c>
      <c r="AF100" s="1">
        <v>5.3605813533067703E-2</v>
      </c>
      <c r="AG100" s="1">
        <v>99.659889221191406</v>
      </c>
      <c r="AH100" s="1">
        <v>-5.7574243545532227</v>
      </c>
      <c r="AI100" s="1">
        <v>-0.34742262959480286</v>
      </c>
      <c r="AJ100" s="1">
        <v>6.6820107400417328E-2</v>
      </c>
      <c r="AK100" s="1">
        <v>7.1120699867606163E-3</v>
      </c>
      <c r="AL100" s="1">
        <v>5.9986431151628494E-2</v>
      </c>
      <c r="AM100" s="1">
        <v>1.2166921049356461E-2</v>
      </c>
      <c r="AN100" s="1">
        <v>1</v>
      </c>
      <c r="AO100" s="1">
        <v>-0.21956524252891541</v>
      </c>
      <c r="AP100" s="1">
        <v>2.737391471862793</v>
      </c>
      <c r="AQ100" s="1">
        <v>1</v>
      </c>
      <c r="AR100" s="1">
        <v>0</v>
      </c>
      <c r="AS100" s="1">
        <v>0.15999999642372131</v>
      </c>
      <c r="AT100" s="1">
        <v>111115</v>
      </c>
      <c r="AU100" s="1" t="s">
        <v>85</v>
      </c>
      <c r="AV100">
        <f t="shared" si="36"/>
        <v>0.8324208068847655</v>
      </c>
      <c r="AW100">
        <f t="shared" si="37"/>
        <v>3.2796050146734478E-4</v>
      </c>
      <c r="AX100">
        <f t="shared" si="38"/>
        <v>304.447643661499</v>
      </c>
      <c r="AY100">
        <f t="shared" si="39"/>
        <v>306.0612854003906</v>
      </c>
      <c r="AZ100">
        <f t="shared" si="40"/>
        <v>2.8640514496553351</v>
      </c>
      <c r="BA100">
        <f t="shared" si="41"/>
        <v>9.2199352731485301E-2</v>
      </c>
      <c r="BB100">
        <f t="shared" si="42"/>
        <v>4.6126328060890192</v>
      </c>
      <c r="BC100">
        <f t="shared" si="43"/>
        <v>46.28374406328561</v>
      </c>
      <c r="BD100">
        <f t="shared" si="44"/>
        <v>17.739659514335415</v>
      </c>
      <c r="BE100">
        <f t="shared" si="45"/>
        <v>31.297643661499023</v>
      </c>
      <c r="BF100">
        <f t="shared" si="46"/>
        <v>4.5885087603459302</v>
      </c>
      <c r="BG100">
        <f t="shared" si="47"/>
        <v>1.7795731373228721E-2</v>
      </c>
      <c r="BH100">
        <f t="shared" si="48"/>
        <v>2.8447003040686978</v>
      </c>
      <c r="BI100">
        <f t="shared" si="49"/>
        <v>1.7438084562772325</v>
      </c>
      <c r="BJ100">
        <f t="shared" si="50"/>
        <v>1.1132359606093109E-2</v>
      </c>
      <c r="BK100">
        <f t="shared" si="51"/>
        <v>41.764896386515858</v>
      </c>
      <c r="BL100">
        <f t="shared" si="52"/>
        <v>0.99851577776044997</v>
      </c>
      <c r="BM100">
        <f t="shared" si="53"/>
        <v>60.431706416150902</v>
      </c>
      <c r="BN100">
        <f t="shared" si="54"/>
        <v>419.7592890666433</v>
      </c>
      <c r="BO100">
        <f t="shared" si="55"/>
        <v>-1.8803216399971141E-4</v>
      </c>
    </row>
    <row r="101" spans="1:67" x14ac:dyDescent="0.25">
      <c r="A101" s="1">
        <v>90</v>
      </c>
      <c r="B101" s="1" t="s">
        <v>175</v>
      </c>
      <c r="C101" s="1" t="s">
        <v>306</v>
      </c>
      <c r="D101" s="1" t="s">
        <v>80</v>
      </c>
      <c r="E101" s="1" t="s">
        <v>81</v>
      </c>
      <c r="F101" s="1" t="s">
        <v>82</v>
      </c>
      <c r="G101" s="1" t="s">
        <v>83</v>
      </c>
      <c r="H101" s="1" t="s">
        <v>84</v>
      </c>
      <c r="I101" s="1">
        <v>532.00001622736454</v>
      </c>
      <c r="J101" s="1">
        <v>1</v>
      </c>
      <c r="K101">
        <f t="shared" si="28"/>
        <v>-0.29946885594917066</v>
      </c>
      <c r="L101">
        <f t="shared" si="29"/>
        <v>1.7286542697680193E-2</v>
      </c>
      <c r="M101">
        <f t="shared" si="30"/>
        <v>435.17937641782083</v>
      </c>
      <c r="N101">
        <f t="shared" si="31"/>
        <v>0.31704210767525048</v>
      </c>
      <c r="O101">
        <f t="shared" si="32"/>
        <v>1.7701222731048172</v>
      </c>
      <c r="P101">
        <f t="shared" si="33"/>
        <v>31.396232023628659</v>
      </c>
      <c r="Q101" s="1">
        <v>6</v>
      </c>
      <c r="R101">
        <f t="shared" si="34"/>
        <v>1.4200000166893005</v>
      </c>
      <c r="S101" s="1">
        <v>1</v>
      </c>
      <c r="T101">
        <f t="shared" si="35"/>
        <v>2.8400000333786011</v>
      </c>
      <c r="U101" s="1">
        <v>32.912139892578125</v>
      </c>
      <c r="V101" s="1">
        <v>31.298715591430664</v>
      </c>
      <c r="W101" s="1">
        <v>32.823070526123047</v>
      </c>
      <c r="X101" s="1">
        <v>419.72879028320313</v>
      </c>
      <c r="Y101" s="1">
        <v>419.92861938476563</v>
      </c>
      <c r="Z101" s="1">
        <v>28.168806076049805</v>
      </c>
      <c r="AA101" s="1">
        <v>28.538822174072266</v>
      </c>
      <c r="AB101" s="1">
        <v>55.842205047607422</v>
      </c>
      <c r="AC101" s="1">
        <v>56.575729370117188</v>
      </c>
      <c r="AD101" s="1">
        <v>499.42816162109375</v>
      </c>
      <c r="AE101" s="1">
        <v>17.85466194152832</v>
      </c>
      <c r="AF101" s="1">
        <v>6.1590466648340225E-2</v>
      </c>
      <c r="AG101" s="1">
        <v>99.660255432128906</v>
      </c>
      <c r="AH101" s="1">
        <v>-5.7574243545532227</v>
      </c>
      <c r="AI101" s="1">
        <v>-0.34742262959480286</v>
      </c>
      <c r="AJ101" s="1">
        <v>6.6820107400417328E-2</v>
      </c>
      <c r="AK101" s="1">
        <v>7.1120699867606163E-3</v>
      </c>
      <c r="AL101" s="1">
        <v>5.9986431151628494E-2</v>
      </c>
      <c r="AM101" s="1">
        <v>1.2166921049356461E-2</v>
      </c>
      <c r="AN101" s="1">
        <v>1</v>
      </c>
      <c r="AO101" s="1">
        <v>-0.21956524252891541</v>
      </c>
      <c r="AP101" s="1">
        <v>2.737391471862793</v>
      </c>
      <c r="AQ101" s="1">
        <v>1</v>
      </c>
      <c r="AR101" s="1">
        <v>0</v>
      </c>
      <c r="AS101" s="1">
        <v>0.15999999642372131</v>
      </c>
      <c r="AT101" s="1">
        <v>111115</v>
      </c>
      <c r="AU101" s="1" t="s">
        <v>85</v>
      </c>
      <c r="AV101">
        <f t="shared" si="36"/>
        <v>0.83238026936848941</v>
      </c>
      <c r="AW101">
        <f t="shared" si="37"/>
        <v>3.1704210767525046E-4</v>
      </c>
      <c r="AX101">
        <f t="shared" si="38"/>
        <v>304.44871559143064</v>
      </c>
      <c r="AY101">
        <f t="shared" si="39"/>
        <v>306.0621398925781</v>
      </c>
      <c r="AZ101">
        <f t="shared" si="40"/>
        <v>2.8567458467912843</v>
      </c>
      <c r="BA101">
        <f t="shared" si="41"/>
        <v>9.7516432197993677E-2</v>
      </c>
      <c r="BB101">
        <f t="shared" si="42"/>
        <v>4.6143085807049635</v>
      </c>
      <c r="BC101">
        <f t="shared" si="43"/>
        <v>46.300388863115266</v>
      </c>
      <c r="BD101">
        <f t="shared" si="44"/>
        <v>17.761566689043001</v>
      </c>
      <c r="BE101">
        <f t="shared" si="45"/>
        <v>31.298715591430664</v>
      </c>
      <c r="BF101">
        <f t="shared" si="46"/>
        <v>4.5887885992476942</v>
      </c>
      <c r="BG101">
        <f t="shared" si="47"/>
        <v>1.7181959362938506E-2</v>
      </c>
      <c r="BH101">
        <f t="shared" si="48"/>
        <v>2.8441863076001463</v>
      </c>
      <c r="BI101">
        <f t="shared" si="49"/>
        <v>1.7446022916475479</v>
      </c>
      <c r="BJ101">
        <f t="shared" si="50"/>
        <v>1.0748072043524416E-2</v>
      </c>
      <c r="BK101">
        <f t="shared" si="51"/>
        <v>43.370087812594598</v>
      </c>
      <c r="BL101">
        <f t="shared" si="52"/>
        <v>1.0363174985677304</v>
      </c>
      <c r="BM101">
        <f t="shared" si="53"/>
        <v>60.388237659898181</v>
      </c>
      <c r="BN101">
        <f t="shared" si="54"/>
        <v>420.07097253644866</v>
      </c>
      <c r="BO101">
        <f t="shared" si="55"/>
        <v>-4.3050811951133303E-4</v>
      </c>
    </row>
    <row r="102" spans="1:67" x14ac:dyDescent="0.25">
      <c r="A102" s="1">
        <v>91</v>
      </c>
      <c r="B102" s="1" t="s">
        <v>176</v>
      </c>
      <c r="C102" s="1" t="s">
        <v>306</v>
      </c>
      <c r="D102" s="1" t="s">
        <v>80</v>
      </c>
      <c r="E102" s="1" t="s">
        <v>81</v>
      </c>
      <c r="F102" s="1" t="s">
        <v>82</v>
      </c>
      <c r="G102" s="1" t="s">
        <v>83</v>
      </c>
      <c r="H102" s="1" t="s">
        <v>84</v>
      </c>
      <c r="I102" s="1">
        <v>537.50001610442996</v>
      </c>
      <c r="J102" s="1">
        <v>1</v>
      </c>
      <c r="K102">
        <f t="shared" si="28"/>
        <v>-0.37191116008150238</v>
      </c>
      <c r="L102">
        <f t="shared" si="29"/>
        <v>1.7162672266385359E-2</v>
      </c>
      <c r="M102">
        <f t="shared" si="30"/>
        <v>442.22183850221444</v>
      </c>
      <c r="N102">
        <f t="shared" si="31"/>
        <v>0.31481915922208448</v>
      </c>
      <c r="O102">
        <f t="shared" si="32"/>
        <v>1.7703068935770299</v>
      </c>
      <c r="P102">
        <f t="shared" si="33"/>
        <v>31.397896242017403</v>
      </c>
      <c r="Q102" s="1">
        <v>6</v>
      </c>
      <c r="R102">
        <f t="shared" si="34"/>
        <v>1.4200000166893005</v>
      </c>
      <c r="S102" s="1">
        <v>1</v>
      </c>
      <c r="T102">
        <f t="shared" si="35"/>
        <v>2.8400000333786011</v>
      </c>
      <c r="U102" s="1">
        <v>32.913345336914063</v>
      </c>
      <c r="V102" s="1">
        <v>31.299167633056641</v>
      </c>
      <c r="W102" s="1">
        <v>32.821811676025391</v>
      </c>
      <c r="X102" s="1">
        <v>419.80245971679688</v>
      </c>
      <c r="Y102" s="1">
        <v>420.09036254882813</v>
      </c>
      <c r="Z102" s="1">
        <v>28.174062728881836</v>
      </c>
      <c r="AA102" s="1">
        <v>28.541461944580078</v>
      </c>
      <c r="AB102" s="1">
        <v>55.848621368408203</v>
      </c>
      <c r="AC102" s="1">
        <v>56.576908111572266</v>
      </c>
      <c r="AD102" s="1">
        <v>499.4573974609375</v>
      </c>
      <c r="AE102" s="1">
        <v>17.855386734008789</v>
      </c>
      <c r="AF102" s="1">
        <v>5.132463201880455E-2</v>
      </c>
      <c r="AG102" s="1">
        <v>99.659866333007813</v>
      </c>
      <c r="AH102" s="1">
        <v>-5.7574243545532227</v>
      </c>
      <c r="AI102" s="1">
        <v>-0.34742262959480286</v>
      </c>
      <c r="AJ102" s="1">
        <v>6.6820107400417328E-2</v>
      </c>
      <c r="AK102" s="1">
        <v>7.1120699867606163E-3</v>
      </c>
      <c r="AL102" s="1">
        <v>5.9986431151628494E-2</v>
      </c>
      <c r="AM102" s="1">
        <v>1.2166921049356461E-2</v>
      </c>
      <c r="AN102" s="1">
        <v>1</v>
      </c>
      <c r="AO102" s="1">
        <v>-0.21956524252891541</v>
      </c>
      <c r="AP102" s="1">
        <v>2.737391471862793</v>
      </c>
      <c r="AQ102" s="1">
        <v>1</v>
      </c>
      <c r="AR102" s="1">
        <v>0</v>
      </c>
      <c r="AS102" s="1">
        <v>0.15999999642372131</v>
      </c>
      <c r="AT102" s="1">
        <v>111115</v>
      </c>
      <c r="AU102" s="1" t="s">
        <v>85</v>
      </c>
      <c r="AV102">
        <f t="shared" si="36"/>
        <v>0.83242899576822904</v>
      </c>
      <c r="AW102">
        <f t="shared" si="37"/>
        <v>3.148191592220845E-4</v>
      </c>
      <c r="AX102">
        <f t="shared" si="38"/>
        <v>304.44916763305662</v>
      </c>
      <c r="AY102">
        <f t="shared" si="39"/>
        <v>306.06334533691404</v>
      </c>
      <c r="AZ102">
        <f t="shared" si="40"/>
        <v>2.8568618135855672</v>
      </c>
      <c r="BA102">
        <f t="shared" si="41"/>
        <v>9.8728608960761979E-2</v>
      </c>
      <c r="BB102">
        <f t="shared" si="42"/>
        <v>4.6147451759225095</v>
      </c>
      <c r="BC102">
        <f t="shared" si="43"/>
        <v>46.304950485309696</v>
      </c>
      <c r="BD102">
        <f t="shared" si="44"/>
        <v>17.763488540729618</v>
      </c>
      <c r="BE102">
        <f t="shared" si="45"/>
        <v>31.299167633056641</v>
      </c>
      <c r="BF102">
        <f t="shared" si="46"/>
        <v>4.588906614058506</v>
      </c>
      <c r="BG102">
        <f t="shared" si="47"/>
        <v>1.7059577920816103E-2</v>
      </c>
      <c r="BH102">
        <f t="shared" si="48"/>
        <v>2.8444382823454797</v>
      </c>
      <c r="BI102">
        <f t="shared" si="49"/>
        <v>1.7444683317130263</v>
      </c>
      <c r="BJ102">
        <f t="shared" si="50"/>
        <v>1.0671450901784474E-2</v>
      </c>
      <c r="BK102">
        <f t="shared" si="51"/>
        <v>44.071769314667662</v>
      </c>
      <c r="BL102">
        <f t="shared" si="52"/>
        <v>1.0526826557484139</v>
      </c>
      <c r="BM102">
        <f t="shared" si="53"/>
        <v>60.385988694425265</v>
      </c>
      <c r="BN102">
        <f t="shared" si="54"/>
        <v>420.26715130242286</v>
      </c>
      <c r="BO102">
        <f t="shared" si="55"/>
        <v>-5.3437969249829197E-4</v>
      </c>
    </row>
    <row r="103" spans="1:67" x14ac:dyDescent="0.25">
      <c r="A103" s="1">
        <v>92</v>
      </c>
      <c r="B103" s="1" t="s">
        <v>177</v>
      </c>
      <c r="C103" s="1" t="s">
        <v>306</v>
      </c>
      <c r="D103" s="1" t="s">
        <v>80</v>
      </c>
      <c r="E103" s="1" t="s">
        <v>81</v>
      </c>
      <c r="F103" s="1" t="s">
        <v>82</v>
      </c>
      <c r="G103" s="1" t="s">
        <v>83</v>
      </c>
      <c r="H103" s="1" t="s">
        <v>84</v>
      </c>
      <c r="I103" s="1">
        <v>542.50001599267125</v>
      </c>
      <c r="J103" s="1">
        <v>1</v>
      </c>
      <c r="K103">
        <f t="shared" si="28"/>
        <v>-0.44735313247564312</v>
      </c>
      <c r="L103">
        <f t="shared" si="29"/>
        <v>1.764862061734911E-2</v>
      </c>
      <c r="M103">
        <f t="shared" si="30"/>
        <v>448.18985298946751</v>
      </c>
      <c r="N103">
        <f t="shared" si="31"/>
        <v>0.32373132090777534</v>
      </c>
      <c r="O103">
        <f t="shared" si="32"/>
        <v>1.7705864793323665</v>
      </c>
      <c r="P103">
        <f t="shared" si="33"/>
        <v>31.398439151591138</v>
      </c>
      <c r="Q103" s="1">
        <v>6</v>
      </c>
      <c r="R103">
        <f t="shared" si="34"/>
        <v>1.4200000166893005</v>
      </c>
      <c r="S103" s="1">
        <v>1</v>
      </c>
      <c r="T103">
        <f t="shared" si="35"/>
        <v>2.8400000333786011</v>
      </c>
      <c r="U103" s="1">
        <v>32.914260864257813</v>
      </c>
      <c r="V103" s="1">
        <v>31.304698944091797</v>
      </c>
      <c r="W103" s="1">
        <v>32.823188781738281</v>
      </c>
      <c r="X103" s="1">
        <v>419.85507202148438</v>
      </c>
      <c r="Y103" s="1">
        <v>420.22906494140625</v>
      </c>
      <c r="Z103" s="1">
        <v>28.162460327148438</v>
      </c>
      <c r="AA103" s="1">
        <v>28.540273666381836</v>
      </c>
      <c r="AB103" s="1">
        <v>55.822383880615234</v>
      </c>
      <c r="AC103" s="1">
        <v>56.571269989013672</v>
      </c>
      <c r="AD103" s="1">
        <v>499.440185546875</v>
      </c>
      <c r="AE103" s="1">
        <v>17.895973205566406</v>
      </c>
      <c r="AF103" s="1">
        <v>0.1220393180847168</v>
      </c>
      <c r="AG103" s="1">
        <v>99.659210205078125</v>
      </c>
      <c r="AH103" s="1">
        <v>-5.7574243545532227</v>
      </c>
      <c r="AI103" s="1">
        <v>-0.34742262959480286</v>
      </c>
      <c r="AJ103" s="1">
        <v>6.6820107400417328E-2</v>
      </c>
      <c r="AK103" s="1">
        <v>7.1120699867606163E-3</v>
      </c>
      <c r="AL103" s="1">
        <v>5.9986431151628494E-2</v>
      </c>
      <c r="AM103" s="1">
        <v>1.2166921049356461E-2</v>
      </c>
      <c r="AN103" s="1">
        <v>1</v>
      </c>
      <c r="AO103" s="1">
        <v>-0.21956524252891541</v>
      </c>
      <c r="AP103" s="1">
        <v>2.737391471862793</v>
      </c>
      <c r="AQ103" s="1">
        <v>1</v>
      </c>
      <c r="AR103" s="1">
        <v>0</v>
      </c>
      <c r="AS103" s="1">
        <v>0.15999999642372131</v>
      </c>
      <c r="AT103" s="1">
        <v>111115</v>
      </c>
      <c r="AU103" s="1" t="s">
        <v>85</v>
      </c>
      <c r="AV103">
        <f t="shared" si="36"/>
        <v>0.83240030924479147</v>
      </c>
      <c r="AW103">
        <f t="shared" si="37"/>
        <v>3.2373132090777535E-4</v>
      </c>
      <c r="AX103">
        <f t="shared" si="38"/>
        <v>304.45469894409177</v>
      </c>
      <c r="AY103">
        <f t="shared" si="39"/>
        <v>306.06426086425779</v>
      </c>
      <c r="AZ103">
        <f t="shared" si="40"/>
        <v>2.8633556488896375</v>
      </c>
      <c r="BA103">
        <f t="shared" si="41"/>
        <v>9.3740207499342323E-2</v>
      </c>
      <c r="BB103">
        <f t="shared" si="42"/>
        <v>4.6148876119607696</v>
      </c>
      <c r="BC103">
        <f t="shared" si="43"/>
        <v>46.306684575005974</v>
      </c>
      <c r="BD103">
        <f t="shared" si="44"/>
        <v>17.766410908624138</v>
      </c>
      <c r="BE103">
        <f t="shared" si="45"/>
        <v>31.304698944091797</v>
      </c>
      <c r="BF103">
        <f t="shared" si="46"/>
        <v>4.5903508912118429</v>
      </c>
      <c r="BG103">
        <f t="shared" si="47"/>
        <v>1.753962407949286E-2</v>
      </c>
      <c r="BH103">
        <f t="shared" si="48"/>
        <v>2.8443011326284031</v>
      </c>
      <c r="BI103">
        <f t="shared" si="49"/>
        <v>1.7460497585834398</v>
      </c>
      <c r="BJ103">
        <f t="shared" si="50"/>
        <v>1.0972005876471812E-2</v>
      </c>
      <c r="BK103">
        <f t="shared" si="51"/>
        <v>44.666246770860404</v>
      </c>
      <c r="BL103">
        <f t="shared" si="52"/>
        <v>1.0665370160723173</v>
      </c>
      <c r="BM103">
        <f t="shared" si="53"/>
        <v>60.387681345307165</v>
      </c>
      <c r="BN103">
        <f t="shared" si="54"/>
        <v>420.44171519554152</v>
      </c>
      <c r="BO103">
        <f t="shared" si="55"/>
        <v>-6.4252945025209979E-4</v>
      </c>
    </row>
    <row r="104" spans="1:67" x14ac:dyDescent="0.25">
      <c r="A104" s="1">
        <v>93</v>
      </c>
      <c r="B104" s="1" t="s">
        <v>178</v>
      </c>
      <c r="C104" s="1" t="s">
        <v>306</v>
      </c>
      <c r="D104" s="1" t="s">
        <v>80</v>
      </c>
      <c r="E104" s="1" t="s">
        <v>81</v>
      </c>
      <c r="F104" s="1" t="s">
        <v>82</v>
      </c>
      <c r="G104" s="1" t="s">
        <v>83</v>
      </c>
      <c r="H104" s="1" t="s">
        <v>84</v>
      </c>
      <c r="I104" s="1">
        <v>547.50001588091254</v>
      </c>
      <c r="J104" s="1">
        <v>1</v>
      </c>
      <c r="K104">
        <f t="shared" si="28"/>
        <v>-0.69633085826105146</v>
      </c>
      <c r="L104">
        <f t="shared" si="29"/>
        <v>1.761332249428766E-2</v>
      </c>
      <c r="M104">
        <f t="shared" si="30"/>
        <v>470.59489163920631</v>
      </c>
      <c r="N104">
        <f t="shared" si="31"/>
        <v>0.32301959364253274</v>
      </c>
      <c r="O104">
        <f t="shared" si="32"/>
        <v>1.7702138982970497</v>
      </c>
      <c r="P104">
        <f t="shared" si="33"/>
        <v>31.399013535310829</v>
      </c>
      <c r="Q104" s="1">
        <v>6</v>
      </c>
      <c r="R104">
        <f t="shared" si="34"/>
        <v>1.4200000166893005</v>
      </c>
      <c r="S104" s="1">
        <v>1</v>
      </c>
      <c r="T104">
        <f t="shared" si="35"/>
        <v>2.8400000333786011</v>
      </c>
      <c r="U104" s="1">
        <v>32.914962768554688</v>
      </c>
      <c r="V104" s="1">
        <v>31.304853439331055</v>
      </c>
      <c r="W104" s="1">
        <v>32.8231201171875</v>
      </c>
      <c r="X104" s="1">
        <v>419.46853637695313</v>
      </c>
      <c r="Y104" s="1">
        <v>420.14199829101563</v>
      </c>
      <c r="Z104" s="1">
        <v>28.16844367980957</v>
      </c>
      <c r="AA104" s="1">
        <v>28.545406341552734</v>
      </c>
      <c r="AB104" s="1">
        <v>55.832271575927734</v>
      </c>
      <c r="AC104" s="1">
        <v>56.579444885253906</v>
      </c>
      <c r="AD104" s="1">
        <v>499.464111328125</v>
      </c>
      <c r="AE104" s="1">
        <v>17.890174865722656</v>
      </c>
      <c r="AF104" s="1">
        <v>8.5542850196361542E-2</v>
      </c>
      <c r="AG104" s="1">
        <v>99.659622192382813</v>
      </c>
      <c r="AH104" s="1">
        <v>-5.7574243545532227</v>
      </c>
      <c r="AI104" s="1">
        <v>-0.34742262959480286</v>
      </c>
      <c r="AJ104" s="1">
        <v>6.6820107400417328E-2</v>
      </c>
      <c r="AK104" s="1">
        <v>7.1120699867606163E-3</v>
      </c>
      <c r="AL104" s="1">
        <v>5.9986431151628494E-2</v>
      </c>
      <c r="AM104" s="1">
        <v>1.2166921049356461E-2</v>
      </c>
      <c r="AN104" s="1">
        <v>1</v>
      </c>
      <c r="AO104" s="1">
        <v>-0.21956524252891541</v>
      </c>
      <c r="AP104" s="1">
        <v>2.737391471862793</v>
      </c>
      <c r="AQ104" s="1">
        <v>1</v>
      </c>
      <c r="AR104" s="1">
        <v>0</v>
      </c>
      <c r="AS104" s="1">
        <v>0.15999999642372131</v>
      </c>
      <c r="AT104" s="1">
        <v>111115</v>
      </c>
      <c r="AU104" s="1" t="s">
        <v>85</v>
      </c>
      <c r="AV104">
        <f t="shared" si="36"/>
        <v>0.83244018554687493</v>
      </c>
      <c r="AW104">
        <f t="shared" si="37"/>
        <v>3.2301959364253272E-4</v>
      </c>
      <c r="AX104">
        <f t="shared" si="38"/>
        <v>304.45485343933103</v>
      </c>
      <c r="AY104">
        <f t="shared" si="39"/>
        <v>306.06496276855466</v>
      </c>
      <c r="AZ104">
        <f t="shared" si="40"/>
        <v>2.8624279145353739</v>
      </c>
      <c r="BA104">
        <f t="shared" si="41"/>
        <v>9.4160095979774774E-2</v>
      </c>
      <c r="BB104">
        <f t="shared" si="42"/>
        <v>4.6150383096242438</v>
      </c>
      <c r="BC104">
        <f t="shared" si="43"/>
        <v>46.308005269329435</v>
      </c>
      <c r="BD104">
        <f t="shared" si="44"/>
        <v>17.7625989277767</v>
      </c>
      <c r="BE104">
        <f t="shared" si="45"/>
        <v>31.304853439331055</v>
      </c>
      <c r="BF104">
        <f t="shared" si="46"/>
        <v>4.5903912370490882</v>
      </c>
      <c r="BG104">
        <f t="shared" si="47"/>
        <v>1.7504760176488367E-2</v>
      </c>
      <c r="BH104">
        <f t="shared" si="48"/>
        <v>2.8448244113271941</v>
      </c>
      <c r="BI104">
        <f t="shared" si="49"/>
        <v>1.7455668257218941</v>
      </c>
      <c r="BJ104">
        <f t="shared" si="50"/>
        <v>1.0950177234325594E-2</v>
      </c>
      <c r="BK104">
        <f t="shared" si="51"/>
        <v>46.899309106428625</v>
      </c>
      <c r="BL104">
        <f t="shared" si="52"/>
        <v>1.120085336751419</v>
      </c>
      <c r="BM104">
        <f t="shared" si="53"/>
        <v>60.39668816052113</v>
      </c>
      <c r="BN104">
        <f t="shared" si="54"/>
        <v>420.47300063172128</v>
      </c>
      <c r="BO104">
        <f t="shared" si="55"/>
        <v>-1.0002087563233655E-3</v>
      </c>
    </row>
    <row r="105" spans="1:67" x14ac:dyDescent="0.25">
      <c r="A105" s="1">
        <v>94</v>
      </c>
      <c r="B105" s="1" t="s">
        <v>179</v>
      </c>
      <c r="C105" s="1" t="s">
        <v>306</v>
      </c>
      <c r="D105" s="1" t="s">
        <v>80</v>
      </c>
      <c r="E105" s="1" t="s">
        <v>81</v>
      </c>
      <c r="F105" s="1" t="s">
        <v>82</v>
      </c>
      <c r="G105" s="1" t="s">
        <v>83</v>
      </c>
      <c r="H105" s="1" t="s">
        <v>84</v>
      </c>
      <c r="I105" s="1">
        <v>553.00001575797796</v>
      </c>
      <c r="J105" s="1">
        <v>1</v>
      </c>
      <c r="K105">
        <f t="shared" si="28"/>
        <v>-0.58113900940819352</v>
      </c>
      <c r="L105">
        <f t="shared" si="29"/>
        <v>1.8185314619111645E-2</v>
      </c>
      <c r="M105">
        <f t="shared" si="30"/>
        <v>458.41813386651472</v>
      </c>
      <c r="N105">
        <f t="shared" si="31"/>
        <v>0.33334905557975064</v>
      </c>
      <c r="O105">
        <f t="shared" si="32"/>
        <v>1.7697529172533466</v>
      </c>
      <c r="P105">
        <f t="shared" si="33"/>
        <v>31.396751142307636</v>
      </c>
      <c r="Q105" s="1">
        <v>6</v>
      </c>
      <c r="R105">
        <f t="shared" si="34"/>
        <v>1.4200000166893005</v>
      </c>
      <c r="S105" s="1">
        <v>1</v>
      </c>
      <c r="T105">
        <f t="shared" si="35"/>
        <v>2.8400000333786011</v>
      </c>
      <c r="U105" s="1">
        <v>32.916309356689453</v>
      </c>
      <c r="V105" s="1">
        <v>31.307865142822266</v>
      </c>
      <c r="W105" s="1">
        <v>32.823108673095703</v>
      </c>
      <c r="X105" s="1">
        <v>419.42904663085938</v>
      </c>
      <c r="Y105" s="1">
        <v>419.95901489257813</v>
      </c>
      <c r="Z105" s="1">
        <v>28.154565811157227</v>
      </c>
      <c r="AA105" s="1">
        <v>28.543601989746094</v>
      </c>
      <c r="AB105" s="1">
        <v>55.801460266113281</v>
      </c>
      <c r="AC105" s="1">
        <v>56.572521209716797</v>
      </c>
      <c r="AD105" s="1">
        <v>499.4405517578125</v>
      </c>
      <c r="AE105" s="1">
        <v>17.938009262084961</v>
      </c>
      <c r="AF105" s="1">
        <v>3.9919592440128326E-2</v>
      </c>
      <c r="AG105" s="1">
        <v>99.661277770996094</v>
      </c>
      <c r="AH105" s="1">
        <v>-5.7574243545532227</v>
      </c>
      <c r="AI105" s="1">
        <v>-0.34742262959480286</v>
      </c>
      <c r="AJ105" s="1">
        <v>6.6820107400417328E-2</v>
      </c>
      <c r="AK105" s="1">
        <v>7.1120699867606163E-3</v>
      </c>
      <c r="AL105" s="1">
        <v>5.9986431151628494E-2</v>
      </c>
      <c r="AM105" s="1">
        <v>1.2166921049356461E-2</v>
      </c>
      <c r="AN105" s="1">
        <v>1</v>
      </c>
      <c r="AO105" s="1">
        <v>-0.21956524252891541</v>
      </c>
      <c r="AP105" s="1">
        <v>2.737391471862793</v>
      </c>
      <c r="AQ105" s="1">
        <v>1</v>
      </c>
      <c r="AR105" s="1">
        <v>0</v>
      </c>
      <c r="AS105" s="1">
        <v>0.15999999642372131</v>
      </c>
      <c r="AT105" s="1">
        <v>111115</v>
      </c>
      <c r="AU105" s="1" t="s">
        <v>85</v>
      </c>
      <c r="AV105">
        <f t="shared" si="36"/>
        <v>0.83240091959635409</v>
      </c>
      <c r="AW105">
        <f t="shared" si="37"/>
        <v>3.3334905557975064E-4</v>
      </c>
      <c r="AX105">
        <f t="shared" si="38"/>
        <v>304.45786514282224</v>
      </c>
      <c r="AY105">
        <f t="shared" si="39"/>
        <v>306.06630935668943</v>
      </c>
      <c r="AZ105">
        <f t="shared" si="40"/>
        <v>2.8700814177822735</v>
      </c>
      <c r="BA105">
        <f t="shared" si="41"/>
        <v>8.888599948537014E-2</v>
      </c>
      <c r="BB105">
        <f t="shared" si="42"/>
        <v>4.6144447637381889</v>
      </c>
      <c r="BC105">
        <f t="shared" si="43"/>
        <v>46.301280366295956</v>
      </c>
      <c r="BD105">
        <f t="shared" si="44"/>
        <v>17.757678376549862</v>
      </c>
      <c r="BE105">
        <f t="shared" si="45"/>
        <v>31.307865142822266</v>
      </c>
      <c r="BF105">
        <f t="shared" si="46"/>
        <v>4.5911777935174367</v>
      </c>
      <c r="BG105">
        <f t="shared" si="47"/>
        <v>1.8069609852789281E-2</v>
      </c>
      <c r="BH105">
        <f t="shared" si="48"/>
        <v>2.8446918464848423</v>
      </c>
      <c r="BI105">
        <f t="shared" si="49"/>
        <v>1.7464859470325944</v>
      </c>
      <c r="BJ105">
        <f t="shared" si="50"/>
        <v>1.1303844823173722E-2</v>
      </c>
      <c r="BK105">
        <f t="shared" si="51"/>
        <v>45.686536974532402</v>
      </c>
      <c r="BL105">
        <f t="shared" si="52"/>
        <v>1.0915782674263441</v>
      </c>
      <c r="BM105">
        <f t="shared" si="53"/>
        <v>60.4100084291561</v>
      </c>
      <c r="BN105">
        <f t="shared" si="54"/>
        <v>420.23526054521204</v>
      </c>
      <c r="BO105">
        <f t="shared" si="55"/>
        <v>-8.354037786194613E-4</v>
      </c>
    </row>
    <row r="106" spans="1:67" x14ac:dyDescent="0.25">
      <c r="A106" s="1">
        <v>95</v>
      </c>
      <c r="B106" s="1" t="s">
        <v>180</v>
      </c>
      <c r="C106" s="1" t="s">
        <v>306</v>
      </c>
      <c r="D106" s="1" t="s">
        <v>80</v>
      </c>
      <c r="E106" s="1" t="s">
        <v>81</v>
      </c>
      <c r="F106" s="1" t="s">
        <v>82</v>
      </c>
      <c r="G106" s="1" t="s">
        <v>83</v>
      </c>
      <c r="H106" s="1" t="s">
        <v>84</v>
      </c>
      <c r="I106" s="1">
        <v>558.50001563504338</v>
      </c>
      <c r="J106" s="1">
        <v>1</v>
      </c>
      <c r="K106">
        <f t="shared" si="28"/>
        <v>-0.6446320473184658</v>
      </c>
      <c r="L106">
        <f t="shared" si="29"/>
        <v>1.7835966235609128E-2</v>
      </c>
      <c r="M106">
        <f t="shared" si="30"/>
        <v>464.95362799240417</v>
      </c>
      <c r="N106">
        <f t="shared" si="31"/>
        <v>0.32721241074341156</v>
      </c>
      <c r="O106">
        <f t="shared" si="32"/>
        <v>1.7709574588447539</v>
      </c>
      <c r="P106">
        <f t="shared" si="33"/>
        <v>31.399067532325031</v>
      </c>
      <c r="Q106" s="1">
        <v>6</v>
      </c>
      <c r="R106">
        <f t="shared" si="34"/>
        <v>1.4200000166893005</v>
      </c>
      <c r="S106" s="1">
        <v>1</v>
      </c>
      <c r="T106">
        <f t="shared" si="35"/>
        <v>2.8400000333786011</v>
      </c>
      <c r="U106" s="1">
        <v>32.915584564208984</v>
      </c>
      <c r="V106" s="1">
        <v>31.307413101196289</v>
      </c>
      <c r="W106" s="1">
        <v>32.820690155029297</v>
      </c>
      <c r="X106" s="1">
        <v>419.26168823242188</v>
      </c>
      <c r="Y106" s="1">
        <v>419.87103271484375</v>
      </c>
      <c r="Z106" s="1">
        <v>28.156143188476563</v>
      </c>
      <c r="AA106" s="1">
        <v>28.538000106811523</v>
      </c>
      <c r="AB106" s="1">
        <v>55.806106567382813</v>
      </c>
      <c r="AC106" s="1">
        <v>56.562957763671875</v>
      </c>
      <c r="AD106" s="1">
        <v>499.46627807617188</v>
      </c>
      <c r="AE106" s="1">
        <v>17.803205490112305</v>
      </c>
      <c r="AF106" s="1">
        <v>4.2199604213237762E-2</v>
      </c>
      <c r="AG106" s="1">
        <v>99.659927368164063</v>
      </c>
      <c r="AH106" s="1">
        <v>-5.7574243545532227</v>
      </c>
      <c r="AI106" s="1">
        <v>-0.34742262959480286</v>
      </c>
      <c r="AJ106" s="1">
        <v>6.6820107400417328E-2</v>
      </c>
      <c r="AK106" s="1">
        <v>7.1120699867606163E-3</v>
      </c>
      <c r="AL106" s="1">
        <v>5.9986431151628494E-2</v>
      </c>
      <c r="AM106" s="1">
        <v>1.2166921049356461E-2</v>
      </c>
      <c r="AN106" s="1">
        <v>1</v>
      </c>
      <c r="AO106" s="1">
        <v>-0.21956524252891541</v>
      </c>
      <c r="AP106" s="1">
        <v>2.737391471862793</v>
      </c>
      <c r="AQ106" s="1">
        <v>1</v>
      </c>
      <c r="AR106" s="1">
        <v>0</v>
      </c>
      <c r="AS106" s="1">
        <v>0.15999999642372131</v>
      </c>
      <c r="AT106" s="1">
        <v>111115</v>
      </c>
      <c r="AU106" s="1" t="s">
        <v>85</v>
      </c>
      <c r="AV106">
        <f t="shared" si="36"/>
        <v>0.83244379679361968</v>
      </c>
      <c r="AW106">
        <f t="shared" si="37"/>
        <v>3.2721241074341157E-4</v>
      </c>
      <c r="AX106">
        <f t="shared" si="38"/>
        <v>304.45741310119627</v>
      </c>
      <c r="AY106">
        <f t="shared" si="39"/>
        <v>306.06558456420896</v>
      </c>
      <c r="AZ106">
        <f t="shared" si="40"/>
        <v>2.8485128147487444</v>
      </c>
      <c r="BA106">
        <f t="shared" si="41"/>
        <v>9.1654431128740929E-2</v>
      </c>
      <c r="BB106">
        <f t="shared" si="42"/>
        <v>4.6150524767222487</v>
      </c>
      <c r="BC106">
        <f t="shared" si="43"/>
        <v>46.308005620687496</v>
      </c>
      <c r="BD106">
        <f t="shared" si="44"/>
        <v>17.770005513875972</v>
      </c>
      <c r="BE106">
        <f t="shared" si="45"/>
        <v>31.307413101196289</v>
      </c>
      <c r="BF106">
        <f t="shared" si="46"/>
        <v>4.5910597278408964</v>
      </c>
      <c r="BG106">
        <f t="shared" si="47"/>
        <v>1.772465064871025E-2</v>
      </c>
      <c r="BH106">
        <f t="shared" si="48"/>
        <v>2.8440950178774949</v>
      </c>
      <c r="BI106">
        <f t="shared" si="49"/>
        <v>1.7469647099634016</v>
      </c>
      <c r="BJ106">
        <f t="shared" si="50"/>
        <v>1.1087854172620195E-2</v>
      </c>
      <c r="BK106">
        <f t="shared" si="51"/>
        <v>46.337244795287369</v>
      </c>
      <c r="BL106">
        <f t="shared" si="52"/>
        <v>1.1073724828932849</v>
      </c>
      <c r="BM106">
        <f t="shared" si="53"/>
        <v>60.383413851419142</v>
      </c>
      <c r="BN106">
        <f t="shared" si="54"/>
        <v>420.17745991683381</v>
      </c>
      <c r="BO106">
        <f t="shared" si="55"/>
        <v>-9.2639628272356668E-4</v>
      </c>
    </row>
    <row r="107" spans="1:67" x14ac:dyDescent="0.25">
      <c r="A107" s="1">
        <v>96</v>
      </c>
      <c r="B107" s="1" t="s">
        <v>181</v>
      </c>
      <c r="C107" s="1" t="s">
        <v>306</v>
      </c>
      <c r="D107" s="1" t="s">
        <v>80</v>
      </c>
      <c r="E107" s="1" t="s">
        <v>81</v>
      </c>
      <c r="F107" s="1" t="s">
        <v>82</v>
      </c>
      <c r="G107" s="1" t="s">
        <v>83</v>
      </c>
      <c r="H107" s="1" t="s">
        <v>84</v>
      </c>
      <c r="I107" s="1">
        <v>564.0000155121088</v>
      </c>
      <c r="J107" s="1">
        <v>1</v>
      </c>
      <c r="K107">
        <f t="shared" si="28"/>
        <v>-0.53511589261896475</v>
      </c>
      <c r="L107">
        <f t="shared" si="29"/>
        <v>1.763339453550038E-2</v>
      </c>
      <c r="M107">
        <f t="shared" si="30"/>
        <v>455.70378124304045</v>
      </c>
      <c r="N107">
        <f t="shared" si="31"/>
        <v>0.32366681383802448</v>
      </c>
      <c r="O107">
        <f t="shared" si="32"/>
        <v>1.7717665559385889</v>
      </c>
      <c r="P107">
        <f t="shared" si="33"/>
        <v>31.401772952075579</v>
      </c>
      <c r="Q107" s="1">
        <v>6</v>
      </c>
      <c r="R107">
        <f t="shared" si="34"/>
        <v>1.4200000166893005</v>
      </c>
      <c r="S107" s="1">
        <v>1</v>
      </c>
      <c r="T107">
        <f t="shared" si="35"/>
        <v>2.8400000333786011</v>
      </c>
      <c r="U107" s="1">
        <v>32.916530609130859</v>
      </c>
      <c r="V107" s="1">
        <v>31.308176040649414</v>
      </c>
      <c r="W107" s="1">
        <v>32.823917388916016</v>
      </c>
      <c r="X107" s="1">
        <v>419.33596801757813</v>
      </c>
      <c r="Y107" s="1">
        <v>419.81558227539063</v>
      </c>
      <c r="Z107" s="1">
        <v>28.1591796875</v>
      </c>
      <c r="AA107" s="1">
        <v>28.536914825439453</v>
      </c>
      <c r="AB107" s="1">
        <v>55.809337615966797</v>
      </c>
      <c r="AC107" s="1">
        <v>56.557975769042969</v>
      </c>
      <c r="AD107" s="1">
        <v>499.44577026367188</v>
      </c>
      <c r="AE107" s="1">
        <v>17.88800048828125</v>
      </c>
      <c r="AF107" s="1">
        <v>0.11861664801836014</v>
      </c>
      <c r="AG107" s="1">
        <v>99.660240173339844</v>
      </c>
      <c r="AH107" s="1">
        <v>-5.7574243545532227</v>
      </c>
      <c r="AI107" s="1">
        <v>-0.34742262959480286</v>
      </c>
      <c r="AJ107" s="1">
        <v>6.6820107400417328E-2</v>
      </c>
      <c r="AK107" s="1">
        <v>7.1120699867606163E-3</v>
      </c>
      <c r="AL107" s="1">
        <v>5.9986431151628494E-2</v>
      </c>
      <c r="AM107" s="1">
        <v>1.2166921049356461E-2</v>
      </c>
      <c r="AN107" s="1">
        <v>1</v>
      </c>
      <c r="AO107" s="1">
        <v>-0.21956524252891541</v>
      </c>
      <c r="AP107" s="1">
        <v>2.737391471862793</v>
      </c>
      <c r="AQ107" s="1">
        <v>1</v>
      </c>
      <c r="AR107" s="1">
        <v>0</v>
      </c>
      <c r="AS107" s="1">
        <v>0.15999999642372131</v>
      </c>
      <c r="AT107" s="1">
        <v>111115</v>
      </c>
      <c r="AU107" s="1" t="s">
        <v>85</v>
      </c>
      <c r="AV107">
        <f t="shared" si="36"/>
        <v>0.8324096171061196</v>
      </c>
      <c r="AW107">
        <f t="shared" si="37"/>
        <v>3.2366681383802449E-4</v>
      </c>
      <c r="AX107">
        <f t="shared" si="38"/>
        <v>304.45817604064939</v>
      </c>
      <c r="AY107">
        <f t="shared" si="39"/>
        <v>306.06653060913084</v>
      </c>
      <c r="AZ107">
        <f t="shared" si="40"/>
        <v>2.8620800141525251</v>
      </c>
      <c r="BA107">
        <f t="shared" si="41"/>
        <v>9.3596911426162818E-2</v>
      </c>
      <c r="BB107">
        <f t="shared" si="42"/>
        <v>4.6157623412480273</v>
      </c>
      <c r="BC107">
        <f t="shared" si="43"/>
        <v>46.314983118842534</v>
      </c>
      <c r="BD107">
        <f t="shared" si="44"/>
        <v>17.778068293403081</v>
      </c>
      <c r="BE107">
        <f t="shared" si="45"/>
        <v>31.308176040649414</v>
      </c>
      <c r="BF107">
        <f t="shared" si="46"/>
        <v>4.5912589963401791</v>
      </c>
      <c r="BG107">
        <f t="shared" si="47"/>
        <v>1.7524585407007093E-2</v>
      </c>
      <c r="BH107">
        <f t="shared" si="48"/>
        <v>2.8439957853094384</v>
      </c>
      <c r="BI107">
        <f t="shared" si="49"/>
        <v>1.7472632110307407</v>
      </c>
      <c r="BJ107">
        <f t="shared" si="50"/>
        <v>1.0962590002130042E-2</v>
      </c>
      <c r="BK107">
        <f t="shared" si="51"/>
        <v>45.415548286580531</v>
      </c>
      <c r="BL107">
        <f t="shared" si="52"/>
        <v>1.0854856286494576</v>
      </c>
      <c r="BM107">
        <f t="shared" si="53"/>
        <v>60.368479214090499</v>
      </c>
      <c r="BN107">
        <f t="shared" si="54"/>
        <v>420.06995074248397</v>
      </c>
      <c r="BO107">
        <f t="shared" si="55"/>
        <v>-7.6901793578900627E-4</v>
      </c>
    </row>
    <row r="108" spans="1:67" x14ac:dyDescent="0.25">
      <c r="A108" s="1">
        <v>97</v>
      </c>
      <c r="B108" s="1" t="s">
        <v>182</v>
      </c>
      <c r="C108" s="1" t="s">
        <v>306</v>
      </c>
      <c r="D108" s="1" t="s">
        <v>80</v>
      </c>
      <c r="E108" s="1" t="s">
        <v>81</v>
      </c>
      <c r="F108" s="1" t="s">
        <v>82</v>
      </c>
      <c r="G108" s="1" t="s">
        <v>83</v>
      </c>
      <c r="H108" s="1" t="s">
        <v>84</v>
      </c>
      <c r="I108" s="1">
        <v>569.00001540035009</v>
      </c>
      <c r="J108" s="1">
        <v>1</v>
      </c>
      <c r="K108">
        <f t="shared" si="28"/>
        <v>-0.46088430273263387</v>
      </c>
      <c r="L108">
        <f t="shared" si="29"/>
        <v>1.6829573218497776E-2</v>
      </c>
      <c r="M108">
        <f t="shared" si="30"/>
        <v>450.82912234858833</v>
      </c>
      <c r="N108">
        <f t="shared" si="31"/>
        <v>0.3093080764779545</v>
      </c>
      <c r="O108">
        <f t="shared" si="32"/>
        <v>1.7735034915149224</v>
      </c>
      <c r="P108">
        <f t="shared" si="33"/>
        <v>31.410514143102201</v>
      </c>
      <c r="Q108" s="1">
        <v>6</v>
      </c>
      <c r="R108">
        <f t="shared" si="34"/>
        <v>1.4200000166893005</v>
      </c>
      <c r="S108" s="1">
        <v>1</v>
      </c>
      <c r="T108">
        <f t="shared" si="35"/>
        <v>2.8400000333786011</v>
      </c>
      <c r="U108" s="1">
        <v>32.917510986328125</v>
      </c>
      <c r="V108" s="1">
        <v>31.309902191162109</v>
      </c>
      <c r="W108" s="1">
        <v>32.825759887695313</v>
      </c>
      <c r="X108" s="1">
        <v>419.25613403320313</v>
      </c>
      <c r="Y108" s="1">
        <v>419.65390014648438</v>
      </c>
      <c r="Z108" s="1">
        <v>28.181615829467773</v>
      </c>
      <c r="AA108" s="1">
        <v>28.54261589050293</v>
      </c>
      <c r="AB108" s="1">
        <v>55.850509643554688</v>
      </c>
      <c r="AC108" s="1">
        <v>56.565940856933594</v>
      </c>
      <c r="AD108" s="1">
        <v>499.41201782226563</v>
      </c>
      <c r="AE108" s="1">
        <v>17.875680923461914</v>
      </c>
      <c r="AF108" s="1">
        <v>1.0264907963573933E-2</v>
      </c>
      <c r="AG108" s="1">
        <v>99.659858703613281</v>
      </c>
      <c r="AH108" s="1">
        <v>-5.7574243545532227</v>
      </c>
      <c r="AI108" s="1">
        <v>-0.34742262959480286</v>
      </c>
      <c r="AJ108" s="1">
        <v>6.6820107400417328E-2</v>
      </c>
      <c r="AK108" s="1">
        <v>7.1120699867606163E-3</v>
      </c>
      <c r="AL108" s="1">
        <v>5.9986431151628494E-2</v>
      </c>
      <c r="AM108" s="1">
        <v>1.2166921049356461E-2</v>
      </c>
      <c r="AN108" s="1">
        <v>1</v>
      </c>
      <c r="AO108" s="1">
        <v>-0.21956524252891541</v>
      </c>
      <c r="AP108" s="1">
        <v>2.737391471862793</v>
      </c>
      <c r="AQ108" s="1">
        <v>1</v>
      </c>
      <c r="AR108" s="1">
        <v>0</v>
      </c>
      <c r="AS108" s="1">
        <v>0.15999999642372131</v>
      </c>
      <c r="AT108" s="1">
        <v>111115</v>
      </c>
      <c r="AU108" s="1" t="s">
        <v>85</v>
      </c>
      <c r="AV108">
        <f t="shared" si="36"/>
        <v>0.83235336303710916</v>
      </c>
      <c r="AW108">
        <f t="shared" si="37"/>
        <v>3.093080764779545E-4</v>
      </c>
      <c r="AX108">
        <f t="shared" si="38"/>
        <v>304.45990219116209</v>
      </c>
      <c r="AY108">
        <f t="shared" si="39"/>
        <v>306.0675109863281</v>
      </c>
      <c r="AZ108">
        <f t="shared" si="40"/>
        <v>2.8601088838254896</v>
      </c>
      <c r="BA108">
        <f t="shared" si="41"/>
        <v>0.10061195194009034</v>
      </c>
      <c r="BB108">
        <f t="shared" si="42"/>
        <v>4.6180565581939517</v>
      </c>
      <c r="BC108">
        <f t="shared" si="43"/>
        <v>46.338180871076418</v>
      </c>
      <c r="BD108">
        <f t="shared" si="44"/>
        <v>17.795564980573488</v>
      </c>
      <c r="BE108">
        <f t="shared" si="45"/>
        <v>31.309902191162109</v>
      </c>
      <c r="BF108">
        <f t="shared" si="46"/>
        <v>4.5917098691192004</v>
      </c>
      <c r="BG108">
        <f t="shared" si="47"/>
        <v>1.6730430261542022E-2</v>
      </c>
      <c r="BH108">
        <f t="shared" si="48"/>
        <v>2.8445530666790293</v>
      </c>
      <c r="BI108">
        <f t="shared" si="49"/>
        <v>1.7471568024401711</v>
      </c>
      <c r="BJ108">
        <f t="shared" si="50"/>
        <v>1.0465381320146034E-2</v>
      </c>
      <c r="BK108">
        <f t="shared" si="51"/>
        <v>44.9295666327343</v>
      </c>
      <c r="BL108">
        <f t="shared" si="52"/>
        <v>1.0742879362999413</v>
      </c>
      <c r="BM108">
        <f t="shared" si="53"/>
        <v>60.337582936717595</v>
      </c>
      <c r="BN108">
        <f t="shared" si="54"/>
        <v>419.87298247091269</v>
      </c>
      <c r="BO108">
        <f t="shared" si="55"/>
        <v>-6.623108892768074E-4</v>
      </c>
    </row>
    <row r="109" spans="1:67" x14ac:dyDescent="0.25">
      <c r="A109" s="1">
        <v>98</v>
      </c>
      <c r="B109" s="1" t="s">
        <v>183</v>
      </c>
      <c r="C109" s="1" t="s">
        <v>306</v>
      </c>
      <c r="D109" s="1" t="s">
        <v>80</v>
      </c>
      <c r="E109" s="1" t="s">
        <v>81</v>
      </c>
      <c r="F109" s="1" t="s">
        <v>82</v>
      </c>
      <c r="G109" s="1" t="s">
        <v>83</v>
      </c>
      <c r="H109" s="1" t="s">
        <v>84</v>
      </c>
      <c r="I109" s="1">
        <v>574.00001528859138</v>
      </c>
      <c r="J109" s="1">
        <v>1</v>
      </c>
      <c r="K109">
        <f t="shared" si="28"/>
        <v>-0.22500660336827846</v>
      </c>
      <c r="L109">
        <f t="shared" si="29"/>
        <v>1.7524170419403351E-2</v>
      </c>
      <c r="M109">
        <f t="shared" si="30"/>
        <v>427.82301366920888</v>
      </c>
      <c r="N109">
        <f t="shared" si="31"/>
        <v>0.32180190161070504</v>
      </c>
      <c r="O109">
        <f t="shared" si="32"/>
        <v>1.7724735872221009</v>
      </c>
      <c r="P109">
        <f t="shared" si="33"/>
        <v>31.4049389019399</v>
      </c>
      <c r="Q109" s="1">
        <v>6</v>
      </c>
      <c r="R109">
        <f t="shared" si="34"/>
        <v>1.4200000166893005</v>
      </c>
      <c r="S109" s="1">
        <v>1</v>
      </c>
      <c r="T109">
        <f t="shared" si="35"/>
        <v>2.8400000333786011</v>
      </c>
      <c r="U109" s="1">
        <v>32.918094635009766</v>
      </c>
      <c r="V109" s="1">
        <v>31.310718536376953</v>
      </c>
      <c r="W109" s="1">
        <v>32.822982788085938</v>
      </c>
      <c r="X109" s="1">
        <v>419.57901000976563</v>
      </c>
      <c r="Y109" s="1">
        <v>419.68707275390625</v>
      </c>
      <c r="Z109" s="1">
        <v>28.162391662597656</v>
      </c>
      <c r="AA109" s="1">
        <v>28.537958145141602</v>
      </c>
      <c r="AB109" s="1">
        <v>55.811183929443359</v>
      </c>
      <c r="AC109" s="1">
        <v>56.555465698242188</v>
      </c>
      <c r="AD109" s="1">
        <v>499.43487548828125</v>
      </c>
      <c r="AE109" s="1">
        <v>17.792333602905273</v>
      </c>
      <c r="AF109" s="1">
        <v>0.123179592192173</v>
      </c>
      <c r="AG109" s="1">
        <v>99.660934448242188</v>
      </c>
      <c r="AH109" s="1">
        <v>-5.7574243545532227</v>
      </c>
      <c r="AI109" s="1">
        <v>-0.34742262959480286</v>
      </c>
      <c r="AJ109" s="1">
        <v>6.6820107400417328E-2</v>
      </c>
      <c r="AK109" s="1">
        <v>7.1120699867606163E-3</v>
      </c>
      <c r="AL109" s="1">
        <v>5.9986431151628494E-2</v>
      </c>
      <c r="AM109" s="1">
        <v>1.2166921049356461E-2</v>
      </c>
      <c r="AN109" s="1">
        <v>1</v>
      </c>
      <c r="AO109" s="1">
        <v>-0.21956524252891541</v>
      </c>
      <c r="AP109" s="1">
        <v>2.737391471862793</v>
      </c>
      <c r="AQ109" s="1">
        <v>1</v>
      </c>
      <c r="AR109" s="1">
        <v>0</v>
      </c>
      <c r="AS109" s="1">
        <v>0.15999999642372131</v>
      </c>
      <c r="AT109" s="1">
        <v>111115</v>
      </c>
      <c r="AU109" s="1" t="s">
        <v>85</v>
      </c>
      <c r="AV109">
        <f t="shared" si="36"/>
        <v>0.8323914591471353</v>
      </c>
      <c r="AW109">
        <f t="shared" si="37"/>
        <v>3.2180190161070502E-4</v>
      </c>
      <c r="AX109">
        <f t="shared" si="38"/>
        <v>304.46071853637693</v>
      </c>
      <c r="AY109">
        <f t="shared" si="39"/>
        <v>306.06809463500974</v>
      </c>
      <c r="AZ109">
        <f t="shared" si="40"/>
        <v>2.8467733128345003</v>
      </c>
      <c r="BA109">
        <f t="shared" si="41"/>
        <v>9.4220365562947717E-2</v>
      </c>
      <c r="BB109">
        <f t="shared" si="42"/>
        <v>4.6165931632117374</v>
      </c>
      <c r="BC109">
        <f t="shared" si="43"/>
        <v>46.322996957341537</v>
      </c>
      <c r="BD109">
        <f t="shared" si="44"/>
        <v>17.785038812199936</v>
      </c>
      <c r="BE109">
        <f t="shared" si="45"/>
        <v>31.310718536376953</v>
      </c>
      <c r="BF109">
        <f t="shared" si="46"/>
        <v>4.5919231129903695</v>
      </c>
      <c r="BG109">
        <f t="shared" si="47"/>
        <v>1.7416700971382534E-2</v>
      </c>
      <c r="BH109">
        <f t="shared" si="48"/>
        <v>2.8441195759896365</v>
      </c>
      <c r="BI109">
        <f t="shared" si="49"/>
        <v>1.747803537000733</v>
      </c>
      <c r="BJ109">
        <f t="shared" si="50"/>
        <v>1.0895042819073282E-2</v>
      </c>
      <c r="BK109">
        <f t="shared" si="51"/>
        <v>42.637241320736443</v>
      </c>
      <c r="BL109">
        <f t="shared" si="52"/>
        <v>1.0193857315211454</v>
      </c>
      <c r="BM109">
        <f t="shared" si="53"/>
        <v>60.358097503163741</v>
      </c>
      <c r="BN109">
        <f t="shared" si="54"/>
        <v>419.79403011692636</v>
      </c>
      <c r="BO109">
        <f t="shared" si="55"/>
        <v>-3.2351509384674902E-4</v>
      </c>
    </row>
    <row r="110" spans="1:67" x14ac:dyDescent="0.25">
      <c r="A110" s="1">
        <v>99</v>
      </c>
      <c r="B110" s="1" t="s">
        <v>184</v>
      </c>
      <c r="C110" s="1" t="s">
        <v>306</v>
      </c>
      <c r="D110" s="1" t="s">
        <v>80</v>
      </c>
      <c r="E110" s="1" t="s">
        <v>81</v>
      </c>
      <c r="F110" s="1" t="s">
        <v>82</v>
      </c>
      <c r="G110" s="1" t="s">
        <v>83</v>
      </c>
      <c r="H110" s="1" t="s">
        <v>84</v>
      </c>
      <c r="I110" s="1">
        <v>579.50001516565681</v>
      </c>
      <c r="J110" s="1">
        <v>1</v>
      </c>
      <c r="K110">
        <f t="shared" si="28"/>
        <v>-0.4338941242632891</v>
      </c>
      <c r="L110">
        <f t="shared" si="29"/>
        <v>1.7493131064647064E-2</v>
      </c>
      <c r="M110">
        <f t="shared" si="30"/>
        <v>446.87603411637207</v>
      </c>
      <c r="N110">
        <f t="shared" si="31"/>
        <v>0.32141017649846432</v>
      </c>
      <c r="O110">
        <f t="shared" si="32"/>
        <v>1.7734493364093273</v>
      </c>
      <c r="P110">
        <f t="shared" si="33"/>
        <v>31.407612814706095</v>
      </c>
      <c r="Q110" s="1">
        <v>6</v>
      </c>
      <c r="R110">
        <f t="shared" si="34"/>
        <v>1.4200000166893005</v>
      </c>
      <c r="S110" s="1">
        <v>1</v>
      </c>
      <c r="T110">
        <f t="shared" si="35"/>
        <v>2.8400000333786011</v>
      </c>
      <c r="U110" s="1">
        <v>32.917812347412109</v>
      </c>
      <c r="V110" s="1">
        <v>31.313323974609375</v>
      </c>
      <c r="W110" s="1">
        <v>32.821590423583984</v>
      </c>
      <c r="X110" s="1">
        <v>419.42776489257813</v>
      </c>
      <c r="Y110" s="1">
        <v>419.78692626953125</v>
      </c>
      <c r="Z110" s="1">
        <v>28.159870147705078</v>
      </c>
      <c r="AA110" s="1">
        <v>28.534971237182617</v>
      </c>
      <c r="AB110" s="1">
        <v>55.807537078857422</v>
      </c>
      <c r="AC110" s="1">
        <v>56.550914764404297</v>
      </c>
      <c r="AD110" s="1">
        <v>499.44735717773438</v>
      </c>
      <c r="AE110" s="1">
        <v>17.942356109619141</v>
      </c>
      <c r="AF110" s="1">
        <v>9.6946053206920624E-2</v>
      </c>
      <c r="AG110" s="1">
        <v>99.661766052246094</v>
      </c>
      <c r="AH110" s="1">
        <v>-5.7574243545532227</v>
      </c>
      <c r="AI110" s="1">
        <v>-0.34742262959480286</v>
      </c>
      <c r="AJ110" s="1">
        <v>6.6820107400417328E-2</v>
      </c>
      <c r="AK110" s="1">
        <v>7.1120699867606163E-3</v>
      </c>
      <c r="AL110" s="1">
        <v>5.9986431151628494E-2</v>
      </c>
      <c r="AM110" s="1">
        <v>1.2166921049356461E-2</v>
      </c>
      <c r="AN110" s="1">
        <v>1</v>
      </c>
      <c r="AO110" s="1">
        <v>-0.21956524252891541</v>
      </c>
      <c r="AP110" s="1">
        <v>2.737391471862793</v>
      </c>
      <c r="AQ110" s="1">
        <v>1</v>
      </c>
      <c r="AR110" s="1">
        <v>0</v>
      </c>
      <c r="AS110" s="1">
        <v>0.15999999642372131</v>
      </c>
      <c r="AT110" s="1">
        <v>111115</v>
      </c>
      <c r="AU110" s="1" t="s">
        <v>85</v>
      </c>
      <c r="AV110">
        <f t="shared" si="36"/>
        <v>0.83241226196289042</v>
      </c>
      <c r="AW110">
        <f t="shared" si="37"/>
        <v>3.2141017649846434E-4</v>
      </c>
      <c r="AX110">
        <f t="shared" si="38"/>
        <v>304.46332397460935</v>
      </c>
      <c r="AY110">
        <f t="shared" si="39"/>
        <v>306.06781234741209</v>
      </c>
      <c r="AZ110">
        <f t="shared" si="40"/>
        <v>2.8707769133721968</v>
      </c>
      <c r="BA110">
        <f t="shared" si="41"/>
        <v>9.4288840096720158E-2</v>
      </c>
      <c r="BB110">
        <f t="shared" si="42"/>
        <v>4.6172949641569927</v>
      </c>
      <c r="BC110">
        <f t="shared" si="43"/>
        <v>46.329652253367151</v>
      </c>
      <c r="BD110">
        <f t="shared" si="44"/>
        <v>17.794681016184533</v>
      </c>
      <c r="BE110">
        <f t="shared" si="45"/>
        <v>31.313323974609375</v>
      </c>
      <c r="BF110">
        <f t="shared" si="46"/>
        <v>4.5926037574280452</v>
      </c>
      <c r="BG110">
        <f t="shared" si="47"/>
        <v>1.7386040822664088E-2</v>
      </c>
      <c r="BH110">
        <f t="shared" si="48"/>
        <v>2.8438456277476654</v>
      </c>
      <c r="BI110">
        <f t="shared" si="49"/>
        <v>1.7487581296803798</v>
      </c>
      <c r="BJ110">
        <f t="shared" si="50"/>
        <v>1.0875846424986315E-2</v>
      </c>
      <c r="BK110">
        <f t="shared" si="51"/>
        <v>44.536454766461418</v>
      </c>
      <c r="BL110">
        <f t="shared" si="52"/>
        <v>1.0645306133937287</v>
      </c>
      <c r="BM110">
        <f t="shared" si="53"/>
        <v>60.341796878233211</v>
      </c>
      <c r="BN110">
        <f t="shared" si="54"/>
        <v>419.99317875575343</v>
      </c>
      <c r="BO110">
        <f t="shared" si="55"/>
        <v>-6.2338991291523702E-4</v>
      </c>
    </row>
    <row r="111" spans="1:67" x14ac:dyDescent="0.25">
      <c r="A111" s="1">
        <v>100</v>
      </c>
      <c r="B111" s="1" t="s">
        <v>185</v>
      </c>
      <c r="C111" s="1" t="s">
        <v>306</v>
      </c>
      <c r="D111" s="1" t="s">
        <v>80</v>
      </c>
      <c r="E111" s="1" t="s">
        <v>81</v>
      </c>
      <c r="F111" s="1" t="s">
        <v>82</v>
      </c>
      <c r="G111" s="1" t="s">
        <v>83</v>
      </c>
      <c r="H111" s="1" t="s">
        <v>84</v>
      </c>
      <c r="I111" s="1">
        <v>584.5000150538981</v>
      </c>
      <c r="J111" s="1">
        <v>1</v>
      </c>
      <c r="K111">
        <f t="shared" si="28"/>
        <v>-0.60860324716416347</v>
      </c>
      <c r="L111">
        <f t="shared" si="29"/>
        <v>1.7568602187533613E-2</v>
      </c>
      <c r="M111">
        <f t="shared" si="30"/>
        <v>462.52963583134749</v>
      </c>
      <c r="N111">
        <f t="shared" si="31"/>
        <v>0.3227969122781244</v>
      </c>
      <c r="O111">
        <f t="shared" si="32"/>
        <v>1.7734633274702922</v>
      </c>
      <c r="P111">
        <f t="shared" si="33"/>
        <v>31.40701408823135</v>
      </c>
      <c r="Q111" s="1">
        <v>6</v>
      </c>
      <c r="R111">
        <f t="shared" si="34"/>
        <v>1.4200000166893005</v>
      </c>
      <c r="S111" s="1">
        <v>1</v>
      </c>
      <c r="T111">
        <f t="shared" si="35"/>
        <v>2.8400000333786011</v>
      </c>
      <c r="U111" s="1">
        <v>32.917808532714844</v>
      </c>
      <c r="V111" s="1">
        <v>31.3134765625</v>
      </c>
      <c r="W111" s="1">
        <v>32.821094512939453</v>
      </c>
      <c r="X111" s="1">
        <v>419.27984619140625</v>
      </c>
      <c r="Y111" s="1">
        <v>419.84820556640625</v>
      </c>
      <c r="Z111" s="1">
        <v>28.157070159912109</v>
      </c>
      <c r="AA111" s="1">
        <v>28.533815383911133</v>
      </c>
      <c r="AB111" s="1">
        <v>55.8009033203125</v>
      </c>
      <c r="AC111" s="1">
        <v>56.547527313232422</v>
      </c>
      <c r="AD111" s="1">
        <v>499.413818359375</v>
      </c>
      <c r="AE111" s="1">
        <v>17.919889450073242</v>
      </c>
      <c r="AF111" s="1">
        <v>7.2994276881217957E-2</v>
      </c>
      <c r="AG111" s="1">
        <v>99.659805297851563</v>
      </c>
      <c r="AH111" s="1">
        <v>-5.7574243545532227</v>
      </c>
      <c r="AI111" s="1">
        <v>-0.34742262959480286</v>
      </c>
      <c r="AJ111" s="1">
        <v>6.6820107400417328E-2</v>
      </c>
      <c r="AK111" s="1">
        <v>7.1120699867606163E-3</v>
      </c>
      <c r="AL111" s="1">
        <v>5.9986431151628494E-2</v>
      </c>
      <c r="AM111" s="1">
        <v>1.2166921049356461E-2</v>
      </c>
      <c r="AN111" s="1">
        <v>1</v>
      </c>
      <c r="AO111" s="1">
        <v>-0.21956524252891541</v>
      </c>
      <c r="AP111" s="1">
        <v>2.737391471862793</v>
      </c>
      <c r="AQ111" s="1">
        <v>1</v>
      </c>
      <c r="AR111" s="1">
        <v>0</v>
      </c>
      <c r="AS111" s="1">
        <v>0.15999999642372131</v>
      </c>
      <c r="AT111" s="1">
        <v>111115</v>
      </c>
      <c r="AU111" s="1" t="s">
        <v>85</v>
      </c>
      <c r="AV111">
        <f t="shared" si="36"/>
        <v>0.83235636393229151</v>
      </c>
      <c r="AW111">
        <f t="shared" si="37"/>
        <v>3.2279691227812439E-4</v>
      </c>
      <c r="AX111">
        <f t="shared" si="38"/>
        <v>304.46347656249998</v>
      </c>
      <c r="AY111">
        <f t="shared" si="39"/>
        <v>306.06780853271482</v>
      </c>
      <c r="AZ111">
        <f t="shared" si="40"/>
        <v>2.8671822479252</v>
      </c>
      <c r="BA111">
        <f t="shared" si="41"/>
        <v>9.3537525731350643E-2</v>
      </c>
      <c r="BB111">
        <f t="shared" si="42"/>
        <v>4.6171378130357175</v>
      </c>
      <c r="BC111">
        <f t="shared" si="43"/>
        <v>46.328986889313661</v>
      </c>
      <c r="BD111">
        <f t="shared" si="44"/>
        <v>17.795171505402529</v>
      </c>
      <c r="BE111">
        <f t="shared" si="45"/>
        <v>31.3134765625</v>
      </c>
      <c r="BF111">
        <f t="shared" si="46"/>
        <v>4.5926436221975484</v>
      </c>
      <c r="BG111">
        <f t="shared" si="47"/>
        <v>1.7460588759970686E-2</v>
      </c>
      <c r="BH111">
        <f t="shared" si="48"/>
        <v>2.8436744855654252</v>
      </c>
      <c r="BI111">
        <f t="shared" si="49"/>
        <v>1.7489691366321232</v>
      </c>
      <c r="BJ111">
        <f t="shared" si="50"/>
        <v>1.0922521174605003E-2</v>
      </c>
      <c r="BK111">
        <f t="shared" si="51"/>
        <v>46.095613451438282</v>
      </c>
      <c r="BL111">
        <f t="shared" si="52"/>
        <v>1.1016591942017731</v>
      </c>
      <c r="BM111">
        <f t="shared" si="53"/>
        <v>60.341219144258297</v>
      </c>
      <c r="BN111">
        <f t="shared" si="54"/>
        <v>420.13750640232706</v>
      </c>
      <c r="BO111">
        <f t="shared" si="55"/>
        <v>-8.7409149027206623E-4</v>
      </c>
    </row>
    <row r="112" spans="1:67" x14ac:dyDescent="0.25">
      <c r="A112" s="1">
        <v>101</v>
      </c>
      <c r="B112" s="1" t="s">
        <v>186</v>
      </c>
      <c r="C112" s="1" t="s">
        <v>306</v>
      </c>
      <c r="D112" s="1" t="s">
        <v>80</v>
      </c>
      <c r="E112" s="1" t="s">
        <v>81</v>
      </c>
      <c r="F112" s="1" t="s">
        <v>82</v>
      </c>
      <c r="G112" s="1" t="s">
        <v>83</v>
      </c>
      <c r="H112" s="1" t="s">
        <v>84</v>
      </c>
      <c r="I112" s="1">
        <v>589.50001494213939</v>
      </c>
      <c r="J112" s="1">
        <v>1</v>
      </c>
      <c r="K112">
        <f t="shared" si="28"/>
        <v>-0.44404520279247256</v>
      </c>
      <c r="L112">
        <f t="shared" si="29"/>
        <v>1.8513015935093819E-2</v>
      </c>
      <c r="M112">
        <f t="shared" si="30"/>
        <v>445.61079752251447</v>
      </c>
      <c r="N112">
        <f t="shared" si="31"/>
        <v>0.33977199813080738</v>
      </c>
      <c r="O112">
        <f t="shared" si="32"/>
        <v>1.772130783527718</v>
      </c>
      <c r="P112">
        <f t="shared" si="33"/>
        <v>31.402478143003179</v>
      </c>
      <c r="Q112" s="1">
        <v>6</v>
      </c>
      <c r="R112">
        <f t="shared" si="34"/>
        <v>1.4200000166893005</v>
      </c>
      <c r="S112" s="1">
        <v>1</v>
      </c>
      <c r="T112">
        <f t="shared" si="35"/>
        <v>2.8400000333786011</v>
      </c>
      <c r="U112" s="1">
        <v>32.918350219726563</v>
      </c>
      <c r="V112" s="1">
        <v>31.31805419921875</v>
      </c>
      <c r="W112" s="1">
        <v>32.823150634765625</v>
      </c>
      <c r="X112" s="1">
        <v>419.43484497070313</v>
      </c>
      <c r="Y112" s="1">
        <v>419.79696655273438</v>
      </c>
      <c r="Z112" s="1">
        <v>28.138082504272461</v>
      </c>
      <c r="AA112" s="1">
        <v>28.534645080566406</v>
      </c>
      <c r="AB112" s="1">
        <v>55.762737274169922</v>
      </c>
      <c r="AC112" s="1">
        <v>56.548625946044922</v>
      </c>
      <c r="AD112" s="1">
        <v>499.40676879882813</v>
      </c>
      <c r="AE112" s="1">
        <v>17.851762771606445</v>
      </c>
      <c r="AF112" s="1">
        <v>9.8087556660175323E-2</v>
      </c>
      <c r="AG112" s="1">
        <v>99.661888122558594</v>
      </c>
      <c r="AH112" s="1">
        <v>-5.7574243545532227</v>
      </c>
      <c r="AI112" s="1">
        <v>-0.34742262959480286</v>
      </c>
      <c r="AJ112" s="1">
        <v>6.6820107400417328E-2</v>
      </c>
      <c r="AK112" s="1">
        <v>7.1120699867606163E-3</v>
      </c>
      <c r="AL112" s="1">
        <v>5.9986431151628494E-2</v>
      </c>
      <c r="AM112" s="1">
        <v>1.2166921049356461E-2</v>
      </c>
      <c r="AN112" s="1">
        <v>1</v>
      </c>
      <c r="AO112" s="1">
        <v>-0.21956524252891541</v>
      </c>
      <c r="AP112" s="1">
        <v>2.737391471862793</v>
      </c>
      <c r="AQ112" s="1">
        <v>1</v>
      </c>
      <c r="AR112" s="1">
        <v>0</v>
      </c>
      <c r="AS112" s="1">
        <v>0.15999999642372131</v>
      </c>
      <c r="AT112" s="1">
        <v>111115</v>
      </c>
      <c r="AU112" s="1" t="s">
        <v>85</v>
      </c>
      <c r="AV112">
        <f t="shared" si="36"/>
        <v>0.83234461466471343</v>
      </c>
      <c r="AW112">
        <f t="shared" si="37"/>
        <v>3.3977199813080739E-4</v>
      </c>
      <c r="AX112">
        <f t="shared" si="38"/>
        <v>304.46805419921873</v>
      </c>
      <c r="AY112">
        <f t="shared" si="39"/>
        <v>306.06835021972654</v>
      </c>
      <c r="AZ112">
        <f t="shared" si="40"/>
        <v>2.8562819796141525</v>
      </c>
      <c r="BA112">
        <f t="shared" si="41"/>
        <v>8.4423943784430647E-2</v>
      </c>
      <c r="BB112">
        <f t="shared" si="42"/>
        <v>4.6159473891640443</v>
      </c>
      <c r="BC112">
        <f t="shared" si="43"/>
        <v>46.316074039131301</v>
      </c>
      <c r="BD112">
        <f t="shared" si="44"/>
        <v>17.781428958564895</v>
      </c>
      <c r="BE112">
        <f t="shared" si="45"/>
        <v>31.31805419921875</v>
      </c>
      <c r="BF112">
        <f t="shared" si="46"/>
        <v>4.5938397054206499</v>
      </c>
      <c r="BG112">
        <f t="shared" si="47"/>
        <v>1.8393117318890082E-2</v>
      </c>
      <c r="BH112">
        <f t="shared" si="48"/>
        <v>2.8438166056363263</v>
      </c>
      <c r="BI112">
        <f t="shared" si="49"/>
        <v>1.7500230997843236</v>
      </c>
      <c r="BJ112">
        <f t="shared" si="50"/>
        <v>1.1506410673460844E-2</v>
      </c>
      <c r="BK112">
        <f t="shared" si="51"/>
        <v>44.410413448892946</v>
      </c>
      <c r="BL112">
        <f t="shared" si="52"/>
        <v>1.0614912279661206</v>
      </c>
      <c r="BM112">
        <f t="shared" si="53"/>
        <v>60.374142836696507</v>
      </c>
      <c r="BN112">
        <f t="shared" si="54"/>
        <v>420.00804437552466</v>
      </c>
      <c r="BO112">
        <f t="shared" si="55"/>
        <v>-6.3829369123637799E-4</v>
      </c>
    </row>
    <row r="113" spans="1:67" x14ac:dyDescent="0.25">
      <c r="A113" s="1">
        <v>102</v>
      </c>
      <c r="B113" s="1" t="s">
        <v>187</v>
      </c>
      <c r="C113" s="1" t="s">
        <v>306</v>
      </c>
      <c r="D113" s="1" t="s">
        <v>80</v>
      </c>
      <c r="E113" s="1" t="s">
        <v>81</v>
      </c>
      <c r="F113" s="1" t="s">
        <v>82</v>
      </c>
      <c r="G113" s="1" t="s">
        <v>83</v>
      </c>
      <c r="H113" s="1" t="s">
        <v>84</v>
      </c>
      <c r="I113" s="1">
        <v>595.00001481920481</v>
      </c>
      <c r="J113" s="1">
        <v>1</v>
      </c>
      <c r="K113">
        <f t="shared" si="28"/>
        <v>-0.2445682026593351</v>
      </c>
      <c r="L113">
        <f t="shared" si="29"/>
        <v>1.8189288671041436E-2</v>
      </c>
      <c r="M113">
        <f t="shared" si="30"/>
        <v>428.9474798061425</v>
      </c>
      <c r="N113">
        <f t="shared" si="31"/>
        <v>0.33402246245457301</v>
      </c>
      <c r="O113">
        <f t="shared" si="32"/>
        <v>1.7729277136680537</v>
      </c>
      <c r="P113">
        <f t="shared" si="33"/>
        <v>31.403843710960171</v>
      </c>
      <c r="Q113" s="1">
        <v>6</v>
      </c>
      <c r="R113">
        <f t="shared" si="34"/>
        <v>1.4200000166893005</v>
      </c>
      <c r="S113" s="1">
        <v>1</v>
      </c>
      <c r="T113">
        <f t="shared" si="35"/>
        <v>2.8400000333786011</v>
      </c>
      <c r="U113" s="1">
        <v>32.919021606445313</v>
      </c>
      <c r="V113" s="1">
        <v>31.316343307495117</v>
      </c>
      <c r="W113" s="1">
        <v>32.822521209716797</v>
      </c>
      <c r="X113" s="1">
        <v>419.72909545898438</v>
      </c>
      <c r="Y113" s="1">
        <v>419.85443115234375</v>
      </c>
      <c r="Z113" s="1">
        <v>28.140743255615234</v>
      </c>
      <c r="AA113" s="1">
        <v>28.53057861328125</v>
      </c>
      <c r="AB113" s="1">
        <v>55.765254974365234</v>
      </c>
      <c r="AC113" s="1">
        <v>56.537773132324219</v>
      </c>
      <c r="AD113" s="1">
        <v>499.43023681640625</v>
      </c>
      <c r="AE113" s="1">
        <v>17.790885925292969</v>
      </c>
      <c r="AF113" s="1">
        <v>0.14826902747154236</v>
      </c>
      <c r="AG113" s="1">
        <v>99.660720825195313</v>
      </c>
      <c r="AH113" s="1">
        <v>-5.7574243545532227</v>
      </c>
      <c r="AI113" s="1">
        <v>-0.34742262959480286</v>
      </c>
      <c r="AJ113" s="1">
        <v>6.6820107400417328E-2</v>
      </c>
      <c r="AK113" s="1">
        <v>7.1120699867606163E-3</v>
      </c>
      <c r="AL113" s="1">
        <v>5.9986431151628494E-2</v>
      </c>
      <c r="AM113" s="1">
        <v>1.2166921049356461E-2</v>
      </c>
      <c r="AN113" s="1">
        <v>1</v>
      </c>
      <c r="AO113" s="1">
        <v>-0.21956524252891541</v>
      </c>
      <c r="AP113" s="1">
        <v>2.737391471862793</v>
      </c>
      <c r="AQ113" s="1">
        <v>1</v>
      </c>
      <c r="AR113" s="1">
        <v>0</v>
      </c>
      <c r="AS113" s="1">
        <v>0.15999999642372131</v>
      </c>
      <c r="AT113" s="1">
        <v>111115</v>
      </c>
      <c r="AU113" s="1" t="s">
        <v>85</v>
      </c>
      <c r="AV113">
        <f t="shared" si="36"/>
        <v>0.83238372802734373</v>
      </c>
      <c r="AW113">
        <f t="shared" si="37"/>
        <v>3.3402246245457302E-4</v>
      </c>
      <c r="AX113">
        <f t="shared" si="38"/>
        <v>304.46634330749509</v>
      </c>
      <c r="AY113">
        <f t="shared" si="39"/>
        <v>306.06902160644529</v>
      </c>
      <c r="AZ113">
        <f t="shared" si="40"/>
        <v>2.8465416844217089</v>
      </c>
      <c r="BA113">
        <f t="shared" si="41"/>
        <v>8.7500403465055179E-2</v>
      </c>
      <c r="BB113">
        <f t="shared" si="42"/>
        <v>4.6163057438275645</v>
      </c>
      <c r="BC113">
        <f t="shared" si="43"/>
        <v>46.320212272240681</v>
      </c>
      <c r="BD113">
        <f t="shared" si="44"/>
        <v>17.789633658959431</v>
      </c>
      <c r="BE113">
        <f t="shared" si="45"/>
        <v>31.316343307495117</v>
      </c>
      <c r="BF113">
        <f t="shared" si="46"/>
        <v>4.5933926375719434</v>
      </c>
      <c r="BG113">
        <f t="shared" si="47"/>
        <v>1.8073533490023119E-2</v>
      </c>
      <c r="BH113">
        <f t="shared" si="48"/>
        <v>2.8433780301595108</v>
      </c>
      <c r="BI113">
        <f t="shared" si="49"/>
        <v>1.7500146074124325</v>
      </c>
      <c r="BJ113">
        <f t="shared" si="50"/>
        <v>1.1306301588866339E-2</v>
      </c>
      <c r="BK113">
        <f t="shared" si="51"/>
        <v>42.749215033631074</v>
      </c>
      <c r="BL113">
        <f t="shared" si="52"/>
        <v>1.0216576222116835</v>
      </c>
      <c r="BM113">
        <f t="shared" si="53"/>
        <v>60.354909189905825</v>
      </c>
      <c r="BN113">
        <f t="shared" si="54"/>
        <v>419.97068716280489</v>
      </c>
      <c r="BO113">
        <f t="shared" si="55"/>
        <v>-3.5147433174355044E-4</v>
      </c>
    </row>
    <row r="114" spans="1:67" x14ac:dyDescent="0.25">
      <c r="A114" s="1">
        <v>103</v>
      </c>
      <c r="B114" s="1" t="s">
        <v>188</v>
      </c>
      <c r="C114" s="1" t="s">
        <v>306</v>
      </c>
      <c r="D114" s="1" t="s">
        <v>80</v>
      </c>
      <c r="E114" s="1" t="s">
        <v>81</v>
      </c>
      <c r="F114" s="1" t="s">
        <v>82</v>
      </c>
      <c r="G114" s="1" t="s">
        <v>83</v>
      </c>
      <c r="H114" s="1" t="s">
        <v>84</v>
      </c>
      <c r="I114" s="1">
        <v>600.0000147074461</v>
      </c>
      <c r="J114" s="1">
        <v>1</v>
      </c>
      <c r="K114">
        <f t="shared" si="28"/>
        <v>-0.3974718784209117</v>
      </c>
      <c r="L114">
        <f t="shared" si="29"/>
        <v>1.8974078460265574E-2</v>
      </c>
      <c r="M114">
        <f t="shared" si="30"/>
        <v>441.00606517228647</v>
      </c>
      <c r="N114">
        <f t="shared" si="31"/>
        <v>0.34786418114839462</v>
      </c>
      <c r="O114">
        <f t="shared" si="32"/>
        <v>1.7705387702224868</v>
      </c>
      <c r="P114">
        <f t="shared" si="33"/>
        <v>31.396814831829008</v>
      </c>
      <c r="Q114" s="1">
        <v>6</v>
      </c>
      <c r="R114">
        <f t="shared" si="34"/>
        <v>1.4200000166893005</v>
      </c>
      <c r="S114" s="1">
        <v>1</v>
      </c>
      <c r="T114">
        <f t="shared" si="35"/>
        <v>2.8400000333786011</v>
      </c>
      <c r="U114" s="1">
        <v>32.919387817382813</v>
      </c>
      <c r="V114" s="1">
        <v>31.31580924987793</v>
      </c>
      <c r="W114" s="1">
        <v>32.821315765380859</v>
      </c>
      <c r="X114" s="1">
        <v>419.69583129882813</v>
      </c>
      <c r="Y114" s="1">
        <v>419.997802734375</v>
      </c>
      <c r="Z114" s="1">
        <v>28.129877090454102</v>
      </c>
      <c r="AA114" s="1">
        <v>28.535842895507813</v>
      </c>
      <c r="AB114" s="1">
        <v>55.742969512939453</v>
      </c>
      <c r="AC114" s="1">
        <v>56.547443389892578</v>
      </c>
      <c r="AD114" s="1">
        <v>499.45721435546875</v>
      </c>
      <c r="AE114" s="1">
        <v>17.935832977294922</v>
      </c>
      <c r="AF114" s="1">
        <v>0.13914556801319122</v>
      </c>
      <c r="AG114" s="1">
        <v>99.661422729492188</v>
      </c>
      <c r="AH114" s="1">
        <v>-5.7574243545532227</v>
      </c>
      <c r="AI114" s="1">
        <v>-0.34742262959480286</v>
      </c>
      <c r="AJ114" s="1">
        <v>6.6820107400417328E-2</v>
      </c>
      <c r="AK114" s="1">
        <v>7.1120699867606163E-3</v>
      </c>
      <c r="AL114" s="1">
        <v>5.9986431151628494E-2</v>
      </c>
      <c r="AM114" s="1">
        <v>1.2166921049356461E-2</v>
      </c>
      <c r="AN114" s="1">
        <v>1</v>
      </c>
      <c r="AO114" s="1">
        <v>-0.21956524252891541</v>
      </c>
      <c r="AP114" s="1">
        <v>2.737391471862793</v>
      </c>
      <c r="AQ114" s="1">
        <v>1</v>
      </c>
      <c r="AR114" s="1">
        <v>0</v>
      </c>
      <c r="AS114" s="1">
        <v>0.15999999642372131</v>
      </c>
      <c r="AT114" s="1">
        <v>111115</v>
      </c>
      <c r="AU114" s="1" t="s">
        <v>85</v>
      </c>
      <c r="AV114">
        <f t="shared" si="36"/>
        <v>0.83242869059244784</v>
      </c>
      <c r="AW114">
        <f t="shared" si="37"/>
        <v>3.478641811483946E-4</v>
      </c>
      <c r="AX114">
        <f t="shared" si="38"/>
        <v>304.46580924987791</v>
      </c>
      <c r="AY114">
        <f t="shared" si="39"/>
        <v>306.06938781738279</v>
      </c>
      <c r="AZ114">
        <f t="shared" si="40"/>
        <v>2.8697332122236503</v>
      </c>
      <c r="BA114">
        <f t="shared" si="41"/>
        <v>8.1005581951079195E-2</v>
      </c>
      <c r="BB114">
        <f t="shared" si="42"/>
        <v>4.6144614719740673</v>
      </c>
      <c r="BC114">
        <f t="shared" si="43"/>
        <v>46.301380670622699</v>
      </c>
      <c r="BD114">
        <f t="shared" si="44"/>
        <v>17.765537775114886</v>
      </c>
      <c r="BE114">
        <f t="shared" si="45"/>
        <v>31.31580924987793</v>
      </c>
      <c r="BF114">
        <f t="shared" si="46"/>
        <v>4.5932530923802499</v>
      </c>
      <c r="BG114">
        <f t="shared" si="47"/>
        <v>1.8848153691683196E-2</v>
      </c>
      <c r="BH114">
        <f t="shared" si="48"/>
        <v>2.8439227017515805</v>
      </c>
      <c r="BI114">
        <f t="shared" si="49"/>
        <v>1.7493303906286695</v>
      </c>
      <c r="BJ114">
        <f t="shared" si="50"/>
        <v>1.1791345258349812E-2</v>
      </c>
      <c r="BK114">
        <f t="shared" si="51"/>
        <v>43.951291887405226</v>
      </c>
      <c r="BL114">
        <f t="shared" si="52"/>
        <v>1.050019934154746</v>
      </c>
      <c r="BM114">
        <f t="shared" si="53"/>
        <v>60.403656874933255</v>
      </c>
      <c r="BN114">
        <f t="shared" si="54"/>
        <v>420.18674182929112</v>
      </c>
      <c r="BO114">
        <f t="shared" si="55"/>
        <v>-5.7138297265281045E-4</v>
      </c>
    </row>
    <row r="115" spans="1:67" x14ac:dyDescent="0.25">
      <c r="A115" s="1">
        <v>104</v>
      </c>
      <c r="B115" s="1" t="s">
        <v>189</v>
      </c>
      <c r="C115" s="1" t="s">
        <v>306</v>
      </c>
      <c r="D115" s="1" t="s">
        <v>80</v>
      </c>
      <c r="E115" s="1" t="s">
        <v>81</v>
      </c>
      <c r="F115" s="1" t="s">
        <v>82</v>
      </c>
      <c r="G115" s="1" t="s">
        <v>83</v>
      </c>
      <c r="H115" s="1" t="s">
        <v>84</v>
      </c>
      <c r="I115" s="1">
        <v>605.00001459568739</v>
      </c>
      <c r="J115" s="1">
        <v>1</v>
      </c>
      <c r="K115">
        <f t="shared" si="28"/>
        <v>-0.16668671167457252</v>
      </c>
      <c r="L115">
        <f t="shared" si="29"/>
        <v>1.7532636649237609E-2</v>
      </c>
      <c r="M115">
        <f t="shared" si="30"/>
        <v>422.94751476243766</v>
      </c>
      <c r="N115">
        <f t="shared" si="31"/>
        <v>0.3222690403439703</v>
      </c>
      <c r="O115">
        <f t="shared" si="32"/>
        <v>1.774188296668795</v>
      </c>
      <c r="P115">
        <f t="shared" si="33"/>
        <v>31.409841221953844</v>
      </c>
      <c r="Q115" s="1">
        <v>6</v>
      </c>
      <c r="R115">
        <f t="shared" si="34"/>
        <v>1.4200000166893005</v>
      </c>
      <c r="S115" s="1">
        <v>1</v>
      </c>
      <c r="T115">
        <f t="shared" si="35"/>
        <v>2.8400000333786011</v>
      </c>
      <c r="U115" s="1">
        <v>32.919589996337891</v>
      </c>
      <c r="V115" s="1">
        <v>31.316307067871094</v>
      </c>
      <c r="W115" s="1">
        <v>32.821395874023438</v>
      </c>
      <c r="X115" s="1">
        <v>420.08065795898438</v>
      </c>
      <c r="Y115" s="1">
        <v>420.11825561523438</v>
      </c>
      <c r="Z115" s="1">
        <v>28.157522201538086</v>
      </c>
      <c r="AA115" s="1">
        <v>28.533639907836914</v>
      </c>
      <c r="AB115" s="1">
        <v>55.796882629394531</v>
      </c>
      <c r="AC115" s="1">
        <v>56.542201995849609</v>
      </c>
      <c r="AD115" s="1">
        <v>499.4290771484375</v>
      </c>
      <c r="AE115" s="1">
        <v>17.850313186645508</v>
      </c>
      <c r="AF115" s="1">
        <v>4.5622352510690689E-2</v>
      </c>
      <c r="AG115" s="1">
        <v>99.661018371582031</v>
      </c>
      <c r="AH115" s="1">
        <v>-5.7574243545532227</v>
      </c>
      <c r="AI115" s="1">
        <v>-0.34742262959480286</v>
      </c>
      <c r="AJ115" s="1">
        <v>6.6820107400417328E-2</v>
      </c>
      <c r="AK115" s="1">
        <v>7.1120699867606163E-3</v>
      </c>
      <c r="AL115" s="1">
        <v>5.9986431151628494E-2</v>
      </c>
      <c r="AM115" s="1">
        <v>1.2166921049356461E-2</v>
      </c>
      <c r="AN115" s="1">
        <v>1</v>
      </c>
      <c r="AO115" s="1">
        <v>-0.21956524252891541</v>
      </c>
      <c r="AP115" s="1">
        <v>2.737391471862793</v>
      </c>
      <c r="AQ115" s="1">
        <v>1</v>
      </c>
      <c r="AR115" s="1">
        <v>0</v>
      </c>
      <c r="AS115" s="1">
        <v>0.15999999642372131</v>
      </c>
      <c r="AT115" s="1">
        <v>111115</v>
      </c>
      <c r="AU115" s="1" t="s">
        <v>85</v>
      </c>
      <c r="AV115">
        <f t="shared" si="36"/>
        <v>0.83238179524739575</v>
      </c>
      <c r="AW115">
        <f t="shared" si="37"/>
        <v>3.2226904034397033E-4</v>
      </c>
      <c r="AX115">
        <f t="shared" si="38"/>
        <v>304.46630706787107</v>
      </c>
      <c r="AY115">
        <f t="shared" si="39"/>
        <v>306.06958999633787</v>
      </c>
      <c r="AZ115">
        <f t="shared" si="40"/>
        <v>2.8560500460255867</v>
      </c>
      <c r="BA115">
        <f t="shared" si="41"/>
        <v>9.3534154082749885E-2</v>
      </c>
      <c r="BB115">
        <f t="shared" si="42"/>
        <v>4.6178799077318358</v>
      </c>
      <c r="BC115">
        <f t="shared" si="43"/>
        <v>46.335869161142412</v>
      </c>
      <c r="BD115">
        <f t="shared" si="44"/>
        <v>17.802229253305498</v>
      </c>
      <c r="BE115">
        <f t="shared" si="45"/>
        <v>31.316307067871094</v>
      </c>
      <c r="BF115">
        <f t="shared" si="46"/>
        <v>4.593383168317172</v>
      </c>
      <c r="BG115">
        <f t="shared" si="47"/>
        <v>1.7425063654150488E-2</v>
      </c>
      <c r="BH115">
        <f t="shared" si="48"/>
        <v>2.8436916110630408</v>
      </c>
      <c r="BI115">
        <f t="shared" si="49"/>
        <v>1.7496915572541312</v>
      </c>
      <c r="BJ115">
        <f t="shared" si="50"/>
        <v>1.0900278725554869E-2</v>
      </c>
      <c r="BK115">
        <f t="shared" si="51"/>
        <v>42.151380038954258</v>
      </c>
      <c r="BL115">
        <f t="shared" si="52"/>
        <v>1.0067344351486465</v>
      </c>
      <c r="BM115">
        <f t="shared" si="53"/>
        <v>60.330745445793063</v>
      </c>
      <c r="BN115">
        <f t="shared" si="54"/>
        <v>420.19749049485267</v>
      </c>
      <c r="BO115">
        <f t="shared" si="55"/>
        <v>-2.3932397976465607E-4</v>
      </c>
    </row>
    <row r="116" spans="1:67" x14ac:dyDescent="0.25">
      <c r="A116" s="1">
        <v>105</v>
      </c>
      <c r="B116" s="1" t="s">
        <v>190</v>
      </c>
      <c r="C116" s="1" t="s">
        <v>306</v>
      </c>
      <c r="D116" s="1" t="s">
        <v>80</v>
      </c>
      <c r="E116" s="1" t="s">
        <v>81</v>
      </c>
      <c r="F116" s="1" t="s">
        <v>82</v>
      </c>
      <c r="G116" s="1" t="s">
        <v>83</v>
      </c>
      <c r="H116" s="1" t="s">
        <v>84</v>
      </c>
      <c r="I116" s="1">
        <v>610.50001447275281</v>
      </c>
      <c r="J116" s="1">
        <v>1</v>
      </c>
      <c r="K116">
        <f t="shared" si="28"/>
        <v>-0.59884714094872693</v>
      </c>
      <c r="L116">
        <f t="shared" si="29"/>
        <v>1.7341051079096052E-2</v>
      </c>
      <c r="M116">
        <f t="shared" si="30"/>
        <v>462.64408997795562</v>
      </c>
      <c r="N116">
        <f t="shared" si="31"/>
        <v>0.31909719232510003</v>
      </c>
      <c r="O116">
        <f t="shared" si="32"/>
        <v>1.7759993797721414</v>
      </c>
      <c r="P116">
        <f t="shared" si="33"/>
        <v>31.413831850631709</v>
      </c>
      <c r="Q116" s="1">
        <v>6</v>
      </c>
      <c r="R116">
        <f t="shared" si="34"/>
        <v>1.4200000166893005</v>
      </c>
      <c r="S116" s="1">
        <v>1</v>
      </c>
      <c r="T116">
        <f t="shared" si="35"/>
        <v>2.8400000333786011</v>
      </c>
      <c r="U116" s="1">
        <v>32.919090270996094</v>
      </c>
      <c r="V116" s="1">
        <v>31.319128036499023</v>
      </c>
      <c r="W116" s="1">
        <v>32.821144104003906</v>
      </c>
      <c r="X116" s="1">
        <v>419.6070556640625</v>
      </c>
      <c r="Y116" s="1">
        <v>420.1654052734375</v>
      </c>
      <c r="Z116" s="1">
        <v>28.153783798217773</v>
      </c>
      <c r="AA116" s="1">
        <v>28.526191711425781</v>
      </c>
      <c r="AB116" s="1">
        <v>55.790626525878906</v>
      </c>
      <c r="AC116" s="1">
        <v>56.528606414794922</v>
      </c>
      <c r="AD116" s="1">
        <v>499.44357299804688</v>
      </c>
      <c r="AE116" s="1">
        <v>17.87785530090332</v>
      </c>
      <c r="AF116" s="1">
        <v>5.7026620954275131E-2</v>
      </c>
      <c r="AG116" s="1">
        <v>99.6602783203125</v>
      </c>
      <c r="AH116" s="1">
        <v>-5.7574243545532227</v>
      </c>
      <c r="AI116" s="1">
        <v>-0.34742262959480286</v>
      </c>
      <c r="AJ116" s="1">
        <v>6.6820107400417328E-2</v>
      </c>
      <c r="AK116" s="1">
        <v>7.1120699867606163E-3</v>
      </c>
      <c r="AL116" s="1">
        <v>5.9986431151628494E-2</v>
      </c>
      <c r="AM116" s="1">
        <v>1.2166921049356461E-2</v>
      </c>
      <c r="AN116" s="1">
        <v>1</v>
      </c>
      <c r="AO116" s="1">
        <v>-0.21956524252891541</v>
      </c>
      <c r="AP116" s="1">
        <v>2.737391471862793</v>
      </c>
      <c r="AQ116" s="1">
        <v>1</v>
      </c>
      <c r="AR116" s="1">
        <v>0</v>
      </c>
      <c r="AS116" s="1">
        <v>0.15999999642372131</v>
      </c>
      <c r="AT116" s="1">
        <v>111115</v>
      </c>
      <c r="AU116" s="1" t="s">
        <v>85</v>
      </c>
      <c r="AV116">
        <f t="shared" si="36"/>
        <v>0.83240595499674463</v>
      </c>
      <c r="AW116">
        <f t="shared" si="37"/>
        <v>3.1909719232510003E-4</v>
      </c>
      <c r="AX116">
        <f t="shared" si="38"/>
        <v>304.469128036499</v>
      </c>
      <c r="AY116">
        <f t="shared" si="39"/>
        <v>306.06909027099607</v>
      </c>
      <c r="AZ116">
        <f t="shared" si="40"/>
        <v>2.8604567842083384</v>
      </c>
      <c r="BA116">
        <f t="shared" si="41"/>
        <v>9.4703814132685124E-2</v>
      </c>
      <c r="BB116">
        <f t="shared" si="42"/>
        <v>4.6189275851514262</v>
      </c>
      <c r="BC116">
        <f t="shared" si="43"/>
        <v>46.346725726632933</v>
      </c>
      <c r="BD116">
        <f t="shared" si="44"/>
        <v>17.820534015207151</v>
      </c>
      <c r="BE116">
        <f t="shared" si="45"/>
        <v>31.319128036499023</v>
      </c>
      <c r="BF116">
        <f t="shared" si="46"/>
        <v>4.5941203258897634</v>
      </c>
      <c r="BG116">
        <f t="shared" si="47"/>
        <v>1.7235809162349215E-2</v>
      </c>
      <c r="BH116">
        <f t="shared" si="48"/>
        <v>2.8429282053792848</v>
      </c>
      <c r="BI116">
        <f t="shared" si="49"/>
        <v>1.7511921205104786</v>
      </c>
      <c r="BJ116">
        <f t="shared" si="50"/>
        <v>1.0781786877070676E-2</v>
      </c>
      <c r="BK116">
        <f t="shared" si="51"/>
        <v>46.107238770450756</v>
      </c>
      <c r="BL116">
        <f t="shared" si="52"/>
        <v>1.1010999101100996</v>
      </c>
      <c r="BM116">
        <f t="shared" si="53"/>
        <v>60.296526087187615</v>
      </c>
      <c r="BN116">
        <f t="shared" si="54"/>
        <v>420.45006852371182</v>
      </c>
      <c r="BO116">
        <f t="shared" si="55"/>
        <v>-8.5880357644456558E-4</v>
      </c>
    </row>
    <row r="117" spans="1:67" x14ac:dyDescent="0.25">
      <c r="A117" s="1">
        <v>106</v>
      </c>
      <c r="B117" s="1" t="s">
        <v>191</v>
      </c>
      <c r="C117" s="1" t="s">
        <v>306</v>
      </c>
      <c r="D117" s="1" t="s">
        <v>80</v>
      </c>
      <c r="E117" s="1" t="s">
        <v>81</v>
      </c>
      <c r="F117" s="1" t="s">
        <v>82</v>
      </c>
      <c r="G117" s="1" t="s">
        <v>83</v>
      </c>
      <c r="H117" s="1" t="s">
        <v>84</v>
      </c>
      <c r="I117" s="1">
        <v>615.5000143609941</v>
      </c>
      <c r="J117" s="1">
        <v>1</v>
      </c>
      <c r="K117">
        <f t="shared" si="28"/>
        <v>-0.63726386931127377</v>
      </c>
      <c r="L117">
        <f t="shared" si="29"/>
        <v>1.8280502284027791E-2</v>
      </c>
      <c r="M117">
        <f t="shared" si="30"/>
        <v>463.11851759184322</v>
      </c>
      <c r="N117">
        <f t="shared" si="31"/>
        <v>0.33571067802283527</v>
      </c>
      <c r="O117">
        <f t="shared" si="32"/>
        <v>1.7730623043144966</v>
      </c>
      <c r="P117">
        <f t="shared" si="33"/>
        <v>31.403723989978012</v>
      </c>
      <c r="Q117" s="1">
        <v>6</v>
      </c>
      <c r="R117">
        <f t="shared" si="34"/>
        <v>1.4200000166893005</v>
      </c>
      <c r="S117" s="1">
        <v>1</v>
      </c>
      <c r="T117">
        <f t="shared" si="35"/>
        <v>2.8400000333786011</v>
      </c>
      <c r="U117" s="1">
        <v>32.918685913085938</v>
      </c>
      <c r="V117" s="1">
        <v>31.317073822021484</v>
      </c>
      <c r="W117" s="1">
        <v>32.816635131835938</v>
      </c>
      <c r="X117" s="1">
        <v>419.48553466796875</v>
      </c>
      <c r="Y117" s="1">
        <v>420.08169555664063</v>
      </c>
      <c r="Z117" s="1">
        <v>28.137008666992188</v>
      </c>
      <c r="AA117" s="1">
        <v>28.528812408447266</v>
      </c>
      <c r="AB117" s="1">
        <v>55.759101867675781</v>
      </c>
      <c r="AC117" s="1">
        <v>56.535541534423828</v>
      </c>
      <c r="AD117" s="1">
        <v>499.43359375</v>
      </c>
      <c r="AE117" s="1">
        <v>17.86625862121582</v>
      </c>
      <c r="AF117" s="1">
        <v>0.20301225781440735</v>
      </c>
      <c r="AG117" s="1">
        <v>99.66107177734375</v>
      </c>
      <c r="AH117" s="1">
        <v>-5.7574243545532227</v>
      </c>
      <c r="AI117" s="1">
        <v>-0.34742262959480286</v>
      </c>
      <c r="AJ117" s="1">
        <v>6.6820107400417328E-2</v>
      </c>
      <c r="AK117" s="1">
        <v>7.1120699867606163E-3</v>
      </c>
      <c r="AL117" s="1">
        <v>5.9986431151628494E-2</v>
      </c>
      <c r="AM117" s="1">
        <v>1.2166921049356461E-2</v>
      </c>
      <c r="AN117" s="1">
        <v>1</v>
      </c>
      <c r="AO117" s="1">
        <v>-0.21956524252891541</v>
      </c>
      <c r="AP117" s="1">
        <v>2.737391471862793</v>
      </c>
      <c r="AQ117" s="1">
        <v>1</v>
      </c>
      <c r="AR117" s="1">
        <v>0</v>
      </c>
      <c r="AS117" s="1">
        <v>0.15999999642372131</v>
      </c>
      <c r="AT117" s="1">
        <v>111115</v>
      </c>
      <c r="AU117" s="1" t="s">
        <v>85</v>
      </c>
      <c r="AV117">
        <f t="shared" si="36"/>
        <v>0.83238932291666656</v>
      </c>
      <c r="AW117">
        <f t="shared" si="37"/>
        <v>3.3571067802283527E-4</v>
      </c>
      <c r="AX117">
        <f t="shared" si="38"/>
        <v>304.46707382202146</v>
      </c>
      <c r="AY117">
        <f t="shared" si="39"/>
        <v>306.06868591308591</v>
      </c>
      <c r="AZ117">
        <f t="shared" si="40"/>
        <v>2.8586013154998113</v>
      </c>
      <c r="BA117">
        <f t="shared" si="41"/>
        <v>8.6650167956526886E-2</v>
      </c>
      <c r="BB117">
        <f t="shared" si="42"/>
        <v>4.6162743254751346</v>
      </c>
      <c r="BC117">
        <f t="shared" si="43"/>
        <v>46.319733905616758</v>
      </c>
      <c r="BD117">
        <f t="shared" si="44"/>
        <v>17.790921497169492</v>
      </c>
      <c r="BE117">
        <f t="shared" si="45"/>
        <v>31.317073822021484</v>
      </c>
      <c r="BF117">
        <f t="shared" si="46"/>
        <v>4.5935835214381955</v>
      </c>
      <c r="BG117">
        <f t="shared" si="47"/>
        <v>1.8163586970927192E-2</v>
      </c>
      <c r="BH117">
        <f t="shared" si="48"/>
        <v>2.843212021160638</v>
      </c>
      <c r="BI117">
        <f t="shared" si="49"/>
        <v>1.7503715002775575</v>
      </c>
      <c r="BJ117">
        <f t="shared" si="50"/>
        <v>1.1362688390845459E-2</v>
      </c>
      <c r="BK117">
        <f t="shared" si="51"/>
        <v>46.154887823137727</v>
      </c>
      <c r="BL117">
        <f t="shared" si="52"/>
        <v>1.1024486962665094</v>
      </c>
      <c r="BM117">
        <f t="shared" si="53"/>
        <v>60.352941200321276</v>
      </c>
      <c r="BN117">
        <f t="shared" si="54"/>
        <v>420.38462027968956</v>
      </c>
      <c r="BO117">
        <f t="shared" si="55"/>
        <v>-9.1489428914035659E-4</v>
      </c>
    </row>
    <row r="118" spans="1:67" x14ac:dyDescent="0.25">
      <c r="A118" s="1">
        <v>107</v>
      </c>
      <c r="B118" s="1" t="s">
        <v>192</v>
      </c>
      <c r="C118" s="1" t="s">
        <v>306</v>
      </c>
      <c r="D118" s="1" t="s">
        <v>80</v>
      </c>
      <c r="E118" s="1" t="s">
        <v>81</v>
      </c>
      <c r="F118" s="1" t="s">
        <v>82</v>
      </c>
      <c r="G118" s="1" t="s">
        <v>83</v>
      </c>
      <c r="H118" s="1" t="s">
        <v>84</v>
      </c>
      <c r="I118" s="1">
        <v>620.50001424923539</v>
      </c>
      <c r="J118" s="1">
        <v>1</v>
      </c>
      <c r="K118">
        <f t="shared" si="28"/>
        <v>-0.54161595876508783</v>
      </c>
      <c r="L118">
        <f t="shared" si="29"/>
        <v>1.7942863869194761E-2</v>
      </c>
      <c r="M118">
        <f t="shared" si="30"/>
        <v>455.48786776700962</v>
      </c>
      <c r="N118">
        <f t="shared" si="31"/>
        <v>0.32972919376075061</v>
      </c>
      <c r="O118">
        <f t="shared" si="32"/>
        <v>1.7740211525207297</v>
      </c>
      <c r="P118">
        <f t="shared" si="33"/>
        <v>31.407340036745119</v>
      </c>
      <c r="Q118" s="1">
        <v>6</v>
      </c>
      <c r="R118">
        <f t="shared" si="34"/>
        <v>1.4200000166893005</v>
      </c>
      <c r="S118" s="1">
        <v>1</v>
      </c>
      <c r="T118">
        <f t="shared" si="35"/>
        <v>2.8400000333786011</v>
      </c>
      <c r="U118" s="1">
        <v>32.918121337890625</v>
      </c>
      <c r="V118" s="1">
        <v>31.317897796630859</v>
      </c>
      <c r="W118" s="1">
        <v>32.812957763671875</v>
      </c>
      <c r="X118" s="1">
        <v>419.3837890625</v>
      </c>
      <c r="Y118" s="1">
        <v>419.86813354492188</v>
      </c>
      <c r="Z118" s="1">
        <v>28.143924713134766</v>
      </c>
      <c r="AA118" s="1">
        <v>28.528738021850586</v>
      </c>
      <c r="AB118" s="1">
        <v>55.774532318115234</v>
      </c>
      <c r="AC118" s="1">
        <v>56.537136077880859</v>
      </c>
      <c r="AD118" s="1">
        <v>499.44598388671875</v>
      </c>
      <c r="AE118" s="1">
        <v>17.87205696105957</v>
      </c>
      <c r="AF118" s="1">
        <v>2.2810874506831169E-3</v>
      </c>
      <c r="AG118" s="1">
        <v>99.660987854003906</v>
      </c>
      <c r="AH118" s="1">
        <v>-5.7574243545532227</v>
      </c>
      <c r="AI118" s="1">
        <v>-0.34742262959480286</v>
      </c>
      <c r="AJ118" s="1">
        <v>6.6820107400417328E-2</v>
      </c>
      <c r="AK118" s="1">
        <v>7.1120699867606163E-3</v>
      </c>
      <c r="AL118" s="1">
        <v>5.9986431151628494E-2</v>
      </c>
      <c r="AM118" s="1">
        <v>1.2166921049356461E-2</v>
      </c>
      <c r="AN118" s="1">
        <v>1</v>
      </c>
      <c r="AO118" s="1">
        <v>-0.21956524252891541</v>
      </c>
      <c r="AP118" s="1">
        <v>2.737391471862793</v>
      </c>
      <c r="AQ118" s="1">
        <v>1</v>
      </c>
      <c r="AR118" s="1">
        <v>0</v>
      </c>
      <c r="AS118" s="1">
        <v>0.15999999642372131</v>
      </c>
      <c r="AT118" s="1">
        <v>111115</v>
      </c>
      <c r="AU118" s="1" t="s">
        <v>85</v>
      </c>
      <c r="AV118">
        <f t="shared" si="36"/>
        <v>0.83240997314453102</v>
      </c>
      <c r="AW118">
        <f t="shared" si="37"/>
        <v>3.2972919376075062E-4</v>
      </c>
      <c r="AX118">
        <f t="shared" si="38"/>
        <v>304.46789779663084</v>
      </c>
      <c r="AY118">
        <f t="shared" si="39"/>
        <v>306.0681213378906</v>
      </c>
      <c r="AZ118">
        <f t="shared" si="40"/>
        <v>2.8595290498540749</v>
      </c>
      <c r="BA118">
        <f t="shared" si="41"/>
        <v>8.9442240114260579E-2</v>
      </c>
      <c r="BB118">
        <f t="shared" si="42"/>
        <v>4.6172233660064403</v>
      </c>
      <c r="BC118">
        <f t="shared" si="43"/>
        <v>46.329295599300465</v>
      </c>
      <c r="BD118">
        <f t="shared" si="44"/>
        <v>17.800557577449879</v>
      </c>
      <c r="BE118">
        <f t="shared" si="45"/>
        <v>31.317897796630859</v>
      </c>
      <c r="BF118">
        <f t="shared" si="46"/>
        <v>4.593798834768295</v>
      </c>
      <c r="BG118">
        <f t="shared" si="47"/>
        <v>1.7830214185347512E-2</v>
      </c>
      <c r="BH118">
        <f t="shared" si="48"/>
        <v>2.8432022134857107</v>
      </c>
      <c r="BI118">
        <f t="shared" si="49"/>
        <v>1.7505966212825843</v>
      </c>
      <c r="BJ118">
        <f t="shared" si="50"/>
        <v>1.1153950279494593E-2</v>
      </c>
      <c r="BK118">
        <f t="shared" si="51"/>
        <v>45.394370857174088</v>
      </c>
      <c r="BL118">
        <f t="shared" si="52"/>
        <v>1.084835526624401</v>
      </c>
      <c r="BM118">
        <f t="shared" si="53"/>
        <v>60.334773248443497</v>
      </c>
      <c r="BN118">
        <f t="shared" si="54"/>
        <v>420.12559183215399</v>
      </c>
      <c r="BO118">
        <f t="shared" si="55"/>
        <v>-7.7782160132928351E-4</v>
      </c>
    </row>
    <row r="119" spans="1:67" x14ac:dyDescent="0.25">
      <c r="A119" s="1">
        <v>108</v>
      </c>
      <c r="B119" s="1" t="s">
        <v>193</v>
      </c>
      <c r="C119" s="1" t="s">
        <v>306</v>
      </c>
      <c r="D119" s="1" t="s">
        <v>80</v>
      </c>
      <c r="E119" s="1" t="s">
        <v>81</v>
      </c>
      <c r="F119" s="1" t="s">
        <v>82</v>
      </c>
      <c r="G119" s="1" t="s">
        <v>83</v>
      </c>
      <c r="H119" s="1" t="s">
        <v>84</v>
      </c>
      <c r="I119" s="1">
        <v>626.00001412630081</v>
      </c>
      <c r="J119" s="1">
        <v>1</v>
      </c>
      <c r="K119">
        <f t="shared" si="28"/>
        <v>-0.51073710956820983</v>
      </c>
      <c r="L119">
        <f t="shared" si="29"/>
        <v>1.8022629234890727E-2</v>
      </c>
      <c r="M119">
        <f t="shared" si="30"/>
        <v>452.55737631073816</v>
      </c>
      <c r="N119">
        <f t="shared" si="31"/>
        <v>0.33160168453827876</v>
      </c>
      <c r="O119">
        <f t="shared" si="32"/>
        <v>1.7762501819828946</v>
      </c>
      <c r="P119">
        <f t="shared" si="33"/>
        <v>31.412135338553227</v>
      </c>
      <c r="Q119" s="1">
        <v>6</v>
      </c>
      <c r="R119">
        <f t="shared" si="34"/>
        <v>1.4200000166893005</v>
      </c>
      <c r="S119" s="1">
        <v>1</v>
      </c>
      <c r="T119">
        <f t="shared" si="35"/>
        <v>2.8400000333786011</v>
      </c>
      <c r="U119" s="1">
        <v>32.917766571044922</v>
      </c>
      <c r="V119" s="1">
        <v>31.324588775634766</v>
      </c>
      <c r="W119" s="1">
        <v>32.816425323486328</v>
      </c>
      <c r="X119" s="1">
        <v>419.434326171875</v>
      </c>
      <c r="Y119" s="1">
        <v>419.88064575195313</v>
      </c>
      <c r="Z119" s="1">
        <v>28.131923675537109</v>
      </c>
      <c r="AA119" s="1">
        <v>28.518943786621094</v>
      </c>
      <c r="AB119" s="1">
        <v>55.751972198486328</v>
      </c>
      <c r="AC119" s="1">
        <v>56.518970489501953</v>
      </c>
      <c r="AD119" s="1">
        <v>499.42327880859375</v>
      </c>
      <c r="AE119" s="1">
        <v>17.873506546020508</v>
      </c>
      <c r="AF119" s="1">
        <v>4.5621707104146481E-3</v>
      </c>
      <c r="AG119" s="1">
        <v>99.66119384765625</v>
      </c>
      <c r="AH119" s="1">
        <v>-5.7574243545532227</v>
      </c>
      <c r="AI119" s="1">
        <v>-0.34742262959480286</v>
      </c>
      <c r="AJ119" s="1">
        <v>6.6820107400417328E-2</v>
      </c>
      <c r="AK119" s="1">
        <v>7.1120699867606163E-3</v>
      </c>
      <c r="AL119" s="1">
        <v>5.9986431151628494E-2</v>
      </c>
      <c r="AM119" s="1">
        <v>1.2166921049356461E-2</v>
      </c>
      <c r="AN119" s="1">
        <v>1</v>
      </c>
      <c r="AO119" s="1">
        <v>-0.21956524252891541</v>
      </c>
      <c r="AP119" s="1">
        <v>2.737391471862793</v>
      </c>
      <c r="AQ119" s="1">
        <v>1</v>
      </c>
      <c r="AR119" s="1">
        <v>0</v>
      </c>
      <c r="AS119" s="1">
        <v>0.15999999642372131</v>
      </c>
      <c r="AT119" s="1">
        <v>111115</v>
      </c>
      <c r="AU119" s="1" t="s">
        <v>85</v>
      </c>
      <c r="AV119">
        <f t="shared" si="36"/>
        <v>0.8323721313476562</v>
      </c>
      <c r="AW119">
        <f t="shared" si="37"/>
        <v>3.3160168453827876E-4</v>
      </c>
      <c r="AX119">
        <f t="shared" si="38"/>
        <v>304.47458877563474</v>
      </c>
      <c r="AY119">
        <f t="shared" si="39"/>
        <v>306.0677665710449</v>
      </c>
      <c r="AZ119">
        <f t="shared" si="40"/>
        <v>2.8597609834426407</v>
      </c>
      <c r="BA119">
        <f t="shared" si="41"/>
        <v>8.7546562918461093E-2</v>
      </c>
      <c r="BB119">
        <f t="shared" si="42"/>
        <v>4.6184821670317513</v>
      </c>
      <c r="BC119">
        <f t="shared" si="43"/>
        <v>46.341830643646915</v>
      </c>
      <c r="BD119">
        <f t="shared" si="44"/>
        <v>17.822886857025821</v>
      </c>
      <c r="BE119">
        <f t="shared" si="45"/>
        <v>31.324588775634766</v>
      </c>
      <c r="BF119">
        <f t="shared" si="46"/>
        <v>4.5955475842442803</v>
      </c>
      <c r="BG119">
        <f t="shared" si="47"/>
        <v>1.7908978923860192E-2</v>
      </c>
      <c r="BH119">
        <f t="shared" si="48"/>
        <v>2.8422319850488567</v>
      </c>
      <c r="BI119">
        <f t="shared" si="49"/>
        <v>1.7533155991954237</v>
      </c>
      <c r="BJ119">
        <f t="shared" si="50"/>
        <v>1.1203267414529438E-2</v>
      </c>
      <c r="BK119">
        <f t="shared" si="51"/>
        <v>45.102408407691193</v>
      </c>
      <c r="BL119">
        <f t="shared" si="52"/>
        <v>1.0778238551583275</v>
      </c>
      <c r="BM119">
        <f t="shared" si="53"/>
        <v>60.296810742470164</v>
      </c>
      <c r="BN119">
        <f t="shared" si="54"/>
        <v>420.12342571315503</v>
      </c>
      <c r="BO119">
        <f t="shared" si="55"/>
        <v>-7.330183691260496E-4</v>
      </c>
    </row>
    <row r="120" spans="1:67" x14ac:dyDescent="0.25">
      <c r="A120" s="1">
        <v>109</v>
      </c>
      <c r="B120" s="1" t="s">
        <v>194</v>
      </c>
      <c r="C120" s="1" t="s">
        <v>306</v>
      </c>
      <c r="D120" s="1" t="s">
        <v>80</v>
      </c>
      <c r="E120" s="1" t="s">
        <v>81</v>
      </c>
      <c r="F120" s="1" t="s">
        <v>82</v>
      </c>
      <c r="G120" s="1" t="s">
        <v>83</v>
      </c>
      <c r="H120" s="1" t="s">
        <v>84</v>
      </c>
      <c r="I120" s="1">
        <v>631.0000140145421</v>
      </c>
      <c r="J120" s="1">
        <v>1</v>
      </c>
      <c r="K120">
        <f t="shared" si="28"/>
        <v>-0.68027811105778258</v>
      </c>
      <c r="L120">
        <f t="shared" si="29"/>
        <v>1.8445501874140777E-2</v>
      </c>
      <c r="M120">
        <f t="shared" si="30"/>
        <v>466.13382418062895</v>
      </c>
      <c r="N120">
        <f t="shared" si="31"/>
        <v>0.33906142858870369</v>
      </c>
      <c r="O120">
        <f t="shared" si="32"/>
        <v>1.774849723812999</v>
      </c>
      <c r="P120">
        <f t="shared" si="33"/>
        <v>31.407027778239243</v>
      </c>
      <c r="Q120" s="1">
        <v>6</v>
      </c>
      <c r="R120">
        <f t="shared" si="34"/>
        <v>1.4200000166893005</v>
      </c>
      <c r="S120" s="1">
        <v>1</v>
      </c>
      <c r="T120">
        <f t="shared" si="35"/>
        <v>2.8400000333786011</v>
      </c>
      <c r="U120" s="1">
        <v>32.917919158935547</v>
      </c>
      <c r="V120" s="1">
        <v>31.323013305664063</v>
      </c>
      <c r="W120" s="1">
        <v>32.824073791503906</v>
      </c>
      <c r="X120" s="1">
        <v>419.25271606445313</v>
      </c>
      <c r="Y120" s="1">
        <v>419.89892578125</v>
      </c>
      <c r="Z120" s="1">
        <v>28.123769760131836</v>
      </c>
      <c r="AA120" s="1">
        <v>28.519481658935547</v>
      </c>
      <c r="AB120" s="1">
        <v>55.735458374023438</v>
      </c>
      <c r="AC120" s="1">
        <v>56.519680023193359</v>
      </c>
      <c r="AD120" s="1">
        <v>499.44149780273438</v>
      </c>
      <c r="AE120" s="1">
        <v>17.839443206787109</v>
      </c>
      <c r="AF120" s="1">
        <v>7.8697167336940765E-2</v>
      </c>
      <c r="AG120" s="1">
        <v>99.661407470703125</v>
      </c>
      <c r="AH120" s="1">
        <v>-5.7574243545532227</v>
      </c>
      <c r="AI120" s="1">
        <v>-0.34742262959480286</v>
      </c>
      <c r="AJ120" s="1">
        <v>6.6820107400417328E-2</v>
      </c>
      <c r="AK120" s="1">
        <v>7.1120699867606163E-3</v>
      </c>
      <c r="AL120" s="1">
        <v>5.9986431151628494E-2</v>
      </c>
      <c r="AM120" s="1">
        <v>1.2166921049356461E-2</v>
      </c>
      <c r="AN120" s="1">
        <v>1</v>
      </c>
      <c r="AO120" s="1">
        <v>-0.21956524252891541</v>
      </c>
      <c r="AP120" s="1">
        <v>2.737391471862793</v>
      </c>
      <c r="AQ120" s="1">
        <v>1</v>
      </c>
      <c r="AR120" s="1">
        <v>0</v>
      </c>
      <c r="AS120" s="1">
        <v>0.15999999642372131</v>
      </c>
      <c r="AT120" s="1">
        <v>111115</v>
      </c>
      <c r="AU120" s="1" t="s">
        <v>85</v>
      </c>
      <c r="AV120">
        <f t="shared" si="36"/>
        <v>0.83240249633789054</v>
      </c>
      <c r="AW120">
        <f t="shared" si="37"/>
        <v>3.3906142858870368E-4</v>
      </c>
      <c r="AX120">
        <f t="shared" si="38"/>
        <v>304.47301330566404</v>
      </c>
      <c r="AY120">
        <f t="shared" si="39"/>
        <v>306.06791915893552</v>
      </c>
      <c r="AZ120">
        <f t="shared" si="40"/>
        <v>2.854310849287117</v>
      </c>
      <c r="BA120">
        <f t="shared" si="41"/>
        <v>8.4014472575180618E-2</v>
      </c>
      <c r="BB120">
        <f t="shared" si="42"/>
        <v>4.617141406277419</v>
      </c>
      <c r="BC120">
        <f t="shared" si="43"/>
        <v>46.32827815154721</v>
      </c>
      <c r="BD120">
        <f t="shared" si="44"/>
        <v>17.808796492611663</v>
      </c>
      <c r="BE120">
        <f t="shared" si="45"/>
        <v>31.323013305664063</v>
      </c>
      <c r="BF120">
        <f t="shared" si="46"/>
        <v>4.5951357683678626</v>
      </c>
      <c r="BG120">
        <f t="shared" si="47"/>
        <v>1.8326473354900914E-2</v>
      </c>
      <c r="BH120">
        <f t="shared" si="48"/>
        <v>2.84229168246442</v>
      </c>
      <c r="BI120">
        <f t="shared" si="49"/>
        <v>1.7528440859034427</v>
      </c>
      <c r="BJ120">
        <f t="shared" si="50"/>
        <v>1.1464680672374454E-2</v>
      </c>
      <c r="BK120">
        <f t="shared" si="51"/>
        <v>46.455552987542752</v>
      </c>
      <c r="BL120">
        <f t="shared" si="52"/>
        <v>1.1101095896193491</v>
      </c>
      <c r="BM120">
        <f t="shared" si="53"/>
        <v>60.322732824521495</v>
      </c>
      <c r="BN120">
        <f t="shared" si="54"/>
        <v>420.22229741474797</v>
      </c>
      <c r="BO120">
        <f t="shared" si="55"/>
        <v>-9.7653634736110002E-4</v>
      </c>
    </row>
    <row r="121" spans="1:67" x14ac:dyDescent="0.25">
      <c r="A121" s="1">
        <v>110</v>
      </c>
      <c r="B121" s="1" t="s">
        <v>195</v>
      </c>
      <c r="C121" s="1" t="s">
        <v>306</v>
      </c>
      <c r="D121" s="1" t="s">
        <v>80</v>
      </c>
      <c r="E121" s="1" t="s">
        <v>81</v>
      </c>
      <c r="F121" s="1" t="s">
        <v>82</v>
      </c>
      <c r="G121" s="1" t="s">
        <v>83</v>
      </c>
      <c r="H121" s="1" t="s">
        <v>84</v>
      </c>
      <c r="I121" s="1">
        <v>636.00001390278339</v>
      </c>
      <c r="J121" s="1">
        <v>1</v>
      </c>
      <c r="K121">
        <f t="shared" si="28"/>
        <v>-0.45323002865174861</v>
      </c>
      <c r="L121">
        <f t="shared" si="29"/>
        <v>1.754862833020578E-2</v>
      </c>
      <c r="M121">
        <f t="shared" si="30"/>
        <v>448.5887448040877</v>
      </c>
      <c r="N121">
        <f t="shared" si="31"/>
        <v>0.3232232163546459</v>
      </c>
      <c r="O121">
        <f t="shared" si="32"/>
        <v>1.7778238620927125</v>
      </c>
      <c r="P121">
        <f t="shared" si="33"/>
        <v>31.415408929085885</v>
      </c>
      <c r="Q121" s="1">
        <v>6</v>
      </c>
      <c r="R121">
        <f t="shared" si="34"/>
        <v>1.4200000166893005</v>
      </c>
      <c r="S121" s="1">
        <v>1</v>
      </c>
      <c r="T121">
        <f t="shared" si="35"/>
        <v>2.8400000333786011</v>
      </c>
      <c r="U121" s="1">
        <v>32.919151306152344</v>
      </c>
      <c r="V121" s="1">
        <v>31.323246002197266</v>
      </c>
      <c r="W121" s="1">
        <v>32.828109741210938</v>
      </c>
      <c r="X121" s="1">
        <v>419.53033447265625</v>
      </c>
      <c r="Y121" s="1">
        <v>419.91180419921875</v>
      </c>
      <c r="Z121" s="1">
        <v>28.13475227355957</v>
      </c>
      <c r="AA121" s="1">
        <v>28.512020111083984</v>
      </c>
      <c r="AB121" s="1">
        <v>55.752761840820313</v>
      </c>
      <c r="AC121" s="1">
        <v>56.500370025634766</v>
      </c>
      <c r="AD121" s="1">
        <v>499.391845703125</v>
      </c>
      <c r="AE121" s="1">
        <v>17.914815902709961</v>
      </c>
      <c r="AF121" s="1">
        <v>6.7292280495166779E-2</v>
      </c>
      <c r="AG121" s="1">
        <v>99.660346984863281</v>
      </c>
      <c r="AH121" s="1">
        <v>-5.7574243545532227</v>
      </c>
      <c r="AI121" s="1">
        <v>-0.34742262959480286</v>
      </c>
      <c r="AJ121" s="1">
        <v>6.6820107400417328E-2</v>
      </c>
      <c r="AK121" s="1">
        <v>7.1120699867606163E-3</v>
      </c>
      <c r="AL121" s="1">
        <v>5.9986431151628494E-2</v>
      </c>
      <c r="AM121" s="1">
        <v>1.2166921049356461E-2</v>
      </c>
      <c r="AN121" s="1">
        <v>1</v>
      </c>
      <c r="AO121" s="1">
        <v>-0.21956524252891541</v>
      </c>
      <c r="AP121" s="1">
        <v>2.737391471862793</v>
      </c>
      <c r="AQ121" s="1">
        <v>1</v>
      </c>
      <c r="AR121" s="1">
        <v>0</v>
      </c>
      <c r="AS121" s="1">
        <v>0.15999999642372131</v>
      </c>
      <c r="AT121" s="1">
        <v>111115</v>
      </c>
      <c r="AU121" s="1" t="s">
        <v>85</v>
      </c>
      <c r="AV121">
        <f t="shared" si="36"/>
        <v>0.8323197428385416</v>
      </c>
      <c r="AW121">
        <f t="shared" si="37"/>
        <v>3.2322321635464593E-4</v>
      </c>
      <c r="AX121">
        <f t="shared" si="38"/>
        <v>304.47324600219724</v>
      </c>
      <c r="AY121">
        <f t="shared" si="39"/>
        <v>306.06915130615232</v>
      </c>
      <c r="AZ121">
        <f t="shared" si="40"/>
        <v>2.8663704803652195</v>
      </c>
      <c r="BA121">
        <f t="shared" si="41"/>
        <v>9.2162926888619212E-2</v>
      </c>
      <c r="BB121">
        <f t="shared" si="42"/>
        <v>4.6193416796027424</v>
      </c>
      <c r="BC121">
        <f t="shared" si="43"/>
        <v>46.350848851693662</v>
      </c>
      <c r="BD121">
        <f t="shared" si="44"/>
        <v>17.838828740609678</v>
      </c>
      <c r="BE121">
        <f t="shared" si="45"/>
        <v>31.323246002197266</v>
      </c>
      <c r="BF121">
        <f t="shared" si="46"/>
        <v>4.5951965914501587</v>
      </c>
      <c r="BG121">
        <f t="shared" si="47"/>
        <v>1.7440859612073943E-2</v>
      </c>
      <c r="BH121">
        <f t="shared" si="48"/>
        <v>2.84151781751003</v>
      </c>
      <c r="BI121">
        <f t="shared" si="49"/>
        <v>1.7536787739401287</v>
      </c>
      <c r="BJ121">
        <f t="shared" si="50"/>
        <v>1.0910168645093032E-2</v>
      </c>
      <c r="BK121">
        <f t="shared" si="51"/>
        <v>44.706509960679668</v>
      </c>
      <c r="BL121">
        <f t="shared" si="52"/>
        <v>1.0682927708106622</v>
      </c>
      <c r="BM121">
        <f t="shared" si="53"/>
        <v>60.262395817365508</v>
      </c>
      <c r="BN121">
        <f t="shared" si="54"/>
        <v>420.12724804833448</v>
      </c>
      <c r="BO121">
        <f t="shared" si="55"/>
        <v>-6.5010606928749665E-4</v>
      </c>
    </row>
    <row r="122" spans="1:67" x14ac:dyDescent="0.25">
      <c r="A122" s="1">
        <v>111</v>
      </c>
      <c r="B122" s="1" t="s">
        <v>196</v>
      </c>
      <c r="C122" s="1" t="s">
        <v>306</v>
      </c>
      <c r="D122" s="1" t="s">
        <v>80</v>
      </c>
      <c r="E122" s="1" t="s">
        <v>81</v>
      </c>
      <c r="F122" s="1" t="s">
        <v>82</v>
      </c>
      <c r="G122" s="1" t="s">
        <v>83</v>
      </c>
      <c r="H122" s="1" t="s">
        <v>84</v>
      </c>
      <c r="I122" s="1">
        <v>641.50001377984881</v>
      </c>
      <c r="J122" s="1">
        <v>1</v>
      </c>
      <c r="K122">
        <f t="shared" si="28"/>
        <v>-0.38517442895289461</v>
      </c>
      <c r="L122">
        <f t="shared" si="29"/>
        <v>1.7886014530900503E-2</v>
      </c>
      <c r="M122">
        <f t="shared" si="30"/>
        <v>441.92831293067798</v>
      </c>
      <c r="N122">
        <f t="shared" si="31"/>
        <v>0.32920306318846559</v>
      </c>
      <c r="O122">
        <f t="shared" si="32"/>
        <v>1.7767898998836196</v>
      </c>
      <c r="P122">
        <f t="shared" si="33"/>
        <v>31.411746820149059</v>
      </c>
      <c r="Q122" s="1">
        <v>6</v>
      </c>
      <c r="R122">
        <f t="shared" si="34"/>
        <v>1.4200000166893005</v>
      </c>
      <c r="S122" s="1">
        <v>1</v>
      </c>
      <c r="T122">
        <f t="shared" si="35"/>
        <v>2.8400000333786011</v>
      </c>
      <c r="U122" s="1">
        <v>32.921035766601563</v>
      </c>
      <c r="V122" s="1">
        <v>31.322153091430664</v>
      </c>
      <c r="W122" s="1">
        <v>32.827560424804688</v>
      </c>
      <c r="X122" s="1">
        <v>419.75057983398438</v>
      </c>
      <c r="Y122" s="1">
        <v>420.04718017578125</v>
      </c>
      <c r="Z122" s="1">
        <v>28.12834358215332</v>
      </c>
      <c r="AA122" s="1">
        <v>28.512548446655273</v>
      </c>
      <c r="AB122" s="1">
        <v>55.734554290771484</v>
      </c>
      <c r="AC122" s="1">
        <v>56.495830535888672</v>
      </c>
      <c r="AD122" s="1">
        <v>499.44705200195313</v>
      </c>
      <c r="AE122" s="1">
        <v>17.909744262695313</v>
      </c>
      <c r="AF122" s="1">
        <v>4.3341092765331268E-2</v>
      </c>
      <c r="AG122" s="1">
        <v>99.661041259765625</v>
      </c>
      <c r="AH122" s="1">
        <v>-5.7574243545532227</v>
      </c>
      <c r="AI122" s="1">
        <v>-0.34742262959480286</v>
      </c>
      <c r="AJ122" s="1">
        <v>6.6820107400417328E-2</v>
      </c>
      <c r="AK122" s="1">
        <v>7.1120699867606163E-3</v>
      </c>
      <c r="AL122" s="1">
        <v>5.9986431151628494E-2</v>
      </c>
      <c r="AM122" s="1">
        <v>1.2166921049356461E-2</v>
      </c>
      <c r="AN122" s="1">
        <v>1</v>
      </c>
      <c r="AO122" s="1">
        <v>-0.21956524252891541</v>
      </c>
      <c r="AP122" s="1">
        <v>2.737391471862793</v>
      </c>
      <c r="AQ122" s="1">
        <v>1</v>
      </c>
      <c r="AR122" s="1">
        <v>0</v>
      </c>
      <c r="AS122" s="1">
        <v>0.15999999642372131</v>
      </c>
      <c r="AT122" s="1">
        <v>111115</v>
      </c>
      <c r="AU122" s="1" t="s">
        <v>85</v>
      </c>
      <c r="AV122">
        <f t="shared" si="36"/>
        <v>0.83241175333658834</v>
      </c>
      <c r="AW122">
        <f t="shared" si="37"/>
        <v>3.2920306318846561E-4</v>
      </c>
      <c r="AX122">
        <f t="shared" si="38"/>
        <v>304.47215309143064</v>
      </c>
      <c r="AY122">
        <f t="shared" si="39"/>
        <v>306.07103576660154</v>
      </c>
      <c r="AZ122">
        <f t="shared" si="40"/>
        <v>2.8655590179810133</v>
      </c>
      <c r="BA122">
        <f t="shared" si="41"/>
        <v>8.9593728718393717E-2</v>
      </c>
      <c r="BB122">
        <f t="shared" si="42"/>
        <v>4.618380167046797</v>
      </c>
      <c r="BC122">
        <f t="shared" si="43"/>
        <v>46.340878127181412</v>
      </c>
      <c r="BD122">
        <f t="shared" si="44"/>
        <v>17.828329680526139</v>
      </c>
      <c r="BE122">
        <f t="shared" si="45"/>
        <v>31.322153091430664</v>
      </c>
      <c r="BF122">
        <f t="shared" si="46"/>
        <v>4.5949109284697833</v>
      </c>
      <c r="BG122">
        <f t="shared" si="47"/>
        <v>1.7774075317637049E-2</v>
      </c>
      <c r="BH122">
        <f t="shared" si="48"/>
        <v>2.8415902671631774</v>
      </c>
      <c r="BI122">
        <f t="shared" si="49"/>
        <v>1.7533206613066059</v>
      </c>
      <c r="BJ122">
        <f t="shared" si="50"/>
        <v>1.1118800169814438E-2</v>
      </c>
      <c r="BK122">
        <f t="shared" si="51"/>
        <v>44.04303582884291</v>
      </c>
      <c r="BL122">
        <f t="shared" si="52"/>
        <v>1.0520920834315324</v>
      </c>
      <c r="BM122">
        <f t="shared" si="53"/>
        <v>60.28212275115181</v>
      </c>
      <c r="BN122">
        <f t="shared" si="54"/>
        <v>420.23027365218093</v>
      </c>
      <c r="BO122">
        <f t="shared" si="55"/>
        <v>-5.525335432154363E-4</v>
      </c>
    </row>
    <row r="123" spans="1:67" x14ac:dyDescent="0.25">
      <c r="A123" s="1">
        <v>112</v>
      </c>
      <c r="B123" s="1" t="s">
        <v>197</v>
      </c>
      <c r="C123" s="1" t="s">
        <v>306</v>
      </c>
      <c r="D123" s="1" t="s">
        <v>80</v>
      </c>
      <c r="E123" s="1" t="s">
        <v>81</v>
      </c>
      <c r="F123" s="1" t="s">
        <v>82</v>
      </c>
      <c r="G123" s="1" t="s">
        <v>83</v>
      </c>
      <c r="H123" s="1" t="s">
        <v>84</v>
      </c>
      <c r="I123" s="1">
        <v>646.50001366809011</v>
      </c>
      <c r="J123" s="1">
        <v>1</v>
      </c>
      <c r="K123">
        <f t="shared" si="28"/>
        <v>-0.48936858266832051</v>
      </c>
      <c r="L123">
        <f t="shared" si="29"/>
        <v>1.8079070545387016E-2</v>
      </c>
      <c r="M123">
        <f t="shared" si="30"/>
        <v>450.80148892489433</v>
      </c>
      <c r="N123">
        <f t="shared" si="31"/>
        <v>0.33261169771004218</v>
      </c>
      <c r="O123">
        <f t="shared" si="32"/>
        <v>1.7761656051480639</v>
      </c>
      <c r="P123">
        <f t="shared" si="33"/>
        <v>31.407706535648874</v>
      </c>
      <c r="Q123" s="1">
        <v>6</v>
      </c>
      <c r="R123">
        <f t="shared" si="34"/>
        <v>1.4200000166893005</v>
      </c>
      <c r="S123" s="1">
        <v>1</v>
      </c>
      <c r="T123">
        <f t="shared" si="35"/>
        <v>2.8400000333786011</v>
      </c>
      <c r="U123" s="1">
        <v>32.921253204345703</v>
      </c>
      <c r="V123" s="1">
        <v>31.319414138793945</v>
      </c>
      <c r="W123" s="1">
        <v>32.823921203613281</v>
      </c>
      <c r="X123" s="1">
        <v>419.72476196289063</v>
      </c>
      <c r="Y123" s="1">
        <v>420.144775390625</v>
      </c>
      <c r="Z123" s="1">
        <v>28.119762420654297</v>
      </c>
      <c r="AA123" s="1">
        <v>28.50794792175293</v>
      </c>
      <c r="AB123" s="1">
        <v>55.717300415039063</v>
      </c>
      <c r="AC123" s="1">
        <v>56.486461639404297</v>
      </c>
      <c r="AD123" s="1">
        <v>499.44619750976563</v>
      </c>
      <c r="AE123" s="1">
        <v>17.902496337890625</v>
      </c>
      <c r="AF123" s="1">
        <v>3.6498017609119415E-2</v>
      </c>
      <c r="AG123" s="1">
        <v>99.661819458007813</v>
      </c>
      <c r="AH123" s="1">
        <v>-5.7574243545532227</v>
      </c>
      <c r="AI123" s="1">
        <v>-0.34742262959480286</v>
      </c>
      <c r="AJ123" s="1">
        <v>6.6820107400417328E-2</v>
      </c>
      <c r="AK123" s="1">
        <v>7.1120699867606163E-3</v>
      </c>
      <c r="AL123" s="1">
        <v>5.9986431151628494E-2</v>
      </c>
      <c r="AM123" s="1">
        <v>1.2166921049356461E-2</v>
      </c>
      <c r="AN123" s="1">
        <v>1</v>
      </c>
      <c r="AO123" s="1">
        <v>-0.21956524252891541</v>
      </c>
      <c r="AP123" s="1">
        <v>2.737391471862793</v>
      </c>
      <c r="AQ123" s="1">
        <v>1</v>
      </c>
      <c r="AR123" s="1">
        <v>0</v>
      </c>
      <c r="AS123" s="1">
        <v>0.15999999642372131</v>
      </c>
      <c r="AT123" s="1">
        <v>111115</v>
      </c>
      <c r="AU123" s="1" t="s">
        <v>85</v>
      </c>
      <c r="AV123">
        <f t="shared" si="36"/>
        <v>0.83241032918294255</v>
      </c>
      <c r="AW123">
        <f t="shared" si="37"/>
        <v>3.3261169771004216E-4</v>
      </c>
      <c r="AX123">
        <f t="shared" si="38"/>
        <v>304.46941413879392</v>
      </c>
      <c r="AY123">
        <f t="shared" si="39"/>
        <v>306.07125320434568</v>
      </c>
      <c r="AZ123">
        <f t="shared" si="40"/>
        <v>2.8643993500381839</v>
      </c>
      <c r="BA123">
        <f t="shared" si="41"/>
        <v>8.8292396854927083E-2</v>
      </c>
      <c r="BB123">
        <f t="shared" si="42"/>
        <v>4.6173195640440934</v>
      </c>
      <c r="BC123">
        <f t="shared" si="43"/>
        <v>46.329874260318782</v>
      </c>
      <c r="BD123">
        <f t="shared" si="44"/>
        <v>17.821926338565852</v>
      </c>
      <c r="BE123">
        <f t="shared" si="45"/>
        <v>31.319414138793945</v>
      </c>
      <c r="BF123">
        <f t="shared" si="46"/>
        <v>4.594195094075002</v>
      </c>
      <c r="BG123">
        <f t="shared" si="47"/>
        <v>1.7964709542804432E-2</v>
      </c>
      <c r="BH123">
        <f t="shared" si="48"/>
        <v>2.8411539588960295</v>
      </c>
      <c r="BI123">
        <f t="shared" si="49"/>
        <v>1.7530411351789725</v>
      </c>
      <c r="BJ123">
        <f t="shared" si="50"/>
        <v>1.1238162384532664E-2</v>
      </c>
      <c r="BK123">
        <f t="shared" si="51"/>
        <v>44.927696600633929</v>
      </c>
      <c r="BL123">
        <f t="shared" si="52"/>
        <v>1.072967023107134</v>
      </c>
      <c r="BM123">
        <f t="shared" si="53"/>
        <v>60.289962421922262</v>
      </c>
      <c r="BN123">
        <f t="shared" si="54"/>
        <v>420.37739777753967</v>
      </c>
      <c r="BO123">
        <f t="shared" si="55"/>
        <v>-7.0184585602187132E-4</v>
      </c>
    </row>
    <row r="124" spans="1:67" x14ac:dyDescent="0.25">
      <c r="A124" s="1">
        <v>113</v>
      </c>
      <c r="B124" s="1" t="s">
        <v>198</v>
      </c>
      <c r="C124" s="1" t="s">
        <v>306</v>
      </c>
      <c r="D124" s="1" t="s">
        <v>80</v>
      </c>
      <c r="E124" s="1" t="s">
        <v>81</v>
      </c>
      <c r="F124" s="1" t="s">
        <v>82</v>
      </c>
      <c r="G124" s="1" t="s">
        <v>83</v>
      </c>
      <c r="H124" s="1" t="s">
        <v>84</v>
      </c>
      <c r="I124" s="1">
        <v>651.5000135563314</v>
      </c>
      <c r="J124" s="1">
        <v>1</v>
      </c>
      <c r="K124">
        <f t="shared" si="28"/>
        <v>-0.39471565414873699</v>
      </c>
      <c r="L124">
        <f t="shared" si="29"/>
        <v>1.9290037841441721E-2</v>
      </c>
      <c r="M124">
        <f t="shared" si="30"/>
        <v>440.42801415112024</v>
      </c>
      <c r="N124">
        <f t="shared" si="31"/>
        <v>0.35411128982617202</v>
      </c>
      <c r="O124">
        <f t="shared" si="32"/>
        <v>1.7730395215887733</v>
      </c>
      <c r="P124">
        <f t="shared" si="33"/>
        <v>31.395659678651374</v>
      </c>
      <c r="Q124" s="1">
        <v>6</v>
      </c>
      <c r="R124">
        <f t="shared" si="34"/>
        <v>1.4200000166893005</v>
      </c>
      <c r="S124" s="1">
        <v>1</v>
      </c>
      <c r="T124">
        <f t="shared" si="35"/>
        <v>2.8400000333786011</v>
      </c>
      <c r="U124" s="1">
        <v>32.920528411865234</v>
      </c>
      <c r="V124" s="1">
        <v>31.318021774291992</v>
      </c>
      <c r="W124" s="1">
        <v>32.820976257324219</v>
      </c>
      <c r="X124" s="1">
        <v>419.9154052734375</v>
      </c>
      <c r="Y124" s="1">
        <v>420.2108154296875</v>
      </c>
      <c r="Z124" s="1">
        <v>28.09443473815918</v>
      </c>
      <c r="AA124" s="1">
        <v>28.507692337036133</v>
      </c>
      <c r="AB124" s="1">
        <v>55.669197082519531</v>
      </c>
      <c r="AC124" s="1">
        <v>56.488071441650391</v>
      </c>
      <c r="AD124" s="1">
        <v>499.47015380859375</v>
      </c>
      <c r="AE124" s="1">
        <v>17.870607376098633</v>
      </c>
      <c r="AF124" s="1">
        <v>7.7557668089866638E-2</v>
      </c>
      <c r="AG124" s="1">
        <v>99.661483764648438</v>
      </c>
      <c r="AH124" s="1">
        <v>-5.7574243545532227</v>
      </c>
      <c r="AI124" s="1">
        <v>-0.34742262959480286</v>
      </c>
      <c r="AJ124" s="1">
        <v>6.6820107400417328E-2</v>
      </c>
      <c r="AK124" s="1">
        <v>7.1120699867606163E-3</v>
      </c>
      <c r="AL124" s="1">
        <v>5.9986431151628494E-2</v>
      </c>
      <c r="AM124" s="1">
        <v>1.2166921049356461E-2</v>
      </c>
      <c r="AN124" s="1">
        <v>1</v>
      </c>
      <c r="AO124" s="1">
        <v>-0.21956524252891541</v>
      </c>
      <c r="AP124" s="1">
        <v>2.737391471862793</v>
      </c>
      <c r="AQ124" s="1">
        <v>1</v>
      </c>
      <c r="AR124" s="1">
        <v>0</v>
      </c>
      <c r="AS124" s="1">
        <v>0.15999999642372131</v>
      </c>
      <c r="AT124" s="1">
        <v>111115</v>
      </c>
      <c r="AU124" s="1" t="s">
        <v>85</v>
      </c>
      <c r="AV124">
        <f t="shared" si="36"/>
        <v>0.83245025634765613</v>
      </c>
      <c r="AW124">
        <f t="shared" si="37"/>
        <v>3.5411128982617201E-4</v>
      </c>
      <c r="AX124">
        <f t="shared" si="38"/>
        <v>304.46802177429197</v>
      </c>
      <c r="AY124">
        <f t="shared" si="39"/>
        <v>306.07052841186521</v>
      </c>
      <c r="AZ124">
        <f t="shared" si="40"/>
        <v>2.859297116265509</v>
      </c>
      <c r="BA124">
        <f t="shared" si="41"/>
        <v>7.7637904359379992E-2</v>
      </c>
      <c r="BB124">
        <f t="shared" si="42"/>
        <v>4.6141584386038925</v>
      </c>
      <c r="BC124">
        <f t="shared" si="43"/>
        <v>46.298311687795781</v>
      </c>
      <c r="BD124">
        <f t="shared" si="44"/>
        <v>17.790619350759648</v>
      </c>
      <c r="BE124">
        <f t="shared" si="45"/>
        <v>31.318021774291992</v>
      </c>
      <c r="BF124">
        <f t="shared" si="46"/>
        <v>4.5938312322106052</v>
      </c>
      <c r="BG124">
        <f t="shared" si="47"/>
        <v>1.9159898698278298E-2</v>
      </c>
      <c r="BH124">
        <f t="shared" si="48"/>
        <v>2.8411189170151192</v>
      </c>
      <c r="BI124">
        <f t="shared" si="49"/>
        <v>1.752712315195486</v>
      </c>
      <c r="BJ124">
        <f t="shared" si="50"/>
        <v>1.198656126791491E-2</v>
      </c>
      <c r="BK124">
        <f t="shared" si="51"/>
        <v>43.893709381818219</v>
      </c>
      <c r="BL124">
        <f t="shared" si="52"/>
        <v>1.048112038003495</v>
      </c>
      <c r="BM124">
        <f t="shared" si="53"/>
        <v>60.350150858244113</v>
      </c>
      <c r="BN124">
        <f t="shared" si="54"/>
        <v>420.39844434758822</v>
      </c>
      <c r="BO124">
        <f t="shared" si="55"/>
        <v>-5.6663266941804624E-4</v>
      </c>
    </row>
    <row r="125" spans="1:67" x14ac:dyDescent="0.25">
      <c r="A125" s="1">
        <v>114</v>
      </c>
      <c r="B125" s="1" t="s">
        <v>199</v>
      </c>
      <c r="C125" s="1" t="s">
        <v>306</v>
      </c>
      <c r="D125" s="1" t="s">
        <v>80</v>
      </c>
      <c r="E125" s="1" t="s">
        <v>81</v>
      </c>
      <c r="F125" s="1" t="s">
        <v>82</v>
      </c>
      <c r="G125" s="1" t="s">
        <v>83</v>
      </c>
      <c r="H125" s="1" t="s">
        <v>84</v>
      </c>
      <c r="I125" s="1">
        <v>657.00001343339682</v>
      </c>
      <c r="J125" s="1">
        <v>1</v>
      </c>
      <c r="K125">
        <f t="shared" si="28"/>
        <v>-0.47059436496765489</v>
      </c>
      <c r="L125">
        <f t="shared" si="29"/>
        <v>1.8823194224327041E-2</v>
      </c>
      <c r="M125">
        <f t="shared" si="30"/>
        <v>447.57953907755967</v>
      </c>
      <c r="N125">
        <f t="shared" si="31"/>
        <v>0.34592648174862661</v>
      </c>
      <c r="O125">
        <f t="shared" si="32"/>
        <v>1.7747189926343072</v>
      </c>
      <c r="P125">
        <f t="shared" si="33"/>
        <v>31.401801955864617</v>
      </c>
      <c r="Q125" s="1">
        <v>6</v>
      </c>
      <c r="R125">
        <f t="shared" si="34"/>
        <v>1.4200000166893005</v>
      </c>
      <c r="S125" s="1">
        <v>1</v>
      </c>
      <c r="T125">
        <f t="shared" si="35"/>
        <v>2.8400000333786011</v>
      </c>
      <c r="U125" s="1">
        <v>32.920333862304688</v>
      </c>
      <c r="V125" s="1">
        <v>31.320350646972656</v>
      </c>
      <c r="W125" s="1">
        <v>32.821487426757813</v>
      </c>
      <c r="X125" s="1">
        <v>419.79095458984375</v>
      </c>
      <c r="Y125" s="1">
        <v>420.181640625</v>
      </c>
      <c r="Z125" s="1">
        <v>28.10321044921875</v>
      </c>
      <c r="AA125" s="1">
        <v>28.50689697265625</v>
      </c>
      <c r="AB125" s="1">
        <v>55.687416076660156</v>
      </c>
      <c r="AC125" s="1">
        <v>56.487331390380859</v>
      </c>
      <c r="AD125" s="1">
        <v>499.49429321289063</v>
      </c>
      <c r="AE125" s="1">
        <v>17.921340942382813</v>
      </c>
      <c r="AF125" s="1">
        <v>6.1590615659952164E-2</v>
      </c>
      <c r="AG125" s="1">
        <v>99.661880493164063</v>
      </c>
      <c r="AH125" s="1">
        <v>-5.7574243545532227</v>
      </c>
      <c r="AI125" s="1">
        <v>-0.34742262959480286</v>
      </c>
      <c r="AJ125" s="1">
        <v>6.6820107400417328E-2</v>
      </c>
      <c r="AK125" s="1">
        <v>7.1120699867606163E-3</v>
      </c>
      <c r="AL125" s="1">
        <v>5.9986431151628494E-2</v>
      </c>
      <c r="AM125" s="1">
        <v>1.2166921049356461E-2</v>
      </c>
      <c r="AN125" s="1">
        <v>1</v>
      </c>
      <c r="AO125" s="1">
        <v>-0.21956524252891541</v>
      </c>
      <c r="AP125" s="1">
        <v>2.737391471862793</v>
      </c>
      <c r="AQ125" s="1">
        <v>1</v>
      </c>
      <c r="AR125" s="1">
        <v>0</v>
      </c>
      <c r="AS125" s="1">
        <v>0.15999999642372131</v>
      </c>
      <c r="AT125" s="1">
        <v>111115</v>
      </c>
      <c r="AU125" s="1" t="s">
        <v>85</v>
      </c>
      <c r="AV125">
        <f t="shared" si="36"/>
        <v>0.8324904886881509</v>
      </c>
      <c r="AW125">
        <f t="shared" si="37"/>
        <v>3.4592648174862659E-4</v>
      </c>
      <c r="AX125">
        <f t="shared" si="38"/>
        <v>304.47035064697263</v>
      </c>
      <c r="AY125">
        <f t="shared" si="39"/>
        <v>306.07033386230466</v>
      </c>
      <c r="AZ125">
        <f t="shared" si="40"/>
        <v>2.8674144866895404</v>
      </c>
      <c r="BA125">
        <f t="shared" si="41"/>
        <v>8.1451308891961921E-2</v>
      </c>
      <c r="BB125">
        <f t="shared" si="42"/>
        <v>4.6157699519541149</v>
      </c>
      <c r="BC125">
        <f t="shared" si="43"/>
        <v>46.314297192803984</v>
      </c>
      <c r="BD125">
        <f t="shared" si="44"/>
        <v>17.807400220147734</v>
      </c>
      <c r="BE125">
        <f t="shared" si="45"/>
        <v>31.320350646972656</v>
      </c>
      <c r="BF125">
        <f t="shared" si="46"/>
        <v>4.5944398426797166</v>
      </c>
      <c r="BG125">
        <f t="shared" si="47"/>
        <v>1.8699257690796136E-2</v>
      </c>
      <c r="BH125">
        <f t="shared" si="48"/>
        <v>2.8410509593198077</v>
      </c>
      <c r="BI125">
        <f t="shared" si="49"/>
        <v>1.7533888833599089</v>
      </c>
      <c r="BJ125">
        <f t="shared" si="50"/>
        <v>1.1698108144182828E-2</v>
      </c>
      <c r="BK125">
        <f t="shared" si="51"/>
        <v>44.606618534733208</v>
      </c>
      <c r="BL125">
        <f t="shared" si="52"/>
        <v>1.065204891893436</v>
      </c>
      <c r="BM125">
        <f t="shared" si="53"/>
        <v>60.319657848822402</v>
      </c>
      <c r="BN125">
        <f t="shared" si="54"/>
        <v>420.40533864797169</v>
      </c>
      <c r="BO125">
        <f t="shared" si="55"/>
        <v>-6.752076739016394E-4</v>
      </c>
    </row>
    <row r="126" spans="1:67" x14ac:dyDescent="0.25">
      <c r="A126" s="1">
        <v>115</v>
      </c>
      <c r="B126" s="1" t="s">
        <v>200</v>
      </c>
      <c r="C126" s="1" t="s">
        <v>306</v>
      </c>
      <c r="D126" s="1" t="s">
        <v>80</v>
      </c>
      <c r="E126" s="1" t="s">
        <v>81</v>
      </c>
      <c r="F126" s="1" t="s">
        <v>82</v>
      </c>
      <c r="G126" s="1" t="s">
        <v>83</v>
      </c>
      <c r="H126" s="1" t="s">
        <v>84</v>
      </c>
      <c r="I126" s="1">
        <v>680.50002609565854</v>
      </c>
      <c r="J126" s="1">
        <v>1</v>
      </c>
      <c r="K126">
        <f t="shared" si="28"/>
        <v>-0.50967911632398855</v>
      </c>
      <c r="L126">
        <f t="shared" si="29"/>
        <v>1.7180665770347929E-2</v>
      </c>
      <c r="M126">
        <f t="shared" si="30"/>
        <v>454.94888811048008</v>
      </c>
      <c r="N126">
        <f t="shared" si="31"/>
        <v>0.31721118641757928</v>
      </c>
      <c r="O126">
        <f t="shared" si="32"/>
        <v>1.7819362600463382</v>
      </c>
      <c r="P126">
        <f t="shared" si="33"/>
        <v>31.417424947868657</v>
      </c>
      <c r="Q126" s="1">
        <v>6</v>
      </c>
      <c r="R126">
        <f t="shared" si="34"/>
        <v>1.4200000166893005</v>
      </c>
      <c r="S126" s="1">
        <v>1</v>
      </c>
      <c r="T126">
        <f t="shared" si="35"/>
        <v>2.8400000333786011</v>
      </c>
      <c r="U126" s="1">
        <v>32.919429779052734</v>
      </c>
      <c r="V126" s="1">
        <v>31.322048187255859</v>
      </c>
      <c r="W126" s="1">
        <v>32.821605682373047</v>
      </c>
      <c r="X126" s="1">
        <v>419.7794189453125</v>
      </c>
      <c r="Y126" s="1">
        <v>420.2315673828125</v>
      </c>
      <c r="Z126" s="1">
        <v>28.10563850402832</v>
      </c>
      <c r="AA126" s="1">
        <v>28.475858688354492</v>
      </c>
      <c r="AB126" s="1">
        <v>55.694610595703125</v>
      </c>
      <c r="AC126" s="1">
        <v>56.428249359130859</v>
      </c>
      <c r="AD126" s="1">
        <v>499.451416015625</v>
      </c>
      <c r="AE126" s="1">
        <v>17.92713737487793</v>
      </c>
      <c r="AF126" s="1">
        <v>4.7902625054121017E-2</v>
      </c>
      <c r="AG126" s="1">
        <v>99.661079406738281</v>
      </c>
      <c r="AH126" s="1">
        <v>-5.7358789443969727</v>
      </c>
      <c r="AI126" s="1">
        <v>-0.3667738139629364</v>
      </c>
      <c r="AJ126" s="1">
        <v>9.2089571058750153E-2</v>
      </c>
      <c r="AK126" s="1">
        <v>3.9782715030014515E-3</v>
      </c>
      <c r="AL126" s="1">
        <v>9.6729092299938202E-2</v>
      </c>
      <c r="AM126" s="1">
        <v>9.8602212965488434E-3</v>
      </c>
      <c r="AN126" s="1">
        <v>1</v>
      </c>
      <c r="AO126" s="1">
        <v>-0.21956524252891541</v>
      </c>
      <c r="AP126" s="1">
        <v>2.737391471862793</v>
      </c>
      <c r="AQ126" s="1">
        <v>1</v>
      </c>
      <c r="AR126" s="1">
        <v>0</v>
      </c>
      <c r="AS126" s="1">
        <v>0.15999999642372131</v>
      </c>
      <c r="AT126" s="1">
        <v>111115</v>
      </c>
      <c r="AU126" s="1" t="s">
        <v>85</v>
      </c>
      <c r="AV126">
        <f t="shared" si="36"/>
        <v>0.83241902669270817</v>
      </c>
      <c r="AW126">
        <f t="shared" si="37"/>
        <v>3.1721118641757926E-4</v>
      </c>
      <c r="AX126">
        <f t="shared" si="38"/>
        <v>304.47204818725584</v>
      </c>
      <c r="AY126">
        <f t="shared" si="39"/>
        <v>306.06942977905271</v>
      </c>
      <c r="AZ126">
        <f t="shared" si="40"/>
        <v>2.8683419158680294</v>
      </c>
      <c r="BA126">
        <f t="shared" si="41"/>
        <v>9.5376760612799108E-2</v>
      </c>
      <c r="BB126">
        <f t="shared" si="42"/>
        <v>4.6198710739614937</v>
      </c>
      <c r="BC126">
        <f t="shared" si="43"/>
        <v>46.355820160313606</v>
      </c>
      <c r="BD126">
        <f t="shared" si="44"/>
        <v>17.879961471959113</v>
      </c>
      <c r="BE126">
        <f t="shared" si="45"/>
        <v>31.322048187255859</v>
      </c>
      <c r="BF126">
        <f t="shared" si="46"/>
        <v>4.594883509625471</v>
      </c>
      <c r="BG126">
        <f t="shared" si="47"/>
        <v>1.7077355791948478E-2</v>
      </c>
      <c r="BH126">
        <f t="shared" si="48"/>
        <v>2.8379348139151555</v>
      </c>
      <c r="BI126">
        <f t="shared" si="49"/>
        <v>1.7569486957103155</v>
      </c>
      <c r="BJ126">
        <f t="shared" si="50"/>
        <v>1.0682581294937731E-2</v>
      </c>
      <c r="BK126">
        <f t="shared" si="51"/>
        <v>45.340697263985845</v>
      </c>
      <c r="BL126">
        <f t="shared" si="52"/>
        <v>1.082614737735877</v>
      </c>
      <c r="BM126">
        <f t="shared" si="53"/>
        <v>60.170556752126849</v>
      </c>
      <c r="BN126">
        <f t="shared" si="54"/>
        <v>420.47384442469649</v>
      </c>
      <c r="BO126">
        <f t="shared" si="55"/>
        <v>-7.2935990194840166E-4</v>
      </c>
    </row>
    <row r="127" spans="1:67" x14ac:dyDescent="0.25">
      <c r="A127" s="1">
        <v>116</v>
      </c>
      <c r="B127" s="1" t="s">
        <v>201</v>
      </c>
      <c r="C127" s="1" t="s">
        <v>306</v>
      </c>
      <c r="D127" s="1" t="s">
        <v>80</v>
      </c>
      <c r="E127" s="1" t="s">
        <v>81</v>
      </c>
      <c r="F127" s="1" t="s">
        <v>82</v>
      </c>
      <c r="G127" s="1" t="s">
        <v>83</v>
      </c>
      <c r="H127" s="1" t="s">
        <v>84</v>
      </c>
      <c r="I127" s="1">
        <v>681.00002648681402</v>
      </c>
      <c r="J127" s="1">
        <v>1</v>
      </c>
      <c r="K127">
        <f t="shared" si="28"/>
        <v>0.42198846088500258</v>
      </c>
      <c r="L127">
        <f t="shared" si="29"/>
        <v>9.0157116592821853E-3</v>
      </c>
      <c r="M127">
        <f t="shared" si="30"/>
        <v>333.3359793289838</v>
      </c>
      <c r="N127">
        <f t="shared" si="31"/>
        <v>0.16891149152810239</v>
      </c>
      <c r="O127">
        <f t="shared" si="32"/>
        <v>1.8028276108343815</v>
      </c>
      <c r="P127">
        <f t="shared" si="33"/>
        <v>31.495965099954084</v>
      </c>
      <c r="Q127" s="1">
        <v>6</v>
      </c>
      <c r="R127">
        <f t="shared" si="34"/>
        <v>1.4200000166893005</v>
      </c>
      <c r="S127" s="1">
        <v>1</v>
      </c>
      <c r="T127">
        <f t="shared" si="35"/>
        <v>2.8400000333786011</v>
      </c>
      <c r="U127" s="1">
        <v>32.926860809326172</v>
      </c>
      <c r="V127" s="1">
        <v>31.326854705810547</v>
      </c>
      <c r="W127" s="1">
        <v>32.830146789550781</v>
      </c>
      <c r="X127" s="1">
        <v>420.33920288085938</v>
      </c>
      <c r="Y127" s="1">
        <v>419.74700927734375</v>
      </c>
      <c r="Z127" s="1">
        <v>28.276395797729492</v>
      </c>
      <c r="AA127" s="1">
        <v>28.473560333251953</v>
      </c>
      <c r="AB127" s="1">
        <v>56.0096435546875</v>
      </c>
      <c r="AC127" s="1">
        <v>56.400184631347656</v>
      </c>
      <c r="AD127" s="1">
        <v>499.38589477539063</v>
      </c>
      <c r="AE127" s="1">
        <v>17.728555679321289</v>
      </c>
      <c r="AF127" s="1">
        <v>0</v>
      </c>
      <c r="AG127" s="1">
        <v>99.661186218261719</v>
      </c>
      <c r="AH127" s="1">
        <v>-5.7358789443969727</v>
      </c>
      <c r="AI127" s="1">
        <v>-0.3667738139629364</v>
      </c>
      <c r="AJ127" s="1">
        <v>9.2089571058750153E-2</v>
      </c>
      <c r="AK127" s="1">
        <v>3.9782715030014515E-3</v>
      </c>
      <c r="AL127" s="1">
        <v>9.6729092299938202E-2</v>
      </c>
      <c r="AM127" s="1">
        <v>9.8602212965488434E-3</v>
      </c>
      <c r="AN127" s="1">
        <v>1</v>
      </c>
      <c r="AO127" s="1">
        <v>-0.21956524252891541</v>
      </c>
      <c r="AP127" s="1">
        <v>2.737391471862793</v>
      </c>
      <c r="AQ127" s="1">
        <v>1</v>
      </c>
      <c r="AR127" s="1">
        <v>0</v>
      </c>
      <c r="AS127" s="1">
        <v>0.15999999642372131</v>
      </c>
      <c r="AT127" s="1">
        <v>111115</v>
      </c>
      <c r="AU127" s="1" t="s">
        <v>85</v>
      </c>
      <c r="AV127">
        <f t="shared" si="36"/>
        <v>0.83230982462565095</v>
      </c>
      <c r="AW127">
        <f t="shared" si="37"/>
        <v>1.689114915281024E-4</v>
      </c>
      <c r="AX127">
        <f t="shared" si="38"/>
        <v>304.47685470581052</v>
      </c>
      <c r="AY127">
        <f t="shared" si="39"/>
        <v>306.07686080932615</v>
      </c>
      <c r="AZ127">
        <f t="shared" si="40"/>
        <v>2.8365688452891504</v>
      </c>
      <c r="BA127">
        <f t="shared" si="41"/>
        <v>0.16911039414353779</v>
      </c>
      <c r="BB127">
        <f t="shared" si="42"/>
        <v>4.6405364095035146</v>
      </c>
      <c r="BC127">
        <f t="shared" si="43"/>
        <v>46.563126384433822</v>
      </c>
      <c r="BD127">
        <f t="shared" si="44"/>
        <v>18.089566051181869</v>
      </c>
      <c r="BE127">
        <f t="shared" si="45"/>
        <v>31.326854705810547</v>
      </c>
      <c r="BF127">
        <f t="shared" si="46"/>
        <v>4.5961399375275978</v>
      </c>
      <c r="BG127">
        <f t="shared" si="47"/>
        <v>8.9871814355145952E-3</v>
      </c>
      <c r="BH127">
        <f t="shared" si="48"/>
        <v>2.8377087986691332</v>
      </c>
      <c r="BI127">
        <f t="shared" si="49"/>
        <v>1.7584311388584646</v>
      </c>
      <c r="BJ127">
        <f t="shared" si="50"/>
        <v>5.6195447109028077E-3</v>
      </c>
      <c r="BK127">
        <f t="shared" si="51"/>
        <v>33.220659109152493</v>
      </c>
      <c r="BL127">
        <f t="shared" si="52"/>
        <v>0.79413544816643422</v>
      </c>
      <c r="BM127">
        <f t="shared" si="53"/>
        <v>59.763791421775927</v>
      </c>
      <c r="BN127">
        <f t="shared" si="54"/>
        <v>419.54641617329474</v>
      </c>
      <c r="BO127">
        <f t="shared" si="55"/>
        <v>6.0111657224383268E-4</v>
      </c>
    </row>
    <row r="128" spans="1:67" x14ac:dyDescent="0.25">
      <c r="A128" s="1">
        <v>117</v>
      </c>
      <c r="B128" s="1" t="s">
        <v>202</v>
      </c>
      <c r="C128" s="1" t="s">
        <v>306</v>
      </c>
      <c r="D128" s="1" t="s">
        <v>80</v>
      </c>
      <c r="E128" s="1" t="s">
        <v>81</v>
      </c>
      <c r="F128" s="1" t="s">
        <v>82</v>
      </c>
      <c r="G128" s="1" t="s">
        <v>83</v>
      </c>
      <c r="H128" s="1" t="s">
        <v>84</v>
      </c>
      <c r="I128" s="1">
        <v>686.00002637505531</v>
      </c>
      <c r="J128" s="1">
        <v>1</v>
      </c>
      <c r="K128">
        <f t="shared" si="28"/>
        <v>-0.59157489042818256</v>
      </c>
      <c r="L128">
        <f t="shared" si="29"/>
        <v>1.7441138114045643E-2</v>
      </c>
      <c r="M128">
        <f t="shared" si="30"/>
        <v>461.26113666036247</v>
      </c>
      <c r="N128">
        <f t="shared" si="31"/>
        <v>0.32219867903800886</v>
      </c>
      <c r="O128">
        <f t="shared" si="32"/>
        <v>1.7831121903200366</v>
      </c>
      <c r="P128">
        <f t="shared" si="33"/>
        <v>31.417695899466668</v>
      </c>
      <c r="Q128" s="1">
        <v>6</v>
      </c>
      <c r="R128">
        <f t="shared" si="34"/>
        <v>1.4200000166893005</v>
      </c>
      <c r="S128" s="1">
        <v>1</v>
      </c>
      <c r="T128">
        <f t="shared" si="35"/>
        <v>2.8400000333786011</v>
      </c>
      <c r="U128" s="1">
        <v>32.917919158935547</v>
      </c>
      <c r="V128" s="1">
        <v>31.325752258300781</v>
      </c>
      <c r="W128" s="1">
        <v>32.813926696777344</v>
      </c>
      <c r="X128" s="1">
        <v>419.24761962890625</v>
      </c>
      <c r="Y128" s="1">
        <v>419.79580688476563</v>
      </c>
      <c r="Z128" s="1">
        <v>28.088462829589844</v>
      </c>
      <c r="AA128" s="1">
        <v>28.464511871337891</v>
      </c>
      <c r="AB128" s="1">
        <v>55.665817260742188</v>
      </c>
      <c r="AC128" s="1">
        <v>56.41107177734375</v>
      </c>
      <c r="AD128" s="1">
        <v>499.44674682617188</v>
      </c>
      <c r="AE128" s="1">
        <v>17.796682357788086</v>
      </c>
      <c r="AF128" s="1">
        <v>6.6151127219200134E-2</v>
      </c>
      <c r="AG128" s="1">
        <v>99.661994934082031</v>
      </c>
      <c r="AH128" s="1">
        <v>-5.7358789443969727</v>
      </c>
      <c r="AI128" s="1">
        <v>-0.3667738139629364</v>
      </c>
      <c r="AJ128" s="1">
        <v>9.2089571058750153E-2</v>
      </c>
      <c r="AK128" s="1">
        <v>3.9782715030014515E-3</v>
      </c>
      <c r="AL128" s="1">
        <v>9.6729092299938202E-2</v>
      </c>
      <c r="AM128" s="1">
        <v>9.8602212965488434E-3</v>
      </c>
      <c r="AN128" s="1">
        <v>1</v>
      </c>
      <c r="AO128" s="1">
        <v>-0.21956524252891541</v>
      </c>
      <c r="AP128" s="1">
        <v>2.737391471862793</v>
      </c>
      <c r="AQ128" s="1">
        <v>1</v>
      </c>
      <c r="AR128" s="1">
        <v>0</v>
      </c>
      <c r="AS128" s="1">
        <v>0.15999999642372131</v>
      </c>
      <c r="AT128" s="1">
        <v>111115</v>
      </c>
      <c r="AU128" s="1" t="s">
        <v>85</v>
      </c>
      <c r="AV128">
        <f t="shared" si="36"/>
        <v>0.83241124471028627</v>
      </c>
      <c r="AW128">
        <f t="shared" si="37"/>
        <v>3.2219867903800887E-4</v>
      </c>
      <c r="AX128">
        <f t="shared" si="38"/>
        <v>304.47575225830076</v>
      </c>
      <c r="AY128">
        <f t="shared" si="39"/>
        <v>306.06791915893552</v>
      </c>
      <c r="AZ128">
        <f t="shared" si="40"/>
        <v>2.8474691136001979</v>
      </c>
      <c r="BA128">
        <f t="shared" si="41"/>
        <v>9.1943641165888199E-2</v>
      </c>
      <c r="BB128">
        <f t="shared" si="42"/>
        <v>4.6199422282424312</v>
      </c>
      <c r="BC128">
        <f t="shared" si="43"/>
        <v>46.356108276762185</v>
      </c>
      <c r="BD128">
        <f t="shared" si="44"/>
        <v>17.891596405424295</v>
      </c>
      <c r="BE128">
        <f t="shared" si="45"/>
        <v>31.325752258300781</v>
      </c>
      <c r="BF128">
        <f t="shared" si="46"/>
        <v>4.5958517304028197</v>
      </c>
      <c r="BG128">
        <f t="shared" si="47"/>
        <v>1.7334681574625685E-2</v>
      </c>
      <c r="BH128">
        <f t="shared" si="48"/>
        <v>2.8368300379223945</v>
      </c>
      <c r="BI128">
        <f t="shared" si="49"/>
        <v>1.7590216924804252</v>
      </c>
      <c r="BJ128">
        <f t="shared" si="50"/>
        <v>1.0843690407812691E-2</v>
      </c>
      <c r="BK128">
        <f t="shared" si="51"/>
        <v>45.970205065133968</v>
      </c>
      <c r="BL128">
        <f t="shared" si="52"/>
        <v>1.098774997500104</v>
      </c>
      <c r="BM128">
        <f t="shared" si="53"/>
        <v>60.148748401566877</v>
      </c>
      <c r="BN128">
        <f t="shared" si="54"/>
        <v>420.07701325543172</v>
      </c>
      <c r="BO128">
        <f t="shared" si="55"/>
        <v>-8.4704680623438411E-4</v>
      </c>
    </row>
    <row r="129" spans="1:67" x14ac:dyDescent="0.25">
      <c r="A129" s="1">
        <v>118</v>
      </c>
      <c r="B129" s="1" t="s">
        <v>203</v>
      </c>
      <c r="C129" s="1" t="s">
        <v>306</v>
      </c>
      <c r="D129" s="1" t="s">
        <v>80</v>
      </c>
      <c r="E129" s="1" t="s">
        <v>81</v>
      </c>
      <c r="F129" s="1" t="s">
        <v>82</v>
      </c>
      <c r="G129" s="1" t="s">
        <v>83</v>
      </c>
      <c r="H129" s="1" t="s">
        <v>84</v>
      </c>
      <c r="I129" s="1">
        <v>691.50002625212073</v>
      </c>
      <c r="J129" s="1">
        <v>1</v>
      </c>
      <c r="K129">
        <f t="shared" si="28"/>
        <v>-0.59216374609758926</v>
      </c>
      <c r="L129">
        <f t="shared" si="29"/>
        <v>1.7141159469266053E-2</v>
      </c>
      <c r="M129">
        <f t="shared" si="30"/>
        <v>462.23523182381928</v>
      </c>
      <c r="N129">
        <f t="shared" si="31"/>
        <v>0.31698143160366521</v>
      </c>
      <c r="O129">
        <f t="shared" si="32"/>
        <v>1.7847275792117392</v>
      </c>
      <c r="P129">
        <f t="shared" si="33"/>
        <v>31.420650740485573</v>
      </c>
      <c r="Q129" s="1">
        <v>6</v>
      </c>
      <c r="R129">
        <f t="shared" si="34"/>
        <v>1.4200000166893005</v>
      </c>
      <c r="S129" s="1">
        <v>1</v>
      </c>
      <c r="T129">
        <f t="shared" si="35"/>
        <v>2.8400000333786011</v>
      </c>
      <c r="U129" s="1">
        <v>32.915103912353516</v>
      </c>
      <c r="V129" s="1">
        <v>31.326492309570313</v>
      </c>
      <c r="W129" s="1">
        <v>32.812469482421875</v>
      </c>
      <c r="X129" s="1">
        <v>419.24002075195313</v>
      </c>
      <c r="Y129" s="1">
        <v>419.79156494140625</v>
      </c>
      <c r="Z129" s="1">
        <v>28.086492538452148</v>
      </c>
      <c r="AA129" s="1">
        <v>28.456466674804688</v>
      </c>
      <c r="AB129" s="1">
        <v>55.66998291015625</v>
      </c>
      <c r="AC129" s="1">
        <v>56.403305053710938</v>
      </c>
      <c r="AD129" s="1">
        <v>499.43154907226563</v>
      </c>
      <c r="AE129" s="1">
        <v>17.86046028137207</v>
      </c>
      <c r="AF129" s="1">
        <v>6.1588674783706665E-2</v>
      </c>
      <c r="AG129" s="1">
        <v>99.660675048828125</v>
      </c>
      <c r="AH129" s="1">
        <v>-5.7358789443969727</v>
      </c>
      <c r="AI129" s="1">
        <v>-0.3667738139629364</v>
      </c>
      <c r="AJ129" s="1">
        <v>9.2089571058750153E-2</v>
      </c>
      <c r="AK129" s="1">
        <v>3.9782715030014515E-3</v>
      </c>
      <c r="AL129" s="1">
        <v>9.6729092299938202E-2</v>
      </c>
      <c r="AM129" s="1">
        <v>9.8602212965488434E-3</v>
      </c>
      <c r="AN129" s="1">
        <v>1</v>
      </c>
      <c r="AO129" s="1">
        <v>-0.21956524252891541</v>
      </c>
      <c r="AP129" s="1">
        <v>2.737391471862793</v>
      </c>
      <c r="AQ129" s="1">
        <v>1</v>
      </c>
      <c r="AR129" s="1">
        <v>0</v>
      </c>
      <c r="AS129" s="1">
        <v>0.15999999642372131</v>
      </c>
      <c r="AT129" s="1">
        <v>111115</v>
      </c>
      <c r="AU129" s="1" t="s">
        <v>85</v>
      </c>
      <c r="AV129">
        <f t="shared" si="36"/>
        <v>0.83238591512044258</v>
      </c>
      <c r="AW129">
        <f t="shared" si="37"/>
        <v>3.1698143160366522E-4</v>
      </c>
      <c r="AX129">
        <f t="shared" si="38"/>
        <v>304.47649230957029</v>
      </c>
      <c r="AY129">
        <f t="shared" si="39"/>
        <v>306.06510391235349</v>
      </c>
      <c r="AZ129">
        <f t="shared" si="40"/>
        <v>2.8576735811455478</v>
      </c>
      <c r="BA129">
        <f t="shared" si="41"/>
        <v>9.4158430915262048E-2</v>
      </c>
      <c r="BB129">
        <f t="shared" si="42"/>
        <v>4.6207182575272556</v>
      </c>
      <c r="BC129">
        <f t="shared" si="43"/>
        <v>46.364508922535023</v>
      </c>
      <c r="BD129">
        <f t="shared" si="44"/>
        <v>17.908042247730336</v>
      </c>
      <c r="BE129">
        <f t="shared" si="45"/>
        <v>31.326492309570313</v>
      </c>
      <c r="BF129">
        <f t="shared" si="46"/>
        <v>4.5960451964247806</v>
      </c>
      <c r="BG129">
        <f t="shared" si="47"/>
        <v>1.703832263758048E-2</v>
      </c>
      <c r="BH129">
        <f t="shared" si="48"/>
        <v>2.8359906783155164</v>
      </c>
      <c r="BI129">
        <f t="shared" si="49"/>
        <v>1.7600545181092642</v>
      </c>
      <c r="BJ129">
        <f t="shared" si="50"/>
        <v>1.0658143392160941E-2</v>
      </c>
      <c r="BK129">
        <f t="shared" si="51"/>
        <v>46.06667523491339</v>
      </c>
      <c r="BL129">
        <f t="shared" si="52"/>
        <v>1.1011065262550885</v>
      </c>
      <c r="BM129">
        <f t="shared" si="53"/>
        <v>60.115150011198239</v>
      </c>
      <c r="BN129">
        <f t="shared" si="54"/>
        <v>420.07305122585558</v>
      </c>
      <c r="BO129">
        <f t="shared" si="55"/>
        <v>-8.4742433069599906E-4</v>
      </c>
    </row>
    <row r="130" spans="1:67" x14ac:dyDescent="0.25">
      <c r="A130" s="1">
        <v>119</v>
      </c>
      <c r="B130" s="1" t="s">
        <v>204</v>
      </c>
      <c r="C130" s="1" t="s">
        <v>306</v>
      </c>
      <c r="D130" s="1" t="s">
        <v>80</v>
      </c>
      <c r="E130" s="1" t="s">
        <v>81</v>
      </c>
      <c r="F130" s="1" t="s">
        <v>82</v>
      </c>
      <c r="G130" s="1" t="s">
        <v>83</v>
      </c>
      <c r="H130" s="1" t="s">
        <v>84</v>
      </c>
      <c r="I130" s="1">
        <v>696.50002614036202</v>
      </c>
      <c r="J130" s="1">
        <v>1</v>
      </c>
      <c r="K130">
        <f t="shared" si="28"/>
        <v>-0.54173259584650346</v>
      </c>
      <c r="L130">
        <f t="shared" si="29"/>
        <v>1.6721621255623872E-2</v>
      </c>
      <c r="M130">
        <f t="shared" si="30"/>
        <v>458.73186522125633</v>
      </c>
      <c r="N130">
        <f t="shared" si="31"/>
        <v>0.30963248827192036</v>
      </c>
      <c r="O130">
        <f t="shared" si="32"/>
        <v>1.7868541516838912</v>
      </c>
      <c r="P130">
        <f t="shared" si="33"/>
        <v>31.426346290508839</v>
      </c>
      <c r="Q130" s="1">
        <v>6</v>
      </c>
      <c r="R130">
        <f t="shared" si="34"/>
        <v>1.4200000166893005</v>
      </c>
      <c r="S130" s="1">
        <v>1</v>
      </c>
      <c r="T130">
        <f t="shared" si="35"/>
        <v>2.8400000333786011</v>
      </c>
      <c r="U130" s="1">
        <v>32.915634155273438</v>
      </c>
      <c r="V130" s="1">
        <v>31.328762054443359</v>
      </c>
      <c r="W130" s="1">
        <v>32.823299407958984</v>
      </c>
      <c r="X130" s="1">
        <v>419.21890258789063</v>
      </c>
      <c r="Y130" s="1">
        <v>419.71359252929688</v>
      </c>
      <c r="Z130" s="1">
        <v>28.088214874267578</v>
      </c>
      <c r="AA130" s="1">
        <v>28.449611663818359</v>
      </c>
      <c r="AB130" s="1">
        <v>55.672771453857422</v>
      </c>
      <c r="AC130" s="1">
        <v>56.389087677001953</v>
      </c>
      <c r="AD130" s="1">
        <v>499.434814453125</v>
      </c>
      <c r="AE130" s="1">
        <v>17.86625862121582</v>
      </c>
      <c r="AF130" s="1">
        <v>2.9654758051037788E-2</v>
      </c>
      <c r="AG130" s="1">
        <v>99.662528991699219</v>
      </c>
      <c r="AH130" s="1">
        <v>-5.7358789443969727</v>
      </c>
      <c r="AI130" s="1">
        <v>-0.3667738139629364</v>
      </c>
      <c r="AJ130" s="1">
        <v>9.2089571058750153E-2</v>
      </c>
      <c r="AK130" s="1">
        <v>3.9782715030014515E-3</v>
      </c>
      <c r="AL130" s="1">
        <v>9.6729092299938202E-2</v>
      </c>
      <c r="AM130" s="1">
        <v>9.8602212965488434E-3</v>
      </c>
      <c r="AN130" s="1">
        <v>1</v>
      </c>
      <c r="AO130" s="1">
        <v>-0.21956524252891541</v>
      </c>
      <c r="AP130" s="1">
        <v>2.737391471862793</v>
      </c>
      <c r="AQ130" s="1">
        <v>1</v>
      </c>
      <c r="AR130" s="1">
        <v>0</v>
      </c>
      <c r="AS130" s="1">
        <v>0.15999999642372131</v>
      </c>
      <c r="AT130" s="1">
        <v>111115</v>
      </c>
      <c r="AU130" s="1" t="s">
        <v>85</v>
      </c>
      <c r="AV130">
        <f t="shared" si="36"/>
        <v>0.83239135742187487</v>
      </c>
      <c r="AW130">
        <f t="shared" si="37"/>
        <v>3.0963248827192035E-4</v>
      </c>
      <c r="AX130">
        <f t="shared" si="38"/>
        <v>304.47876205444334</v>
      </c>
      <c r="AY130">
        <f t="shared" si="39"/>
        <v>306.06563415527341</v>
      </c>
      <c r="AZ130">
        <f t="shared" si="40"/>
        <v>2.8586013154998113</v>
      </c>
      <c r="BA130">
        <f t="shared" si="41"/>
        <v>9.758423606548057E-2</v>
      </c>
      <c r="BB130">
        <f t="shared" si="42"/>
        <v>4.6222143989317725</v>
      </c>
      <c r="BC130">
        <f t="shared" si="43"/>
        <v>46.378658515847533</v>
      </c>
      <c r="BD130">
        <f t="shared" si="44"/>
        <v>17.929046852029174</v>
      </c>
      <c r="BE130">
        <f t="shared" si="45"/>
        <v>31.328762054443359</v>
      </c>
      <c r="BF130">
        <f t="shared" si="46"/>
        <v>4.5966386029435178</v>
      </c>
      <c r="BG130">
        <f t="shared" si="47"/>
        <v>1.6623742410142743E-2</v>
      </c>
      <c r="BH130">
        <f t="shared" si="48"/>
        <v>2.8353602472478814</v>
      </c>
      <c r="BI130">
        <f t="shared" si="49"/>
        <v>1.7612783556956364</v>
      </c>
      <c r="BJ130">
        <f t="shared" si="50"/>
        <v>1.0398588697210021E-2</v>
      </c>
      <c r="BK130">
        <f t="shared" si="51"/>
        <v>45.718377817029719</v>
      </c>
      <c r="BL130">
        <f t="shared" si="52"/>
        <v>1.0929640435441363</v>
      </c>
      <c r="BM130">
        <f t="shared" si="53"/>
        <v>60.074537317457732</v>
      </c>
      <c r="BN130">
        <f t="shared" si="54"/>
        <v>419.97110626021146</v>
      </c>
      <c r="BO130">
        <f t="shared" si="55"/>
        <v>-7.7491843034315216E-4</v>
      </c>
    </row>
    <row r="131" spans="1:67" x14ac:dyDescent="0.25">
      <c r="A131" s="1">
        <v>120</v>
      </c>
      <c r="B131" s="1" t="s">
        <v>205</v>
      </c>
      <c r="C131" s="1" t="s">
        <v>306</v>
      </c>
      <c r="D131" s="1" t="s">
        <v>80</v>
      </c>
      <c r="E131" s="1" t="s">
        <v>81</v>
      </c>
      <c r="F131" s="1" t="s">
        <v>82</v>
      </c>
      <c r="G131" s="1" t="s">
        <v>83</v>
      </c>
      <c r="H131" s="1" t="s">
        <v>84</v>
      </c>
      <c r="I131" s="1">
        <v>701.50002602860332</v>
      </c>
      <c r="J131" s="1">
        <v>1</v>
      </c>
      <c r="K131">
        <f t="shared" si="28"/>
        <v>-0.36096247297687895</v>
      </c>
      <c r="L131">
        <f t="shared" si="29"/>
        <v>1.6979422004298104E-2</v>
      </c>
      <c r="M131">
        <f t="shared" si="30"/>
        <v>441.26144073635231</v>
      </c>
      <c r="N131">
        <f t="shared" si="31"/>
        <v>0.31430954148645018</v>
      </c>
      <c r="O131">
        <f t="shared" si="32"/>
        <v>1.7864656032797845</v>
      </c>
      <c r="P131">
        <f t="shared" si="33"/>
        <v>31.423737181522849</v>
      </c>
      <c r="Q131" s="1">
        <v>6</v>
      </c>
      <c r="R131">
        <f t="shared" si="34"/>
        <v>1.4200000166893005</v>
      </c>
      <c r="S131" s="1">
        <v>1</v>
      </c>
      <c r="T131">
        <f t="shared" si="35"/>
        <v>2.8400000333786011</v>
      </c>
      <c r="U131" s="1">
        <v>32.916652679443359</v>
      </c>
      <c r="V131" s="1">
        <v>31.328180313110352</v>
      </c>
      <c r="W131" s="1">
        <v>32.828418731689453</v>
      </c>
      <c r="X131" s="1">
        <v>419.61618041992188</v>
      </c>
      <c r="Y131" s="1">
        <v>419.89126586914063</v>
      </c>
      <c r="Z131" s="1">
        <v>28.079938888549805</v>
      </c>
      <c r="AA131" s="1">
        <v>28.446783065795898</v>
      </c>
      <c r="AB131" s="1">
        <v>55.652889251708984</v>
      </c>
      <c r="AC131" s="1">
        <v>56.379955291748047</v>
      </c>
      <c r="AD131" s="1">
        <v>499.4520263671875</v>
      </c>
      <c r="AE131" s="1">
        <v>17.908294677734375</v>
      </c>
      <c r="AF131" s="1">
        <v>1.8248850479722023E-2</v>
      </c>
      <c r="AG131" s="1">
        <v>99.662002563476563</v>
      </c>
      <c r="AH131" s="1">
        <v>-5.7358789443969727</v>
      </c>
      <c r="AI131" s="1">
        <v>-0.3667738139629364</v>
      </c>
      <c r="AJ131" s="1">
        <v>9.2089571058750153E-2</v>
      </c>
      <c r="AK131" s="1">
        <v>3.9782715030014515E-3</v>
      </c>
      <c r="AL131" s="1">
        <v>9.6729092299938202E-2</v>
      </c>
      <c r="AM131" s="1">
        <v>9.8602212965488434E-3</v>
      </c>
      <c r="AN131" s="1">
        <v>1</v>
      </c>
      <c r="AO131" s="1">
        <v>-0.21956524252891541</v>
      </c>
      <c r="AP131" s="1">
        <v>2.737391471862793</v>
      </c>
      <c r="AQ131" s="1">
        <v>1</v>
      </c>
      <c r="AR131" s="1">
        <v>0</v>
      </c>
      <c r="AS131" s="1">
        <v>0.15999999642372131</v>
      </c>
      <c r="AT131" s="1">
        <v>111115</v>
      </c>
      <c r="AU131" s="1" t="s">
        <v>85</v>
      </c>
      <c r="AV131">
        <f t="shared" si="36"/>
        <v>0.83242004394531233</v>
      </c>
      <c r="AW131">
        <f t="shared" si="37"/>
        <v>3.1430954148645016E-4</v>
      </c>
      <c r="AX131">
        <f t="shared" si="38"/>
        <v>304.47818031311033</v>
      </c>
      <c r="AY131">
        <f t="shared" si="39"/>
        <v>306.06665267944334</v>
      </c>
      <c r="AZ131">
        <f t="shared" si="40"/>
        <v>2.8653270843924474</v>
      </c>
      <c r="BA131">
        <f t="shared" si="41"/>
        <v>9.555686841249833E-2</v>
      </c>
      <c r="BB131">
        <f t="shared" si="42"/>
        <v>4.6215289701057971</v>
      </c>
      <c r="BC131">
        <f t="shared" si="43"/>
        <v>46.372025960066985</v>
      </c>
      <c r="BD131">
        <f t="shared" si="44"/>
        <v>17.925242894271086</v>
      </c>
      <c r="BE131">
        <f t="shared" si="45"/>
        <v>31.328180313110352</v>
      </c>
      <c r="BF131">
        <f t="shared" si="46"/>
        <v>4.5964865049980768</v>
      </c>
      <c r="BG131">
        <f t="shared" si="47"/>
        <v>1.6878510963073481E-2</v>
      </c>
      <c r="BH131">
        <f t="shared" si="48"/>
        <v>2.8350633668260126</v>
      </c>
      <c r="BI131">
        <f t="shared" si="49"/>
        <v>1.7614231381720642</v>
      </c>
      <c r="BJ131">
        <f t="shared" si="50"/>
        <v>1.0558089402514247E-2</v>
      </c>
      <c r="BK131">
        <f t="shared" si="51"/>
        <v>43.976998837829704</v>
      </c>
      <c r="BL131">
        <f t="shared" si="52"/>
        <v>1.050894544860268</v>
      </c>
      <c r="BM131">
        <f t="shared" si="53"/>
        <v>60.081097519730065</v>
      </c>
      <c r="BN131">
        <f t="shared" si="54"/>
        <v>420.06285014125035</v>
      </c>
      <c r="BO131">
        <f t="shared" si="55"/>
        <v>-5.1628039786413664E-4</v>
      </c>
    </row>
    <row r="132" spans="1:67" x14ac:dyDescent="0.25">
      <c r="A132" s="1">
        <v>121</v>
      </c>
      <c r="B132" s="1" t="s">
        <v>206</v>
      </c>
      <c r="C132" s="1" t="s">
        <v>306</v>
      </c>
      <c r="D132" s="1" t="s">
        <v>80</v>
      </c>
      <c r="E132" s="1" t="s">
        <v>81</v>
      </c>
      <c r="F132" s="1" t="s">
        <v>82</v>
      </c>
      <c r="G132" s="1" t="s">
        <v>83</v>
      </c>
      <c r="H132" s="1" t="s">
        <v>84</v>
      </c>
      <c r="I132" s="1">
        <v>707.00002590566874</v>
      </c>
      <c r="J132" s="1">
        <v>1</v>
      </c>
      <c r="K132">
        <f t="shared" si="28"/>
        <v>-0.39376228338209507</v>
      </c>
      <c r="L132">
        <f t="shared" si="29"/>
        <v>1.7103546558309726E-2</v>
      </c>
      <c r="M132">
        <f t="shared" si="30"/>
        <v>444.13191077917708</v>
      </c>
      <c r="N132">
        <f t="shared" si="31"/>
        <v>0.31661417251014368</v>
      </c>
      <c r="O132">
        <f t="shared" si="32"/>
        <v>1.7866060772681069</v>
      </c>
      <c r="P132">
        <f t="shared" si="33"/>
        <v>31.419242501412509</v>
      </c>
      <c r="Q132" s="1">
        <v>6</v>
      </c>
      <c r="R132">
        <f t="shared" si="34"/>
        <v>1.4200000166893005</v>
      </c>
      <c r="S132" s="1">
        <v>1</v>
      </c>
      <c r="T132">
        <f t="shared" si="35"/>
        <v>2.8400000333786011</v>
      </c>
      <c r="U132" s="1">
        <v>32.918331146240234</v>
      </c>
      <c r="V132" s="1">
        <v>31.323915481567383</v>
      </c>
      <c r="W132" s="1">
        <v>32.827167510986328</v>
      </c>
      <c r="X132" s="1">
        <v>419.65573120117188</v>
      </c>
      <c r="Y132" s="1">
        <v>419.96905517578125</v>
      </c>
      <c r="Z132" s="1">
        <v>28.063949584960938</v>
      </c>
      <c r="AA132" s="1">
        <v>28.433521270751953</v>
      </c>
      <c r="AB132" s="1">
        <v>55.615962982177734</v>
      </c>
      <c r="AC132" s="1">
        <v>56.348369598388672</v>
      </c>
      <c r="AD132" s="1">
        <v>499.40792846679688</v>
      </c>
      <c r="AE132" s="1">
        <v>17.961925506591797</v>
      </c>
      <c r="AF132" s="1">
        <v>2.9654519632458687E-2</v>
      </c>
      <c r="AG132" s="1">
        <v>99.662025451660156</v>
      </c>
      <c r="AH132" s="1">
        <v>-5.7358789443969727</v>
      </c>
      <c r="AI132" s="1">
        <v>-0.3667738139629364</v>
      </c>
      <c r="AJ132" s="1">
        <v>9.2089571058750153E-2</v>
      </c>
      <c r="AK132" s="1">
        <v>3.9782715030014515E-3</v>
      </c>
      <c r="AL132" s="1">
        <v>9.6729092299938202E-2</v>
      </c>
      <c r="AM132" s="1">
        <v>9.8602212965488434E-3</v>
      </c>
      <c r="AN132" s="1">
        <v>1</v>
      </c>
      <c r="AO132" s="1">
        <v>-0.21956524252891541</v>
      </c>
      <c r="AP132" s="1">
        <v>2.737391471862793</v>
      </c>
      <c r="AQ132" s="1">
        <v>1</v>
      </c>
      <c r="AR132" s="1">
        <v>0</v>
      </c>
      <c r="AS132" s="1">
        <v>0.15999999642372131</v>
      </c>
      <c r="AT132" s="1">
        <v>111115</v>
      </c>
      <c r="AU132" s="1" t="s">
        <v>85</v>
      </c>
      <c r="AV132">
        <f t="shared" si="36"/>
        <v>0.8323465474446613</v>
      </c>
      <c r="AW132">
        <f t="shared" si="37"/>
        <v>3.166141725101437E-4</v>
      </c>
      <c r="AX132">
        <f t="shared" si="38"/>
        <v>304.47391548156736</v>
      </c>
      <c r="AY132">
        <f t="shared" si="39"/>
        <v>306.06833114624021</v>
      </c>
      <c r="AZ132">
        <f t="shared" si="40"/>
        <v>2.8739080168178361</v>
      </c>
      <c r="BA132">
        <f t="shared" si="41"/>
        <v>9.5327019845127134E-2</v>
      </c>
      <c r="BB132">
        <f t="shared" si="42"/>
        <v>4.6203483978341087</v>
      </c>
      <c r="BC132">
        <f t="shared" si="43"/>
        <v>46.360169551994019</v>
      </c>
      <c r="BD132">
        <f t="shared" si="44"/>
        <v>17.926648281242066</v>
      </c>
      <c r="BE132">
        <f t="shared" si="45"/>
        <v>31.323915481567383</v>
      </c>
      <c r="BF132">
        <f t="shared" si="46"/>
        <v>4.5953715863595628</v>
      </c>
      <c r="BG132">
        <f t="shared" si="47"/>
        <v>1.7001159194083074E-2</v>
      </c>
      <c r="BH132">
        <f t="shared" si="48"/>
        <v>2.8337423205660017</v>
      </c>
      <c r="BI132">
        <f t="shared" si="49"/>
        <v>1.761629265793561</v>
      </c>
      <c r="BJ132">
        <f t="shared" si="50"/>
        <v>1.0634876169001242E-2</v>
      </c>
      <c r="BK132">
        <f t="shared" si="51"/>
        <v>44.263085795968799</v>
      </c>
      <c r="BL132">
        <f t="shared" si="52"/>
        <v>1.0575348476408155</v>
      </c>
      <c r="BM132">
        <f t="shared" si="53"/>
        <v>60.070013686122017</v>
      </c>
      <c r="BN132">
        <f t="shared" si="54"/>
        <v>420.15623090687922</v>
      </c>
      <c r="BO132">
        <f t="shared" si="55"/>
        <v>-5.6296453585341394E-4</v>
      </c>
    </row>
    <row r="133" spans="1:67" x14ac:dyDescent="0.25">
      <c r="A133" s="1">
        <v>122</v>
      </c>
      <c r="B133" s="1" t="s">
        <v>207</v>
      </c>
      <c r="C133" s="1" t="s">
        <v>306</v>
      </c>
      <c r="D133" s="1" t="s">
        <v>80</v>
      </c>
      <c r="E133" s="1" t="s">
        <v>81</v>
      </c>
      <c r="F133" s="1" t="s">
        <v>82</v>
      </c>
      <c r="G133" s="1" t="s">
        <v>83</v>
      </c>
      <c r="H133" s="1" t="s">
        <v>84</v>
      </c>
      <c r="I133" s="1">
        <v>712.00002579391003</v>
      </c>
      <c r="J133" s="1">
        <v>1</v>
      </c>
      <c r="K133">
        <f t="shared" si="28"/>
        <v>-0.50908437984000343</v>
      </c>
      <c r="L133">
        <f t="shared" si="29"/>
        <v>1.7528662236420918E-2</v>
      </c>
      <c r="M133">
        <f t="shared" si="30"/>
        <v>453.67195747494708</v>
      </c>
      <c r="N133">
        <f t="shared" si="31"/>
        <v>0.32438773372797958</v>
      </c>
      <c r="O133">
        <f t="shared" si="32"/>
        <v>1.786370690065068</v>
      </c>
      <c r="P133">
        <f t="shared" si="33"/>
        <v>31.416451102340513</v>
      </c>
      <c r="Q133" s="1">
        <v>6</v>
      </c>
      <c r="R133">
        <f t="shared" si="34"/>
        <v>1.4200000166893005</v>
      </c>
      <c r="S133" s="1">
        <v>1</v>
      </c>
      <c r="T133">
        <f t="shared" si="35"/>
        <v>2.8400000333786011</v>
      </c>
      <c r="U133" s="1">
        <v>32.917850494384766</v>
      </c>
      <c r="V133" s="1">
        <v>31.325372695922852</v>
      </c>
      <c r="W133" s="1">
        <v>32.824123382568359</v>
      </c>
      <c r="X133" s="1">
        <v>419.5120849609375</v>
      </c>
      <c r="Y133" s="1">
        <v>419.96002197265625</v>
      </c>
      <c r="Z133" s="1">
        <v>28.049650192260742</v>
      </c>
      <c r="AA133" s="1">
        <v>28.428281784057617</v>
      </c>
      <c r="AB133" s="1">
        <v>55.589603424072266</v>
      </c>
      <c r="AC133" s="1">
        <v>56.339984893798828</v>
      </c>
      <c r="AD133" s="1">
        <v>499.42892456054688</v>
      </c>
      <c r="AE133" s="1">
        <v>17.896697998046875</v>
      </c>
      <c r="AF133" s="1">
        <v>0.10949473828077316</v>
      </c>
      <c r="AG133" s="1">
        <v>99.662887573242188</v>
      </c>
      <c r="AH133" s="1">
        <v>-5.7358789443969727</v>
      </c>
      <c r="AI133" s="1">
        <v>-0.3667738139629364</v>
      </c>
      <c r="AJ133" s="1">
        <v>9.2089571058750153E-2</v>
      </c>
      <c r="AK133" s="1">
        <v>3.9782715030014515E-3</v>
      </c>
      <c r="AL133" s="1">
        <v>9.6729092299938202E-2</v>
      </c>
      <c r="AM133" s="1">
        <v>9.8602212965488434E-3</v>
      </c>
      <c r="AN133" s="1">
        <v>1</v>
      </c>
      <c r="AO133" s="1">
        <v>-0.21956524252891541</v>
      </c>
      <c r="AP133" s="1">
        <v>2.737391471862793</v>
      </c>
      <c r="AQ133" s="1">
        <v>1</v>
      </c>
      <c r="AR133" s="1">
        <v>0</v>
      </c>
      <c r="AS133" s="1">
        <v>0.15999999642372131</v>
      </c>
      <c r="AT133" s="1">
        <v>111115</v>
      </c>
      <c r="AU133" s="1" t="s">
        <v>85</v>
      </c>
      <c r="AV133">
        <f t="shared" si="36"/>
        <v>0.83238154093424466</v>
      </c>
      <c r="AW133">
        <f t="shared" si="37"/>
        <v>3.2438773372797956E-4</v>
      </c>
      <c r="AX133">
        <f t="shared" si="38"/>
        <v>304.47537269592283</v>
      </c>
      <c r="AY133">
        <f t="shared" si="39"/>
        <v>306.06785049438474</v>
      </c>
      <c r="AZ133">
        <f t="shared" si="40"/>
        <v>2.8634716156839204</v>
      </c>
      <c r="BA133">
        <f t="shared" si="41"/>
        <v>9.1078406417661226E-2</v>
      </c>
      <c r="BB133">
        <f t="shared" si="42"/>
        <v>4.6196153414100509</v>
      </c>
      <c r="BC133">
        <f t="shared" si="43"/>
        <v>46.35241315896149</v>
      </c>
      <c r="BD133">
        <f t="shared" si="44"/>
        <v>17.924131374903872</v>
      </c>
      <c r="BE133">
        <f t="shared" si="45"/>
        <v>31.325372695922852</v>
      </c>
      <c r="BF133">
        <f t="shared" si="46"/>
        <v>4.5957525070245788</v>
      </c>
      <c r="BG133">
        <f t="shared" si="47"/>
        <v>1.7421137856956235E-2</v>
      </c>
      <c r="BH133">
        <f t="shared" si="48"/>
        <v>2.8332446513449829</v>
      </c>
      <c r="BI133">
        <f t="shared" si="49"/>
        <v>1.7625078556795959</v>
      </c>
      <c r="BJ133">
        <f t="shared" si="50"/>
        <v>1.0897820768919965E-2</v>
      </c>
      <c r="BK133">
        <f t="shared" si="51"/>
        <v>45.214257292958365</v>
      </c>
      <c r="BL133">
        <f t="shared" si="52"/>
        <v>1.0802741540586114</v>
      </c>
      <c r="BM133">
        <f t="shared" si="53"/>
        <v>60.075149178498719</v>
      </c>
      <c r="BN133">
        <f t="shared" si="54"/>
        <v>420.20201630529942</v>
      </c>
      <c r="BO133">
        <f t="shared" si="55"/>
        <v>-7.2782421017968839E-4</v>
      </c>
    </row>
    <row r="134" spans="1:67" x14ac:dyDescent="0.25">
      <c r="A134" s="1">
        <v>123</v>
      </c>
      <c r="B134" s="1" t="s">
        <v>208</v>
      </c>
      <c r="C134" s="1" t="s">
        <v>306</v>
      </c>
      <c r="D134" s="1" t="s">
        <v>80</v>
      </c>
      <c r="E134" s="1" t="s">
        <v>81</v>
      </c>
      <c r="F134" s="1" t="s">
        <v>82</v>
      </c>
      <c r="G134" s="1" t="s">
        <v>83</v>
      </c>
      <c r="H134" s="1" t="s">
        <v>84</v>
      </c>
      <c r="I134" s="1">
        <v>717.00002568215132</v>
      </c>
      <c r="J134" s="1">
        <v>1</v>
      </c>
      <c r="K134">
        <f t="shared" si="28"/>
        <v>-0.39119687086992078</v>
      </c>
      <c r="L134">
        <f t="shared" si="29"/>
        <v>1.6885407960997325E-2</v>
      </c>
      <c r="M134">
        <f t="shared" si="30"/>
        <v>444.30267679398764</v>
      </c>
      <c r="N134">
        <f t="shared" si="31"/>
        <v>0.31301811092171666</v>
      </c>
      <c r="O134">
        <f t="shared" si="32"/>
        <v>1.7890090745653833</v>
      </c>
      <c r="P134">
        <f t="shared" si="33"/>
        <v>31.424815005300875</v>
      </c>
      <c r="Q134" s="1">
        <v>6</v>
      </c>
      <c r="R134">
        <f t="shared" si="34"/>
        <v>1.4200000166893005</v>
      </c>
      <c r="S134" s="1">
        <v>1</v>
      </c>
      <c r="T134">
        <f t="shared" si="35"/>
        <v>2.8400000333786011</v>
      </c>
      <c r="U134" s="1">
        <v>32.917778015136719</v>
      </c>
      <c r="V134" s="1">
        <v>31.328516006469727</v>
      </c>
      <c r="W134" s="1">
        <v>32.821956634521484</v>
      </c>
      <c r="X134" s="1">
        <v>419.61550903320313</v>
      </c>
      <c r="Y134" s="1">
        <v>419.92755126953125</v>
      </c>
      <c r="Z134" s="1">
        <v>28.058479309082031</v>
      </c>
      <c r="AA134" s="1">
        <v>28.423822402954102</v>
      </c>
      <c r="AB134" s="1">
        <v>55.607387542724609</v>
      </c>
      <c r="AC134" s="1">
        <v>56.331436157226563</v>
      </c>
      <c r="AD134" s="1">
        <v>499.45535278320313</v>
      </c>
      <c r="AE134" s="1">
        <v>17.902496337890625</v>
      </c>
      <c r="AF134" s="1">
        <v>6.3871726393699646E-2</v>
      </c>
      <c r="AG134" s="1">
        <v>99.662986755371094</v>
      </c>
      <c r="AH134" s="1">
        <v>-5.7358789443969727</v>
      </c>
      <c r="AI134" s="1">
        <v>-0.3667738139629364</v>
      </c>
      <c r="AJ134" s="1">
        <v>9.2089571058750153E-2</v>
      </c>
      <c r="AK134" s="1">
        <v>3.9782715030014515E-3</v>
      </c>
      <c r="AL134" s="1">
        <v>9.6729092299938202E-2</v>
      </c>
      <c r="AM134" s="1">
        <v>9.8602212965488434E-3</v>
      </c>
      <c r="AN134" s="1">
        <v>1</v>
      </c>
      <c r="AO134" s="1">
        <v>-0.21956524252891541</v>
      </c>
      <c r="AP134" s="1">
        <v>2.737391471862793</v>
      </c>
      <c r="AQ134" s="1">
        <v>1</v>
      </c>
      <c r="AR134" s="1">
        <v>0</v>
      </c>
      <c r="AS134" s="1">
        <v>0.15999999642372131</v>
      </c>
      <c r="AT134" s="1">
        <v>111115</v>
      </c>
      <c r="AU134" s="1" t="s">
        <v>85</v>
      </c>
      <c r="AV134">
        <f t="shared" si="36"/>
        <v>0.83242558797200517</v>
      </c>
      <c r="AW134">
        <f t="shared" si="37"/>
        <v>3.1301811092171667E-4</v>
      </c>
      <c r="AX134">
        <f t="shared" si="38"/>
        <v>304.4785160064697</v>
      </c>
      <c r="AY134">
        <f t="shared" si="39"/>
        <v>306.0677780151367</v>
      </c>
      <c r="AZ134">
        <f t="shared" si="40"/>
        <v>2.8643993500381839</v>
      </c>
      <c r="BA134">
        <f t="shared" si="41"/>
        <v>9.6298998831147911E-2</v>
      </c>
      <c r="BB134">
        <f t="shared" si="42"/>
        <v>4.6218121102480181</v>
      </c>
      <c r="BC134">
        <f t="shared" si="43"/>
        <v>46.374409002938464</v>
      </c>
      <c r="BD134">
        <f t="shared" si="44"/>
        <v>17.950586599984362</v>
      </c>
      <c r="BE134">
        <f t="shared" si="45"/>
        <v>31.328516006469727</v>
      </c>
      <c r="BF134">
        <f t="shared" si="46"/>
        <v>4.5965742724579624</v>
      </c>
      <c r="BG134">
        <f t="shared" si="47"/>
        <v>1.6785608018765261E-2</v>
      </c>
      <c r="BH134">
        <f t="shared" si="48"/>
        <v>2.8328030356826348</v>
      </c>
      <c r="BI134">
        <f t="shared" si="49"/>
        <v>1.7637712367753275</v>
      </c>
      <c r="BJ134">
        <f t="shared" si="50"/>
        <v>1.0499925997024579E-2</v>
      </c>
      <c r="BK134">
        <f t="shared" si="51"/>
        <v>44.280531792695122</v>
      </c>
      <c r="BL134">
        <f t="shared" si="52"/>
        <v>1.0580460259174831</v>
      </c>
      <c r="BM134">
        <f t="shared" si="53"/>
        <v>60.025824002775309</v>
      </c>
      <c r="BN134">
        <f t="shared" si="54"/>
        <v>420.113507526386</v>
      </c>
      <c r="BO134">
        <f t="shared" si="55"/>
        <v>-5.589421454105343E-4</v>
      </c>
    </row>
    <row r="135" spans="1:67" x14ac:dyDescent="0.25">
      <c r="A135" s="1">
        <v>124</v>
      </c>
      <c r="B135" s="1" t="s">
        <v>209</v>
      </c>
      <c r="C135" s="1" t="s">
        <v>306</v>
      </c>
      <c r="D135" s="1" t="s">
        <v>80</v>
      </c>
      <c r="E135" s="1" t="s">
        <v>81</v>
      </c>
      <c r="F135" s="1" t="s">
        <v>82</v>
      </c>
      <c r="G135" s="1" t="s">
        <v>83</v>
      </c>
      <c r="H135" s="1" t="s">
        <v>84</v>
      </c>
      <c r="I135" s="1">
        <v>722.50002555921674</v>
      </c>
      <c r="J135" s="1">
        <v>1</v>
      </c>
      <c r="K135">
        <f t="shared" si="28"/>
        <v>-0.42211107115810947</v>
      </c>
      <c r="L135">
        <f t="shared" si="29"/>
        <v>1.6931943751516708E-2</v>
      </c>
      <c r="M135">
        <f t="shared" si="30"/>
        <v>447.21410252217328</v>
      </c>
      <c r="N135">
        <f t="shared" si="31"/>
        <v>0.31386689094704356</v>
      </c>
      <c r="O135">
        <f t="shared" si="32"/>
        <v>1.7889503803326381</v>
      </c>
      <c r="P135">
        <f t="shared" si="33"/>
        <v>31.422057082506466</v>
      </c>
      <c r="Q135" s="1">
        <v>6</v>
      </c>
      <c r="R135">
        <f t="shared" si="34"/>
        <v>1.4200000166893005</v>
      </c>
      <c r="S135" s="1">
        <v>1</v>
      </c>
      <c r="T135">
        <f t="shared" si="35"/>
        <v>2.8400000333786011</v>
      </c>
      <c r="U135" s="1">
        <v>32.915935516357422</v>
      </c>
      <c r="V135" s="1">
        <v>31.326204299926758</v>
      </c>
      <c r="W135" s="1">
        <v>32.822643280029297</v>
      </c>
      <c r="X135" s="1">
        <v>419.70077514648438</v>
      </c>
      <c r="Y135" s="1">
        <v>420.04949951171875</v>
      </c>
      <c r="Z135" s="1">
        <v>28.051116943359375</v>
      </c>
      <c r="AA135" s="1">
        <v>28.417472839355469</v>
      </c>
      <c r="AB135" s="1">
        <v>55.597908020019531</v>
      </c>
      <c r="AC135" s="1">
        <v>56.32403564453125</v>
      </c>
      <c r="AD135" s="1">
        <v>499.42843627929688</v>
      </c>
      <c r="AE135" s="1">
        <v>17.855386734008789</v>
      </c>
      <c r="AF135" s="1">
        <v>3.3076059073209763E-2</v>
      </c>
      <c r="AG135" s="1">
        <v>99.661827087402344</v>
      </c>
      <c r="AH135" s="1">
        <v>-5.7358789443969727</v>
      </c>
      <c r="AI135" s="1">
        <v>-0.3667738139629364</v>
      </c>
      <c r="AJ135" s="1">
        <v>9.2089571058750153E-2</v>
      </c>
      <c r="AK135" s="1">
        <v>3.9782715030014515E-3</v>
      </c>
      <c r="AL135" s="1">
        <v>9.6729092299938202E-2</v>
      </c>
      <c r="AM135" s="1">
        <v>9.8602212965488434E-3</v>
      </c>
      <c r="AN135" s="1">
        <v>1</v>
      </c>
      <c r="AO135" s="1">
        <v>-0.21956524252891541</v>
      </c>
      <c r="AP135" s="1">
        <v>2.737391471862793</v>
      </c>
      <c r="AQ135" s="1">
        <v>1</v>
      </c>
      <c r="AR135" s="1">
        <v>0</v>
      </c>
      <c r="AS135" s="1">
        <v>0.15999999642372131</v>
      </c>
      <c r="AT135" s="1">
        <v>111115</v>
      </c>
      <c r="AU135" s="1" t="s">
        <v>85</v>
      </c>
      <c r="AV135">
        <f t="shared" si="36"/>
        <v>0.83238072713216138</v>
      </c>
      <c r="AW135">
        <f t="shared" si="37"/>
        <v>3.1386689094704357E-4</v>
      </c>
      <c r="AX135">
        <f t="shared" si="38"/>
        <v>304.47620429992674</v>
      </c>
      <c r="AY135">
        <f t="shared" si="39"/>
        <v>306.0659355163574</v>
      </c>
      <c r="AZ135">
        <f t="shared" si="40"/>
        <v>2.8568618135855672</v>
      </c>
      <c r="BA135">
        <f t="shared" si="41"/>
        <v>9.5852782579708459E-2</v>
      </c>
      <c r="BB135">
        <f t="shared" si="42"/>
        <v>4.6210876447094353</v>
      </c>
      <c r="BC135">
        <f t="shared" si="43"/>
        <v>46.367679378954101</v>
      </c>
      <c r="BD135">
        <f t="shared" si="44"/>
        <v>17.950206539598632</v>
      </c>
      <c r="BE135">
        <f t="shared" si="45"/>
        <v>31.326204299926758</v>
      </c>
      <c r="BF135">
        <f t="shared" si="46"/>
        <v>4.5959699033928354</v>
      </c>
      <c r="BG135">
        <f t="shared" si="47"/>
        <v>1.6831594593224E-2</v>
      </c>
      <c r="BH135">
        <f t="shared" si="48"/>
        <v>2.8321372643767972</v>
      </c>
      <c r="BI135">
        <f t="shared" si="49"/>
        <v>1.7638326390160382</v>
      </c>
      <c r="BJ135">
        <f t="shared" si="50"/>
        <v>1.0528716574546688E-2</v>
      </c>
      <c r="BK135">
        <f t="shared" si="51"/>
        <v>44.570174556612656</v>
      </c>
      <c r="BL135">
        <f t="shared" si="52"/>
        <v>1.0646700044685964</v>
      </c>
      <c r="BM135">
        <f t="shared" si="53"/>
        <v>60.021791594564377</v>
      </c>
      <c r="BN135">
        <f t="shared" si="54"/>
        <v>420.25015089881947</v>
      </c>
      <c r="BO135">
        <f t="shared" si="55"/>
        <v>-6.0287575599015817E-4</v>
      </c>
    </row>
    <row r="136" spans="1:67" x14ac:dyDescent="0.25">
      <c r="A136" s="1">
        <v>125</v>
      </c>
      <c r="B136" s="1" t="s">
        <v>210</v>
      </c>
      <c r="C136" s="1" t="s">
        <v>306</v>
      </c>
      <c r="D136" s="1" t="s">
        <v>80</v>
      </c>
      <c r="E136" s="1" t="s">
        <v>81</v>
      </c>
      <c r="F136" s="1" t="s">
        <v>82</v>
      </c>
      <c r="G136" s="1" t="s">
        <v>83</v>
      </c>
      <c r="H136" s="1" t="s">
        <v>84</v>
      </c>
      <c r="I136" s="1">
        <v>727.50002544745803</v>
      </c>
      <c r="J136" s="1">
        <v>1</v>
      </c>
      <c r="K136">
        <f t="shared" si="28"/>
        <v>-0.6447258429531032</v>
      </c>
      <c r="L136">
        <f t="shared" si="29"/>
        <v>1.7053386059667591E-2</v>
      </c>
      <c r="M136">
        <f t="shared" si="30"/>
        <v>467.710960243893</v>
      </c>
      <c r="N136">
        <f t="shared" si="31"/>
        <v>0.316080867518158</v>
      </c>
      <c r="O136">
        <f t="shared" si="32"/>
        <v>1.7888470178127491</v>
      </c>
      <c r="P136">
        <f t="shared" si="33"/>
        <v>31.419897067241052</v>
      </c>
      <c r="Q136" s="1">
        <v>6</v>
      </c>
      <c r="R136">
        <f t="shared" si="34"/>
        <v>1.4200000166893005</v>
      </c>
      <c r="S136" s="1">
        <v>1</v>
      </c>
      <c r="T136">
        <f t="shared" si="35"/>
        <v>2.8400000333786011</v>
      </c>
      <c r="U136" s="1">
        <v>32.917346954345703</v>
      </c>
      <c r="V136" s="1">
        <v>31.324886322021484</v>
      </c>
      <c r="W136" s="1">
        <v>32.822513580322266</v>
      </c>
      <c r="X136" s="1">
        <v>419.5274658203125</v>
      </c>
      <c r="Y136" s="1">
        <v>420.1424560546875</v>
      </c>
      <c r="Z136" s="1">
        <v>28.043561935424805</v>
      </c>
      <c r="AA136" s="1">
        <v>28.41248893737793</v>
      </c>
      <c r="AB136" s="1">
        <v>55.579166412353516</v>
      </c>
      <c r="AC136" s="1">
        <v>56.310340881347656</v>
      </c>
      <c r="AD136" s="1">
        <v>499.44876098632813</v>
      </c>
      <c r="AE136" s="1">
        <v>17.789434432983398</v>
      </c>
      <c r="AF136" s="1">
        <v>4.5622410252690315E-3</v>
      </c>
      <c r="AG136" s="1">
        <v>99.662979125976563</v>
      </c>
      <c r="AH136" s="1">
        <v>-5.7358789443969727</v>
      </c>
      <c r="AI136" s="1">
        <v>-0.3667738139629364</v>
      </c>
      <c r="AJ136" s="1">
        <v>9.2089571058750153E-2</v>
      </c>
      <c r="AK136" s="1">
        <v>3.9782715030014515E-3</v>
      </c>
      <c r="AL136" s="1">
        <v>9.6729092299938202E-2</v>
      </c>
      <c r="AM136" s="1">
        <v>9.8602212965488434E-3</v>
      </c>
      <c r="AN136" s="1">
        <v>1</v>
      </c>
      <c r="AO136" s="1">
        <v>-0.21956524252891541</v>
      </c>
      <c r="AP136" s="1">
        <v>2.737391471862793</v>
      </c>
      <c r="AQ136" s="1">
        <v>1</v>
      </c>
      <c r="AR136" s="1">
        <v>0</v>
      </c>
      <c r="AS136" s="1">
        <v>0.15999999642372131</v>
      </c>
      <c r="AT136" s="1">
        <v>111115</v>
      </c>
      <c r="AU136" s="1" t="s">
        <v>85</v>
      </c>
      <c r="AV136">
        <f t="shared" si="36"/>
        <v>0.83241460164388004</v>
      </c>
      <c r="AW136">
        <f t="shared" si="37"/>
        <v>3.16080867518158E-4</v>
      </c>
      <c r="AX136">
        <f t="shared" si="38"/>
        <v>304.47488632202146</v>
      </c>
      <c r="AY136">
        <f t="shared" si="39"/>
        <v>306.06734695434568</v>
      </c>
      <c r="AZ136">
        <f t="shared" si="40"/>
        <v>2.8463094456573685</v>
      </c>
      <c r="BA136">
        <f t="shared" si="41"/>
        <v>9.50107452195664E-2</v>
      </c>
      <c r="BB136">
        <f t="shared" si="42"/>
        <v>4.6205203096956859</v>
      </c>
      <c r="BC136">
        <f t="shared" si="43"/>
        <v>46.361450863868214</v>
      </c>
      <c r="BD136">
        <f t="shared" si="44"/>
        <v>17.948961926490284</v>
      </c>
      <c r="BE136">
        <f t="shared" si="45"/>
        <v>31.324886322021484</v>
      </c>
      <c r="BF136">
        <f t="shared" si="46"/>
        <v>4.595625364216593</v>
      </c>
      <c r="BG136">
        <f t="shared" si="47"/>
        <v>1.6951596581696527E-2</v>
      </c>
      <c r="BH136">
        <f t="shared" si="48"/>
        <v>2.8316732918829368</v>
      </c>
      <c r="BI136">
        <f t="shared" si="49"/>
        <v>1.7639520723336561</v>
      </c>
      <c r="BJ136">
        <f t="shared" si="50"/>
        <v>1.0603846232382863E-2</v>
      </c>
      <c r="BK136">
        <f t="shared" si="51"/>
        <v>46.613467667777563</v>
      </c>
      <c r="BL136">
        <f t="shared" si="52"/>
        <v>1.1132199412453898</v>
      </c>
      <c r="BM136">
        <f t="shared" si="53"/>
        <v>60.021125254630839</v>
      </c>
      <c r="BN136">
        <f t="shared" si="54"/>
        <v>420.44892784263016</v>
      </c>
      <c r="BO136">
        <f t="shared" si="55"/>
        <v>-9.2037743497991808E-4</v>
      </c>
    </row>
    <row r="137" spans="1:67" x14ac:dyDescent="0.25">
      <c r="A137" s="1">
        <v>126</v>
      </c>
      <c r="B137" s="1" t="s">
        <v>211</v>
      </c>
      <c r="C137" s="1" t="s">
        <v>306</v>
      </c>
      <c r="D137" s="1" t="s">
        <v>80</v>
      </c>
      <c r="E137" s="1" t="s">
        <v>81</v>
      </c>
      <c r="F137" s="1" t="s">
        <v>82</v>
      </c>
      <c r="G137" s="1" t="s">
        <v>83</v>
      </c>
      <c r="H137" s="1" t="s">
        <v>84</v>
      </c>
      <c r="I137" s="1">
        <v>732.50002533569932</v>
      </c>
      <c r="J137" s="1">
        <v>1</v>
      </c>
      <c r="K137">
        <f t="shared" si="28"/>
        <v>-0.37378909055260995</v>
      </c>
      <c r="L137">
        <f t="shared" si="29"/>
        <v>1.6676891561729031E-2</v>
      </c>
      <c r="M137">
        <f t="shared" si="30"/>
        <v>443.35058966275898</v>
      </c>
      <c r="N137">
        <f t="shared" si="31"/>
        <v>0.3093851658663444</v>
      </c>
      <c r="O137">
        <f t="shared" si="32"/>
        <v>1.7902374861672183</v>
      </c>
      <c r="P137">
        <f t="shared" si="33"/>
        <v>31.422408029592404</v>
      </c>
      <c r="Q137" s="1">
        <v>6</v>
      </c>
      <c r="R137">
        <f t="shared" si="34"/>
        <v>1.4200000166893005</v>
      </c>
      <c r="S137" s="1">
        <v>1</v>
      </c>
      <c r="T137">
        <f t="shared" si="35"/>
        <v>2.8400000333786011</v>
      </c>
      <c r="U137" s="1">
        <v>32.916427612304688</v>
      </c>
      <c r="V137" s="1">
        <v>31.324014663696289</v>
      </c>
      <c r="W137" s="1">
        <v>32.822364807128906</v>
      </c>
      <c r="X137" s="1">
        <v>419.89620971679688</v>
      </c>
      <c r="Y137" s="1">
        <v>420.1890869140625</v>
      </c>
      <c r="Z137" s="1">
        <v>28.044174194335938</v>
      </c>
      <c r="AA137" s="1">
        <v>28.405298233032227</v>
      </c>
      <c r="AB137" s="1">
        <v>55.582973480224609</v>
      </c>
      <c r="AC137" s="1">
        <v>56.298713684082031</v>
      </c>
      <c r="AD137" s="1">
        <v>499.43557739257813</v>
      </c>
      <c r="AE137" s="1">
        <v>17.824222564697266</v>
      </c>
      <c r="AF137" s="1">
        <v>4.1059713810682297E-2</v>
      </c>
      <c r="AG137" s="1">
        <v>99.6624755859375</v>
      </c>
      <c r="AH137" s="1">
        <v>-5.7358789443969727</v>
      </c>
      <c r="AI137" s="1">
        <v>-0.3667738139629364</v>
      </c>
      <c r="AJ137" s="1">
        <v>9.2089571058750153E-2</v>
      </c>
      <c r="AK137" s="1">
        <v>3.9782715030014515E-3</v>
      </c>
      <c r="AL137" s="1">
        <v>9.6729092299938202E-2</v>
      </c>
      <c r="AM137" s="1">
        <v>9.8602212965488434E-3</v>
      </c>
      <c r="AN137" s="1">
        <v>1</v>
      </c>
      <c r="AO137" s="1">
        <v>-0.21956524252891541</v>
      </c>
      <c r="AP137" s="1">
        <v>2.737391471862793</v>
      </c>
      <c r="AQ137" s="1">
        <v>1</v>
      </c>
      <c r="AR137" s="1">
        <v>0</v>
      </c>
      <c r="AS137" s="1">
        <v>0.15999999642372131</v>
      </c>
      <c r="AT137" s="1">
        <v>111115</v>
      </c>
      <c r="AU137" s="1" t="s">
        <v>85</v>
      </c>
      <c r="AV137">
        <f t="shared" si="36"/>
        <v>0.83239262898763011</v>
      </c>
      <c r="AW137">
        <f t="shared" si="37"/>
        <v>3.0938516586634439E-4</v>
      </c>
      <c r="AX137">
        <f t="shared" si="38"/>
        <v>304.47401466369627</v>
      </c>
      <c r="AY137">
        <f t="shared" si="39"/>
        <v>306.06642761230466</v>
      </c>
      <c r="AZ137">
        <f t="shared" si="40"/>
        <v>2.8518755466071752</v>
      </c>
      <c r="BA137">
        <f t="shared" si="41"/>
        <v>9.8393365896115234E-2</v>
      </c>
      <c r="BB137">
        <f t="shared" si="42"/>
        <v>4.6211798278280662</v>
      </c>
      <c r="BC137">
        <f t="shared" si="43"/>
        <v>46.36830262000958</v>
      </c>
      <c r="BD137">
        <f t="shared" si="44"/>
        <v>17.963004386977353</v>
      </c>
      <c r="BE137">
        <f t="shared" si="45"/>
        <v>31.324014663696289</v>
      </c>
      <c r="BF137">
        <f t="shared" si="46"/>
        <v>4.5953975120249071</v>
      </c>
      <c r="BG137">
        <f t="shared" si="47"/>
        <v>1.6579534135786479E-2</v>
      </c>
      <c r="BH137">
        <f t="shared" si="48"/>
        <v>2.8309423416608479</v>
      </c>
      <c r="BI137">
        <f t="shared" si="49"/>
        <v>1.7644551703640592</v>
      </c>
      <c r="BJ137">
        <f t="shared" si="50"/>
        <v>1.0370912031223197E-2</v>
      </c>
      <c r="BK137">
        <f t="shared" si="51"/>
        <v>44.185417318275711</v>
      </c>
      <c r="BL137">
        <f t="shared" si="52"/>
        <v>1.0551216189806316</v>
      </c>
      <c r="BM137">
        <f t="shared" si="53"/>
        <v>59.990494507997049</v>
      </c>
      <c r="BN137">
        <f t="shared" si="54"/>
        <v>420.36676834586365</v>
      </c>
      <c r="BO137">
        <f t="shared" si="55"/>
        <v>-5.334339931813072E-4</v>
      </c>
    </row>
    <row r="138" spans="1:67" x14ac:dyDescent="0.25">
      <c r="A138" s="1">
        <v>127</v>
      </c>
      <c r="B138" s="1" t="s">
        <v>212</v>
      </c>
      <c r="C138" s="1" t="s">
        <v>306</v>
      </c>
      <c r="D138" s="1" t="s">
        <v>80</v>
      </c>
      <c r="E138" s="1" t="s">
        <v>81</v>
      </c>
      <c r="F138" s="1" t="s">
        <v>82</v>
      </c>
      <c r="G138" s="1" t="s">
        <v>83</v>
      </c>
      <c r="H138" s="1" t="s">
        <v>84</v>
      </c>
      <c r="I138" s="1">
        <v>738.00002521276474</v>
      </c>
      <c r="J138" s="1">
        <v>1</v>
      </c>
      <c r="K138">
        <f t="shared" si="28"/>
        <v>-0.66999843562343975</v>
      </c>
      <c r="L138">
        <f t="shared" si="29"/>
        <v>1.695124674126517E-2</v>
      </c>
      <c r="M138">
        <f t="shared" si="30"/>
        <v>470.46827629535881</v>
      </c>
      <c r="N138">
        <f t="shared" si="31"/>
        <v>0.3144389533848973</v>
      </c>
      <c r="O138">
        <f t="shared" si="32"/>
        <v>1.7902178387656615</v>
      </c>
      <c r="P138">
        <f t="shared" si="33"/>
        <v>31.418391551241207</v>
      </c>
      <c r="Q138" s="1">
        <v>6</v>
      </c>
      <c r="R138">
        <f t="shared" si="34"/>
        <v>1.4200000166893005</v>
      </c>
      <c r="S138" s="1">
        <v>1</v>
      </c>
      <c r="T138">
        <f t="shared" si="35"/>
        <v>2.8400000333786011</v>
      </c>
      <c r="U138" s="1">
        <v>32.916099548339844</v>
      </c>
      <c r="V138" s="1">
        <v>31.322166442871094</v>
      </c>
      <c r="W138" s="1">
        <v>32.822463989257813</v>
      </c>
      <c r="X138" s="1">
        <v>419.54345703125</v>
      </c>
      <c r="Y138" s="1">
        <v>420.18966674804688</v>
      </c>
      <c r="Z138" s="1">
        <v>28.027961730957031</v>
      </c>
      <c r="AA138" s="1">
        <v>28.39500617980957</v>
      </c>
      <c r="AB138" s="1">
        <v>55.551677703857422</v>
      </c>
      <c r="AC138" s="1">
        <v>56.279167175292969</v>
      </c>
      <c r="AD138" s="1">
        <v>499.41165161132813</v>
      </c>
      <c r="AE138" s="1">
        <v>17.89959716796875</v>
      </c>
      <c r="AF138" s="1">
        <v>0.12774172425270081</v>
      </c>
      <c r="AG138" s="1">
        <v>99.662139892578125</v>
      </c>
      <c r="AH138" s="1">
        <v>-5.7358789443969727</v>
      </c>
      <c r="AI138" s="1">
        <v>-0.3667738139629364</v>
      </c>
      <c r="AJ138" s="1">
        <v>9.2089571058750153E-2</v>
      </c>
      <c r="AK138" s="1">
        <v>3.9782715030014515E-3</v>
      </c>
      <c r="AL138" s="1">
        <v>9.6729092299938202E-2</v>
      </c>
      <c r="AM138" s="1">
        <v>9.8602212965488434E-3</v>
      </c>
      <c r="AN138" s="1">
        <v>1</v>
      </c>
      <c r="AO138" s="1">
        <v>-0.21956524252891541</v>
      </c>
      <c r="AP138" s="1">
        <v>2.737391471862793</v>
      </c>
      <c r="AQ138" s="1">
        <v>1</v>
      </c>
      <c r="AR138" s="1">
        <v>0</v>
      </c>
      <c r="AS138" s="1">
        <v>0.15999999642372131</v>
      </c>
      <c r="AT138" s="1">
        <v>111115</v>
      </c>
      <c r="AU138" s="1" t="s">
        <v>85</v>
      </c>
      <c r="AV138">
        <f t="shared" si="36"/>
        <v>0.83235275268554676</v>
      </c>
      <c r="AW138">
        <f t="shared" si="37"/>
        <v>3.1443895338489729E-4</v>
      </c>
      <c r="AX138">
        <f t="shared" si="38"/>
        <v>304.47216644287107</v>
      </c>
      <c r="AY138">
        <f t="shared" si="39"/>
        <v>306.06609954833982</v>
      </c>
      <c r="AZ138">
        <f t="shared" si="40"/>
        <v>2.8639354828610522</v>
      </c>
      <c r="BA138">
        <f t="shared" si="41"/>
        <v>9.6225108370112986E-2</v>
      </c>
      <c r="BB138">
        <f t="shared" si="42"/>
        <v>4.6201249169084635</v>
      </c>
      <c r="BC138">
        <f t="shared" si="43"/>
        <v>46.357873931748934</v>
      </c>
      <c r="BD138">
        <f t="shared" si="44"/>
        <v>17.962867751939363</v>
      </c>
      <c r="BE138">
        <f t="shared" si="45"/>
        <v>31.322166442871094</v>
      </c>
      <c r="BF138">
        <f t="shared" si="46"/>
        <v>4.5949144181511006</v>
      </c>
      <c r="BG138">
        <f t="shared" si="47"/>
        <v>1.6850669329223619E-2</v>
      </c>
      <c r="BH138">
        <f t="shared" si="48"/>
        <v>2.829907078142802</v>
      </c>
      <c r="BI138">
        <f t="shared" si="49"/>
        <v>1.7650073400082986</v>
      </c>
      <c r="BJ138">
        <f t="shared" si="50"/>
        <v>1.0540658635507514E-2</v>
      </c>
      <c r="BK138">
        <f t="shared" si="51"/>
        <v>46.887875167168147</v>
      </c>
      <c r="BL138">
        <f t="shared" si="52"/>
        <v>1.1196569395350215</v>
      </c>
      <c r="BM138">
        <f t="shared" si="53"/>
        <v>59.986071989225408</v>
      </c>
      <c r="BN138">
        <f t="shared" si="54"/>
        <v>420.50815191616698</v>
      </c>
      <c r="BO138">
        <f t="shared" si="55"/>
        <v>-9.5576207521390702E-4</v>
      </c>
    </row>
    <row r="139" spans="1:67" x14ac:dyDescent="0.25">
      <c r="A139" s="1">
        <v>128</v>
      </c>
      <c r="B139" s="1" t="s">
        <v>213</v>
      </c>
      <c r="C139" s="1" t="s">
        <v>306</v>
      </c>
      <c r="D139" s="1" t="s">
        <v>80</v>
      </c>
      <c r="E139" s="1" t="s">
        <v>81</v>
      </c>
      <c r="F139" s="1" t="s">
        <v>82</v>
      </c>
      <c r="G139" s="1" t="s">
        <v>83</v>
      </c>
      <c r="H139" s="1" t="s">
        <v>84</v>
      </c>
      <c r="I139" s="1">
        <v>743.00002510100603</v>
      </c>
      <c r="J139" s="1">
        <v>1</v>
      </c>
      <c r="K139">
        <f t="shared" si="28"/>
        <v>-0.46807742820366194</v>
      </c>
      <c r="L139">
        <f t="shared" si="29"/>
        <v>1.7959832595014553E-2</v>
      </c>
      <c r="M139">
        <f t="shared" si="30"/>
        <v>449.21731996012545</v>
      </c>
      <c r="N139">
        <f t="shared" si="31"/>
        <v>0.33256640882813548</v>
      </c>
      <c r="O139">
        <f t="shared" si="32"/>
        <v>1.7877626527023276</v>
      </c>
      <c r="P139">
        <f t="shared" si="33"/>
        <v>31.409329844103397</v>
      </c>
      <c r="Q139" s="1">
        <v>6</v>
      </c>
      <c r="R139">
        <f t="shared" si="34"/>
        <v>1.4200000166893005</v>
      </c>
      <c r="S139" s="1">
        <v>1</v>
      </c>
      <c r="T139">
        <f t="shared" si="35"/>
        <v>2.8400000333786011</v>
      </c>
      <c r="U139" s="1">
        <v>32.915843963623047</v>
      </c>
      <c r="V139" s="1">
        <v>31.322227478027344</v>
      </c>
      <c r="W139" s="1">
        <v>32.821964263916016</v>
      </c>
      <c r="X139" s="1">
        <v>419.84686279296875</v>
      </c>
      <c r="Y139" s="1">
        <v>420.24130249023438</v>
      </c>
      <c r="Z139" s="1">
        <v>28.007314682006836</v>
      </c>
      <c r="AA139" s="1">
        <v>28.395511627197266</v>
      </c>
      <c r="AB139" s="1">
        <v>55.512050628662109</v>
      </c>
      <c r="AC139" s="1">
        <v>56.281478881835938</v>
      </c>
      <c r="AD139" s="1">
        <v>499.4212646484375</v>
      </c>
      <c r="AE139" s="1">
        <v>17.861909866333008</v>
      </c>
      <c r="AF139" s="1">
        <v>4.5622806996107101E-2</v>
      </c>
      <c r="AG139" s="1">
        <v>99.663040161132813</v>
      </c>
      <c r="AH139" s="1">
        <v>-5.7358789443969727</v>
      </c>
      <c r="AI139" s="1">
        <v>-0.3667738139629364</v>
      </c>
      <c r="AJ139" s="1">
        <v>9.2089571058750153E-2</v>
      </c>
      <c r="AK139" s="1">
        <v>3.9782715030014515E-3</v>
      </c>
      <c r="AL139" s="1">
        <v>9.6729092299938202E-2</v>
      </c>
      <c r="AM139" s="1">
        <v>9.8602212965488434E-3</v>
      </c>
      <c r="AN139" s="1">
        <v>1</v>
      </c>
      <c r="AO139" s="1">
        <v>-0.21956524252891541</v>
      </c>
      <c r="AP139" s="1">
        <v>2.737391471862793</v>
      </c>
      <c r="AQ139" s="1">
        <v>1</v>
      </c>
      <c r="AR139" s="1">
        <v>0</v>
      </c>
      <c r="AS139" s="1">
        <v>0.15999999642372131</v>
      </c>
      <c r="AT139" s="1">
        <v>111115</v>
      </c>
      <c r="AU139" s="1" t="s">
        <v>85</v>
      </c>
      <c r="AV139">
        <f t="shared" si="36"/>
        <v>0.83236877441406243</v>
      </c>
      <c r="AW139">
        <f t="shared" si="37"/>
        <v>3.3256640882813548E-4</v>
      </c>
      <c r="AX139">
        <f t="shared" si="38"/>
        <v>304.47222747802732</v>
      </c>
      <c r="AY139">
        <f t="shared" si="39"/>
        <v>306.06584396362302</v>
      </c>
      <c r="AZ139">
        <f t="shared" si="40"/>
        <v>2.8579055147341137</v>
      </c>
      <c r="BA139">
        <f t="shared" si="41"/>
        <v>8.7102366076053941E-2</v>
      </c>
      <c r="BB139">
        <f t="shared" si="42"/>
        <v>4.6177456683996025</v>
      </c>
      <c r="BC139">
        <f t="shared" si="43"/>
        <v>46.333582248080553</v>
      </c>
      <c r="BD139">
        <f t="shared" si="44"/>
        <v>17.938070620883288</v>
      </c>
      <c r="BE139">
        <f t="shared" si="45"/>
        <v>31.322227478027344</v>
      </c>
      <c r="BF139">
        <f t="shared" si="46"/>
        <v>4.5949303710093661</v>
      </c>
      <c r="BG139">
        <f t="shared" si="47"/>
        <v>1.7846970412910026E-2</v>
      </c>
      <c r="BH139">
        <f t="shared" si="48"/>
        <v>2.829983015697275</v>
      </c>
      <c r="BI139">
        <f t="shared" si="49"/>
        <v>1.7649473553120911</v>
      </c>
      <c r="BJ139">
        <f t="shared" si="50"/>
        <v>1.1164441859317788E-2</v>
      </c>
      <c r="BK139">
        <f t="shared" si="51"/>
        <v>44.77036380026243</v>
      </c>
      <c r="BL139">
        <f t="shared" si="52"/>
        <v>1.068950903440921</v>
      </c>
      <c r="BM139">
        <f t="shared" si="53"/>
        <v>60.034963139737371</v>
      </c>
      <c r="BN139">
        <f t="shared" si="54"/>
        <v>420.4638040820119</v>
      </c>
      <c r="BO139">
        <f t="shared" si="55"/>
        <v>-6.6833365621333672E-4</v>
      </c>
    </row>
    <row r="140" spans="1:67" x14ac:dyDescent="0.25">
      <c r="A140" s="1">
        <v>129</v>
      </c>
      <c r="B140" s="1" t="s">
        <v>214</v>
      </c>
      <c r="C140" s="1" t="s">
        <v>306</v>
      </c>
      <c r="D140" s="1" t="s">
        <v>80</v>
      </c>
      <c r="E140" s="1" t="s">
        <v>81</v>
      </c>
      <c r="F140" s="1" t="s">
        <v>82</v>
      </c>
      <c r="G140" s="1" t="s">
        <v>83</v>
      </c>
      <c r="H140" s="1" t="s">
        <v>84</v>
      </c>
      <c r="I140" s="1">
        <v>748.00002498924732</v>
      </c>
      <c r="J140" s="1">
        <v>1</v>
      </c>
      <c r="K140">
        <f t="shared" si="28"/>
        <v>-0.63728540544256984</v>
      </c>
      <c r="L140">
        <f t="shared" si="29"/>
        <v>1.7781535204568041E-2</v>
      </c>
      <c r="M140">
        <f t="shared" si="30"/>
        <v>464.65183630215205</v>
      </c>
      <c r="N140">
        <f t="shared" si="31"/>
        <v>0.32948998417700004</v>
      </c>
      <c r="O140">
        <f t="shared" si="32"/>
        <v>1.7888880918608234</v>
      </c>
      <c r="P140">
        <f t="shared" si="33"/>
        <v>31.410092476051112</v>
      </c>
      <c r="Q140" s="1">
        <v>6</v>
      </c>
      <c r="R140">
        <f t="shared" si="34"/>
        <v>1.4200000166893005</v>
      </c>
      <c r="S140" s="1">
        <v>1</v>
      </c>
      <c r="T140">
        <f t="shared" si="35"/>
        <v>2.8400000333786011</v>
      </c>
      <c r="U140" s="1">
        <v>32.915260314941406</v>
      </c>
      <c r="V140" s="1">
        <v>31.321208953857422</v>
      </c>
      <c r="W140" s="1">
        <v>32.821407318115234</v>
      </c>
      <c r="X140" s="1">
        <v>419.58865356445313</v>
      </c>
      <c r="Y140" s="1">
        <v>420.18795776367188</v>
      </c>
      <c r="Z140" s="1">
        <v>28.001495361328125</v>
      </c>
      <c r="AA140" s="1">
        <v>28.3861083984375</v>
      </c>
      <c r="AB140" s="1">
        <v>55.502574920654297</v>
      </c>
      <c r="AC140" s="1">
        <v>56.264923095703125</v>
      </c>
      <c r="AD140" s="1">
        <v>499.41683959960938</v>
      </c>
      <c r="AE140" s="1">
        <v>17.969173431396484</v>
      </c>
      <c r="AF140" s="1">
        <v>9.1243637725710869E-3</v>
      </c>
      <c r="AG140" s="1">
        <v>99.663459777832031</v>
      </c>
      <c r="AH140" s="1">
        <v>-5.7358789443969727</v>
      </c>
      <c r="AI140" s="1">
        <v>-0.3667738139629364</v>
      </c>
      <c r="AJ140" s="1">
        <v>9.2089571058750153E-2</v>
      </c>
      <c r="AK140" s="1">
        <v>3.9782715030014515E-3</v>
      </c>
      <c r="AL140" s="1">
        <v>9.6729092299938202E-2</v>
      </c>
      <c r="AM140" s="1">
        <v>9.8602212965488434E-3</v>
      </c>
      <c r="AN140" s="1">
        <v>1</v>
      </c>
      <c r="AO140" s="1">
        <v>-0.21956524252891541</v>
      </c>
      <c r="AP140" s="1">
        <v>2.737391471862793</v>
      </c>
      <c r="AQ140" s="1">
        <v>1</v>
      </c>
      <c r="AR140" s="1">
        <v>0</v>
      </c>
      <c r="AS140" s="1">
        <v>0.15999999642372131</v>
      </c>
      <c r="AT140" s="1">
        <v>111115</v>
      </c>
      <c r="AU140" s="1" t="s">
        <v>85</v>
      </c>
      <c r="AV140">
        <f t="shared" si="36"/>
        <v>0.83236139933268227</v>
      </c>
      <c r="AW140">
        <f t="shared" si="37"/>
        <v>3.2948998417700002E-4</v>
      </c>
      <c r="AX140">
        <f t="shared" si="38"/>
        <v>304.4712089538574</v>
      </c>
      <c r="AY140">
        <f t="shared" si="39"/>
        <v>306.06526031494138</v>
      </c>
      <c r="AZ140">
        <f t="shared" si="40"/>
        <v>2.8750676847606655</v>
      </c>
      <c r="BA140">
        <f t="shared" si="41"/>
        <v>8.8883522193689404E-2</v>
      </c>
      <c r="BB140">
        <f t="shared" si="42"/>
        <v>4.6179458644776794</v>
      </c>
      <c r="BC140">
        <f t="shared" si="43"/>
        <v>46.335395889044193</v>
      </c>
      <c r="BD140">
        <f t="shared" si="44"/>
        <v>17.949287490606693</v>
      </c>
      <c r="BE140">
        <f t="shared" si="45"/>
        <v>31.321208953857422</v>
      </c>
      <c r="BF140">
        <f t="shared" si="46"/>
        <v>4.5946641640004602</v>
      </c>
      <c r="BG140">
        <f t="shared" si="47"/>
        <v>1.7670895889895698E-2</v>
      </c>
      <c r="BH140">
        <f t="shared" si="48"/>
        <v>2.829057772616856</v>
      </c>
      <c r="BI140">
        <f t="shared" si="49"/>
        <v>1.7656063913836042</v>
      </c>
      <c r="BJ140">
        <f t="shared" si="50"/>
        <v>1.1054197175899502E-2</v>
      </c>
      <c r="BK140">
        <f t="shared" si="51"/>
        <v>46.308809597995321</v>
      </c>
      <c r="BL140">
        <f t="shared" si="52"/>
        <v>1.105819021504391</v>
      </c>
      <c r="BM140">
        <f t="shared" si="53"/>
        <v>60.009200604300403</v>
      </c>
      <c r="BN140">
        <f t="shared" si="54"/>
        <v>420.49089272396623</v>
      </c>
      <c r="BO140">
        <f t="shared" si="55"/>
        <v>-9.0948432889130211E-4</v>
      </c>
    </row>
    <row r="141" spans="1:67" x14ac:dyDescent="0.25">
      <c r="A141" s="1">
        <v>130</v>
      </c>
      <c r="B141" s="1" t="s">
        <v>215</v>
      </c>
      <c r="C141" s="1" t="s">
        <v>306</v>
      </c>
      <c r="D141" s="1" t="s">
        <v>80</v>
      </c>
      <c r="E141" s="1" t="s">
        <v>81</v>
      </c>
      <c r="F141" s="1" t="s">
        <v>82</v>
      </c>
      <c r="G141" s="1" t="s">
        <v>83</v>
      </c>
      <c r="H141" s="1" t="s">
        <v>84</v>
      </c>
      <c r="I141" s="1">
        <v>753.50002486631274</v>
      </c>
      <c r="J141" s="1">
        <v>1</v>
      </c>
      <c r="K141">
        <f t="shared" ref="K141:K204" si="56">(X141-Y141*(1000-Z141)/(1000-AA141))*AV141</f>
        <v>-0.60068509677572357</v>
      </c>
      <c r="L141">
        <f t="shared" ref="L141:L204" si="57">IF(BG141&lt;&gt;0,1/(1/BG141-1/T141),0)</f>
        <v>1.7139327404831196E-2</v>
      </c>
      <c r="M141">
        <f t="shared" ref="M141:M204" si="58">((BJ141-AW141/2)*Y141-K141)/(BJ141+AW141/2)</f>
        <v>463.30928547192434</v>
      </c>
      <c r="N141">
        <f t="shared" ref="N141:N204" si="59">AW141*1000</f>
        <v>0.31818529885700275</v>
      </c>
      <c r="O141">
        <f t="shared" ref="O141:O204" si="60">(BB141-BH141)</f>
        <v>1.7918274401878769</v>
      </c>
      <c r="P141">
        <f t="shared" ref="P141:P204" si="61">(V141+BA141*J141)</f>
        <v>31.41809478967987</v>
      </c>
      <c r="Q141" s="1">
        <v>6</v>
      </c>
      <c r="R141">
        <f t="shared" ref="R141:R204" si="62">(Q141*AO141+AP141)</f>
        <v>1.4200000166893005</v>
      </c>
      <c r="S141" s="1">
        <v>1</v>
      </c>
      <c r="T141">
        <f t="shared" ref="T141:T204" si="63">R141*(S141+1)*(S141+1)/(S141*S141+1)</f>
        <v>2.8400000333786011</v>
      </c>
      <c r="U141" s="1">
        <v>32.915393829345703</v>
      </c>
      <c r="V141" s="1">
        <v>31.324153900146484</v>
      </c>
      <c r="W141" s="1">
        <v>32.821205139160156</v>
      </c>
      <c r="X141" s="1">
        <v>419.57138061523438</v>
      </c>
      <c r="Y141" s="1">
        <v>420.1324462890625</v>
      </c>
      <c r="Z141" s="1">
        <v>28.006267547607422</v>
      </c>
      <c r="AA141" s="1">
        <v>28.377691268920898</v>
      </c>
      <c r="AB141" s="1">
        <v>55.511627197265625</v>
      </c>
      <c r="AC141" s="1">
        <v>56.247829437255859</v>
      </c>
      <c r="AD141" s="1">
        <v>499.41226196289063</v>
      </c>
      <c r="AE141" s="1">
        <v>17.871332168579102</v>
      </c>
      <c r="AF141" s="1">
        <v>2.1670233458280563E-2</v>
      </c>
      <c r="AG141" s="1">
        <v>99.663482666015625</v>
      </c>
      <c r="AH141" s="1">
        <v>-5.7358789443969727</v>
      </c>
      <c r="AI141" s="1">
        <v>-0.3667738139629364</v>
      </c>
      <c r="AJ141" s="1">
        <v>9.2089571058750153E-2</v>
      </c>
      <c r="AK141" s="1">
        <v>3.9782715030014515E-3</v>
      </c>
      <c r="AL141" s="1">
        <v>9.6729092299938202E-2</v>
      </c>
      <c r="AM141" s="1">
        <v>9.8602212965488434E-3</v>
      </c>
      <c r="AN141" s="1">
        <v>1</v>
      </c>
      <c r="AO141" s="1">
        <v>-0.21956524252891541</v>
      </c>
      <c r="AP141" s="1">
        <v>2.737391471862793</v>
      </c>
      <c r="AQ141" s="1">
        <v>1</v>
      </c>
      <c r="AR141" s="1">
        <v>0</v>
      </c>
      <c r="AS141" s="1">
        <v>0.15999999642372131</v>
      </c>
      <c r="AT141" s="1">
        <v>111115</v>
      </c>
      <c r="AU141" s="1" t="s">
        <v>85</v>
      </c>
      <c r="AV141">
        <f t="shared" ref="AV141:AV204" si="64">AD141*0.000001/(Q141*0.0001)</f>
        <v>0.83235376993815091</v>
      </c>
      <c r="AW141">
        <f t="shared" ref="AW141:AW204" si="65">(AA141-Z141)/(1000-AA141)*AV141</f>
        <v>3.1818529885700275E-4</v>
      </c>
      <c r="AX141">
        <f t="shared" ref="AX141:AX204" si="66">(V141+273.15)</f>
        <v>304.47415390014646</v>
      </c>
      <c r="AY141">
        <f t="shared" ref="AY141:AY204" si="67">(U141+273.15)</f>
        <v>306.06539382934568</v>
      </c>
      <c r="AZ141">
        <f t="shared" ref="AZ141:AZ204" si="68">(AE141*AQ141+AF141*AR141)*AS141</f>
        <v>2.8594130830597919</v>
      </c>
      <c r="BA141">
        <f t="shared" ref="BA141:BA204" si="69">((AZ141+0.00000010773*(AY141^4-AX141^4))-AW141*44100)/(R141*0.92*2*29.3+0.00000043092*AX141^3)</f>
        <v>9.3940889533386487E-2</v>
      </c>
      <c r="BB141">
        <f t="shared" ref="BB141:BB204" si="70">0.61365*EXP(17.502*P141/(240.97+P141))</f>
        <v>4.6200469820695176</v>
      </c>
      <c r="BC141">
        <f t="shared" ref="BC141:BC204" si="71">BB141*1000/AG141</f>
        <v>46.356467368814052</v>
      </c>
      <c r="BD141">
        <f t="shared" ref="BD141:BD204" si="72">(BC141-AA141)</f>
        <v>17.978776099893153</v>
      </c>
      <c r="BE141">
        <f t="shared" ref="BE141:BE204" si="73">IF(J141,V141,(U141+V141)/2)</f>
        <v>31.324153900146484</v>
      </c>
      <c r="BF141">
        <f t="shared" ref="BF141:BF204" si="74">0.61365*EXP(17.502*BE141/(240.97+BE141))</f>
        <v>4.5954339078854183</v>
      </c>
      <c r="BG141">
        <f t="shared" ref="BG141:BG204" si="75">IF(BD141&lt;&gt;0,(1000-(BC141+AA141)/2)/BD141*AW141,0)</f>
        <v>1.7036512488652431E-2</v>
      </c>
      <c r="BH141">
        <f t="shared" ref="BH141:BH204" si="76">AA141*AG141/1000</f>
        <v>2.8282195418816407</v>
      </c>
      <c r="BI141">
        <f t="shared" ref="BI141:BI204" si="77">(BF141-BH141)</f>
        <v>1.7672143660037776</v>
      </c>
      <c r="BJ141">
        <f t="shared" ref="BJ141:BJ204" si="78">1/(1.6/L141+1.37/T141)</f>
        <v>1.0657010095282901E-2</v>
      </c>
      <c r="BK141">
        <f t="shared" ref="BK141:BK204" si="79">M141*AG141*0.001</f>
        <v>46.175016941635214</v>
      </c>
      <c r="BL141">
        <f t="shared" ref="BL141:BL204" si="80">M141/Y141</f>
        <v>1.1027695898382364</v>
      </c>
      <c r="BM141">
        <f t="shared" ref="BM141:BM204" si="81">(1-AW141*AG141/BB141/L141)*100</f>
        <v>59.952445393124961</v>
      </c>
      <c r="BN141">
        <f t="shared" ref="BN141:BN204" si="82">(Y141-K141/(T141/1.35))</f>
        <v>420.41798321551192</v>
      </c>
      <c r="BO141">
        <f t="shared" ref="BO141:BO204" si="83">K141*BM141/100/BN141</f>
        <v>-8.5658896385624019E-4</v>
      </c>
    </row>
    <row r="142" spans="1:67" x14ac:dyDescent="0.25">
      <c r="A142" s="1">
        <v>131</v>
      </c>
      <c r="B142" s="1" t="s">
        <v>216</v>
      </c>
      <c r="C142" s="1" t="s">
        <v>306</v>
      </c>
      <c r="D142" s="1" t="s">
        <v>80</v>
      </c>
      <c r="E142" s="1" t="s">
        <v>81</v>
      </c>
      <c r="F142" s="1" t="s">
        <v>82</v>
      </c>
      <c r="G142" s="1" t="s">
        <v>83</v>
      </c>
      <c r="H142" s="1" t="s">
        <v>84</v>
      </c>
      <c r="I142" s="1">
        <v>758.50002475455403</v>
      </c>
      <c r="J142" s="1">
        <v>1</v>
      </c>
      <c r="K142">
        <f t="shared" si="56"/>
        <v>-0.60863645873282368</v>
      </c>
      <c r="L142">
        <f t="shared" si="57"/>
        <v>1.6742659180719849E-2</v>
      </c>
      <c r="M142">
        <f t="shared" si="58"/>
        <v>465.19742520342186</v>
      </c>
      <c r="N142">
        <f t="shared" si="59"/>
        <v>0.31106258533606224</v>
      </c>
      <c r="O142">
        <f t="shared" si="60"/>
        <v>1.7929542921951183</v>
      </c>
      <c r="P142">
        <f t="shared" si="61"/>
        <v>31.419726054690187</v>
      </c>
      <c r="Q142" s="1">
        <v>6</v>
      </c>
      <c r="R142">
        <f t="shared" si="62"/>
        <v>1.4200000166893005</v>
      </c>
      <c r="S142" s="1">
        <v>1</v>
      </c>
      <c r="T142">
        <f t="shared" si="63"/>
        <v>2.8400000333786011</v>
      </c>
      <c r="U142" s="1">
        <v>32.914726257324219</v>
      </c>
      <c r="V142" s="1">
        <v>31.322116851806641</v>
      </c>
      <c r="W142" s="1">
        <v>32.819618225097656</v>
      </c>
      <c r="X142" s="1">
        <v>419.38839721679688</v>
      </c>
      <c r="Y142" s="1">
        <v>419.96267700195313</v>
      </c>
      <c r="Z142" s="1">
        <v>28.007839202880859</v>
      </c>
      <c r="AA142" s="1">
        <v>28.370952606201172</v>
      </c>
      <c r="AB142" s="1">
        <v>55.516300201416016</v>
      </c>
      <c r="AC142" s="1">
        <v>56.236053466796875</v>
      </c>
      <c r="AD142" s="1">
        <v>499.41000366210938</v>
      </c>
      <c r="AE142" s="1">
        <v>17.838718414306641</v>
      </c>
      <c r="AF142" s="1">
        <v>4.1059285402297974E-2</v>
      </c>
      <c r="AG142" s="1">
        <v>99.66253662109375</v>
      </c>
      <c r="AH142" s="1">
        <v>-5.7358789443969727</v>
      </c>
      <c r="AI142" s="1">
        <v>-0.3667738139629364</v>
      </c>
      <c r="AJ142" s="1">
        <v>9.2089571058750153E-2</v>
      </c>
      <c r="AK142" s="1">
        <v>3.9782715030014515E-3</v>
      </c>
      <c r="AL142" s="1">
        <v>9.6729092299938202E-2</v>
      </c>
      <c r="AM142" s="1">
        <v>9.8602212965488434E-3</v>
      </c>
      <c r="AN142" s="1">
        <v>1</v>
      </c>
      <c r="AO142" s="1">
        <v>-0.21956524252891541</v>
      </c>
      <c r="AP142" s="1">
        <v>2.737391471862793</v>
      </c>
      <c r="AQ142" s="1">
        <v>1</v>
      </c>
      <c r="AR142" s="1">
        <v>0</v>
      </c>
      <c r="AS142" s="1">
        <v>0.15999999642372131</v>
      </c>
      <c r="AT142" s="1">
        <v>111115</v>
      </c>
      <c r="AU142" s="1" t="s">
        <v>85</v>
      </c>
      <c r="AV142">
        <f t="shared" si="64"/>
        <v>0.83235000610351562</v>
      </c>
      <c r="AW142">
        <f t="shared" si="65"/>
        <v>3.1106258533606225E-4</v>
      </c>
      <c r="AX142">
        <f t="shared" si="66"/>
        <v>304.47211685180662</v>
      </c>
      <c r="AY142">
        <f t="shared" si="67"/>
        <v>306.0647262573242</v>
      </c>
      <c r="AZ142">
        <f t="shared" si="68"/>
        <v>2.854194882492834</v>
      </c>
      <c r="BA142">
        <f t="shared" si="69"/>
        <v>9.7609202883545174E-2</v>
      </c>
      <c r="BB142">
        <f t="shared" si="70"/>
        <v>4.6204753952859576</v>
      </c>
      <c r="BC142">
        <f t="shared" si="71"/>
        <v>46.361206045281669</v>
      </c>
      <c r="BD142">
        <f t="shared" si="72"/>
        <v>17.990253439080497</v>
      </c>
      <c r="BE142">
        <f t="shared" si="73"/>
        <v>31.322116851806641</v>
      </c>
      <c r="BF142">
        <f t="shared" si="74"/>
        <v>4.5949014564892758</v>
      </c>
      <c r="BG142">
        <f t="shared" si="75"/>
        <v>1.664453461487363E-2</v>
      </c>
      <c r="BH142">
        <f t="shared" si="76"/>
        <v>2.8275211030908394</v>
      </c>
      <c r="BI142">
        <f t="shared" si="77"/>
        <v>1.7673803533984365</v>
      </c>
      <c r="BJ142">
        <f t="shared" si="78"/>
        <v>1.0411605735507637E-2</v>
      </c>
      <c r="BK142">
        <f t="shared" si="79"/>
        <v>46.362755425374559</v>
      </c>
      <c r="BL142">
        <f t="shared" si="80"/>
        <v>1.1077113531240261</v>
      </c>
      <c r="BM142">
        <f t="shared" si="81"/>
        <v>59.925453598619917</v>
      </c>
      <c r="BN142">
        <f t="shared" si="82"/>
        <v>420.25199362506311</v>
      </c>
      <c r="BO142">
        <f t="shared" si="83"/>
        <v>-8.6787966314235212E-4</v>
      </c>
    </row>
    <row r="143" spans="1:67" x14ac:dyDescent="0.25">
      <c r="A143" s="1">
        <v>132</v>
      </c>
      <c r="B143" s="1" t="s">
        <v>217</v>
      </c>
      <c r="C143" s="1" t="s">
        <v>306</v>
      </c>
      <c r="D143" s="1" t="s">
        <v>80</v>
      </c>
      <c r="E143" s="1" t="s">
        <v>81</v>
      </c>
      <c r="F143" s="1" t="s">
        <v>82</v>
      </c>
      <c r="G143" s="1" t="s">
        <v>83</v>
      </c>
      <c r="H143" s="1" t="s">
        <v>84</v>
      </c>
      <c r="I143" s="1">
        <v>763.50002464279532</v>
      </c>
      <c r="J143" s="1">
        <v>1</v>
      </c>
      <c r="K143">
        <f t="shared" si="56"/>
        <v>-0.45900816675840367</v>
      </c>
      <c r="L143">
        <f t="shared" si="57"/>
        <v>1.6785884897265086E-2</v>
      </c>
      <c r="M143">
        <f t="shared" si="58"/>
        <v>450.91267866754782</v>
      </c>
      <c r="N143">
        <f t="shared" si="59"/>
        <v>0.31179225433452473</v>
      </c>
      <c r="O143">
        <f t="shared" si="60"/>
        <v>1.7925837148115353</v>
      </c>
      <c r="P143">
        <f t="shared" si="61"/>
        <v>31.416280708938558</v>
      </c>
      <c r="Q143" s="1">
        <v>6</v>
      </c>
      <c r="R143">
        <f t="shared" si="62"/>
        <v>1.4200000166893005</v>
      </c>
      <c r="S143" s="1">
        <v>1</v>
      </c>
      <c r="T143">
        <f t="shared" si="63"/>
        <v>2.8400000333786011</v>
      </c>
      <c r="U143" s="1">
        <v>32.913768768310547</v>
      </c>
      <c r="V143" s="1">
        <v>31.318586349487305</v>
      </c>
      <c r="W143" s="1">
        <v>32.817916870117188</v>
      </c>
      <c r="X143" s="1">
        <v>419.55148315429688</v>
      </c>
      <c r="Y143" s="1">
        <v>419.94564819335938</v>
      </c>
      <c r="Z143" s="1">
        <v>28.001445770263672</v>
      </c>
      <c r="AA143" s="1">
        <v>28.365425109863281</v>
      </c>
      <c r="AB143" s="1">
        <v>55.506942749023438</v>
      </c>
      <c r="AC143" s="1">
        <v>56.228450775146484</v>
      </c>
      <c r="AD143" s="1">
        <v>499.39340209960938</v>
      </c>
      <c r="AE143" s="1">
        <v>17.892349243164063</v>
      </c>
      <c r="AF143" s="1">
        <v>1.5967760235071182E-2</v>
      </c>
      <c r="AG143" s="1">
        <v>99.663124084472656</v>
      </c>
      <c r="AH143" s="1">
        <v>-5.7358789443969727</v>
      </c>
      <c r="AI143" s="1">
        <v>-0.3667738139629364</v>
      </c>
      <c r="AJ143" s="1">
        <v>9.2089571058750153E-2</v>
      </c>
      <c r="AK143" s="1">
        <v>3.9782715030014515E-3</v>
      </c>
      <c r="AL143" s="1">
        <v>9.6729092299938202E-2</v>
      </c>
      <c r="AM143" s="1">
        <v>9.8602212965488434E-3</v>
      </c>
      <c r="AN143" s="1">
        <v>1</v>
      </c>
      <c r="AO143" s="1">
        <v>-0.21956524252891541</v>
      </c>
      <c r="AP143" s="1">
        <v>2.737391471862793</v>
      </c>
      <c r="AQ143" s="1">
        <v>1</v>
      </c>
      <c r="AR143" s="1">
        <v>0</v>
      </c>
      <c r="AS143" s="1">
        <v>0.15999999642372131</v>
      </c>
      <c r="AT143" s="1">
        <v>111115</v>
      </c>
      <c r="AU143" s="1" t="s">
        <v>85</v>
      </c>
      <c r="AV143">
        <f t="shared" si="64"/>
        <v>0.8323223368326822</v>
      </c>
      <c r="AW143">
        <f t="shared" si="65"/>
        <v>3.1179225433452471E-4</v>
      </c>
      <c r="AX143">
        <f t="shared" si="66"/>
        <v>304.46858634948728</v>
      </c>
      <c r="AY143">
        <f t="shared" si="67"/>
        <v>306.06376876831052</v>
      </c>
      <c r="AZ143">
        <f t="shared" si="68"/>
        <v>2.8627758149182227</v>
      </c>
      <c r="BA143">
        <f t="shared" si="69"/>
        <v>9.7694359451252377E-2</v>
      </c>
      <c r="BB143">
        <f t="shared" si="70"/>
        <v>4.6195705972446559</v>
      </c>
      <c r="BC143">
        <f t="shared" si="71"/>
        <v>46.351854205665795</v>
      </c>
      <c r="BD143">
        <f t="shared" si="72"/>
        <v>17.986429095802514</v>
      </c>
      <c r="BE143">
        <f t="shared" si="73"/>
        <v>31.318586349487305</v>
      </c>
      <c r="BF143">
        <f t="shared" si="74"/>
        <v>4.5939787676948916</v>
      </c>
      <c r="BG143">
        <f t="shared" si="75"/>
        <v>1.6687254499382739E-2</v>
      </c>
      <c r="BH143">
        <f t="shared" si="76"/>
        <v>2.8269868824331206</v>
      </c>
      <c r="BI143">
        <f t="shared" si="77"/>
        <v>1.766991885261771</v>
      </c>
      <c r="BJ143">
        <f t="shared" si="78"/>
        <v>1.0438350766595333E-2</v>
      </c>
      <c r="BK143">
        <f t="shared" si="79"/>
        <v>44.939366245305763</v>
      </c>
      <c r="BL143">
        <f t="shared" si="80"/>
        <v>1.0737405676363385</v>
      </c>
      <c r="BM143">
        <f t="shared" si="81"/>
        <v>59.926805024955911</v>
      </c>
      <c r="BN143">
        <f t="shared" si="82"/>
        <v>420.16383869259914</v>
      </c>
      <c r="BO143">
        <f t="shared" si="83"/>
        <v>-6.5467063990525692E-4</v>
      </c>
    </row>
    <row r="144" spans="1:67" x14ac:dyDescent="0.25">
      <c r="A144" s="1">
        <v>133</v>
      </c>
      <c r="B144" s="1" t="s">
        <v>218</v>
      </c>
      <c r="C144" s="1" t="s">
        <v>306</v>
      </c>
      <c r="D144" s="1" t="s">
        <v>80</v>
      </c>
      <c r="E144" s="1" t="s">
        <v>81</v>
      </c>
      <c r="F144" s="1" t="s">
        <v>82</v>
      </c>
      <c r="G144" s="1" t="s">
        <v>83</v>
      </c>
      <c r="H144" s="1" t="s">
        <v>84</v>
      </c>
      <c r="I144" s="1">
        <v>769.00002451986074</v>
      </c>
      <c r="J144" s="1">
        <v>1</v>
      </c>
      <c r="K144">
        <f t="shared" si="56"/>
        <v>-0.52657891987312688</v>
      </c>
      <c r="L144">
        <f t="shared" si="57"/>
        <v>1.7430692474818266E-2</v>
      </c>
      <c r="M144">
        <f t="shared" si="58"/>
        <v>455.49453509843408</v>
      </c>
      <c r="N144">
        <f t="shared" si="59"/>
        <v>0.3236413495595411</v>
      </c>
      <c r="O144">
        <f t="shared" si="60"/>
        <v>1.7922734976723778</v>
      </c>
      <c r="P144">
        <f t="shared" si="61"/>
        <v>31.411919648848745</v>
      </c>
      <c r="Q144" s="1">
        <v>6</v>
      </c>
      <c r="R144">
        <f t="shared" si="62"/>
        <v>1.4200000166893005</v>
      </c>
      <c r="S144" s="1">
        <v>1</v>
      </c>
      <c r="T144">
        <f t="shared" si="63"/>
        <v>2.8400000333786011</v>
      </c>
      <c r="U144" s="1">
        <v>32.9132080078125</v>
      </c>
      <c r="V144" s="1">
        <v>31.320379257202148</v>
      </c>
      <c r="W144" s="1">
        <v>32.818740844726563</v>
      </c>
      <c r="X144" s="1">
        <v>419.50787353515625</v>
      </c>
      <c r="Y144" s="1">
        <v>419.97720336914063</v>
      </c>
      <c r="Z144" s="1">
        <v>27.979629516601563</v>
      </c>
      <c r="AA144" s="1">
        <v>28.357421875</v>
      </c>
      <c r="AB144" s="1">
        <v>55.464714050292969</v>
      </c>
      <c r="AC144" s="1">
        <v>56.213623046875</v>
      </c>
      <c r="AD144" s="1">
        <v>499.423095703125</v>
      </c>
      <c r="AE144" s="1">
        <v>17.925687789916992</v>
      </c>
      <c r="AF144" s="1">
        <v>0.10493122041225433</v>
      </c>
      <c r="AG144" s="1">
        <v>99.661811828613281</v>
      </c>
      <c r="AH144" s="1">
        <v>-5.7358789443969727</v>
      </c>
      <c r="AI144" s="1">
        <v>-0.3667738139629364</v>
      </c>
      <c r="AJ144" s="1">
        <v>9.2089571058750153E-2</v>
      </c>
      <c r="AK144" s="1">
        <v>3.9782715030014515E-3</v>
      </c>
      <c r="AL144" s="1">
        <v>9.6729092299938202E-2</v>
      </c>
      <c r="AM144" s="1">
        <v>9.8602212965488434E-3</v>
      </c>
      <c r="AN144" s="1">
        <v>1</v>
      </c>
      <c r="AO144" s="1">
        <v>-0.21956524252891541</v>
      </c>
      <c r="AP144" s="1">
        <v>2.737391471862793</v>
      </c>
      <c r="AQ144" s="1">
        <v>1</v>
      </c>
      <c r="AR144" s="1">
        <v>0</v>
      </c>
      <c r="AS144" s="1">
        <v>0.15999999642372131</v>
      </c>
      <c r="AT144" s="1">
        <v>111115</v>
      </c>
      <c r="AU144" s="1" t="s">
        <v>85</v>
      </c>
      <c r="AV144">
        <f t="shared" si="64"/>
        <v>0.83237182617187477</v>
      </c>
      <c r="AW144">
        <f t="shared" si="65"/>
        <v>3.2364134955954109E-4</v>
      </c>
      <c r="AX144">
        <f t="shared" si="66"/>
        <v>304.47037925720213</v>
      </c>
      <c r="AY144">
        <f t="shared" si="67"/>
        <v>306.06320800781248</v>
      </c>
      <c r="AZ144">
        <f t="shared" si="68"/>
        <v>2.8681099822794636</v>
      </c>
      <c r="BA144">
        <f t="shared" si="69"/>
        <v>9.1540391646596303E-2</v>
      </c>
      <c r="BB144">
        <f t="shared" si="70"/>
        <v>4.61842554052323</v>
      </c>
      <c r="BC144">
        <f t="shared" si="71"/>
        <v>46.340975101530937</v>
      </c>
      <c r="BD144">
        <f t="shared" si="72"/>
        <v>17.983553226530937</v>
      </c>
      <c r="BE144">
        <f t="shared" si="73"/>
        <v>31.320379257202148</v>
      </c>
      <c r="BF144">
        <f t="shared" si="74"/>
        <v>4.5944473199034075</v>
      </c>
      <c r="BG144">
        <f t="shared" si="75"/>
        <v>1.7324363023887852E-2</v>
      </c>
      <c r="BH144">
        <f t="shared" si="76"/>
        <v>2.8261520428508522</v>
      </c>
      <c r="BI144">
        <f t="shared" si="77"/>
        <v>1.7682952770525553</v>
      </c>
      <c r="BJ144">
        <f t="shared" si="78"/>
        <v>1.0837229984994203E-2</v>
      </c>
      <c r="BK144">
        <f t="shared" si="79"/>
        <v>45.39541064594183</v>
      </c>
      <c r="BL144">
        <f t="shared" si="80"/>
        <v>1.0845696657922534</v>
      </c>
      <c r="BM144">
        <f t="shared" si="81"/>
        <v>59.933242755856462</v>
      </c>
      <c r="BN144">
        <f t="shared" si="82"/>
        <v>420.22751376825107</v>
      </c>
      <c r="BO144">
        <f t="shared" si="83"/>
        <v>-7.5101180196110191E-4</v>
      </c>
    </row>
    <row r="145" spans="1:67" x14ac:dyDescent="0.25">
      <c r="A145" s="1">
        <v>134</v>
      </c>
      <c r="B145" s="1" t="s">
        <v>219</v>
      </c>
      <c r="C145" s="1" t="s">
        <v>306</v>
      </c>
      <c r="D145" s="1" t="s">
        <v>80</v>
      </c>
      <c r="E145" s="1" t="s">
        <v>81</v>
      </c>
      <c r="F145" s="1" t="s">
        <v>82</v>
      </c>
      <c r="G145" s="1" t="s">
        <v>83</v>
      </c>
      <c r="H145" s="1" t="s">
        <v>84</v>
      </c>
      <c r="I145" s="1">
        <v>774.00002440810204</v>
      </c>
      <c r="J145" s="1">
        <v>1</v>
      </c>
      <c r="K145">
        <f t="shared" si="56"/>
        <v>-0.40234905013470829</v>
      </c>
      <c r="L145">
        <f t="shared" si="57"/>
        <v>1.7393321657830439E-2</v>
      </c>
      <c r="M145">
        <f t="shared" si="58"/>
        <v>444.27567198393797</v>
      </c>
      <c r="N145">
        <f t="shared" si="59"/>
        <v>0.32308851245051146</v>
      </c>
      <c r="O145">
        <f t="shared" si="60"/>
        <v>1.7930574057333568</v>
      </c>
      <c r="P145">
        <f t="shared" si="61"/>
        <v>31.414059693640848</v>
      </c>
      <c r="Q145" s="1">
        <v>6</v>
      </c>
      <c r="R145">
        <f t="shared" si="62"/>
        <v>1.4200000166893005</v>
      </c>
      <c r="S145" s="1">
        <v>1</v>
      </c>
      <c r="T145">
        <f t="shared" si="63"/>
        <v>2.8400000333786011</v>
      </c>
      <c r="U145" s="1">
        <v>32.913959503173828</v>
      </c>
      <c r="V145" s="1">
        <v>31.322647094726563</v>
      </c>
      <c r="W145" s="1">
        <v>32.824180603027344</v>
      </c>
      <c r="X145" s="1">
        <v>419.659912109375</v>
      </c>
      <c r="Y145" s="1">
        <v>419.98025512695313</v>
      </c>
      <c r="Z145" s="1">
        <v>27.977642059326172</v>
      </c>
      <c r="AA145" s="1">
        <v>28.354770660400391</v>
      </c>
      <c r="AB145" s="1">
        <v>55.459259033203125</v>
      </c>
      <c r="AC145" s="1">
        <v>56.206832885742188</v>
      </c>
      <c r="AD145" s="1">
        <v>499.4488525390625</v>
      </c>
      <c r="AE145" s="1">
        <v>17.816976547241211</v>
      </c>
      <c r="AF145" s="1">
        <v>1.5967583283782005E-2</v>
      </c>
      <c r="AG145" s="1">
        <v>99.663299560546875</v>
      </c>
      <c r="AH145" s="1">
        <v>-5.7358789443969727</v>
      </c>
      <c r="AI145" s="1">
        <v>-0.3667738139629364</v>
      </c>
      <c r="AJ145" s="1">
        <v>9.2089571058750153E-2</v>
      </c>
      <c r="AK145" s="1">
        <v>3.9782715030014515E-3</v>
      </c>
      <c r="AL145" s="1">
        <v>9.6729092299938202E-2</v>
      </c>
      <c r="AM145" s="1">
        <v>9.8602212965488434E-3</v>
      </c>
      <c r="AN145" s="1">
        <v>1</v>
      </c>
      <c r="AO145" s="1">
        <v>-0.21956524252891541</v>
      </c>
      <c r="AP145" s="1">
        <v>2.737391471862793</v>
      </c>
      <c r="AQ145" s="1">
        <v>1</v>
      </c>
      <c r="AR145" s="1">
        <v>0</v>
      </c>
      <c r="AS145" s="1">
        <v>0.15999999642372131</v>
      </c>
      <c r="AT145" s="1">
        <v>111115</v>
      </c>
      <c r="AU145" s="1" t="s">
        <v>85</v>
      </c>
      <c r="AV145">
        <f t="shared" si="64"/>
        <v>0.83241475423177069</v>
      </c>
      <c r="AW145">
        <f t="shared" si="65"/>
        <v>3.2308851245051146E-4</v>
      </c>
      <c r="AX145">
        <f t="shared" si="66"/>
        <v>304.47264709472654</v>
      </c>
      <c r="AY145">
        <f t="shared" si="67"/>
        <v>306.06395950317381</v>
      </c>
      <c r="AZ145">
        <f t="shared" si="68"/>
        <v>2.8507161838401203</v>
      </c>
      <c r="BA145">
        <f t="shared" si="69"/>
        <v>9.1412598914286242E-2</v>
      </c>
      <c r="BB145">
        <f t="shared" si="70"/>
        <v>4.6189874080314466</v>
      </c>
      <c r="BC145">
        <f t="shared" si="71"/>
        <v>46.345920999990028</v>
      </c>
      <c r="BD145">
        <f t="shared" si="72"/>
        <v>17.991150339589637</v>
      </c>
      <c r="BE145">
        <f t="shared" si="73"/>
        <v>31.322647094726563</v>
      </c>
      <c r="BF145">
        <f t="shared" si="74"/>
        <v>4.595040048215659</v>
      </c>
      <c r="BG145">
        <f t="shared" si="75"/>
        <v>1.7287446266974812E-2</v>
      </c>
      <c r="BH145">
        <f t="shared" si="76"/>
        <v>2.8259300022980898</v>
      </c>
      <c r="BI145">
        <f t="shared" si="77"/>
        <v>1.7691100459175693</v>
      </c>
      <c r="BJ145">
        <f t="shared" si="78"/>
        <v>1.0814116536789315E-2</v>
      </c>
      <c r="BK145">
        <f t="shared" si="79"/>
        <v>44.277979384398478</v>
      </c>
      <c r="BL145">
        <f t="shared" si="80"/>
        <v>1.0578489501837194</v>
      </c>
      <c r="BM145">
        <f t="shared" si="81"/>
        <v>59.920022298603485</v>
      </c>
      <c r="BN145">
        <f t="shared" si="82"/>
        <v>420.17151259572</v>
      </c>
      <c r="BO145">
        <f t="shared" si="83"/>
        <v>-5.7378387951518704E-4</v>
      </c>
    </row>
    <row r="146" spans="1:67" x14ac:dyDescent="0.25">
      <c r="A146" s="1">
        <v>135</v>
      </c>
      <c r="B146" s="1" t="s">
        <v>220</v>
      </c>
      <c r="C146" s="1" t="s">
        <v>306</v>
      </c>
      <c r="D146" s="1" t="s">
        <v>80</v>
      </c>
      <c r="E146" s="1" t="s">
        <v>81</v>
      </c>
      <c r="F146" s="1" t="s">
        <v>82</v>
      </c>
      <c r="G146" s="1" t="s">
        <v>83</v>
      </c>
      <c r="H146" s="1" t="s">
        <v>84</v>
      </c>
      <c r="I146" s="1">
        <v>779.00002429634333</v>
      </c>
      <c r="J146" s="1">
        <v>1</v>
      </c>
      <c r="K146">
        <f t="shared" si="56"/>
        <v>-0.72149594773623416</v>
      </c>
      <c r="L146">
        <f t="shared" si="57"/>
        <v>1.7735727950999713E-2</v>
      </c>
      <c r="M146">
        <f t="shared" si="58"/>
        <v>472.06889649717846</v>
      </c>
      <c r="N146">
        <f t="shared" si="59"/>
        <v>0.32926148196892724</v>
      </c>
      <c r="O146">
        <f t="shared" si="60"/>
        <v>1.7922660726170467</v>
      </c>
      <c r="P146">
        <f t="shared" si="61"/>
        <v>31.40885054291034</v>
      </c>
      <c r="Q146" s="1">
        <v>6</v>
      </c>
      <c r="R146">
        <f t="shared" si="62"/>
        <v>1.4200000166893005</v>
      </c>
      <c r="S146" s="1">
        <v>1</v>
      </c>
      <c r="T146">
        <f t="shared" si="63"/>
        <v>2.8400000333786011</v>
      </c>
      <c r="U146" s="1">
        <v>32.914501190185547</v>
      </c>
      <c r="V146" s="1">
        <v>31.32000732421875</v>
      </c>
      <c r="W146" s="1">
        <v>32.826236724853516</v>
      </c>
      <c r="X146" s="1">
        <v>419.25064086914063</v>
      </c>
      <c r="Y146" s="1">
        <v>419.9512939453125</v>
      </c>
      <c r="Z146" s="1">
        <v>27.964712142944336</v>
      </c>
      <c r="AA146" s="1">
        <v>28.349056243896484</v>
      </c>
      <c r="AB146" s="1">
        <v>55.431808471679688</v>
      </c>
      <c r="AC146" s="1">
        <v>56.193660736083984</v>
      </c>
      <c r="AD146" s="1">
        <v>499.43875122070313</v>
      </c>
      <c r="AE146" s="1">
        <v>17.851037979125977</v>
      </c>
      <c r="AF146" s="1">
        <v>6.5011508762836456E-2</v>
      </c>
      <c r="AG146" s="1">
        <v>99.663063049316406</v>
      </c>
      <c r="AH146" s="1">
        <v>-5.7358789443969727</v>
      </c>
      <c r="AI146" s="1">
        <v>-0.3667738139629364</v>
      </c>
      <c r="AJ146" s="1">
        <v>9.2089571058750153E-2</v>
      </c>
      <c r="AK146" s="1">
        <v>3.9782715030014515E-3</v>
      </c>
      <c r="AL146" s="1">
        <v>9.6729092299938202E-2</v>
      </c>
      <c r="AM146" s="1">
        <v>9.8602212965488434E-3</v>
      </c>
      <c r="AN146" s="1">
        <v>1</v>
      </c>
      <c r="AO146" s="1">
        <v>-0.21956524252891541</v>
      </c>
      <c r="AP146" s="1">
        <v>2.737391471862793</v>
      </c>
      <c r="AQ146" s="1">
        <v>1</v>
      </c>
      <c r="AR146" s="1">
        <v>0</v>
      </c>
      <c r="AS146" s="1">
        <v>0.15999999642372131</v>
      </c>
      <c r="AT146" s="1">
        <v>111115</v>
      </c>
      <c r="AU146" s="1" t="s">
        <v>85</v>
      </c>
      <c r="AV146">
        <f t="shared" si="64"/>
        <v>0.83239791870117175</v>
      </c>
      <c r="AW146">
        <f t="shared" si="65"/>
        <v>3.2926148196892724E-4</v>
      </c>
      <c r="AX146">
        <f t="shared" si="66"/>
        <v>304.47000732421873</v>
      </c>
      <c r="AY146">
        <f t="shared" si="67"/>
        <v>306.06450119018552</v>
      </c>
      <c r="AZ146">
        <f t="shared" si="68"/>
        <v>2.8561660128198696</v>
      </c>
      <c r="BA146">
        <f t="shared" si="69"/>
        <v>8.8843218691589135E-2</v>
      </c>
      <c r="BB146">
        <f t="shared" si="70"/>
        <v>4.6176198524411189</v>
      </c>
      <c r="BC146">
        <f t="shared" si="71"/>
        <v>46.332309194191396</v>
      </c>
      <c r="BD146">
        <f t="shared" si="72"/>
        <v>17.983252950294911</v>
      </c>
      <c r="BE146">
        <f t="shared" si="73"/>
        <v>31.32000732421875</v>
      </c>
      <c r="BF146">
        <f t="shared" si="74"/>
        <v>4.5943501168220058</v>
      </c>
      <c r="BG146">
        <f t="shared" si="75"/>
        <v>1.7625656176622113E-2</v>
      </c>
      <c r="BH146">
        <f t="shared" si="76"/>
        <v>2.8253537798240722</v>
      </c>
      <c r="BI146">
        <f t="shared" si="77"/>
        <v>1.7689963369979336</v>
      </c>
      <c r="BJ146">
        <f t="shared" si="78"/>
        <v>1.1025871772185166E-2</v>
      </c>
      <c r="BK146">
        <f t="shared" si="79"/>
        <v>47.04783219521952</v>
      </c>
      <c r="BL146">
        <f t="shared" si="80"/>
        <v>1.1241039218196882</v>
      </c>
      <c r="BM146">
        <f t="shared" si="81"/>
        <v>59.931049797490545</v>
      </c>
      <c r="BN146">
        <f t="shared" si="82"/>
        <v>420.29425856432528</v>
      </c>
      <c r="BO146">
        <f t="shared" si="83"/>
        <v>-1.0288032418089784E-3</v>
      </c>
    </row>
    <row r="147" spans="1:67" x14ac:dyDescent="0.25">
      <c r="A147" s="1">
        <v>136</v>
      </c>
      <c r="B147" s="1" t="s">
        <v>221</v>
      </c>
      <c r="C147" s="1" t="s">
        <v>306</v>
      </c>
      <c r="D147" s="1" t="s">
        <v>80</v>
      </c>
      <c r="E147" s="1" t="s">
        <v>81</v>
      </c>
      <c r="F147" s="1" t="s">
        <v>82</v>
      </c>
      <c r="G147" s="1" t="s">
        <v>83</v>
      </c>
      <c r="H147" s="1" t="s">
        <v>84</v>
      </c>
      <c r="I147" s="1">
        <v>784.50002417340875</v>
      </c>
      <c r="J147" s="1">
        <v>1</v>
      </c>
      <c r="K147">
        <f t="shared" si="56"/>
        <v>-0.37759937897659784</v>
      </c>
      <c r="L147">
        <f t="shared" si="57"/>
        <v>1.6790574627707878E-2</v>
      </c>
      <c r="M147">
        <f t="shared" si="58"/>
        <v>443.21722986403478</v>
      </c>
      <c r="N147">
        <f t="shared" si="59"/>
        <v>0.31236390913518414</v>
      </c>
      <c r="O147">
        <f t="shared" si="60"/>
        <v>1.7953977782654604</v>
      </c>
      <c r="P147">
        <f t="shared" si="61"/>
        <v>31.417197725823886</v>
      </c>
      <c r="Q147" s="1">
        <v>6</v>
      </c>
      <c r="R147">
        <f t="shared" si="62"/>
        <v>1.4200000166893005</v>
      </c>
      <c r="S147" s="1">
        <v>1</v>
      </c>
      <c r="T147">
        <f t="shared" si="63"/>
        <v>2.8400000333786011</v>
      </c>
      <c r="U147" s="1">
        <v>32.915847778320313</v>
      </c>
      <c r="V147" s="1">
        <v>31.319746017456055</v>
      </c>
      <c r="W147" s="1">
        <v>32.826194763183594</v>
      </c>
      <c r="X147" s="1">
        <v>419.66860961914063</v>
      </c>
      <c r="Y147" s="1">
        <v>419.96466064453125</v>
      </c>
      <c r="Z147" s="1">
        <v>27.974895477294922</v>
      </c>
      <c r="AA147" s="1">
        <v>28.339540481567383</v>
      </c>
      <c r="AB147" s="1">
        <v>55.447959899902344</v>
      </c>
      <c r="AC147" s="1">
        <v>56.170711517333984</v>
      </c>
      <c r="AD147" s="1">
        <v>499.40899658203125</v>
      </c>
      <c r="AE147" s="1">
        <v>17.843067169189453</v>
      </c>
      <c r="AF147" s="1">
        <v>0.1437092125415802</v>
      </c>
      <c r="AG147" s="1">
        <v>99.663352966308594</v>
      </c>
      <c r="AH147" s="1">
        <v>-5.7358789443969727</v>
      </c>
      <c r="AI147" s="1">
        <v>-0.3667738139629364</v>
      </c>
      <c r="AJ147" s="1">
        <v>9.2089571058750153E-2</v>
      </c>
      <c r="AK147" s="1">
        <v>3.9782715030014515E-3</v>
      </c>
      <c r="AL147" s="1">
        <v>9.6729092299938202E-2</v>
      </c>
      <c r="AM147" s="1">
        <v>9.8602212965488434E-3</v>
      </c>
      <c r="AN147" s="1">
        <v>1</v>
      </c>
      <c r="AO147" s="1">
        <v>-0.21956524252891541</v>
      </c>
      <c r="AP147" s="1">
        <v>2.737391471862793</v>
      </c>
      <c r="AQ147" s="1">
        <v>1</v>
      </c>
      <c r="AR147" s="1">
        <v>0</v>
      </c>
      <c r="AS147" s="1">
        <v>0.15999999642372131</v>
      </c>
      <c r="AT147" s="1">
        <v>111115</v>
      </c>
      <c r="AU147" s="1" t="s">
        <v>85</v>
      </c>
      <c r="AV147">
        <f t="shared" si="64"/>
        <v>0.83234832763671862</v>
      </c>
      <c r="AW147">
        <f t="shared" si="65"/>
        <v>3.1236390913518415E-4</v>
      </c>
      <c r="AX147">
        <f t="shared" si="66"/>
        <v>304.46974601745603</v>
      </c>
      <c r="AY147">
        <f t="shared" si="67"/>
        <v>306.06584777832029</v>
      </c>
      <c r="AZ147">
        <f t="shared" si="68"/>
        <v>2.8548906832585317</v>
      </c>
      <c r="BA147">
        <f t="shared" si="69"/>
        <v>9.7451708367831194E-2</v>
      </c>
      <c r="BB147">
        <f t="shared" si="70"/>
        <v>4.6198114041829017</v>
      </c>
      <c r="BC147">
        <f t="shared" si="71"/>
        <v>46.35416395979211</v>
      </c>
      <c r="BD147">
        <f t="shared" si="72"/>
        <v>18.014623478224728</v>
      </c>
      <c r="BE147">
        <f t="shared" si="73"/>
        <v>31.319746017456055</v>
      </c>
      <c r="BF147">
        <f t="shared" si="74"/>
        <v>4.5942818264974861</v>
      </c>
      <c r="BG147">
        <f t="shared" si="75"/>
        <v>1.6691889272351934E-2</v>
      </c>
      <c r="BH147">
        <f t="shared" si="76"/>
        <v>2.8244136259174413</v>
      </c>
      <c r="BI147">
        <f t="shared" si="77"/>
        <v>1.7698682005800448</v>
      </c>
      <c r="BJ147">
        <f t="shared" si="78"/>
        <v>1.0441252400013484E-2</v>
      </c>
      <c r="BK147">
        <f t="shared" si="79"/>
        <v>44.17251522068883</v>
      </c>
      <c r="BL147">
        <f t="shared" si="80"/>
        <v>1.0553679187763494</v>
      </c>
      <c r="BM147">
        <f t="shared" si="81"/>
        <v>59.866546060431936</v>
      </c>
      <c r="BN147">
        <f t="shared" si="82"/>
        <v>420.14415330496337</v>
      </c>
      <c r="BO147">
        <f t="shared" si="83"/>
        <v>-5.3804320341177385E-4</v>
      </c>
    </row>
    <row r="148" spans="1:67" x14ac:dyDescent="0.25">
      <c r="A148" s="1">
        <v>137</v>
      </c>
      <c r="B148" s="1" t="s">
        <v>222</v>
      </c>
      <c r="C148" s="1" t="s">
        <v>306</v>
      </c>
      <c r="D148" s="1" t="s">
        <v>80</v>
      </c>
      <c r="E148" s="1" t="s">
        <v>81</v>
      </c>
      <c r="F148" s="1" t="s">
        <v>82</v>
      </c>
      <c r="G148" s="1" t="s">
        <v>83</v>
      </c>
      <c r="H148" s="1" t="s">
        <v>84</v>
      </c>
      <c r="I148" s="1">
        <v>789.50002406165004</v>
      </c>
      <c r="J148" s="1">
        <v>1</v>
      </c>
      <c r="K148">
        <f t="shared" si="56"/>
        <v>-0.48549387722242826</v>
      </c>
      <c r="L148">
        <f t="shared" si="57"/>
        <v>1.6716567520690784E-2</v>
      </c>
      <c r="M148">
        <f t="shared" si="58"/>
        <v>453.70446513192127</v>
      </c>
      <c r="N148">
        <f t="shared" si="59"/>
        <v>0.31099923471727847</v>
      </c>
      <c r="O148">
        <f t="shared" si="60"/>
        <v>1.7954291148778245</v>
      </c>
      <c r="P148">
        <f t="shared" si="61"/>
        <v>31.416495432029599</v>
      </c>
      <c r="Q148" s="1">
        <v>6</v>
      </c>
      <c r="R148">
        <f t="shared" si="62"/>
        <v>1.4200000166893005</v>
      </c>
      <c r="S148" s="1">
        <v>1</v>
      </c>
      <c r="T148">
        <f t="shared" si="63"/>
        <v>2.8400000333786011</v>
      </c>
      <c r="U148" s="1">
        <v>32.915756225585938</v>
      </c>
      <c r="V148" s="1">
        <v>31.318202972412109</v>
      </c>
      <c r="W148" s="1">
        <v>32.824527740478516</v>
      </c>
      <c r="X148" s="1">
        <v>419.64602661132813</v>
      </c>
      <c r="Y148" s="1">
        <v>420.07229614257813</v>
      </c>
      <c r="Z148" s="1">
        <v>27.974308013916016</v>
      </c>
      <c r="AA148" s="1">
        <v>28.337312698364258</v>
      </c>
      <c r="AB148" s="1">
        <v>55.447200775146484</v>
      </c>
      <c r="AC148" s="1">
        <v>56.166702270507813</v>
      </c>
      <c r="AD148" s="1">
        <v>499.47512817382813</v>
      </c>
      <c r="AE148" s="1">
        <v>17.822772979736328</v>
      </c>
      <c r="AF148" s="1">
        <v>4.7903068363666534E-2</v>
      </c>
      <c r="AG148" s="1">
        <v>99.66357421875</v>
      </c>
      <c r="AH148" s="1">
        <v>-5.7358789443969727</v>
      </c>
      <c r="AI148" s="1">
        <v>-0.3667738139629364</v>
      </c>
      <c r="AJ148" s="1">
        <v>9.2089571058750153E-2</v>
      </c>
      <c r="AK148" s="1">
        <v>3.9782715030014515E-3</v>
      </c>
      <c r="AL148" s="1">
        <v>9.6729092299938202E-2</v>
      </c>
      <c r="AM148" s="1">
        <v>9.8602212965488434E-3</v>
      </c>
      <c r="AN148" s="1">
        <v>1</v>
      </c>
      <c r="AO148" s="1">
        <v>-0.21956524252891541</v>
      </c>
      <c r="AP148" s="1">
        <v>2.737391471862793</v>
      </c>
      <c r="AQ148" s="1">
        <v>1</v>
      </c>
      <c r="AR148" s="1">
        <v>0</v>
      </c>
      <c r="AS148" s="1">
        <v>0.15999999642372131</v>
      </c>
      <c r="AT148" s="1">
        <v>111115</v>
      </c>
      <c r="AU148" s="1" t="s">
        <v>85</v>
      </c>
      <c r="AV148">
        <f t="shared" si="64"/>
        <v>0.83245854695638011</v>
      </c>
      <c r="AW148">
        <f t="shared" si="65"/>
        <v>3.1099923471727845E-4</v>
      </c>
      <c r="AX148">
        <f t="shared" si="66"/>
        <v>304.46820297241209</v>
      </c>
      <c r="AY148">
        <f t="shared" si="67"/>
        <v>306.06575622558591</v>
      </c>
      <c r="AZ148">
        <f t="shared" si="68"/>
        <v>2.8516436130186094</v>
      </c>
      <c r="BA148">
        <f t="shared" si="69"/>
        <v>9.8292459617490988E-2</v>
      </c>
      <c r="BB148">
        <f t="shared" si="70"/>
        <v>4.6196269821511775</v>
      </c>
      <c r="BC148">
        <f t="shared" si="71"/>
        <v>46.352210608176982</v>
      </c>
      <c r="BD148">
        <f t="shared" si="72"/>
        <v>18.014897909812724</v>
      </c>
      <c r="BE148">
        <f t="shared" si="73"/>
        <v>31.318202972412109</v>
      </c>
      <c r="BF148">
        <f t="shared" si="74"/>
        <v>4.5938785826765223</v>
      </c>
      <c r="BG148">
        <f t="shared" si="75"/>
        <v>1.6618747656590212E-2</v>
      </c>
      <c r="BH148">
        <f t="shared" si="76"/>
        <v>2.824197867273353</v>
      </c>
      <c r="BI148">
        <f t="shared" si="77"/>
        <v>1.7696807154031693</v>
      </c>
      <c r="BJ148">
        <f t="shared" si="78"/>
        <v>1.0395461716969685E-2</v>
      </c>
      <c r="BK148">
        <f t="shared" si="79"/>
        <v>45.217808634053512</v>
      </c>
      <c r="BL148">
        <f t="shared" si="80"/>
        <v>1.0800628113260007</v>
      </c>
      <c r="BM148">
        <f t="shared" si="81"/>
        <v>59.863290757571306</v>
      </c>
      <c r="BN148">
        <f t="shared" si="82"/>
        <v>420.3030766800947</v>
      </c>
      <c r="BO148">
        <f t="shared" si="83"/>
        <v>-6.9148342578771477E-4</v>
      </c>
    </row>
    <row r="149" spans="1:67" x14ac:dyDescent="0.25">
      <c r="A149" s="1">
        <v>138</v>
      </c>
      <c r="B149" s="1" t="s">
        <v>223</v>
      </c>
      <c r="C149" s="1" t="s">
        <v>306</v>
      </c>
      <c r="D149" s="1" t="s">
        <v>80</v>
      </c>
      <c r="E149" s="1" t="s">
        <v>81</v>
      </c>
      <c r="F149" s="1" t="s">
        <v>82</v>
      </c>
      <c r="G149" s="1" t="s">
        <v>83</v>
      </c>
      <c r="H149" s="1" t="s">
        <v>84</v>
      </c>
      <c r="I149" s="1">
        <v>794.50002394989133</v>
      </c>
      <c r="J149" s="1">
        <v>1</v>
      </c>
      <c r="K149">
        <f t="shared" si="56"/>
        <v>-0.56659291544412738</v>
      </c>
      <c r="L149">
        <f t="shared" si="57"/>
        <v>1.7451767576052869E-2</v>
      </c>
      <c r="M149">
        <f t="shared" si="58"/>
        <v>459.14525875488619</v>
      </c>
      <c r="N149">
        <f t="shared" si="59"/>
        <v>0.32433963815217715</v>
      </c>
      <c r="O149">
        <f t="shared" si="60"/>
        <v>1.7940614741534882</v>
      </c>
      <c r="P149">
        <f t="shared" si="61"/>
        <v>31.407819138580898</v>
      </c>
      <c r="Q149" s="1">
        <v>6</v>
      </c>
      <c r="R149">
        <f t="shared" si="62"/>
        <v>1.4200000166893005</v>
      </c>
      <c r="S149" s="1">
        <v>1</v>
      </c>
      <c r="T149">
        <f t="shared" si="63"/>
        <v>2.8400000333786011</v>
      </c>
      <c r="U149" s="1">
        <v>32.914466857910156</v>
      </c>
      <c r="V149" s="1">
        <v>31.315889358520508</v>
      </c>
      <c r="W149" s="1">
        <v>32.821392059326172</v>
      </c>
      <c r="X149" s="1">
        <v>419.54983520507813</v>
      </c>
      <c r="Y149" s="1">
        <v>420.06683349609375</v>
      </c>
      <c r="Z149" s="1">
        <v>27.949466705322266</v>
      </c>
      <c r="AA149" s="1">
        <v>28.328073501586914</v>
      </c>
      <c r="AB149" s="1">
        <v>55.402191162109375</v>
      </c>
      <c r="AC149" s="1">
        <v>56.152675628662109</v>
      </c>
      <c r="AD149" s="1">
        <v>499.4390869140625</v>
      </c>
      <c r="AE149" s="1">
        <v>17.895248413085938</v>
      </c>
      <c r="AF149" s="1">
        <v>0.13458573818206787</v>
      </c>
      <c r="AG149" s="1">
        <v>99.663948059082031</v>
      </c>
      <c r="AH149" s="1">
        <v>-5.7358789443969727</v>
      </c>
      <c r="AI149" s="1">
        <v>-0.3667738139629364</v>
      </c>
      <c r="AJ149" s="1">
        <v>9.2089571058750153E-2</v>
      </c>
      <c r="AK149" s="1">
        <v>3.9782715030014515E-3</v>
      </c>
      <c r="AL149" s="1">
        <v>9.6729092299938202E-2</v>
      </c>
      <c r="AM149" s="1">
        <v>9.8602212965488434E-3</v>
      </c>
      <c r="AN149" s="1">
        <v>1</v>
      </c>
      <c r="AO149" s="1">
        <v>-0.21956524252891541</v>
      </c>
      <c r="AP149" s="1">
        <v>2.737391471862793</v>
      </c>
      <c r="AQ149" s="1">
        <v>1</v>
      </c>
      <c r="AR149" s="1">
        <v>0</v>
      </c>
      <c r="AS149" s="1">
        <v>0.15999999642372131</v>
      </c>
      <c r="AT149" s="1">
        <v>111115</v>
      </c>
      <c r="AU149" s="1" t="s">
        <v>85</v>
      </c>
      <c r="AV149">
        <f t="shared" si="64"/>
        <v>0.83239847819010404</v>
      </c>
      <c r="AW149">
        <f t="shared" si="65"/>
        <v>3.2433963815217714E-4</v>
      </c>
      <c r="AX149">
        <f t="shared" si="66"/>
        <v>304.46588935852049</v>
      </c>
      <c r="AY149">
        <f t="shared" si="67"/>
        <v>306.06446685791013</v>
      </c>
      <c r="AZ149">
        <f t="shared" si="68"/>
        <v>2.8632396820953545</v>
      </c>
      <c r="BA149">
        <f t="shared" si="69"/>
        <v>9.1929780060390431E-2</v>
      </c>
      <c r="BB149">
        <f t="shared" si="70"/>
        <v>4.6173491202295045</v>
      </c>
      <c r="BC149">
        <f t="shared" si="71"/>
        <v>46.329181315316568</v>
      </c>
      <c r="BD149">
        <f t="shared" si="72"/>
        <v>18.001107813729654</v>
      </c>
      <c r="BE149">
        <f t="shared" si="73"/>
        <v>31.315889358520508</v>
      </c>
      <c r="BF149">
        <f t="shared" si="74"/>
        <v>4.59327402392364</v>
      </c>
      <c r="BG149">
        <f t="shared" si="75"/>
        <v>1.7345181634191374E-2</v>
      </c>
      <c r="BH149">
        <f t="shared" si="76"/>
        <v>2.8232876460760163</v>
      </c>
      <c r="BI149">
        <f t="shared" si="77"/>
        <v>1.7699863778476237</v>
      </c>
      <c r="BJ149">
        <f t="shared" si="78"/>
        <v>1.085026447985842E-2</v>
      </c>
      <c r="BK149">
        <f t="shared" si="79"/>
        <v>45.760229220120756</v>
      </c>
      <c r="BL149">
        <f t="shared" si="80"/>
        <v>1.0930290661930011</v>
      </c>
      <c r="BM149">
        <f t="shared" si="81"/>
        <v>59.885075271442112</v>
      </c>
      <c r="BN149">
        <f t="shared" si="82"/>
        <v>420.33616463231192</v>
      </c>
      <c r="BO149">
        <f t="shared" si="83"/>
        <v>-8.072219867000499E-4</v>
      </c>
    </row>
    <row r="150" spans="1:67" x14ac:dyDescent="0.25">
      <c r="A150" s="1">
        <v>139</v>
      </c>
      <c r="B150" s="1" t="s">
        <v>224</v>
      </c>
      <c r="C150" s="1" t="s">
        <v>306</v>
      </c>
      <c r="D150" s="1" t="s">
        <v>80</v>
      </c>
      <c r="E150" s="1" t="s">
        <v>81</v>
      </c>
      <c r="F150" s="1" t="s">
        <v>82</v>
      </c>
      <c r="G150" s="1" t="s">
        <v>83</v>
      </c>
      <c r="H150" s="1" t="s">
        <v>84</v>
      </c>
      <c r="I150" s="1">
        <v>800.00002382695675</v>
      </c>
      <c r="J150" s="1">
        <v>1</v>
      </c>
      <c r="K150">
        <f t="shared" si="56"/>
        <v>-0.51411648483168704</v>
      </c>
      <c r="L150">
        <f t="shared" si="57"/>
        <v>1.746733757237148E-2</v>
      </c>
      <c r="M150">
        <f t="shared" si="58"/>
        <v>454.39011975215976</v>
      </c>
      <c r="N150">
        <f t="shared" si="59"/>
        <v>0.32480648814430141</v>
      </c>
      <c r="O150">
        <f t="shared" si="60"/>
        <v>1.7950233357114276</v>
      </c>
      <c r="P150">
        <f t="shared" si="61"/>
        <v>31.41118032825139</v>
      </c>
      <c r="Q150" s="1">
        <v>6</v>
      </c>
      <c r="R150">
        <f t="shared" si="62"/>
        <v>1.4200000166893005</v>
      </c>
      <c r="S150" s="1">
        <v>1</v>
      </c>
      <c r="T150">
        <f t="shared" si="63"/>
        <v>2.8400000333786011</v>
      </c>
      <c r="U150" s="1">
        <v>32.915096282958984</v>
      </c>
      <c r="V150" s="1">
        <v>31.320123672485352</v>
      </c>
      <c r="W150" s="1">
        <v>32.821521759033203</v>
      </c>
      <c r="X150" s="1">
        <v>419.67349243164063</v>
      </c>
      <c r="Y150" s="1">
        <v>420.12716674804688</v>
      </c>
      <c r="Z150" s="1">
        <v>27.948465347290039</v>
      </c>
      <c r="AA150" s="1">
        <v>28.327598571777344</v>
      </c>
      <c r="AB150" s="1">
        <v>55.397609710693359</v>
      </c>
      <c r="AC150" s="1">
        <v>56.149101257324219</v>
      </c>
      <c r="AD150" s="1">
        <v>499.4637451171875</v>
      </c>
      <c r="AE150" s="1">
        <v>17.813350677490234</v>
      </c>
      <c r="AF150" s="1">
        <v>3.0795130878686905E-2</v>
      </c>
      <c r="AG150" s="1">
        <v>99.662811279296875</v>
      </c>
      <c r="AH150" s="1">
        <v>-5.7358789443969727</v>
      </c>
      <c r="AI150" s="1">
        <v>-0.3667738139629364</v>
      </c>
      <c r="AJ150" s="1">
        <v>9.2089571058750153E-2</v>
      </c>
      <c r="AK150" s="1">
        <v>3.9782715030014515E-3</v>
      </c>
      <c r="AL150" s="1">
        <v>9.6729092299938202E-2</v>
      </c>
      <c r="AM150" s="1">
        <v>9.8602212965488434E-3</v>
      </c>
      <c r="AN150" s="1">
        <v>1</v>
      </c>
      <c r="AO150" s="1">
        <v>-0.21956524252891541</v>
      </c>
      <c r="AP150" s="1">
        <v>2.737391471862793</v>
      </c>
      <c r="AQ150" s="1">
        <v>1</v>
      </c>
      <c r="AR150" s="1">
        <v>0</v>
      </c>
      <c r="AS150" s="1">
        <v>0.15999999642372131</v>
      </c>
      <c r="AT150" s="1">
        <v>111115</v>
      </c>
      <c r="AU150" s="1" t="s">
        <v>85</v>
      </c>
      <c r="AV150">
        <f t="shared" si="64"/>
        <v>0.83243957519531242</v>
      </c>
      <c r="AW150">
        <f t="shared" si="65"/>
        <v>3.2480648814430142E-4</v>
      </c>
      <c r="AX150">
        <f t="shared" si="66"/>
        <v>304.47012367248533</v>
      </c>
      <c r="AY150">
        <f t="shared" si="67"/>
        <v>306.06509628295896</v>
      </c>
      <c r="AZ150">
        <f t="shared" si="68"/>
        <v>2.8501360446929311</v>
      </c>
      <c r="BA150">
        <f t="shared" si="69"/>
        <v>9.1056655766038316E-2</v>
      </c>
      <c r="BB150">
        <f t="shared" si="70"/>
        <v>4.6182314461661527</v>
      </c>
      <c r="BC150">
        <f t="shared" si="71"/>
        <v>46.338562868991694</v>
      </c>
      <c r="BD150">
        <f t="shared" si="72"/>
        <v>18.01096429721435</v>
      </c>
      <c r="BE150">
        <f t="shared" si="73"/>
        <v>31.320123672485352</v>
      </c>
      <c r="BF150">
        <f t="shared" si="74"/>
        <v>4.5943805237472812</v>
      </c>
      <c r="BG150">
        <f t="shared" si="75"/>
        <v>1.7360561941276297E-2</v>
      </c>
      <c r="BH150">
        <f t="shared" si="76"/>
        <v>2.8232081104547251</v>
      </c>
      <c r="BI150">
        <f t="shared" si="77"/>
        <v>1.7711724132925561</v>
      </c>
      <c r="BJ150">
        <f t="shared" si="78"/>
        <v>1.0859894080414293E-2</v>
      </c>
      <c r="BK150">
        <f t="shared" si="79"/>
        <v>45.28579675203661</v>
      </c>
      <c r="BL150">
        <f t="shared" si="80"/>
        <v>1.0815537668495039</v>
      </c>
      <c r="BM150">
        <f t="shared" si="81"/>
        <v>59.871269400644977</v>
      </c>
      <c r="BN150">
        <f t="shared" si="82"/>
        <v>420.37155310240092</v>
      </c>
      <c r="BO150">
        <f t="shared" si="83"/>
        <v>-7.3222858063310618E-4</v>
      </c>
    </row>
    <row r="151" spans="1:67" x14ac:dyDescent="0.25">
      <c r="A151" s="1">
        <v>140</v>
      </c>
      <c r="B151" s="1" t="s">
        <v>225</v>
      </c>
      <c r="C151" s="1" t="s">
        <v>306</v>
      </c>
      <c r="D151" s="1" t="s">
        <v>80</v>
      </c>
      <c r="E151" s="1" t="s">
        <v>81</v>
      </c>
      <c r="F151" s="1" t="s">
        <v>82</v>
      </c>
      <c r="G151" s="1" t="s">
        <v>83</v>
      </c>
      <c r="H151" s="1" t="s">
        <v>84</v>
      </c>
      <c r="I151" s="1">
        <v>805.00002371519804</v>
      </c>
      <c r="J151" s="1">
        <v>1</v>
      </c>
      <c r="K151">
        <f t="shared" si="56"/>
        <v>-0.56832076647057783</v>
      </c>
      <c r="L151">
        <f t="shared" si="57"/>
        <v>1.7141325195207623E-2</v>
      </c>
      <c r="M151">
        <f t="shared" si="58"/>
        <v>460.27214441720412</v>
      </c>
      <c r="N151">
        <f t="shared" si="59"/>
        <v>0.31899400687327889</v>
      </c>
      <c r="O151">
        <f t="shared" si="60"/>
        <v>1.796227770319089</v>
      </c>
      <c r="P151">
        <f t="shared" si="61"/>
        <v>31.412961852943614</v>
      </c>
      <c r="Q151" s="1">
        <v>6</v>
      </c>
      <c r="R151">
        <f t="shared" si="62"/>
        <v>1.4200000166893005</v>
      </c>
      <c r="S151" s="1">
        <v>1</v>
      </c>
      <c r="T151">
        <f t="shared" si="63"/>
        <v>2.8400000333786011</v>
      </c>
      <c r="U151" s="1">
        <v>32.914562225341797</v>
      </c>
      <c r="V151" s="1">
        <v>31.318565368652344</v>
      </c>
      <c r="W151" s="1">
        <v>32.822128295898438</v>
      </c>
      <c r="X151" s="1">
        <v>419.60302734375</v>
      </c>
      <c r="Y151" s="1">
        <v>420.12481689453125</v>
      </c>
      <c r="Z151" s="1">
        <v>27.94780158996582</v>
      </c>
      <c r="AA151" s="1">
        <v>28.320199966430664</v>
      </c>
      <c r="AB151" s="1">
        <v>55.397968292236328</v>
      </c>
      <c r="AC151" s="1">
        <v>56.136138916015625</v>
      </c>
      <c r="AD151" s="1">
        <v>499.40072631835938</v>
      </c>
      <c r="AE151" s="1">
        <v>17.985845565795898</v>
      </c>
      <c r="AF151" s="1">
        <v>0.12888528406620026</v>
      </c>
      <c r="AG151" s="1">
        <v>99.662834167480469</v>
      </c>
      <c r="AH151" s="1">
        <v>-5.7358789443969727</v>
      </c>
      <c r="AI151" s="1">
        <v>-0.3667738139629364</v>
      </c>
      <c r="AJ151" s="1">
        <v>9.2089571058750153E-2</v>
      </c>
      <c r="AK151" s="1">
        <v>3.9782715030014515E-3</v>
      </c>
      <c r="AL151" s="1">
        <v>9.6729092299938202E-2</v>
      </c>
      <c r="AM151" s="1">
        <v>9.8602212965488434E-3</v>
      </c>
      <c r="AN151" s="1">
        <v>1</v>
      </c>
      <c r="AO151" s="1">
        <v>-0.21956524252891541</v>
      </c>
      <c r="AP151" s="1">
        <v>2.737391471862793</v>
      </c>
      <c r="AQ151" s="1">
        <v>1</v>
      </c>
      <c r="AR151" s="1">
        <v>0</v>
      </c>
      <c r="AS151" s="1">
        <v>0.15999999642372131</v>
      </c>
      <c r="AT151" s="1">
        <v>111115</v>
      </c>
      <c r="AU151" s="1" t="s">
        <v>85</v>
      </c>
      <c r="AV151">
        <f t="shared" si="64"/>
        <v>0.83233454386393224</v>
      </c>
      <c r="AW151">
        <f t="shared" si="65"/>
        <v>3.1899400687327887E-4</v>
      </c>
      <c r="AX151">
        <f t="shared" si="66"/>
        <v>304.46856536865232</v>
      </c>
      <c r="AY151">
        <f t="shared" si="67"/>
        <v>306.06456222534177</v>
      </c>
      <c r="AZ151">
        <f t="shared" si="68"/>
        <v>2.8777352262049476</v>
      </c>
      <c r="BA151">
        <f t="shared" si="69"/>
        <v>9.4396484291270233E-2</v>
      </c>
      <c r="BB151">
        <f t="shared" si="70"/>
        <v>4.6186991631633543</v>
      </c>
      <c r="BC151">
        <f t="shared" si="71"/>
        <v>46.343245220196792</v>
      </c>
      <c r="BD151">
        <f t="shared" si="72"/>
        <v>18.023045253766128</v>
      </c>
      <c r="BE151">
        <f t="shared" si="73"/>
        <v>31.318565368652344</v>
      </c>
      <c r="BF151">
        <f t="shared" si="74"/>
        <v>4.5939732848834769</v>
      </c>
      <c r="BG151">
        <f t="shared" si="75"/>
        <v>1.7038486380962E-2</v>
      </c>
      <c r="BH151">
        <f t="shared" si="76"/>
        <v>2.8224713928442653</v>
      </c>
      <c r="BI151">
        <f t="shared" si="77"/>
        <v>1.7715018920392116</v>
      </c>
      <c r="BJ151">
        <f t="shared" si="78"/>
        <v>1.0658245908522304E-2</v>
      </c>
      <c r="BK151">
        <f t="shared" si="79"/>
        <v>45.87202640096244</v>
      </c>
      <c r="BL151">
        <f t="shared" si="80"/>
        <v>1.0955604760971582</v>
      </c>
      <c r="BM151">
        <f t="shared" si="81"/>
        <v>59.843885185163145</v>
      </c>
      <c r="BN151">
        <f t="shared" si="82"/>
        <v>420.3949693683756</v>
      </c>
      <c r="BO151">
        <f t="shared" si="83"/>
        <v>-8.0901355094968065E-4</v>
      </c>
    </row>
    <row r="152" spans="1:67" x14ac:dyDescent="0.25">
      <c r="A152" s="1">
        <v>141</v>
      </c>
      <c r="B152" s="1" t="s">
        <v>226</v>
      </c>
      <c r="C152" s="1" t="s">
        <v>306</v>
      </c>
      <c r="D152" s="1" t="s">
        <v>80</v>
      </c>
      <c r="E152" s="1" t="s">
        <v>81</v>
      </c>
      <c r="F152" s="1" t="s">
        <v>82</v>
      </c>
      <c r="G152" s="1" t="s">
        <v>83</v>
      </c>
      <c r="H152" s="1" t="s">
        <v>84</v>
      </c>
      <c r="I152" s="1">
        <v>810.00002360343933</v>
      </c>
      <c r="J152" s="1">
        <v>1</v>
      </c>
      <c r="K152">
        <f t="shared" si="56"/>
        <v>-0.5317093678879582</v>
      </c>
      <c r="L152">
        <f t="shared" si="57"/>
        <v>1.7410288417567987E-2</v>
      </c>
      <c r="M152">
        <f t="shared" si="58"/>
        <v>456.19938202569233</v>
      </c>
      <c r="N152">
        <f t="shared" si="59"/>
        <v>0.3240077668392759</v>
      </c>
      <c r="O152">
        <f t="shared" si="60"/>
        <v>1.7964824664938499</v>
      </c>
      <c r="P152">
        <f t="shared" si="61"/>
        <v>31.410706379261438</v>
      </c>
      <c r="Q152" s="1">
        <v>6</v>
      </c>
      <c r="R152">
        <f t="shared" si="62"/>
        <v>1.4200000166893005</v>
      </c>
      <c r="S152" s="1">
        <v>1</v>
      </c>
      <c r="T152">
        <f t="shared" si="63"/>
        <v>2.8400000333786011</v>
      </c>
      <c r="U152" s="1">
        <v>32.913436889648438</v>
      </c>
      <c r="V152" s="1">
        <v>31.319316864013672</v>
      </c>
      <c r="W152" s="1">
        <v>32.822330474853516</v>
      </c>
      <c r="X152" s="1">
        <v>419.7200927734375</v>
      </c>
      <c r="Y152" s="1">
        <v>420.1953125</v>
      </c>
      <c r="Z152" s="1">
        <v>27.933084487915039</v>
      </c>
      <c r="AA152" s="1">
        <v>28.311319351196289</v>
      </c>
      <c r="AB152" s="1">
        <v>55.373050689697266</v>
      </c>
      <c r="AC152" s="1">
        <v>56.122844696044922</v>
      </c>
      <c r="AD152" s="1">
        <v>499.42727661132813</v>
      </c>
      <c r="AE152" s="1">
        <v>17.844516754150391</v>
      </c>
      <c r="AF152" s="1">
        <v>0.16880166530609131</v>
      </c>
      <c r="AG152" s="1">
        <v>99.6641845703125</v>
      </c>
      <c r="AH152" s="1">
        <v>-5.7358789443969727</v>
      </c>
      <c r="AI152" s="1">
        <v>-0.3667738139629364</v>
      </c>
      <c r="AJ152" s="1">
        <v>9.2089571058750153E-2</v>
      </c>
      <c r="AK152" s="1">
        <v>3.9782715030014515E-3</v>
      </c>
      <c r="AL152" s="1">
        <v>9.6729092299938202E-2</v>
      </c>
      <c r="AM152" s="1">
        <v>9.8602212965488434E-3</v>
      </c>
      <c r="AN152" s="1">
        <v>1</v>
      </c>
      <c r="AO152" s="1">
        <v>-0.21956524252891541</v>
      </c>
      <c r="AP152" s="1">
        <v>2.737391471862793</v>
      </c>
      <c r="AQ152" s="1">
        <v>1</v>
      </c>
      <c r="AR152" s="1">
        <v>0</v>
      </c>
      <c r="AS152" s="1">
        <v>0.15999999642372131</v>
      </c>
      <c r="AT152" s="1">
        <v>111115</v>
      </c>
      <c r="AU152" s="1" t="s">
        <v>85</v>
      </c>
      <c r="AV152">
        <f t="shared" si="64"/>
        <v>0.83237879435221351</v>
      </c>
      <c r="AW152">
        <f t="shared" si="65"/>
        <v>3.2400776683927591E-4</v>
      </c>
      <c r="AX152">
        <f t="shared" si="66"/>
        <v>304.46931686401365</v>
      </c>
      <c r="AY152">
        <f t="shared" si="67"/>
        <v>306.06343688964841</v>
      </c>
      <c r="AZ152">
        <f t="shared" si="68"/>
        <v>2.8551226168470976</v>
      </c>
      <c r="BA152">
        <f t="shared" si="69"/>
        <v>9.1389515247767367E-2</v>
      </c>
      <c r="BB152">
        <f t="shared" si="70"/>
        <v>4.6181070237405368</v>
      </c>
      <c r="BC152">
        <f t="shared" si="71"/>
        <v>46.336675944832407</v>
      </c>
      <c r="BD152">
        <f t="shared" si="72"/>
        <v>18.025356593636118</v>
      </c>
      <c r="BE152">
        <f t="shared" si="73"/>
        <v>31.319316864013672</v>
      </c>
      <c r="BF152">
        <f t="shared" si="74"/>
        <v>4.5941696727731225</v>
      </c>
      <c r="BG152">
        <f t="shared" si="75"/>
        <v>1.7304206998154492E-2</v>
      </c>
      <c r="BH152">
        <f t="shared" si="76"/>
        <v>2.8216245572466869</v>
      </c>
      <c r="BI152">
        <f t="shared" si="77"/>
        <v>1.7725451155264356</v>
      </c>
      <c r="BJ152">
        <f t="shared" si="78"/>
        <v>1.0824610359346148E-2</v>
      </c>
      <c r="BK152">
        <f t="shared" si="79"/>
        <v>45.466739411071103</v>
      </c>
      <c r="BL152">
        <f t="shared" si="80"/>
        <v>1.0856841293908825</v>
      </c>
      <c r="BM152">
        <f t="shared" si="81"/>
        <v>59.837144786087038</v>
      </c>
      <c r="BN152">
        <f t="shared" si="82"/>
        <v>420.44806166838464</v>
      </c>
      <c r="BO152">
        <f t="shared" si="83"/>
        <v>-7.5671583082536438E-4</v>
      </c>
    </row>
    <row r="153" spans="1:67" x14ac:dyDescent="0.25">
      <c r="A153" s="1">
        <v>142</v>
      </c>
      <c r="B153" s="1" t="s">
        <v>227</v>
      </c>
      <c r="C153" s="1" t="s">
        <v>306</v>
      </c>
      <c r="D153" s="1" t="s">
        <v>80</v>
      </c>
      <c r="E153" s="1" t="s">
        <v>81</v>
      </c>
      <c r="F153" s="1" t="s">
        <v>82</v>
      </c>
      <c r="G153" s="1" t="s">
        <v>83</v>
      </c>
      <c r="H153" s="1" t="s">
        <v>84</v>
      </c>
      <c r="I153" s="1">
        <v>815.50002348050475</v>
      </c>
      <c r="J153" s="1">
        <v>1</v>
      </c>
      <c r="K153">
        <f t="shared" si="56"/>
        <v>-0.82666104237018245</v>
      </c>
      <c r="L153">
        <f t="shared" si="57"/>
        <v>1.7622294728224009E-2</v>
      </c>
      <c r="M153">
        <f t="shared" si="58"/>
        <v>482.14061697219506</v>
      </c>
      <c r="N153">
        <f t="shared" si="59"/>
        <v>0.32796594682153474</v>
      </c>
      <c r="O153">
        <f t="shared" si="60"/>
        <v>1.7966880391032762</v>
      </c>
      <c r="P153">
        <f t="shared" si="61"/>
        <v>31.408325319148634</v>
      </c>
      <c r="Q153" s="1">
        <v>6</v>
      </c>
      <c r="R153">
        <f t="shared" si="62"/>
        <v>1.4200000166893005</v>
      </c>
      <c r="S153" s="1">
        <v>1</v>
      </c>
      <c r="T153">
        <f t="shared" si="63"/>
        <v>2.8400000333786011</v>
      </c>
      <c r="U153" s="1">
        <v>32.913661956787109</v>
      </c>
      <c r="V153" s="1">
        <v>31.31855583190918</v>
      </c>
      <c r="W153" s="1">
        <v>32.821941375732422</v>
      </c>
      <c r="X153" s="1">
        <v>419.36428833007813</v>
      </c>
      <c r="Y153" s="1">
        <v>420.19183349609375</v>
      </c>
      <c r="Z153" s="1">
        <v>27.920305252075195</v>
      </c>
      <c r="AA153" s="1">
        <v>28.303152084350586</v>
      </c>
      <c r="AB153" s="1">
        <v>55.346694946289063</v>
      </c>
      <c r="AC153" s="1">
        <v>56.105617523193359</v>
      </c>
      <c r="AD153" s="1">
        <v>499.44277954101563</v>
      </c>
      <c r="AE153" s="1">
        <v>17.96192741394043</v>
      </c>
      <c r="AF153" s="1">
        <v>7.9839587211608887E-2</v>
      </c>
      <c r="AG153" s="1">
        <v>99.663597106933594</v>
      </c>
      <c r="AH153" s="1">
        <v>-5.7358789443969727</v>
      </c>
      <c r="AI153" s="1">
        <v>-0.3667738139629364</v>
      </c>
      <c r="AJ153" s="1">
        <v>9.2089571058750153E-2</v>
      </c>
      <c r="AK153" s="1">
        <v>3.9782715030014515E-3</v>
      </c>
      <c r="AL153" s="1">
        <v>9.6729092299938202E-2</v>
      </c>
      <c r="AM153" s="1">
        <v>9.8602212965488434E-3</v>
      </c>
      <c r="AN153" s="1">
        <v>1</v>
      </c>
      <c r="AO153" s="1">
        <v>-0.21956524252891541</v>
      </c>
      <c r="AP153" s="1">
        <v>2.737391471862793</v>
      </c>
      <c r="AQ153" s="1">
        <v>1</v>
      </c>
      <c r="AR153" s="1">
        <v>0</v>
      </c>
      <c r="AS153" s="1">
        <v>0.15999999642372131</v>
      </c>
      <c r="AT153" s="1">
        <v>111115</v>
      </c>
      <c r="AU153" s="1" t="s">
        <v>85</v>
      </c>
      <c r="AV153">
        <f t="shared" si="64"/>
        <v>0.83240463256835928</v>
      </c>
      <c r="AW153">
        <f t="shared" si="65"/>
        <v>3.2796594682153474E-4</v>
      </c>
      <c r="AX153">
        <f t="shared" si="66"/>
        <v>304.46855583190916</v>
      </c>
      <c r="AY153">
        <f t="shared" si="67"/>
        <v>306.06366195678709</v>
      </c>
      <c r="AZ153">
        <f t="shared" si="68"/>
        <v>2.8739083219936106</v>
      </c>
      <c r="BA153">
        <f t="shared" si="69"/>
        <v>8.9769487239455756E-2</v>
      </c>
      <c r="BB153">
        <f t="shared" si="70"/>
        <v>4.617481985294261</v>
      </c>
      <c r="BC153">
        <f t="shared" si="71"/>
        <v>46.330677592741864</v>
      </c>
      <c r="BD153">
        <f t="shared" si="72"/>
        <v>18.027525508391278</v>
      </c>
      <c r="BE153">
        <f t="shared" si="73"/>
        <v>31.31855583190918</v>
      </c>
      <c r="BF153">
        <f t="shared" si="74"/>
        <v>4.5939707926983528</v>
      </c>
      <c r="BG153">
        <f t="shared" si="75"/>
        <v>1.7513622120079134E-2</v>
      </c>
      <c r="BH153">
        <f t="shared" si="76"/>
        <v>2.8207939461909848</v>
      </c>
      <c r="BI153">
        <f t="shared" si="77"/>
        <v>1.7731768465073681</v>
      </c>
      <c r="BJ153">
        <f t="shared" si="78"/>
        <v>1.0955725779493247E-2</v>
      </c>
      <c r="BK153">
        <f t="shared" si="79"/>
        <v>48.051868198805245</v>
      </c>
      <c r="BL153">
        <f t="shared" si="80"/>
        <v>1.1474297654970422</v>
      </c>
      <c r="BM153">
        <f t="shared" si="81"/>
        <v>59.830387680909979</v>
      </c>
      <c r="BN153">
        <f t="shared" si="82"/>
        <v>420.58478856443298</v>
      </c>
      <c r="BO153">
        <f t="shared" si="83"/>
        <v>-1.1759686034897112E-3</v>
      </c>
    </row>
    <row r="154" spans="1:67" x14ac:dyDescent="0.25">
      <c r="A154" s="1">
        <v>143</v>
      </c>
      <c r="B154" s="1" t="s">
        <v>228</v>
      </c>
      <c r="C154" s="1" t="s">
        <v>306</v>
      </c>
      <c r="D154" s="1" t="s">
        <v>80</v>
      </c>
      <c r="E154" s="1" t="s">
        <v>81</v>
      </c>
      <c r="F154" s="1" t="s">
        <v>82</v>
      </c>
      <c r="G154" s="1" t="s">
        <v>83</v>
      </c>
      <c r="H154" s="1" t="s">
        <v>84</v>
      </c>
      <c r="I154" s="1">
        <v>820.50002336874604</v>
      </c>
      <c r="J154" s="1">
        <v>1</v>
      </c>
      <c r="K154">
        <f t="shared" si="56"/>
        <v>-0.67434839227376664</v>
      </c>
      <c r="L154">
        <f t="shared" si="57"/>
        <v>1.6929979647822026E-2</v>
      </c>
      <c r="M154">
        <f t="shared" si="58"/>
        <v>470.71327170606213</v>
      </c>
      <c r="N154">
        <f t="shared" si="59"/>
        <v>0.31553602041688156</v>
      </c>
      <c r="O154">
        <f t="shared" si="60"/>
        <v>1.7988360998389665</v>
      </c>
      <c r="P154">
        <f t="shared" si="61"/>
        <v>31.413023897118968</v>
      </c>
      <c r="Q154" s="1">
        <v>6</v>
      </c>
      <c r="R154">
        <f t="shared" si="62"/>
        <v>1.4200000166893005</v>
      </c>
      <c r="S154" s="1">
        <v>1</v>
      </c>
      <c r="T154">
        <f t="shared" si="63"/>
        <v>2.8400000333786011</v>
      </c>
      <c r="U154" s="1">
        <v>32.91339111328125</v>
      </c>
      <c r="V154" s="1">
        <v>31.317012786865234</v>
      </c>
      <c r="W154" s="1">
        <v>32.822288513183594</v>
      </c>
      <c r="X154" s="1">
        <v>419.35501098632813</v>
      </c>
      <c r="Y154" s="1">
        <v>420.00595092773438</v>
      </c>
      <c r="Z154" s="1">
        <v>27.925703048706055</v>
      </c>
      <c r="AA154" s="1">
        <v>28.294059753417969</v>
      </c>
      <c r="AB154" s="1">
        <v>55.358074188232422</v>
      </c>
      <c r="AC154" s="1">
        <v>56.088279724121094</v>
      </c>
      <c r="AD154" s="1">
        <v>499.42062377929688</v>
      </c>
      <c r="AE154" s="1">
        <v>17.900321960449219</v>
      </c>
      <c r="AF154" s="1">
        <v>9.4666048884391785E-2</v>
      </c>
      <c r="AG154" s="1">
        <v>99.663299560546875</v>
      </c>
      <c r="AH154" s="1">
        <v>-5.7358789443969727</v>
      </c>
      <c r="AI154" s="1">
        <v>-0.3667738139629364</v>
      </c>
      <c r="AJ154" s="1">
        <v>9.2089571058750153E-2</v>
      </c>
      <c r="AK154" s="1">
        <v>3.9782715030014515E-3</v>
      </c>
      <c r="AL154" s="1">
        <v>9.6729092299938202E-2</v>
      </c>
      <c r="AM154" s="1">
        <v>9.8602212965488434E-3</v>
      </c>
      <c r="AN154" s="1">
        <v>1</v>
      </c>
      <c r="AO154" s="1">
        <v>-0.21956524252891541</v>
      </c>
      <c r="AP154" s="1">
        <v>2.737391471862793</v>
      </c>
      <c r="AQ154" s="1">
        <v>1</v>
      </c>
      <c r="AR154" s="1">
        <v>0</v>
      </c>
      <c r="AS154" s="1">
        <v>0.15999999642372131</v>
      </c>
      <c r="AT154" s="1">
        <v>111115</v>
      </c>
      <c r="AU154" s="1" t="s">
        <v>85</v>
      </c>
      <c r="AV154">
        <f t="shared" si="64"/>
        <v>0.83236770629882806</v>
      </c>
      <c r="AW154">
        <f t="shared" si="65"/>
        <v>3.1553602041688156E-4</v>
      </c>
      <c r="AX154">
        <f t="shared" si="66"/>
        <v>304.46701278686521</v>
      </c>
      <c r="AY154">
        <f t="shared" si="67"/>
        <v>306.06339111328123</v>
      </c>
      <c r="AZ154">
        <f t="shared" si="68"/>
        <v>2.8640514496553351</v>
      </c>
      <c r="BA154">
        <f t="shared" si="69"/>
        <v>9.6011110253734655E-2</v>
      </c>
      <c r="BB154">
        <f t="shared" si="70"/>
        <v>4.6187154528278747</v>
      </c>
      <c r="BC154">
        <f t="shared" si="71"/>
        <v>46.3431922602757</v>
      </c>
      <c r="BD154">
        <f t="shared" si="72"/>
        <v>18.049132506857731</v>
      </c>
      <c r="BE154">
        <f t="shared" si="73"/>
        <v>31.317012786865234</v>
      </c>
      <c r="BF154">
        <f t="shared" si="74"/>
        <v>4.5935675726522609</v>
      </c>
      <c r="BG154">
        <f t="shared" si="75"/>
        <v>1.6829653700189854E-2</v>
      </c>
      <c r="BH154">
        <f t="shared" si="76"/>
        <v>2.8198793529889081</v>
      </c>
      <c r="BI154">
        <f t="shared" si="77"/>
        <v>1.7736882196633528</v>
      </c>
      <c r="BJ154">
        <f t="shared" si="78"/>
        <v>1.0527501446942499E-2</v>
      </c>
      <c r="BK154">
        <f t="shared" si="79"/>
        <v>46.912837805166362</v>
      </c>
      <c r="BL154">
        <f t="shared" si="80"/>
        <v>1.1207300055304512</v>
      </c>
      <c r="BM154">
        <f t="shared" si="81"/>
        <v>59.783287931610552</v>
      </c>
      <c r="BN154">
        <f t="shared" si="82"/>
        <v>420.32650385691392</v>
      </c>
      <c r="BO154">
        <f t="shared" si="83"/>
        <v>-9.5912971776923833E-4</v>
      </c>
    </row>
    <row r="155" spans="1:67" x14ac:dyDescent="0.25">
      <c r="A155" s="1">
        <v>144</v>
      </c>
      <c r="B155" s="1" t="s">
        <v>229</v>
      </c>
      <c r="C155" s="1" t="s">
        <v>306</v>
      </c>
      <c r="D155" s="1" t="s">
        <v>80</v>
      </c>
      <c r="E155" s="1" t="s">
        <v>81</v>
      </c>
      <c r="F155" s="1" t="s">
        <v>82</v>
      </c>
      <c r="G155" s="1" t="s">
        <v>83</v>
      </c>
      <c r="H155" s="1" t="s">
        <v>84</v>
      </c>
      <c r="I155" s="1">
        <v>825.50002325698733</v>
      </c>
      <c r="J155" s="1">
        <v>1</v>
      </c>
      <c r="K155">
        <f t="shared" si="56"/>
        <v>-0.34278754068137346</v>
      </c>
      <c r="L155">
        <f t="shared" si="57"/>
        <v>1.701021440742418E-2</v>
      </c>
      <c r="M155">
        <f t="shared" si="58"/>
        <v>439.53631528631024</v>
      </c>
      <c r="N155">
        <f t="shared" si="59"/>
        <v>0.31695004215068723</v>
      </c>
      <c r="O155">
        <f t="shared" si="60"/>
        <v>1.7984312881036808</v>
      </c>
      <c r="P155">
        <f t="shared" si="61"/>
        <v>31.411015150315063</v>
      </c>
      <c r="Q155" s="1">
        <v>6</v>
      </c>
      <c r="R155">
        <f t="shared" si="62"/>
        <v>1.4200000166893005</v>
      </c>
      <c r="S155" s="1">
        <v>1</v>
      </c>
      <c r="T155">
        <f t="shared" si="63"/>
        <v>2.8400000333786011</v>
      </c>
      <c r="U155" s="1">
        <v>32.912425994873047</v>
      </c>
      <c r="V155" s="1">
        <v>31.315744400024414</v>
      </c>
      <c r="W155" s="1">
        <v>32.821662902832031</v>
      </c>
      <c r="X155" s="1">
        <v>419.75442504882813</v>
      </c>
      <c r="Y155" s="1">
        <v>420.00631713867188</v>
      </c>
      <c r="Z155" s="1">
        <v>27.922817230224609</v>
      </c>
      <c r="AA155" s="1">
        <v>28.292825698852539</v>
      </c>
      <c r="AB155" s="1">
        <v>55.355361938476563</v>
      </c>
      <c r="AC155" s="1">
        <v>56.088878631591797</v>
      </c>
      <c r="AD155" s="1">
        <v>499.41986083984375</v>
      </c>
      <c r="AE155" s="1">
        <v>17.857561111450195</v>
      </c>
      <c r="AF155" s="1">
        <v>1.5967631712555885E-2</v>
      </c>
      <c r="AG155" s="1">
        <v>99.663314819335938</v>
      </c>
      <c r="AH155" s="1">
        <v>-5.7358789443969727</v>
      </c>
      <c r="AI155" s="1">
        <v>-0.3667738139629364</v>
      </c>
      <c r="AJ155" s="1">
        <v>9.2089571058750153E-2</v>
      </c>
      <c r="AK155" s="1">
        <v>3.9782715030014515E-3</v>
      </c>
      <c r="AL155" s="1">
        <v>9.6729092299938202E-2</v>
      </c>
      <c r="AM155" s="1">
        <v>9.8602212965488434E-3</v>
      </c>
      <c r="AN155" s="1">
        <v>1</v>
      </c>
      <c r="AO155" s="1">
        <v>-0.21956524252891541</v>
      </c>
      <c r="AP155" s="1">
        <v>2.737391471862793</v>
      </c>
      <c r="AQ155" s="1">
        <v>1</v>
      </c>
      <c r="AR155" s="1">
        <v>0</v>
      </c>
      <c r="AS155" s="1">
        <v>0.15999999642372131</v>
      </c>
      <c r="AT155" s="1">
        <v>111115</v>
      </c>
      <c r="AU155" s="1" t="s">
        <v>85</v>
      </c>
      <c r="AV155">
        <f t="shared" si="64"/>
        <v>0.83236643473307281</v>
      </c>
      <c r="AW155">
        <f t="shared" si="65"/>
        <v>3.1695004215068722E-4</v>
      </c>
      <c r="AX155">
        <f t="shared" si="66"/>
        <v>304.46574440002439</v>
      </c>
      <c r="AY155">
        <f t="shared" si="67"/>
        <v>306.06242599487302</v>
      </c>
      <c r="AZ155">
        <f t="shared" si="68"/>
        <v>2.8572097139684161</v>
      </c>
      <c r="BA155">
        <f t="shared" si="69"/>
        <v>9.5270750290647563E-2</v>
      </c>
      <c r="BB155">
        <f t="shared" si="70"/>
        <v>4.6181880828570199</v>
      </c>
      <c r="BC155">
        <f t="shared" si="71"/>
        <v>46.337893649520012</v>
      </c>
      <c r="BD155">
        <f t="shared" si="72"/>
        <v>18.045067950667473</v>
      </c>
      <c r="BE155">
        <f t="shared" si="73"/>
        <v>31.315744400024414</v>
      </c>
      <c r="BF155">
        <f t="shared" si="74"/>
        <v>4.5932361478583443</v>
      </c>
      <c r="BG155">
        <f t="shared" si="75"/>
        <v>1.690893811889467E-2</v>
      </c>
      <c r="BH155">
        <f t="shared" si="76"/>
        <v>2.8197567947533391</v>
      </c>
      <c r="BI155">
        <f t="shared" si="77"/>
        <v>1.7734793531050053</v>
      </c>
      <c r="BJ155">
        <f t="shared" si="78"/>
        <v>1.0577138939342312E-2</v>
      </c>
      <c r="BK155">
        <f t="shared" si="79"/>
        <v>43.805646164910442</v>
      </c>
      <c r="BL155">
        <f t="shared" si="80"/>
        <v>1.0464992962027051</v>
      </c>
      <c r="BM155">
        <f t="shared" si="81"/>
        <v>59.789012592212899</v>
      </c>
      <c r="BN155">
        <f t="shared" si="82"/>
        <v>420.16926191841873</v>
      </c>
      <c r="BO155">
        <f t="shared" si="83"/>
        <v>-4.8777791342175057E-4</v>
      </c>
    </row>
    <row r="156" spans="1:67" x14ac:dyDescent="0.25">
      <c r="A156" s="1">
        <v>145</v>
      </c>
      <c r="B156" s="1" t="s">
        <v>230</v>
      </c>
      <c r="C156" s="1" t="s">
        <v>306</v>
      </c>
      <c r="D156" s="1" t="s">
        <v>80</v>
      </c>
      <c r="E156" s="1" t="s">
        <v>81</v>
      </c>
      <c r="F156" s="1" t="s">
        <v>82</v>
      </c>
      <c r="G156" s="1" t="s">
        <v>83</v>
      </c>
      <c r="H156" s="1" t="s">
        <v>84</v>
      </c>
      <c r="I156" s="1">
        <v>831.00002313405275</v>
      </c>
      <c r="J156" s="1">
        <v>1</v>
      </c>
      <c r="K156">
        <f t="shared" si="56"/>
        <v>-0.44735793762901799</v>
      </c>
      <c r="L156">
        <f t="shared" si="57"/>
        <v>1.7504221530210144E-2</v>
      </c>
      <c r="M156">
        <f t="shared" si="58"/>
        <v>448.20885592659607</v>
      </c>
      <c r="N156">
        <f t="shared" si="59"/>
        <v>0.3261231406437145</v>
      </c>
      <c r="O156">
        <f t="shared" si="60"/>
        <v>1.7986044588648507</v>
      </c>
      <c r="P156">
        <f t="shared" si="61"/>
        <v>31.406785800796996</v>
      </c>
      <c r="Q156" s="1">
        <v>6</v>
      </c>
      <c r="R156">
        <f t="shared" si="62"/>
        <v>1.4200000166893005</v>
      </c>
      <c r="S156" s="1">
        <v>1</v>
      </c>
      <c r="T156">
        <f t="shared" si="63"/>
        <v>2.8400000333786011</v>
      </c>
      <c r="U156" s="1">
        <v>32.912498474121094</v>
      </c>
      <c r="V156" s="1">
        <v>31.316135406494141</v>
      </c>
      <c r="W156" s="1">
        <v>32.822444915771484</v>
      </c>
      <c r="X156" s="1">
        <v>419.73931884765625</v>
      </c>
      <c r="Y156" s="1">
        <v>420.11215209960938</v>
      </c>
      <c r="Z156" s="1">
        <v>27.899024963378906</v>
      </c>
      <c r="AA156" s="1">
        <v>28.279727935791016</v>
      </c>
      <c r="AB156" s="1">
        <v>55.308399200439453</v>
      </c>
      <c r="AC156" s="1">
        <v>56.063121795654297</v>
      </c>
      <c r="AD156" s="1">
        <v>499.44522094726563</v>
      </c>
      <c r="AE156" s="1">
        <v>17.848140716552734</v>
      </c>
      <c r="AF156" s="1">
        <v>5.1324494183063507E-2</v>
      </c>
      <c r="AG156" s="1">
        <v>99.664093017578125</v>
      </c>
      <c r="AH156" s="1">
        <v>-5.7358789443969727</v>
      </c>
      <c r="AI156" s="1">
        <v>-0.3667738139629364</v>
      </c>
      <c r="AJ156" s="1">
        <v>9.2089571058750153E-2</v>
      </c>
      <c r="AK156" s="1">
        <v>3.9782715030014515E-3</v>
      </c>
      <c r="AL156" s="1">
        <v>9.6729092299938202E-2</v>
      </c>
      <c r="AM156" s="1">
        <v>9.8602212965488434E-3</v>
      </c>
      <c r="AN156" s="1">
        <v>1</v>
      </c>
      <c r="AO156" s="1">
        <v>-0.21956524252891541</v>
      </c>
      <c r="AP156" s="1">
        <v>2.737391471862793</v>
      </c>
      <c r="AQ156" s="1">
        <v>1</v>
      </c>
      <c r="AR156" s="1">
        <v>0</v>
      </c>
      <c r="AS156" s="1">
        <v>0.15999999642372131</v>
      </c>
      <c r="AT156" s="1">
        <v>111115</v>
      </c>
      <c r="AU156" s="1" t="s">
        <v>85</v>
      </c>
      <c r="AV156">
        <f t="shared" si="64"/>
        <v>0.832408701578776</v>
      </c>
      <c r="AW156">
        <f t="shared" si="65"/>
        <v>3.261231406437145E-4</v>
      </c>
      <c r="AX156">
        <f t="shared" si="66"/>
        <v>304.46613540649412</v>
      </c>
      <c r="AY156">
        <f t="shared" si="67"/>
        <v>306.06249847412107</v>
      </c>
      <c r="AZ156">
        <f t="shared" si="68"/>
        <v>2.8557024508185123</v>
      </c>
      <c r="BA156">
        <f t="shared" si="69"/>
        <v>9.0650394302856846E-2</v>
      </c>
      <c r="BB156">
        <f t="shared" si="70"/>
        <v>4.6170778943693289</v>
      </c>
      <c r="BC156">
        <f t="shared" si="71"/>
        <v>46.326392530908777</v>
      </c>
      <c r="BD156">
        <f t="shared" si="72"/>
        <v>18.046664595117761</v>
      </c>
      <c r="BE156">
        <f t="shared" si="73"/>
        <v>31.316135406494141</v>
      </c>
      <c r="BF156">
        <f t="shared" si="74"/>
        <v>4.5933383141834483</v>
      </c>
      <c r="BG156">
        <f t="shared" si="75"/>
        <v>1.7396995873117133E-2</v>
      </c>
      <c r="BH156">
        <f t="shared" si="76"/>
        <v>2.8184734355044783</v>
      </c>
      <c r="BI156">
        <f t="shared" si="77"/>
        <v>1.77486487867897</v>
      </c>
      <c r="BJ156">
        <f t="shared" si="78"/>
        <v>1.0882705402016577E-2</v>
      </c>
      <c r="BK156">
        <f t="shared" si="79"/>
        <v>44.670329108370545</v>
      </c>
      <c r="BL156">
        <f t="shared" si="80"/>
        <v>1.0668790552393375</v>
      </c>
      <c r="BM156">
        <f t="shared" si="81"/>
        <v>59.782938774563668</v>
      </c>
      <c r="BN156">
        <f t="shared" si="82"/>
        <v>420.32480463788443</v>
      </c>
      <c r="BO156">
        <f t="shared" si="83"/>
        <v>-6.3627870400442571E-4</v>
      </c>
    </row>
    <row r="157" spans="1:67" x14ac:dyDescent="0.25">
      <c r="A157" s="1">
        <v>146</v>
      </c>
      <c r="B157" s="1" t="s">
        <v>231</v>
      </c>
      <c r="C157" s="1" t="s">
        <v>306</v>
      </c>
      <c r="D157" s="1" t="s">
        <v>80</v>
      </c>
      <c r="E157" s="1" t="s">
        <v>81</v>
      </c>
      <c r="F157" s="1" t="s">
        <v>82</v>
      </c>
      <c r="G157" s="1" t="s">
        <v>83</v>
      </c>
      <c r="H157" s="1" t="s">
        <v>84</v>
      </c>
      <c r="I157" s="1">
        <v>836.50002301111817</v>
      </c>
      <c r="J157" s="1">
        <v>1</v>
      </c>
      <c r="K157">
        <f t="shared" si="56"/>
        <v>-0.38918386637543173</v>
      </c>
      <c r="L157">
        <f t="shared" si="57"/>
        <v>1.6771421838195685E-2</v>
      </c>
      <c r="M157">
        <f t="shared" si="58"/>
        <v>444.40985406006496</v>
      </c>
      <c r="N157">
        <f t="shared" si="59"/>
        <v>0.31280943363786601</v>
      </c>
      <c r="O157">
        <f t="shared" si="60"/>
        <v>1.8001125197599728</v>
      </c>
      <c r="P157">
        <f t="shared" si="61"/>
        <v>31.40906270101263</v>
      </c>
      <c r="Q157" s="1">
        <v>6</v>
      </c>
      <c r="R157">
        <f t="shared" si="62"/>
        <v>1.4200000166893005</v>
      </c>
      <c r="S157" s="1">
        <v>1</v>
      </c>
      <c r="T157">
        <f t="shared" si="63"/>
        <v>2.8400000333786011</v>
      </c>
      <c r="U157" s="1">
        <v>32.910854339599609</v>
      </c>
      <c r="V157" s="1">
        <v>31.311407089233398</v>
      </c>
      <c r="W157" s="1">
        <v>32.819198608398438</v>
      </c>
      <c r="X157" s="1">
        <v>419.74813842773438</v>
      </c>
      <c r="Y157" s="1">
        <v>420.05783081054688</v>
      </c>
      <c r="Z157" s="1">
        <v>27.905200958251953</v>
      </c>
      <c r="AA157" s="1">
        <v>28.27037239074707</v>
      </c>
      <c r="AB157" s="1">
        <v>55.326194763183594</v>
      </c>
      <c r="AC157" s="1">
        <v>56.050201416015625</v>
      </c>
      <c r="AD157" s="1">
        <v>499.43588256835938</v>
      </c>
      <c r="AE157" s="1">
        <v>17.830020904541016</v>
      </c>
      <c r="AF157" s="1">
        <v>2.2811023518443108E-2</v>
      </c>
      <c r="AG157" s="1">
        <v>99.664871215820313</v>
      </c>
      <c r="AH157" s="1">
        <v>-5.7358789443969727</v>
      </c>
      <c r="AI157" s="1">
        <v>-0.3667738139629364</v>
      </c>
      <c r="AJ157" s="1">
        <v>9.2089571058750153E-2</v>
      </c>
      <c r="AK157" s="1">
        <v>3.9782715030014515E-3</v>
      </c>
      <c r="AL157" s="1">
        <v>9.6729092299938202E-2</v>
      </c>
      <c r="AM157" s="1">
        <v>9.8602212965488434E-3</v>
      </c>
      <c r="AN157" s="1">
        <v>1</v>
      </c>
      <c r="AO157" s="1">
        <v>-0.21956524252891541</v>
      </c>
      <c r="AP157" s="1">
        <v>2.737391471862793</v>
      </c>
      <c r="AQ157" s="1">
        <v>1</v>
      </c>
      <c r="AR157" s="1">
        <v>0</v>
      </c>
      <c r="AS157" s="1">
        <v>0.15999999642372131</v>
      </c>
      <c r="AT157" s="1">
        <v>111115</v>
      </c>
      <c r="AU157" s="1" t="s">
        <v>85</v>
      </c>
      <c r="AV157">
        <f t="shared" si="64"/>
        <v>0.83239313761393219</v>
      </c>
      <c r="AW157">
        <f t="shared" si="65"/>
        <v>3.1280943363786601E-4</v>
      </c>
      <c r="AX157">
        <f t="shared" si="66"/>
        <v>304.46140708923338</v>
      </c>
      <c r="AY157">
        <f t="shared" si="67"/>
        <v>306.06085433959959</v>
      </c>
      <c r="AZ157">
        <f t="shared" si="68"/>
        <v>2.8528032809614388</v>
      </c>
      <c r="BA157">
        <f t="shared" si="69"/>
        <v>9.7655611779232418E-2</v>
      </c>
      <c r="BB157">
        <f t="shared" si="70"/>
        <v>4.6176755433070618</v>
      </c>
      <c r="BC157">
        <f t="shared" si="71"/>
        <v>46.332027393159116</v>
      </c>
      <c r="BD157">
        <f t="shared" si="72"/>
        <v>18.061655002412046</v>
      </c>
      <c r="BE157">
        <f t="shared" si="73"/>
        <v>31.311407089233398</v>
      </c>
      <c r="BF157">
        <f t="shared" si="74"/>
        <v>4.5921029819325154</v>
      </c>
      <c r="BG157">
        <f t="shared" si="75"/>
        <v>1.6672960832517032E-2</v>
      </c>
      <c r="BH157">
        <f t="shared" si="76"/>
        <v>2.817563023547089</v>
      </c>
      <c r="BI157">
        <f t="shared" si="77"/>
        <v>1.7745399583854264</v>
      </c>
      <c r="BJ157">
        <f t="shared" si="78"/>
        <v>1.0429402120793052E-2</v>
      </c>
      <c r="BK157">
        <f t="shared" si="79"/>
        <v>44.292050871937874</v>
      </c>
      <c r="BL157">
        <f t="shared" si="80"/>
        <v>1.0579730252916086</v>
      </c>
      <c r="BM157">
        <f t="shared" si="81"/>
        <v>59.744182091928863</v>
      </c>
      <c r="BN157">
        <f t="shared" si="82"/>
        <v>420.24283018147355</v>
      </c>
      <c r="BO157">
        <f t="shared" si="83"/>
        <v>-5.5328657885570626E-4</v>
      </c>
    </row>
    <row r="158" spans="1:67" x14ac:dyDescent="0.25">
      <c r="A158" s="1">
        <v>147</v>
      </c>
      <c r="B158" s="1" t="s">
        <v>232</v>
      </c>
      <c r="C158" s="1" t="s">
        <v>306</v>
      </c>
      <c r="D158" s="1" t="s">
        <v>80</v>
      </c>
      <c r="E158" s="1" t="s">
        <v>81</v>
      </c>
      <c r="F158" s="1" t="s">
        <v>82</v>
      </c>
      <c r="G158" s="1" t="s">
        <v>83</v>
      </c>
      <c r="H158" s="1" t="s">
        <v>84</v>
      </c>
      <c r="I158" s="1">
        <v>841.50002289935946</v>
      </c>
      <c r="J158" s="1">
        <v>1</v>
      </c>
      <c r="K158">
        <f t="shared" si="56"/>
        <v>-0.60360218545899835</v>
      </c>
      <c r="L158">
        <f t="shared" si="57"/>
        <v>1.7070152350983005E-2</v>
      </c>
      <c r="M158">
        <f t="shared" si="58"/>
        <v>463.70813571876914</v>
      </c>
      <c r="N158">
        <f t="shared" si="59"/>
        <v>0.31838318192225612</v>
      </c>
      <c r="O158">
        <f t="shared" si="60"/>
        <v>1.8003180502845031</v>
      </c>
      <c r="P158">
        <f t="shared" si="61"/>
        <v>31.406756214624533</v>
      </c>
      <c r="Q158" s="1">
        <v>6</v>
      </c>
      <c r="R158">
        <f t="shared" si="62"/>
        <v>1.4200000166893005</v>
      </c>
      <c r="S158" s="1">
        <v>1</v>
      </c>
      <c r="T158">
        <f t="shared" si="63"/>
        <v>2.8400000333786011</v>
      </c>
      <c r="U158" s="1">
        <v>32.910850524902344</v>
      </c>
      <c r="V158" s="1">
        <v>31.311727523803711</v>
      </c>
      <c r="W158" s="1">
        <v>32.823108673095703</v>
      </c>
      <c r="X158" s="1">
        <v>419.53158569335938</v>
      </c>
      <c r="Y158" s="1">
        <v>420.0960693359375</v>
      </c>
      <c r="Z158" s="1">
        <v>27.890649795532227</v>
      </c>
      <c r="AA158" s="1">
        <v>28.262348175048828</v>
      </c>
      <c r="AB158" s="1">
        <v>55.297134399414063</v>
      </c>
      <c r="AC158" s="1">
        <v>56.034076690673828</v>
      </c>
      <c r="AD158" s="1">
        <v>499.41287231445313</v>
      </c>
      <c r="AE158" s="1">
        <v>17.934385299682617</v>
      </c>
      <c r="AF158" s="1">
        <v>4.5622378587722778E-2</v>
      </c>
      <c r="AG158" s="1">
        <v>99.664474487304688</v>
      </c>
      <c r="AH158" s="1">
        <v>-5.7358789443969727</v>
      </c>
      <c r="AI158" s="1">
        <v>-0.3667738139629364</v>
      </c>
      <c r="AJ158" s="1">
        <v>9.2089571058750153E-2</v>
      </c>
      <c r="AK158" s="1">
        <v>3.9782715030014515E-3</v>
      </c>
      <c r="AL158" s="1">
        <v>9.6729092299938202E-2</v>
      </c>
      <c r="AM158" s="1">
        <v>9.8602212965488434E-3</v>
      </c>
      <c r="AN158" s="1">
        <v>1</v>
      </c>
      <c r="AO158" s="1">
        <v>-0.21956524252891541</v>
      </c>
      <c r="AP158" s="1">
        <v>2.737391471862793</v>
      </c>
      <c r="AQ158" s="1">
        <v>1</v>
      </c>
      <c r="AR158" s="1">
        <v>0</v>
      </c>
      <c r="AS158" s="1">
        <v>0.15999999642372131</v>
      </c>
      <c r="AT158" s="1">
        <v>111115</v>
      </c>
      <c r="AU158" s="1" t="s">
        <v>85</v>
      </c>
      <c r="AV158">
        <f t="shared" si="64"/>
        <v>0.83235478719075506</v>
      </c>
      <c r="AW158">
        <f t="shared" si="65"/>
        <v>3.1838318192225611E-4</v>
      </c>
      <c r="AX158">
        <f t="shared" si="66"/>
        <v>304.46172752380369</v>
      </c>
      <c r="AY158">
        <f t="shared" si="67"/>
        <v>306.06085052490232</v>
      </c>
      <c r="AZ158">
        <f t="shared" si="68"/>
        <v>2.8695015838108588</v>
      </c>
      <c r="BA158">
        <f t="shared" si="69"/>
        <v>9.5028690820822936E-2</v>
      </c>
      <c r="BB158">
        <f t="shared" si="70"/>
        <v>4.6170701289279794</v>
      </c>
      <c r="BC158">
        <f t="shared" si="71"/>
        <v>46.326137298964078</v>
      </c>
      <c r="BD158">
        <f t="shared" si="72"/>
        <v>18.063789123915249</v>
      </c>
      <c r="BE158">
        <f t="shared" si="73"/>
        <v>31.311727523803711</v>
      </c>
      <c r="BF158">
        <f t="shared" si="74"/>
        <v>4.5921866903467663</v>
      </c>
      <c r="BG158">
        <f t="shared" si="75"/>
        <v>1.696816322144002E-2</v>
      </c>
      <c r="BH158">
        <f t="shared" si="76"/>
        <v>2.8167520786434763</v>
      </c>
      <c r="BI158">
        <f t="shared" si="77"/>
        <v>1.77543461170329</v>
      </c>
      <c r="BJ158">
        <f t="shared" si="78"/>
        <v>1.061421818206789E-2</v>
      </c>
      <c r="BK158">
        <f t="shared" si="79"/>
        <v>46.215227661898886</v>
      </c>
      <c r="BL158">
        <f t="shared" si="80"/>
        <v>1.10381450712398</v>
      </c>
      <c r="BM158">
        <f t="shared" si="81"/>
        <v>59.73880773838718</v>
      </c>
      <c r="BN158">
        <f t="shared" si="82"/>
        <v>420.38299290663912</v>
      </c>
      <c r="BO158">
        <f t="shared" si="83"/>
        <v>-8.5775294234163933E-4</v>
      </c>
    </row>
    <row r="159" spans="1:67" x14ac:dyDescent="0.25">
      <c r="A159" s="1">
        <v>148</v>
      </c>
      <c r="B159" s="1" t="s">
        <v>233</v>
      </c>
      <c r="C159" s="1" t="s">
        <v>306</v>
      </c>
      <c r="D159" s="1" t="s">
        <v>80</v>
      </c>
      <c r="E159" s="1" t="s">
        <v>81</v>
      </c>
      <c r="F159" s="1" t="s">
        <v>82</v>
      </c>
      <c r="G159" s="1" t="s">
        <v>83</v>
      </c>
      <c r="H159" s="1" t="s">
        <v>84</v>
      </c>
      <c r="I159" s="1">
        <v>847.00002277642488</v>
      </c>
      <c r="J159" s="1">
        <v>1</v>
      </c>
      <c r="K159">
        <f t="shared" si="56"/>
        <v>-0.45152367438812008</v>
      </c>
      <c r="L159">
        <f t="shared" si="57"/>
        <v>1.6807386024553266E-2</v>
      </c>
      <c r="M159">
        <f t="shared" si="58"/>
        <v>450.1941641586476</v>
      </c>
      <c r="N159">
        <f t="shared" si="59"/>
        <v>0.31362674287942394</v>
      </c>
      <c r="O159">
        <f t="shared" si="60"/>
        <v>1.8009771866419215</v>
      </c>
      <c r="P159">
        <f t="shared" si="61"/>
        <v>31.40948886410796</v>
      </c>
      <c r="Q159" s="1">
        <v>6</v>
      </c>
      <c r="R159">
        <f t="shared" si="62"/>
        <v>1.4200000166893005</v>
      </c>
      <c r="S159" s="1">
        <v>1</v>
      </c>
      <c r="T159">
        <f t="shared" si="63"/>
        <v>2.8400000333786011</v>
      </c>
      <c r="U159" s="1">
        <v>32.912006378173828</v>
      </c>
      <c r="V159" s="1">
        <v>31.312122344970703</v>
      </c>
      <c r="W159" s="1">
        <v>32.826732635498047</v>
      </c>
      <c r="X159" s="1">
        <v>419.66567993164063</v>
      </c>
      <c r="Y159" s="1">
        <v>420.04986572265625</v>
      </c>
      <c r="Z159" s="1">
        <v>27.896762847900391</v>
      </c>
      <c r="AA159" s="1">
        <v>28.262901306152344</v>
      </c>
      <c r="AB159" s="1">
        <v>55.305717468261719</v>
      </c>
      <c r="AC159" s="1">
        <v>56.031597137451172</v>
      </c>
      <c r="AD159" s="1">
        <v>499.422119140625</v>
      </c>
      <c r="AE159" s="1">
        <v>17.86046028137207</v>
      </c>
      <c r="AF159" s="1">
        <v>5.2465986460447311E-2</v>
      </c>
      <c r="AG159" s="1">
        <v>99.664581298828125</v>
      </c>
      <c r="AH159" s="1">
        <v>-5.7358789443969727</v>
      </c>
      <c r="AI159" s="1">
        <v>-0.3667738139629364</v>
      </c>
      <c r="AJ159" s="1">
        <v>9.2089571058750153E-2</v>
      </c>
      <c r="AK159" s="1">
        <v>3.9782715030014515E-3</v>
      </c>
      <c r="AL159" s="1">
        <v>9.6729092299938202E-2</v>
      </c>
      <c r="AM159" s="1">
        <v>9.8602212965488434E-3</v>
      </c>
      <c r="AN159" s="1">
        <v>1</v>
      </c>
      <c r="AO159" s="1">
        <v>-0.21956524252891541</v>
      </c>
      <c r="AP159" s="1">
        <v>2.737391471862793</v>
      </c>
      <c r="AQ159" s="1">
        <v>1</v>
      </c>
      <c r="AR159" s="1">
        <v>0</v>
      </c>
      <c r="AS159" s="1">
        <v>0.15999999642372131</v>
      </c>
      <c r="AT159" s="1">
        <v>111115</v>
      </c>
      <c r="AU159" s="1" t="s">
        <v>85</v>
      </c>
      <c r="AV159">
        <f t="shared" si="64"/>
        <v>0.83237019856770822</v>
      </c>
      <c r="AW159">
        <f t="shared" si="65"/>
        <v>3.1362674287942395E-4</v>
      </c>
      <c r="AX159">
        <f t="shared" si="66"/>
        <v>304.46212234497068</v>
      </c>
      <c r="AY159">
        <f t="shared" si="67"/>
        <v>306.06200637817381</v>
      </c>
      <c r="AZ159">
        <f t="shared" si="68"/>
        <v>2.8576735811455478</v>
      </c>
      <c r="BA159">
        <f t="shared" si="69"/>
        <v>9.7366519137255789E-2</v>
      </c>
      <c r="BB159">
        <f t="shared" si="70"/>
        <v>4.6177874116096973</v>
      </c>
      <c r="BC159">
        <f t="shared" si="71"/>
        <v>46.333284617571501</v>
      </c>
      <c r="BD159">
        <f t="shared" si="72"/>
        <v>18.070383311419157</v>
      </c>
      <c r="BE159">
        <f t="shared" si="73"/>
        <v>31.312122344970703</v>
      </c>
      <c r="BF159">
        <f t="shared" si="74"/>
        <v>4.5922898328988824</v>
      </c>
      <c r="BG159">
        <f t="shared" si="75"/>
        <v>1.6708503536689463E-2</v>
      </c>
      <c r="BH159">
        <f t="shared" si="76"/>
        <v>2.8168102249677758</v>
      </c>
      <c r="BI159">
        <f t="shared" si="77"/>
        <v>1.7754796079311066</v>
      </c>
      <c r="BJ159">
        <f t="shared" si="78"/>
        <v>1.045165389256437E-2</v>
      </c>
      <c r="BK159">
        <f t="shared" si="79"/>
        <v>44.868412874047507</v>
      </c>
      <c r="BL159">
        <f t="shared" si="80"/>
        <v>1.071763618788762</v>
      </c>
      <c r="BM159">
        <f t="shared" si="81"/>
        <v>59.726458264932326</v>
      </c>
      <c r="BN159">
        <f t="shared" si="82"/>
        <v>420.26449845267729</v>
      </c>
      <c r="BO159">
        <f t="shared" si="83"/>
        <v>-6.4168898380093824E-4</v>
      </c>
    </row>
    <row r="160" spans="1:67" x14ac:dyDescent="0.25">
      <c r="A160" s="1">
        <v>149</v>
      </c>
      <c r="B160" s="1" t="s">
        <v>234</v>
      </c>
      <c r="C160" s="1" t="s">
        <v>306</v>
      </c>
      <c r="D160" s="1" t="s">
        <v>80</v>
      </c>
      <c r="E160" s="1" t="s">
        <v>81</v>
      </c>
      <c r="F160" s="1" t="s">
        <v>82</v>
      </c>
      <c r="G160" s="1" t="s">
        <v>83</v>
      </c>
      <c r="H160" s="1" t="s">
        <v>84</v>
      </c>
      <c r="I160" s="1">
        <v>852.00002266466618</v>
      </c>
      <c r="J160" s="1">
        <v>1</v>
      </c>
      <c r="K160">
        <f t="shared" si="56"/>
        <v>-0.67982235389708201</v>
      </c>
      <c r="L160">
        <f t="shared" si="57"/>
        <v>1.7122947416804212E-2</v>
      </c>
      <c r="M160">
        <f t="shared" si="58"/>
        <v>470.60967572245721</v>
      </c>
      <c r="N160">
        <f t="shared" si="59"/>
        <v>0.31954519613149684</v>
      </c>
      <c r="O160">
        <f t="shared" si="60"/>
        <v>1.8013534101472697</v>
      </c>
      <c r="P160">
        <f t="shared" si="61"/>
        <v>31.406378227691093</v>
      </c>
      <c r="Q160" s="1">
        <v>6</v>
      </c>
      <c r="R160">
        <f t="shared" si="62"/>
        <v>1.4200000166893005</v>
      </c>
      <c r="S160" s="1">
        <v>1</v>
      </c>
      <c r="T160">
        <f t="shared" si="63"/>
        <v>2.8400000333786011</v>
      </c>
      <c r="U160" s="1">
        <v>32.911888122558594</v>
      </c>
      <c r="V160" s="1">
        <v>31.311979293823242</v>
      </c>
      <c r="W160" s="1">
        <v>32.825099945068359</v>
      </c>
      <c r="X160" s="1">
        <v>419.46926879882813</v>
      </c>
      <c r="Y160" s="1">
        <v>420.12469482421875</v>
      </c>
      <c r="Z160" s="1">
        <v>27.878059387207031</v>
      </c>
      <c r="AA160" s="1">
        <v>28.251100540161133</v>
      </c>
      <c r="AB160" s="1">
        <v>55.268680572509766</v>
      </c>
      <c r="AC160" s="1">
        <v>56.00823974609375</v>
      </c>
      <c r="AD160" s="1">
        <v>499.43716430664063</v>
      </c>
      <c r="AE160" s="1">
        <v>17.844514846801758</v>
      </c>
      <c r="AF160" s="1">
        <v>0.13230596482753754</v>
      </c>
      <c r="AG160" s="1">
        <v>99.663993835449219</v>
      </c>
      <c r="AH160" s="1">
        <v>-5.7358789443969727</v>
      </c>
      <c r="AI160" s="1">
        <v>-0.3667738139629364</v>
      </c>
      <c r="AJ160" s="1">
        <v>9.2089571058750153E-2</v>
      </c>
      <c r="AK160" s="1">
        <v>3.9782715030014515E-3</v>
      </c>
      <c r="AL160" s="1">
        <v>9.6729092299938202E-2</v>
      </c>
      <c r="AM160" s="1">
        <v>9.8602212965488434E-3</v>
      </c>
      <c r="AN160" s="1">
        <v>1</v>
      </c>
      <c r="AO160" s="1">
        <v>-0.21956524252891541</v>
      </c>
      <c r="AP160" s="1">
        <v>2.737391471862793</v>
      </c>
      <c r="AQ160" s="1">
        <v>1</v>
      </c>
      <c r="AR160" s="1">
        <v>0</v>
      </c>
      <c r="AS160" s="1">
        <v>0.15999999642372131</v>
      </c>
      <c r="AT160" s="1">
        <v>111115</v>
      </c>
      <c r="AU160" s="1" t="s">
        <v>85</v>
      </c>
      <c r="AV160">
        <f t="shared" si="64"/>
        <v>0.83239527384440093</v>
      </c>
      <c r="AW160">
        <f t="shared" si="65"/>
        <v>3.1954519613149686E-4</v>
      </c>
      <c r="AX160">
        <f t="shared" si="66"/>
        <v>304.46197929382322</v>
      </c>
      <c r="AY160">
        <f t="shared" si="67"/>
        <v>306.06188812255857</v>
      </c>
      <c r="AZ160">
        <f t="shared" si="68"/>
        <v>2.8551223116713231</v>
      </c>
      <c r="BA160">
        <f t="shared" si="69"/>
        <v>9.4398933867850726E-2</v>
      </c>
      <c r="BB160">
        <f t="shared" si="70"/>
        <v>4.616970920226545</v>
      </c>
      <c r="BC160">
        <f t="shared" si="71"/>
        <v>46.325365285374978</v>
      </c>
      <c r="BD160">
        <f t="shared" si="72"/>
        <v>18.074264745213846</v>
      </c>
      <c r="BE160">
        <f t="shared" si="73"/>
        <v>31.311979293823242</v>
      </c>
      <c r="BF160">
        <f t="shared" si="74"/>
        <v>4.5922524621759226</v>
      </c>
      <c r="BG160">
        <f t="shared" si="75"/>
        <v>1.7020328338028322E-2</v>
      </c>
      <c r="BH160">
        <f t="shared" si="76"/>
        <v>2.8156175100792753</v>
      </c>
      <c r="BI160">
        <f t="shared" si="77"/>
        <v>1.7766349520966473</v>
      </c>
      <c r="BJ160">
        <f t="shared" si="78"/>
        <v>1.0646877541893548E-2</v>
      </c>
      <c r="BK160">
        <f t="shared" si="79"/>
        <v>46.902839820105726</v>
      </c>
      <c r="BL160">
        <f t="shared" si="80"/>
        <v>1.1201666588995953</v>
      </c>
      <c r="BM160">
        <f t="shared" si="81"/>
        <v>59.715783857693772</v>
      </c>
      <c r="BN160">
        <f t="shared" si="82"/>
        <v>420.44784981259011</v>
      </c>
      <c r="BO160">
        <f t="shared" si="83"/>
        <v>-9.6554482952028453E-4</v>
      </c>
    </row>
    <row r="161" spans="1:67" x14ac:dyDescent="0.25">
      <c r="A161" s="1">
        <v>150</v>
      </c>
      <c r="B161" s="1" t="s">
        <v>235</v>
      </c>
      <c r="C161" s="1" t="s">
        <v>306</v>
      </c>
      <c r="D161" s="1" t="s">
        <v>80</v>
      </c>
      <c r="E161" s="1" t="s">
        <v>81</v>
      </c>
      <c r="F161" s="1" t="s">
        <v>82</v>
      </c>
      <c r="G161" s="1" t="s">
        <v>83</v>
      </c>
      <c r="H161" s="1" t="s">
        <v>84</v>
      </c>
      <c r="I161" s="1">
        <v>857.00002255290747</v>
      </c>
      <c r="J161" s="1">
        <v>1</v>
      </c>
      <c r="K161">
        <f t="shared" si="56"/>
        <v>-0.60201799725069405</v>
      </c>
      <c r="L161">
        <f t="shared" si="57"/>
        <v>1.7557501619506102E-2</v>
      </c>
      <c r="M161">
        <f t="shared" si="58"/>
        <v>462.058834695619</v>
      </c>
      <c r="N161">
        <f t="shared" si="59"/>
        <v>0.32757652816253929</v>
      </c>
      <c r="O161">
        <f t="shared" si="60"/>
        <v>1.8012314353184093</v>
      </c>
      <c r="P161">
        <f t="shared" si="61"/>
        <v>31.403819653202092</v>
      </c>
      <c r="Q161" s="1">
        <v>6</v>
      </c>
      <c r="R161">
        <f t="shared" si="62"/>
        <v>1.4200000166893005</v>
      </c>
      <c r="S161" s="1">
        <v>1</v>
      </c>
      <c r="T161">
        <f t="shared" si="63"/>
        <v>2.8400000333786011</v>
      </c>
      <c r="U161" s="1">
        <v>32.911479949951172</v>
      </c>
      <c r="V161" s="1">
        <v>31.313587188720703</v>
      </c>
      <c r="W161" s="1">
        <v>32.822471618652344</v>
      </c>
      <c r="X161" s="1">
        <v>419.58651733398438</v>
      </c>
      <c r="Y161" s="1">
        <v>420.1444091796875</v>
      </c>
      <c r="Z161" s="1">
        <v>27.862825393676758</v>
      </c>
      <c r="AA161" s="1">
        <v>28.245243072509766</v>
      </c>
      <c r="AB161" s="1">
        <v>55.240421295166016</v>
      </c>
      <c r="AC161" s="1">
        <v>55.99859619140625</v>
      </c>
      <c r="AD161" s="1">
        <v>499.4393310546875</v>
      </c>
      <c r="AE161" s="1">
        <v>17.901771545410156</v>
      </c>
      <c r="AF161" s="1">
        <v>9.2385932803153992E-2</v>
      </c>
      <c r="AG161" s="1">
        <v>99.665206909179688</v>
      </c>
      <c r="AH161" s="1">
        <v>-5.7358789443969727</v>
      </c>
      <c r="AI161" s="1">
        <v>-0.3667738139629364</v>
      </c>
      <c r="AJ161" s="1">
        <v>9.2089571058750153E-2</v>
      </c>
      <c r="AK161" s="1">
        <v>3.9782715030014515E-3</v>
      </c>
      <c r="AL161" s="1">
        <v>9.6729092299938202E-2</v>
      </c>
      <c r="AM161" s="1">
        <v>9.8602212965488434E-3</v>
      </c>
      <c r="AN161" s="1">
        <v>1</v>
      </c>
      <c r="AO161" s="1">
        <v>-0.21956524252891541</v>
      </c>
      <c r="AP161" s="1">
        <v>2.737391471862793</v>
      </c>
      <c r="AQ161" s="1">
        <v>1</v>
      </c>
      <c r="AR161" s="1">
        <v>0</v>
      </c>
      <c r="AS161" s="1">
        <v>0.15999999642372131</v>
      </c>
      <c r="AT161" s="1">
        <v>111115</v>
      </c>
      <c r="AU161" s="1" t="s">
        <v>85</v>
      </c>
      <c r="AV161">
        <f t="shared" si="64"/>
        <v>0.83239888509114579</v>
      </c>
      <c r="AW161">
        <f t="shared" si="65"/>
        <v>3.2757652816253931E-4</v>
      </c>
      <c r="AX161">
        <f t="shared" si="66"/>
        <v>304.46358718872068</v>
      </c>
      <c r="AY161">
        <f t="shared" si="67"/>
        <v>306.06147994995115</v>
      </c>
      <c r="AZ161">
        <f t="shared" si="68"/>
        <v>2.864283383243901</v>
      </c>
      <c r="BA161">
        <f t="shared" si="69"/>
        <v>9.0232464481387664E-2</v>
      </c>
      <c r="BB161">
        <f t="shared" si="70"/>
        <v>4.6162994303401694</v>
      </c>
      <c r="BC161">
        <f t="shared" si="71"/>
        <v>46.318063981413196</v>
      </c>
      <c r="BD161">
        <f t="shared" si="72"/>
        <v>18.072820908903431</v>
      </c>
      <c r="BE161">
        <f t="shared" si="73"/>
        <v>31.313587188720703</v>
      </c>
      <c r="BF161">
        <f t="shared" si="74"/>
        <v>4.592672524343878</v>
      </c>
      <c r="BG161">
        <f t="shared" si="75"/>
        <v>1.744962422444285E-2</v>
      </c>
      <c r="BH161">
        <f t="shared" si="76"/>
        <v>2.8150679950217601</v>
      </c>
      <c r="BI161">
        <f t="shared" si="77"/>
        <v>1.7776045293221179</v>
      </c>
      <c r="BJ161">
        <f t="shared" si="78"/>
        <v>1.09156562147223E-2</v>
      </c>
      <c r="BK161">
        <f t="shared" si="79"/>
        <v>46.051189364153323</v>
      </c>
      <c r="BL161">
        <f t="shared" si="80"/>
        <v>1.0997619499394684</v>
      </c>
      <c r="BM161">
        <f t="shared" si="81"/>
        <v>59.719054109221084</v>
      </c>
      <c r="BN161">
        <f t="shared" si="82"/>
        <v>420.43057970318625</v>
      </c>
      <c r="BO161">
        <f t="shared" si="83"/>
        <v>-8.5512203650648592E-4</v>
      </c>
    </row>
    <row r="162" spans="1:67" x14ac:dyDescent="0.25">
      <c r="A162" s="1">
        <v>151</v>
      </c>
      <c r="B162" s="1" t="s">
        <v>236</v>
      </c>
      <c r="C162" s="1" t="s">
        <v>306</v>
      </c>
      <c r="D162" s="1" t="s">
        <v>80</v>
      </c>
      <c r="E162" s="1" t="s">
        <v>81</v>
      </c>
      <c r="F162" s="1" t="s">
        <v>82</v>
      </c>
      <c r="G162" s="1" t="s">
        <v>83</v>
      </c>
      <c r="H162" s="1" t="s">
        <v>84</v>
      </c>
      <c r="I162" s="1">
        <v>862.50002242997289</v>
      </c>
      <c r="J162" s="1">
        <v>1</v>
      </c>
      <c r="K162">
        <f t="shared" si="56"/>
        <v>-0.53554779223229221</v>
      </c>
      <c r="L162">
        <f t="shared" si="57"/>
        <v>1.7889236735521383E-2</v>
      </c>
      <c r="M162">
        <f t="shared" si="58"/>
        <v>455.06784696115756</v>
      </c>
      <c r="N162">
        <f t="shared" si="59"/>
        <v>0.33369784728131563</v>
      </c>
      <c r="O162">
        <f t="shared" si="60"/>
        <v>1.8010950980591836</v>
      </c>
      <c r="P162">
        <f t="shared" si="61"/>
        <v>31.400538670515914</v>
      </c>
      <c r="Q162" s="1">
        <v>6</v>
      </c>
      <c r="R162">
        <f t="shared" si="62"/>
        <v>1.4200000166893005</v>
      </c>
      <c r="S162" s="1">
        <v>1</v>
      </c>
      <c r="T162">
        <f t="shared" si="63"/>
        <v>2.8400000333786011</v>
      </c>
      <c r="U162" s="1">
        <v>32.910747528076172</v>
      </c>
      <c r="V162" s="1">
        <v>31.313497543334961</v>
      </c>
      <c r="W162" s="1">
        <v>32.821586608886719</v>
      </c>
      <c r="X162" s="1">
        <v>419.56503295898438</v>
      </c>
      <c r="Y162" s="1">
        <v>420.0400390625</v>
      </c>
      <c r="Z162" s="1">
        <v>27.848293304443359</v>
      </c>
      <c r="AA162" s="1">
        <v>28.237873077392578</v>
      </c>
      <c r="AB162" s="1">
        <v>55.214076995849609</v>
      </c>
      <c r="AC162" s="1">
        <v>55.986484527587891</v>
      </c>
      <c r="AD162" s="1">
        <v>499.42263793945313</v>
      </c>
      <c r="AE162" s="1">
        <v>17.869157791137695</v>
      </c>
      <c r="AF162" s="1">
        <v>1.1405542492866516E-2</v>
      </c>
      <c r="AG162" s="1">
        <v>99.665557861328125</v>
      </c>
      <c r="AH162" s="1">
        <v>-5.7358789443969727</v>
      </c>
      <c r="AI162" s="1">
        <v>-0.3667738139629364</v>
      </c>
      <c r="AJ162" s="1">
        <v>9.2089571058750153E-2</v>
      </c>
      <c r="AK162" s="1">
        <v>3.9782715030014515E-3</v>
      </c>
      <c r="AL162" s="1">
        <v>9.6729092299938202E-2</v>
      </c>
      <c r="AM162" s="1">
        <v>9.8602212965488434E-3</v>
      </c>
      <c r="AN162" s="1">
        <v>1</v>
      </c>
      <c r="AO162" s="1">
        <v>-0.21956524252891541</v>
      </c>
      <c r="AP162" s="1">
        <v>2.737391471862793</v>
      </c>
      <c r="AQ162" s="1">
        <v>1</v>
      </c>
      <c r="AR162" s="1">
        <v>0</v>
      </c>
      <c r="AS162" s="1">
        <v>0.15999999642372131</v>
      </c>
      <c r="AT162" s="1">
        <v>111115</v>
      </c>
      <c r="AU162" s="1" t="s">
        <v>85</v>
      </c>
      <c r="AV162">
        <f t="shared" si="64"/>
        <v>0.83237106323242183</v>
      </c>
      <c r="AW162">
        <f t="shared" si="65"/>
        <v>3.3369784728131562E-4</v>
      </c>
      <c r="AX162">
        <f t="shared" si="66"/>
        <v>304.46349754333494</v>
      </c>
      <c r="AY162">
        <f t="shared" si="67"/>
        <v>306.06074752807615</v>
      </c>
      <c r="AZ162">
        <f t="shared" si="68"/>
        <v>2.8590651826769431</v>
      </c>
      <c r="BA162">
        <f t="shared" si="69"/>
        <v>8.704112718095279E-2</v>
      </c>
      <c r="BB162">
        <f t="shared" si="70"/>
        <v>4.615438471134893</v>
      </c>
      <c r="BC162">
        <f t="shared" si="71"/>
        <v>46.309262398919046</v>
      </c>
      <c r="BD162">
        <f t="shared" si="72"/>
        <v>18.071389321526468</v>
      </c>
      <c r="BE162">
        <f t="shared" si="73"/>
        <v>31.313497543334961</v>
      </c>
      <c r="BF162">
        <f t="shared" si="74"/>
        <v>4.592649103626921</v>
      </c>
      <c r="BG162">
        <f t="shared" si="75"/>
        <v>1.7777257312691346E-2</v>
      </c>
      <c r="BH162">
        <f t="shared" si="76"/>
        <v>2.8143433730757095</v>
      </c>
      <c r="BI162">
        <f t="shared" si="77"/>
        <v>1.7783057305512115</v>
      </c>
      <c r="BJ162">
        <f t="shared" si="78"/>
        <v>1.1120792500255848E-2</v>
      </c>
      <c r="BK162">
        <f t="shared" si="79"/>
        <v>45.354590832137262</v>
      </c>
      <c r="BL162">
        <f t="shared" si="80"/>
        <v>1.0833915928034794</v>
      </c>
      <c r="BM162">
        <f t="shared" si="81"/>
        <v>59.719604141708203</v>
      </c>
      <c r="BN162">
        <f t="shared" si="82"/>
        <v>420.29461283398462</v>
      </c>
      <c r="BO162">
        <f t="shared" si="83"/>
        <v>-7.6095912663318795E-4</v>
      </c>
    </row>
    <row r="163" spans="1:67" x14ac:dyDescent="0.25">
      <c r="A163" s="1">
        <v>152</v>
      </c>
      <c r="B163" s="1" t="s">
        <v>237</v>
      </c>
      <c r="C163" s="1" t="s">
        <v>306</v>
      </c>
      <c r="D163" s="1" t="s">
        <v>80</v>
      </c>
      <c r="E163" s="1" t="s">
        <v>81</v>
      </c>
      <c r="F163" s="1" t="s">
        <v>82</v>
      </c>
      <c r="G163" s="1" t="s">
        <v>83</v>
      </c>
      <c r="H163" s="1" t="s">
        <v>84</v>
      </c>
      <c r="I163" s="1">
        <v>867.50002231821418</v>
      </c>
      <c r="J163" s="1">
        <v>1</v>
      </c>
      <c r="K163">
        <f t="shared" si="56"/>
        <v>-0.57478644618903663</v>
      </c>
      <c r="L163">
        <f t="shared" si="57"/>
        <v>1.6959620203176842E-2</v>
      </c>
      <c r="M163">
        <f t="shared" si="58"/>
        <v>461.34997078007882</v>
      </c>
      <c r="N163">
        <f t="shared" si="59"/>
        <v>0.31681289918428518</v>
      </c>
      <c r="O163">
        <f t="shared" si="60"/>
        <v>1.8030767408153761</v>
      </c>
      <c r="P163">
        <f t="shared" si="61"/>
        <v>31.408352689670242</v>
      </c>
      <c r="Q163" s="1">
        <v>6</v>
      </c>
      <c r="R163">
        <f t="shared" si="62"/>
        <v>1.4200000166893005</v>
      </c>
      <c r="S163" s="1">
        <v>1</v>
      </c>
      <c r="T163">
        <f t="shared" si="63"/>
        <v>2.8400000333786011</v>
      </c>
      <c r="U163" s="1">
        <v>32.910438537597656</v>
      </c>
      <c r="V163" s="1">
        <v>31.312862396240234</v>
      </c>
      <c r="W163" s="1">
        <v>32.822113037109375</v>
      </c>
      <c r="X163" s="1">
        <v>419.5555419921875</v>
      </c>
      <c r="Y163" s="1">
        <v>420.086181640625</v>
      </c>
      <c r="Z163" s="1">
        <v>27.868799209594727</v>
      </c>
      <c r="AA163" s="1">
        <v>28.238658905029297</v>
      </c>
      <c r="AB163" s="1">
        <v>55.255508422851563</v>
      </c>
      <c r="AC163" s="1">
        <v>55.988834381103516</v>
      </c>
      <c r="AD163" s="1">
        <v>499.43240356445313</v>
      </c>
      <c r="AE163" s="1">
        <v>17.875680923461914</v>
      </c>
      <c r="AF163" s="1">
        <v>1.7108093947172165E-2</v>
      </c>
      <c r="AG163" s="1">
        <v>99.665229797363281</v>
      </c>
      <c r="AH163" s="1">
        <v>-5.7358789443969727</v>
      </c>
      <c r="AI163" s="1">
        <v>-0.3667738139629364</v>
      </c>
      <c r="AJ163" s="1">
        <v>9.2089571058750153E-2</v>
      </c>
      <c r="AK163" s="1">
        <v>3.9782715030014515E-3</v>
      </c>
      <c r="AL163" s="1">
        <v>9.6729092299938202E-2</v>
      </c>
      <c r="AM163" s="1">
        <v>9.8602212965488434E-3</v>
      </c>
      <c r="AN163" s="1">
        <v>1</v>
      </c>
      <c r="AO163" s="1">
        <v>-0.21956524252891541</v>
      </c>
      <c r="AP163" s="1">
        <v>2.737391471862793</v>
      </c>
      <c r="AQ163" s="1">
        <v>1</v>
      </c>
      <c r="AR163" s="1">
        <v>0</v>
      </c>
      <c r="AS163" s="1">
        <v>0.15999999642372131</v>
      </c>
      <c r="AT163" s="1">
        <v>111115</v>
      </c>
      <c r="AU163" s="1" t="s">
        <v>85</v>
      </c>
      <c r="AV163">
        <f t="shared" si="64"/>
        <v>0.83238733927408837</v>
      </c>
      <c r="AW163">
        <f t="shared" si="65"/>
        <v>3.1681289918428516E-4</v>
      </c>
      <c r="AX163">
        <f t="shared" si="66"/>
        <v>304.46286239624021</v>
      </c>
      <c r="AY163">
        <f t="shared" si="67"/>
        <v>306.06043853759763</v>
      </c>
      <c r="AZ163">
        <f t="shared" si="68"/>
        <v>2.8601088838254896</v>
      </c>
      <c r="BA163">
        <f t="shared" si="69"/>
        <v>9.5490293430007603E-2</v>
      </c>
      <c r="BB163">
        <f t="shared" si="70"/>
        <v>4.6174891697544798</v>
      </c>
      <c r="BC163">
        <f t="shared" si="71"/>
        <v>46.329990701297106</v>
      </c>
      <c r="BD163">
        <f t="shared" si="72"/>
        <v>18.091331796267809</v>
      </c>
      <c r="BE163">
        <f t="shared" si="73"/>
        <v>31.312862396240234</v>
      </c>
      <c r="BF163">
        <f t="shared" si="74"/>
        <v>4.5924831683348639</v>
      </c>
      <c r="BG163">
        <f t="shared" si="75"/>
        <v>1.6858943696571156E-2</v>
      </c>
      <c r="BH163">
        <f t="shared" si="76"/>
        <v>2.8144124289391037</v>
      </c>
      <c r="BI163">
        <f t="shared" si="77"/>
        <v>1.7780707393957602</v>
      </c>
      <c r="BJ163">
        <f t="shared" si="78"/>
        <v>1.0545838950253834E-2</v>
      </c>
      <c r="BK163">
        <f t="shared" si="79"/>
        <v>45.98055085480339</v>
      </c>
      <c r="BL163">
        <f t="shared" si="80"/>
        <v>1.0982269613780207</v>
      </c>
      <c r="BM163">
        <f t="shared" si="81"/>
        <v>59.679628921100573</v>
      </c>
      <c r="BN163">
        <f t="shared" si="82"/>
        <v>420.35940758894731</v>
      </c>
      <c r="BO163">
        <f t="shared" si="83"/>
        <v>-8.1604077839465003E-4</v>
      </c>
    </row>
    <row r="164" spans="1:67" x14ac:dyDescent="0.25">
      <c r="A164" s="1">
        <v>153</v>
      </c>
      <c r="B164" s="1" t="s">
        <v>238</v>
      </c>
      <c r="C164" s="1" t="s">
        <v>306</v>
      </c>
      <c r="D164" s="1" t="s">
        <v>80</v>
      </c>
      <c r="E164" s="1" t="s">
        <v>81</v>
      </c>
      <c r="F164" s="1" t="s">
        <v>82</v>
      </c>
      <c r="G164" s="1" t="s">
        <v>83</v>
      </c>
      <c r="H164" s="1" t="s">
        <v>84</v>
      </c>
      <c r="I164" s="1">
        <v>872.50002220645547</v>
      </c>
      <c r="J164" s="1">
        <v>1</v>
      </c>
      <c r="K164">
        <f t="shared" si="56"/>
        <v>-0.59151832490751077</v>
      </c>
      <c r="L164">
        <f t="shared" si="57"/>
        <v>1.7487038050201024E-2</v>
      </c>
      <c r="M164">
        <f t="shared" si="58"/>
        <v>461.27194873041378</v>
      </c>
      <c r="N164">
        <f t="shared" si="59"/>
        <v>0.32660969046989069</v>
      </c>
      <c r="O164">
        <f t="shared" si="60"/>
        <v>1.8030958661655463</v>
      </c>
      <c r="P164">
        <f t="shared" si="61"/>
        <v>31.403954127971694</v>
      </c>
      <c r="Q164" s="1">
        <v>6</v>
      </c>
      <c r="R164">
        <f t="shared" si="62"/>
        <v>1.4200000166893005</v>
      </c>
      <c r="S164" s="1">
        <v>1</v>
      </c>
      <c r="T164">
        <f t="shared" si="63"/>
        <v>2.8400000333786011</v>
      </c>
      <c r="U164" s="1">
        <v>32.910758972167969</v>
      </c>
      <c r="V164" s="1">
        <v>31.313270568847656</v>
      </c>
      <c r="W164" s="1">
        <v>32.822616577148438</v>
      </c>
      <c r="X164" s="1">
        <v>419.55780029296875</v>
      </c>
      <c r="Y164" s="1">
        <v>420.10360717773438</v>
      </c>
      <c r="Z164" s="1">
        <v>27.846002578735352</v>
      </c>
      <c r="AA164" s="1">
        <v>28.227315902709961</v>
      </c>
      <c r="AB164" s="1">
        <v>55.208477020263672</v>
      </c>
      <c r="AC164" s="1">
        <v>55.964481353759766</v>
      </c>
      <c r="AD164" s="1">
        <v>499.41665649414063</v>
      </c>
      <c r="AE164" s="1">
        <v>17.9169921875</v>
      </c>
      <c r="AF164" s="1">
        <v>9.1244764626026154E-3</v>
      </c>
      <c r="AG164" s="1">
        <v>99.663703918457031</v>
      </c>
      <c r="AH164" s="1">
        <v>-5.7358789443969727</v>
      </c>
      <c r="AI164" s="1">
        <v>-0.3667738139629364</v>
      </c>
      <c r="AJ164" s="1">
        <v>9.2089571058750153E-2</v>
      </c>
      <c r="AK164" s="1">
        <v>3.9782715030014515E-3</v>
      </c>
      <c r="AL164" s="1">
        <v>9.6729092299938202E-2</v>
      </c>
      <c r="AM164" s="1">
        <v>9.8602212965488434E-3</v>
      </c>
      <c r="AN164" s="1">
        <v>1</v>
      </c>
      <c r="AO164" s="1">
        <v>-0.21956524252891541</v>
      </c>
      <c r="AP164" s="1">
        <v>2.737391471862793</v>
      </c>
      <c r="AQ164" s="1">
        <v>1</v>
      </c>
      <c r="AR164" s="1">
        <v>0</v>
      </c>
      <c r="AS164" s="1">
        <v>0.15999999642372131</v>
      </c>
      <c r="AT164" s="1">
        <v>111115</v>
      </c>
      <c r="AU164" s="1" t="s">
        <v>85</v>
      </c>
      <c r="AV164">
        <f t="shared" si="64"/>
        <v>0.83236109415690107</v>
      </c>
      <c r="AW164">
        <f t="shared" si="65"/>
        <v>3.2660969046989068E-4</v>
      </c>
      <c r="AX164">
        <f t="shared" si="66"/>
        <v>304.46327056884763</v>
      </c>
      <c r="AY164">
        <f t="shared" si="67"/>
        <v>306.06075897216795</v>
      </c>
      <c r="AZ164">
        <f t="shared" si="68"/>
        <v>2.8667186859238427</v>
      </c>
      <c r="BA164">
        <f t="shared" si="69"/>
        <v>9.0683559124039581E-2</v>
      </c>
      <c r="BB164">
        <f t="shared" si="70"/>
        <v>4.6163347207059857</v>
      </c>
      <c r="BC164">
        <f t="shared" si="71"/>
        <v>46.31911658112751</v>
      </c>
      <c r="BD164">
        <f t="shared" si="72"/>
        <v>18.091800678417549</v>
      </c>
      <c r="BE164">
        <f t="shared" si="73"/>
        <v>31.313270568847656</v>
      </c>
      <c r="BF164">
        <f t="shared" si="74"/>
        <v>4.5925898048299141</v>
      </c>
      <c r="BG164">
        <f t="shared" si="75"/>
        <v>1.7380022168020225E-2</v>
      </c>
      <c r="BH164">
        <f t="shared" si="76"/>
        <v>2.8132388545404394</v>
      </c>
      <c r="BI164">
        <f t="shared" si="77"/>
        <v>1.7793509502894747</v>
      </c>
      <c r="BJ164">
        <f t="shared" si="78"/>
        <v>1.0872078137598315E-2</v>
      </c>
      <c r="BK164">
        <f t="shared" si="79"/>
        <v>45.972070924157649</v>
      </c>
      <c r="BL164">
        <f t="shared" si="80"/>
        <v>1.0979956868955476</v>
      </c>
      <c r="BM164">
        <f t="shared" si="81"/>
        <v>59.677027159817854</v>
      </c>
      <c r="BN164">
        <f t="shared" si="82"/>
        <v>420.38478665986105</v>
      </c>
      <c r="BO164">
        <f t="shared" si="83"/>
        <v>-8.3970819737578248E-4</v>
      </c>
    </row>
    <row r="165" spans="1:67" x14ac:dyDescent="0.25">
      <c r="A165" s="1">
        <v>154</v>
      </c>
      <c r="B165" s="1" t="s">
        <v>239</v>
      </c>
      <c r="C165" s="1" t="s">
        <v>306</v>
      </c>
      <c r="D165" s="1" t="s">
        <v>80</v>
      </c>
      <c r="E165" s="1" t="s">
        <v>81</v>
      </c>
      <c r="F165" s="1" t="s">
        <v>82</v>
      </c>
      <c r="G165" s="1" t="s">
        <v>83</v>
      </c>
      <c r="H165" s="1" t="s">
        <v>84</v>
      </c>
      <c r="I165" s="1">
        <v>878.00002208352089</v>
      </c>
      <c r="J165" s="1">
        <v>1</v>
      </c>
      <c r="K165">
        <f t="shared" si="56"/>
        <v>-0.51496279012763702</v>
      </c>
      <c r="L165">
        <f t="shared" si="57"/>
        <v>1.7709689331389535E-2</v>
      </c>
      <c r="M165">
        <f t="shared" si="58"/>
        <v>453.74513873170355</v>
      </c>
      <c r="N165">
        <f t="shared" si="59"/>
        <v>0.33061666356659025</v>
      </c>
      <c r="O165">
        <f t="shared" si="60"/>
        <v>1.8024325086142232</v>
      </c>
      <c r="P165">
        <f t="shared" si="61"/>
        <v>31.398953257456874</v>
      </c>
      <c r="Q165" s="1">
        <v>6</v>
      </c>
      <c r="R165">
        <f t="shared" si="62"/>
        <v>1.4200000166893005</v>
      </c>
      <c r="S165" s="1">
        <v>1</v>
      </c>
      <c r="T165">
        <f t="shared" si="63"/>
        <v>2.8400000333786011</v>
      </c>
      <c r="U165" s="1">
        <v>32.910758972167969</v>
      </c>
      <c r="V165" s="1">
        <v>31.309970855712891</v>
      </c>
      <c r="W165" s="1">
        <v>32.822647094726563</v>
      </c>
      <c r="X165" s="1">
        <v>419.64047241210938</v>
      </c>
      <c r="Y165" s="1">
        <v>420.09228515625</v>
      </c>
      <c r="Z165" s="1">
        <v>27.834754943847656</v>
      </c>
      <c r="AA165" s="1">
        <v>28.220746994018555</v>
      </c>
      <c r="AB165" s="1">
        <v>55.186290740966797</v>
      </c>
      <c r="AC165" s="1">
        <v>55.951576232910156</v>
      </c>
      <c r="AD165" s="1">
        <v>499.41921997070313</v>
      </c>
      <c r="AE165" s="1">
        <v>17.827121734619141</v>
      </c>
      <c r="AF165" s="1">
        <v>5.0184618681669235E-2</v>
      </c>
      <c r="AG165" s="1">
        <v>99.663909912109375</v>
      </c>
      <c r="AH165" s="1">
        <v>-5.7358789443969727</v>
      </c>
      <c r="AI165" s="1">
        <v>-0.3667738139629364</v>
      </c>
      <c r="AJ165" s="1">
        <v>9.2089571058750153E-2</v>
      </c>
      <c r="AK165" s="1">
        <v>3.9782715030014515E-3</v>
      </c>
      <c r="AL165" s="1">
        <v>9.6729092299938202E-2</v>
      </c>
      <c r="AM165" s="1">
        <v>9.8602212965488434E-3</v>
      </c>
      <c r="AN165" s="1">
        <v>1</v>
      </c>
      <c r="AO165" s="1">
        <v>-0.21956524252891541</v>
      </c>
      <c r="AP165" s="1">
        <v>2.737391471862793</v>
      </c>
      <c r="AQ165" s="1">
        <v>1</v>
      </c>
      <c r="AR165" s="1">
        <v>0</v>
      </c>
      <c r="AS165" s="1">
        <v>0.15999999642372131</v>
      </c>
      <c r="AT165" s="1">
        <v>111115</v>
      </c>
      <c r="AU165" s="1" t="s">
        <v>85</v>
      </c>
      <c r="AV165">
        <f t="shared" si="64"/>
        <v>0.83236536661783844</v>
      </c>
      <c r="AW165">
        <f t="shared" si="65"/>
        <v>3.3061666356659023E-4</v>
      </c>
      <c r="AX165">
        <f t="shared" si="66"/>
        <v>304.45997085571287</v>
      </c>
      <c r="AY165">
        <f t="shared" si="67"/>
        <v>306.06075897216795</v>
      </c>
      <c r="AZ165">
        <f t="shared" si="68"/>
        <v>2.852339413784307</v>
      </c>
      <c r="BA165">
        <f t="shared" si="69"/>
        <v>8.8982401743984446E-2</v>
      </c>
      <c r="BB165">
        <f t="shared" si="70"/>
        <v>4.6150224946785201</v>
      </c>
      <c r="BC165">
        <f t="shared" si="71"/>
        <v>46.305854333312539</v>
      </c>
      <c r="BD165">
        <f t="shared" si="72"/>
        <v>18.085107339293984</v>
      </c>
      <c r="BE165">
        <f t="shared" si="73"/>
        <v>31.309970855712891</v>
      </c>
      <c r="BF165">
        <f t="shared" si="74"/>
        <v>4.5917278051873831</v>
      </c>
      <c r="BG165">
        <f t="shared" si="75"/>
        <v>1.7599939522400219E-2</v>
      </c>
      <c r="BH165">
        <f t="shared" si="76"/>
        <v>2.8125899860642969</v>
      </c>
      <c r="BI165">
        <f t="shared" si="77"/>
        <v>1.7791378191230862</v>
      </c>
      <c r="BJ165">
        <f t="shared" si="78"/>
        <v>1.1009770167162248E-2</v>
      </c>
      <c r="BK165">
        <f t="shared" si="79"/>
        <v>45.222014629614073</v>
      </c>
      <c r="BL165">
        <f t="shared" si="80"/>
        <v>1.0801082399381285</v>
      </c>
      <c r="BM165">
        <f t="shared" si="81"/>
        <v>59.683957450908544</v>
      </c>
      <c r="BN165">
        <f t="shared" si="82"/>
        <v>420.33707380360971</v>
      </c>
      <c r="BO165">
        <f t="shared" si="83"/>
        <v>-7.3119929623764474E-4</v>
      </c>
    </row>
    <row r="166" spans="1:67" x14ac:dyDescent="0.25">
      <c r="A166" s="1">
        <v>155</v>
      </c>
      <c r="B166" s="1" t="s">
        <v>240</v>
      </c>
      <c r="C166" s="1" t="s">
        <v>306</v>
      </c>
      <c r="D166" s="1" t="s">
        <v>80</v>
      </c>
      <c r="E166" s="1" t="s">
        <v>81</v>
      </c>
      <c r="F166" s="1" t="s">
        <v>82</v>
      </c>
      <c r="G166" s="1" t="s">
        <v>83</v>
      </c>
      <c r="H166" s="1" t="s">
        <v>84</v>
      </c>
      <c r="I166" s="1">
        <v>883.00002197176218</v>
      </c>
      <c r="J166" s="1">
        <v>1</v>
      </c>
      <c r="K166">
        <f t="shared" si="56"/>
        <v>-0.5667857097607446</v>
      </c>
      <c r="L166">
        <f t="shared" si="57"/>
        <v>1.7295215380742655E-2</v>
      </c>
      <c r="M166">
        <f t="shared" si="58"/>
        <v>459.49166495631744</v>
      </c>
      <c r="N166">
        <f t="shared" si="59"/>
        <v>0.32321704900251441</v>
      </c>
      <c r="O166">
        <f t="shared" si="60"/>
        <v>1.8040535450817594</v>
      </c>
      <c r="P166">
        <f t="shared" si="61"/>
        <v>31.402693946758173</v>
      </c>
      <c r="Q166" s="1">
        <v>6</v>
      </c>
      <c r="R166">
        <f t="shared" si="62"/>
        <v>1.4200000166893005</v>
      </c>
      <c r="S166" s="1">
        <v>1</v>
      </c>
      <c r="T166">
        <f t="shared" si="63"/>
        <v>2.8400000333786011</v>
      </c>
      <c r="U166" s="1">
        <v>32.910232543945313</v>
      </c>
      <c r="V166" s="1">
        <v>31.310043334960938</v>
      </c>
      <c r="W166" s="1">
        <v>32.821323394775391</v>
      </c>
      <c r="X166" s="1">
        <v>419.48391723632813</v>
      </c>
      <c r="Y166" s="1">
        <v>420.00177001953125</v>
      </c>
      <c r="Z166" s="1">
        <v>27.836986541748047</v>
      </c>
      <c r="AA166" s="1">
        <v>28.214349746704102</v>
      </c>
      <c r="AB166" s="1">
        <v>55.192306518554688</v>
      </c>
      <c r="AC166" s="1">
        <v>55.940505981445313</v>
      </c>
      <c r="AD166" s="1">
        <v>499.40908813476563</v>
      </c>
      <c r="AE166" s="1">
        <v>17.867708206176758</v>
      </c>
      <c r="AF166" s="1">
        <v>0.12773942947387695</v>
      </c>
      <c r="AG166" s="1">
        <v>99.663841247558594</v>
      </c>
      <c r="AH166" s="1">
        <v>-5.7358789443969727</v>
      </c>
      <c r="AI166" s="1">
        <v>-0.3667738139629364</v>
      </c>
      <c r="AJ166" s="1">
        <v>9.2089571058750153E-2</v>
      </c>
      <c r="AK166" s="1">
        <v>3.9782715030014515E-3</v>
      </c>
      <c r="AL166" s="1">
        <v>9.6729092299938202E-2</v>
      </c>
      <c r="AM166" s="1">
        <v>9.8602212965488434E-3</v>
      </c>
      <c r="AN166" s="1">
        <v>1</v>
      </c>
      <c r="AO166" s="1">
        <v>-0.21956524252891541</v>
      </c>
      <c r="AP166" s="1">
        <v>2.737391471862793</v>
      </c>
      <c r="AQ166" s="1">
        <v>1</v>
      </c>
      <c r="AR166" s="1">
        <v>0</v>
      </c>
      <c r="AS166" s="1">
        <v>0.15999999642372131</v>
      </c>
      <c r="AT166" s="1">
        <v>111115</v>
      </c>
      <c r="AU166" s="1" t="s">
        <v>85</v>
      </c>
      <c r="AV166">
        <f t="shared" si="64"/>
        <v>0.83234848022460917</v>
      </c>
      <c r="AW166">
        <f t="shared" si="65"/>
        <v>3.2321704900251439E-4</v>
      </c>
      <c r="AX166">
        <f t="shared" si="66"/>
        <v>304.46004333496091</v>
      </c>
      <c r="AY166">
        <f t="shared" si="67"/>
        <v>306.06023254394529</v>
      </c>
      <c r="AZ166">
        <f t="shared" si="68"/>
        <v>2.8588332490883772</v>
      </c>
      <c r="BA166">
        <f t="shared" si="69"/>
        <v>9.2650611797236951E-2</v>
      </c>
      <c r="BB166">
        <f t="shared" si="70"/>
        <v>4.6160040191403722</v>
      </c>
      <c r="BC166">
        <f t="shared" si="71"/>
        <v>46.315734586975374</v>
      </c>
      <c r="BD166">
        <f t="shared" si="72"/>
        <v>18.101384840271272</v>
      </c>
      <c r="BE166">
        <f t="shared" si="73"/>
        <v>31.310043334960938</v>
      </c>
      <c r="BF166">
        <f t="shared" si="74"/>
        <v>4.5917467377699905</v>
      </c>
      <c r="BG166">
        <f t="shared" si="75"/>
        <v>1.7190527398219267E-2</v>
      </c>
      <c r="BH166">
        <f t="shared" si="76"/>
        <v>2.8119504740586128</v>
      </c>
      <c r="BI166">
        <f t="shared" si="77"/>
        <v>1.7797962637113778</v>
      </c>
      <c r="BJ166">
        <f t="shared" si="78"/>
        <v>1.0753436394437639E-2</v>
      </c>
      <c r="BK166">
        <f t="shared" si="79"/>
        <v>45.794704350782808</v>
      </c>
      <c r="BL166">
        <f t="shared" si="80"/>
        <v>1.0940231631284549</v>
      </c>
      <c r="BM166">
        <f t="shared" si="81"/>
        <v>59.650353939024356</v>
      </c>
      <c r="BN166">
        <f t="shared" si="82"/>
        <v>420.2711928009341</v>
      </c>
      <c r="BO166">
        <f t="shared" si="83"/>
        <v>-8.0445599826832579E-4</v>
      </c>
    </row>
    <row r="167" spans="1:67" x14ac:dyDescent="0.25">
      <c r="A167" s="1">
        <v>156</v>
      </c>
      <c r="B167" s="1" t="s">
        <v>241</v>
      </c>
      <c r="C167" s="1" t="s">
        <v>306</v>
      </c>
      <c r="D167" s="1" t="s">
        <v>80</v>
      </c>
      <c r="E167" s="1" t="s">
        <v>81</v>
      </c>
      <c r="F167" s="1" t="s">
        <v>82</v>
      </c>
      <c r="G167" s="1" t="s">
        <v>83</v>
      </c>
      <c r="H167" s="1" t="s">
        <v>84</v>
      </c>
      <c r="I167" s="1">
        <v>888.00002186000347</v>
      </c>
      <c r="J167" s="1">
        <v>1</v>
      </c>
      <c r="K167">
        <f t="shared" si="56"/>
        <v>-0.48747632631699078</v>
      </c>
      <c r="L167">
        <f t="shared" si="57"/>
        <v>1.7695068648078512E-2</v>
      </c>
      <c r="M167">
        <f t="shared" si="58"/>
        <v>451.20379851964185</v>
      </c>
      <c r="N167">
        <f t="shared" si="59"/>
        <v>0.33065032644192471</v>
      </c>
      <c r="O167">
        <f t="shared" si="60"/>
        <v>1.8041159157480156</v>
      </c>
      <c r="P167">
        <f t="shared" si="61"/>
        <v>31.39933286939592</v>
      </c>
      <c r="Q167" s="1">
        <v>6</v>
      </c>
      <c r="R167">
        <f t="shared" si="62"/>
        <v>1.4200000166893005</v>
      </c>
      <c r="S167" s="1">
        <v>1</v>
      </c>
      <c r="T167">
        <f t="shared" si="63"/>
        <v>2.8400000333786011</v>
      </c>
      <c r="U167" s="1">
        <v>32.910850524902344</v>
      </c>
      <c r="V167" s="1">
        <v>31.310335159301758</v>
      </c>
      <c r="W167" s="1">
        <v>32.821968078613281</v>
      </c>
      <c r="X167" s="1">
        <v>419.5645751953125</v>
      </c>
      <c r="Y167" s="1">
        <v>419.9833984375</v>
      </c>
      <c r="Z167" s="1">
        <v>27.8187255859375</v>
      </c>
      <c r="AA167" s="1">
        <v>28.204769134521484</v>
      </c>
      <c r="AB167" s="1">
        <v>55.154392242431641</v>
      </c>
      <c r="AC167" s="1">
        <v>55.919776916503906</v>
      </c>
      <c r="AD167" s="1">
        <v>499.41165161132813</v>
      </c>
      <c r="AE167" s="1">
        <v>17.865533828735352</v>
      </c>
      <c r="AF167" s="1">
        <v>1.4827249571681023E-2</v>
      </c>
      <c r="AG167" s="1">
        <v>99.664215087890625</v>
      </c>
      <c r="AH167" s="1">
        <v>-5.7358789443969727</v>
      </c>
      <c r="AI167" s="1">
        <v>-0.3667738139629364</v>
      </c>
      <c r="AJ167" s="1">
        <v>9.2089571058750153E-2</v>
      </c>
      <c r="AK167" s="1">
        <v>3.9782715030014515E-3</v>
      </c>
      <c r="AL167" s="1">
        <v>9.6729092299938202E-2</v>
      </c>
      <c r="AM167" s="1">
        <v>9.8602212965488434E-3</v>
      </c>
      <c r="AN167" s="1">
        <v>1</v>
      </c>
      <c r="AO167" s="1">
        <v>-0.21956524252891541</v>
      </c>
      <c r="AP167" s="1">
        <v>2.737391471862793</v>
      </c>
      <c r="AQ167" s="1">
        <v>1</v>
      </c>
      <c r="AR167" s="1">
        <v>0</v>
      </c>
      <c r="AS167" s="1">
        <v>0.15999999642372131</v>
      </c>
      <c r="AT167" s="1">
        <v>111115</v>
      </c>
      <c r="AU167" s="1" t="s">
        <v>85</v>
      </c>
      <c r="AV167">
        <f t="shared" si="64"/>
        <v>0.83235275268554676</v>
      </c>
      <c r="AW167">
        <f t="shared" si="65"/>
        <v>3.3065032644192469E-4</v>
      </c>
      <c r="AX167">
        <f t="shared" si="66"/>
        <v>304.46033515930174</v>
      </c>
      <c r="AY167">
        <f t="shared" si="67"/>
        <v>306.06085052490232</v>
      </c>
      <c r="AZ167">
        <f t="shared" si="68"/>
        <v>2.8584853487055284</v>
      </c>
      <c r="BA167">
        <f t="shared" si="69"/>
        <v>8.899771009416374E-2</v>
      </c>
      <c r="BB167">
        <f t="shared" si="70"/>
        <v>4.6151220932752635</v>
      </c>
      <c r="BC167">
        <f t="shared" si="71"/>
        <v>46.306711884554922</v>
      </c>
      <c r="BD167">
        <f t="shared" si="72"/>
        <v>18.101942750033437</v>
      </c>
      <c r="BE167">
        <f t="shared" si="73"/>
        <v>31.310335159301758</v>
      </c>
      <c r="BF167">
        <f t="shared" si="74"/>
        <v>4.5918229670141884</v>
      </c>
      <c r="BG167">
        <f t="shared" si="75"/>
        <v>1.7585499417183952E-2</v>
      </c>
      <c r="BH167">
        <f t="shared" si="76"/>
        <v>2.8110061775272479</v>
      </c>
      <c r="BI167">
        <f t="shared" si="77"/>
        <v>1.7808167894869404</v>
      </c>
      <c r="BJ167">
        <f t="shared" si="78"/>
        <v>1.1000729006688532E-2</v>
      </c>
      <c r="BK167">
        <f t="shared" si="79"/>
        <v>44.968872424134858</v>
      </c>
      <c r="BL167">
        <f t="shared" si="80"/>
        <v>1.0743372242767066</v>
      </c>
      <c r="BM167">
        <f t="shared" si="81"/>
        <v>59.647285012886982</v>
      </c>
      <c r="BN167">
        <f t="shared" si="82"/>
        <v>420.21512133637088</v>
      </c>
      <c r="BO167">
        <f t="shared" si="83"/>
        <v>-6.9194652682642475E-4</v>
      </c>
    </row>
    <row r="168" spans="1:67" x14ac:dyDescent="0.25">
      <c r="A168" s="1">
        <v>157</v>
      </c>
      <c r="B168" s="1" t="s">
        <v>242</v>
      </c>
      <c r="C168" s="1" t="s">
        <v>306</v>
      </c>
      <c r="D168" s="1" t="s">
        <v>80</v>
      </c>
      <c r="E168" s="1" t="s">
        <v>81</v>
      </c>
      <c r="F168" s="1" t="s">
        <v>82</v>
      </c>
      <c r="G168" s="1" t="s">
        <v>83</v>
      </c>
      <c r="H168" s="1" t="s">
        <v>84</v>
      </c>
      <c r="I168" s="1">
        <v>893.50002173706889</v>
      </c>
      <c r="J168" s="1">
        <v>1</v>
      </c>
      <c r="K168">
        <f t="shared" si="56"/>
        <v>-0.52043176289737736</v>
      </c>
      <c r="L168">
        <f t="shared" si="57"/>
        <v>1.687631765656843E-2</v>
      </c>
      <c r="M168">
        <f t="shared" si="58"/>
        <v>456.49078517787513</v>
      </c>
      <c r="N168">
        <f t="shared" si="59"/>
        <v>0.31585222321134432</v>
      </c>
      <c r="O168">
        <f t="shared" si="60"/>
        <v>1.80647425581716</v>
      </c>
      <c r="P168">
        <f t="shared" si="61"/>
        <v>31.406996929999174</v>
      </c>
      <c r="Q168" s="1">
        <v>6</v>
      </c>
      <c r="R168">
        <f t="shared" si="62"/>
        <v>1.4200000166893005</v>
      </c>
      <c r="S168" s="1">
        <v>1</v>
      </c>
      <c r="T168">
        <f t="shared" si="63"/>
        <v>2.8400000333786011</v>
      </c>
      <c r="U168" s="1">
        <v>32.909252166748047</v>
      </c>
      <c r="V168" s="1">
        <v>31.310916900634766</v>
      </c>
      <c r="W168" s="1">
        <v>32.821449279785156</v>
      </c>
      <c r="X168" s="1">
        <v>419.62454223632813</v>
      </c>
      <c r="Y168" s="1">
        <v>420.09039306640625</v>
      </c>
      <c r="Z168" s="1">
        <v>27.832136154174805</v>
      </c>
      <c r="AA168" s="1">
        <v>28.200910568237305</v>
      </c>
      <c r="AB168" s="1">
        <v>55.186676025390625</v>
      </c>
      <c r="AC168" s="1">
        <v>55.917900085449219</v>
      </c>
      <c r="AD168" s="1">
        <v>499.4027099609375</v>
      </c>
      <c r="AE168" s="1">
        <v>17.881477355957031</v>
      </c>
      <c r="AF168" s="1">
        <v>4.2200464755296707E-2</v>
      </c>
      <c r="AG168" s="1">
        <v>99.665542602539063</v>
      </c>
      <c r="AH168" s="1">
        <v>-5.7358789443969727</v>
      </c>
      <c r="AI168" s="1">
        <v>-0.3667738139629364</v>
      </c>
      <c r="AJ168" s="1">
        <v>9.2089571058750153E-2</v>
      </c>
      <c r="AK168" s="1">
        <v>3.9782715030014515E-3</v>
      </c>
      <c r="AL168" s="1">
        <v>9.6729092299938202E-2</v>
      </c>
      <c r="AM168" s="1">
        <v>9.8602212965488434E-3</v>
      </c>
      <c r="AN168" s="1">
        <v>1</v>
      </c>
      <c r="AO168" s="1">
        <v>-0.21956524252891541</v>
      </c>
      <c r="AP168" s="1">
        <v>2.737391471862793</v>
      </c>
      <c r="AQ168" s="1">
        <v>1</v>
      </c>
      <c r="AR168" s="1">
        <v>0</v>
      </c>
      <c r="AS168" s="1">
        <v>0.15999999642372131</v>
      </c>
      <c r="AT168" s="1">
        <v>111115</v>
      </c>
      <c r="AU168" s="1" t="s">
        <v>85</v>
      </c>
      <c r="AV168">
        <f t="shared" si="64"/>
        <v>0.83233784993489579</v>
      </c>
      <c r="AW168">
        <f t="shared" si="65"/>
        <v>3.158522232113443E-4</v>
      </c>
      <c r="AX168">
        <f t="shared" si="66"/>
        <v>304.46091690063474</v>
      </c>
      <c r="AY168">
        <f t="shared" si="67"/>
        <v>306.05925216674802</v>
      </c>
      <c r="AZ168">
        <f t="shared" si="68"/>
        <v>2.8610363130039786</v>
      </c>
      <c r="BA168">
        <f t="shared" si="69"/>
        <v>9.6080029364407585E-2</v>
      </c>
      <c r="BB168">
        <f t="shared" si="70"/>
        <v>4.617133309486209</v>
      </c>
      <c r="BC168">
        <f t="shared" si="71"/>
        <v>46.326274747723936</v>
      </c>
      <c r="BD168">
        <f t="shared" si="72"/>
        <v>18.125364179486631</v>
      </c>
      <c r="BE168">
        <f t="shared" si="73"/>
        <v>31.310916900634766</v>
      </c>
      <c r="BF168">
        <f t="shared" si="74"/>
        <v>4.5919749305605686</v>
      </c>
      <c r="BG168">
        <f t="shared" si="75"/>
        <v>1.6776624823330404E-2</v>
      </c>
      <c r="BH168">
        <f t="shared" si="76"/>
        <v>2.810659053669049</v>
      </c>
      <c r="BI168">
        <f t="shared" si="77"/>
        <v>1.7813158768915196</v>
      </c>
      <c r="BJ168">
        <f t="shared" si="78"/>
        <v>1.0494301949845805E-2</v>
      </c>
      <c r="BK168">
        <f t="shared" si="79"/>
        <v>45.49640179781202</v>
      </c>
      <c r="BL168">
        <f t="shared" si="80"/>
        <v>1.0866489515405673</v>
      </c>
      <c r="BM168">
        <f t="shared" si="81"/>
        <v>59.600232266373773</v>
      </c>
      <c r="BN168">
        <f t="shared" si="82"/>
        <v>420.3377814014957</v>
      </c>
      <c r="BO168">
        <f t="shared" si="83"/>
        <v>-7.3792686072762532E-4</v>
      </c>
    </row>
    <row r="169" spans="1:67" x14ac:dyDescent="0.25">
      <c r="A169" s="1">
        <v>158</v>
      </c>
      <c r="B169" s="1" t="s">
        <v>243</v>
      </c>
      <c r="C169" s="1" t="s">
        <v>306</v>
      </c>
      <c r="D169" s="1" t="s">
        <v>80</v>
      </c>
      <c r="E169" s="1" t="s">
        <v>81</v>
      </c>
      <c r="F169" s="1" t="s">
        <v>82</v>
      </c>
      <c r="G169" s="1" t="s">
        <v>83</v>
      </c>
      <c r="H169" s="1" t="s">
        <v>84</v>
      </c>
      <c r="I169" s="1">
        <v>898.50002162531018</v>
      </c>
      <c r="J169" s="1">
        <v>1</v>
      </c>
      <c r="K169">
        <f t="shared" si="56"/>
        <v>-0.45631222124086718</v>
      </c>
      <c r="L169">
        <f t="shared" si="57"/>
        <v>1.6917254397929387E-2</v>
      </c>
      <c r="M169">
        <f t="shared" si="58"/>
        <v>450.33158026852857</v>
      </c>
      <c r="N169">
        <f t="shared" si="59"/>
        <v>0.31661222867930189</v>
      </c>
      <c r="O169">
        <f t="shared" si="60"/>
        <v>1.8064502611029116</v>
      </c>
      <c r="P169">
        <f t="shared" si="61"/>
        <v>31.404881172291613</v>
      </c>
      <c r="Q169" s="1">
        <v>6</v>
      </c>
      <c r="R169">
        <f t="shared" si="62"/>
        <v>1.4200000166893005</v>
      </c>
      <c r="S169" s="1">
        <v>1</v>
      </c>
      <c r="T169">
        <f t="shared" si="63"/>
        <v>2.8400000333786011</v>
      </c>
      <c r="U169" s="1">
        <v>32.909133911132813</v>
      </c>
      <c r="V169" s="1">
        <v>31.309053421020508</v>
      </c>
      <c r="W169" s="1">
        <v>32.819911956787109</v>
      </c>
      <c r="X169" s="1">
        <v>419.66403198242188</v>
      </c>
      <c r="Y169" s="1">
        <v>420.05245971679688</v>
      </c>
      <c r="Z169" s="1">
        <v>27.826309204101563</v>
      </c>
      <c r="AA169" s="1">
        <v>28.195955276489258</v>
      </c>
      <c r="AB169" s="1">
        <v>55.174755096435547</v>
      </c>
      <c r="AC169" s="1">
        <v>55.907695770263672</v>
      </c>
      <c r="AD169" s="1">
        <v>499.42645263671875</v>
      </c>
      <c r="AE169" s="1">
        <v>17.818426132202148</v>
      </c>
      <c r="AF169" s="1">
        <v>6.8432308733463287E-2</v>
      </c>
      <c r="AG169" s="1">
        <v>99.664215087890625</v>
      </c>
      <c r="AH169" s="1">
        <v>-5.7358789443969727</v>
      </c>
      <c r="AI169" s="1">
        <v>-0.3667738139629364</v>
      </c>
      <c r="AJ169" s="1">
        <v>9.2089571058750153E-2</v>
      </c>
      <c r="AK169" s="1">
        <v>3.9782715030014515E-3</v>
      </c>
      <c r="AL169" s="1">
        <v>9.6729092299938202E-2</v>
      </c>
      <c r="AM169" s="1">
        <v>9.8602212965488434E-3</v>
      </c>
      <c r="AN169" s="1">
        <v>1</v>
      </c>
      <c r="AO169" s="1">
        <v>-0.21956524252891541</v>
      </c>
      <c r="AP169" s="1">
        <v>2.737391471862793</v>
      </c>
      <c r="AQ169" s="1">
        <v>1</v>
      </c>
      <c r="AR169" s="1">
        <v>0</v>
      </c>
      <c r="AS169" s="1">
        <v>0.15999999642372131</v>
      </c>
      <c r="AT169" s="1">
        <v>111115</v>
      </c>
      <c r="AU169" s="1" t="s">
        <v>85</v>
      </c>
      <c r="AV169">
        <f t="shared" si="64"/>
        <v>0.83237742106119783</v>
      </c>
      <c r="AW169">
        <f t="shared" si="65"/>
        <v>3.1661222867930186E-4</v>
      </c>
      <c r="AX169">
        <f t="shared" si="66"/>
        <v>304.45905342102049</v>
      </c>
      <c r="AY169">
        <f t="shared" si="67"/>
        <v>306.05913391113279</v>
      </c>
      <c r="AZ169">
        <f t="shared" si="68"/>
        <v>2.8509481174286861</v>
      </c>
      <c r="BA169">
        <f t="shared" si="69"/>
        <v>9.5827751271107292E-2</v>
      </c>
      <c r="BB169">
        <f t="shared" si="70"/>
        <v>4.6165780123874818</v>
      </c>
      <c r="BC169">
        <f t="shared" si="71"/>
        <v>46.321320127954372</v>
      </c>
      <c r="BD169">
        <f t="shared" si="72"/>
        <v>18.125364851465115</v>
      </c>
      <c r="BE169">
        <f t="shared" si="73"/>
        <v>31.309053421020508</v>
      </c>
      <c r="BF169">
        <f t="shared" si="74"/>
        <v>4.5914881644260213</v>
      </c>
      <c r="BG169">
        <f t="shared" si="75"/>
        <v>1.6817078765408014E-2</v>
      </c>
      <c r="BH169">
        <f t="shared" si="76"/>
        <v>2.8101277512845702</v>
      </c>
      <c r="BI169">
        <f t="shared" si="77"/>
        <v>1.7813604131414511</v>
      </c>
      <c r="BJ169">
        <f t="shared" si="78"/>
        <v>1.0519628710594317E-2</v>
      </c>
      <c r="BK169">
        <f t="shared" si="79"/>
        <v>44.881943476752312</v>
      </c>
      <c r="BL169">
        <f t="shared" si="80"/>
        <v>1.072084140566981</v>
      </c>
      <c r="BM169">
        <f t="shared" si="81"/>
        <v>59.596696424801806</v>
      </c>
      <c r="BN169">
        <f t="shared" si="82"/>
        <v>420.26936869265427</v>
      </c>
      <c r="BO169">
        <f t="shared" si="83"/>
        <v>-6.4707787314632068E-4</v>
      </c>
    </row>
    <row r="170" spans="1:67" x14ac:dyDescent="0.25">
      <c r="A170" s="1">
        <v>159</v>
      </c>
      <c r="B170" s="1" t="s">
        <v>244</v>
      </c>
      <c r="C170" s="1" t="s">
        <v>306</v>
      </c>
      <c r="D170" s="1" t="s">
        <v>80</v>
      </c>
      <c r="E170" s="1" t="s">
        <v>81</v>
      </c>
      <c r="F170" s="1" t="s">
        <v>82</v>
      </c>
      <c r="G170" s="1" t="s">
        <v>83</v>
      </c>
      <c r="H170" s="1" t="s">
        <v>84</v>
      </c>
      <c r="I170" s="1">
        <v>903.50002151355147</v>
      </c>
      <c r="J170" s="1">
        <v>1</v>
      </c>
      <c r="K170">
        <f t="shared" si="56"/>
        <v>-0.68001512923548224</v>
      </c>
      <c r="L170">
        <f t="shared" si="57"/>
        <v>1.7073743440903764E-2</v>
      </c>
      <c r="M170">
        <f t="shared" si="58"/>
        <v>470.72359794635236</v>
      </c>
      <c r="N170">
        <f t="shared" si="59"/>
        <v>0.31960496662151511</v>
      </c>
      <c r="O170">
        <f t="shared" si="60"/>
        <v>1.8069236606623713</v>
      </c>
      <c r="P170">
        <f t="shared" si="61"/>
        <v>31.40313254006853</v>
      </c>
      <c r="Q170" s="1">
        <v>6</v>
      </c>
      <c r="R170">
        <f t="shared" si="62"/>
        <v>1.4200000166893005</v>
      </c>
      <c r="S170" s="1">
        <v>1</v>
      </c>
      <c r="T170">
        <f t="shared" si="63"/>
        <v>2.8400000333786011</v>
      </c>
      <c r="U170" s="1">
        <v>32.906734466552734</v>
      </c>
      <c r="V170" s="1">
        <v>31.308994293212891</v>
      </c>
      <c r="W170" s="1">
        <v>32.817733764648438</v>
      </c>
      <c r="X170" s="1">
        <v>419.42361450195313</v>
      </c>
      <c r="Y170" s="1">
        <v>420.07925415039063</v>
      </c>
      <c r="Z170" s="1">
        <v>27.813474655151367</v>
      </c>
      <c r="AA170" s="1">
        <v>28.186607360839844</v>
      </c>
      <c r="AB170" s="1">
        <v>55.156730651855469</v>
      </c>
      <c r="AC170" s="1">
        <v>55.896686553955078</v>
      </c>
      <c r="AD170" s="1">
        <v>499.441162109375</v>
      </c>
      <c r="AE170" s="1">
        <v>17.887275695800781</v>
      </c>
      <c r="AF170" s="1">
        <v>0.12203646451234818</v>
      </c>
      <c r="AG170" s="1">
        <v>99.664192199707031</v>
      </c>
      <c r="AH170" s="1">
        <v>-5.7358789443969727</v>
      </c>
      <c r="AI170" s="1">
        <v>-0.3667738139629364</v>
      </c>
      <c r="AJ170" s="1">
        <v>9.2089571058750153E-2</v>
      </c>
      <c r="AK170" s="1">
        <v>3.9782715030014515E-3</v>
      </c>
      <c r="AL170" s="1">
        <v>9.6729092299938202E-2</v>
      </c>
      <c r="AM170" s="1">
        <v>9.8602212965488434E-3</v>
      </c>
      <c r="AN170" s="1">
        <v>1</v>
      </c>
      <c r="AO170" s="1">
        <v>-0.21956524252891541</v>
      </c>
      <c r="AP170" s="1">
        <v>2.737391471862793</v>
      </c>
      <c r="AQ170" s="1">
        <v>1</v>
      </c>
      <c r="AR170" s="1">
        <v>0</v>
      </c>
      <c r="AS170" s="1">
        <v>0.15999999642372131</v>
      </c>
      <c r="AT170" s="1">
        <v>111115</v>
      </c>
      <c r="AU170" s="1" t="s">
        <v>85</v>
      </c>
      <c r="AV170">
        <f t="shared" si="64"/>
        <v>0.83240193684895813</v>
      </c>
      <c r="AW170">
        <f t="shared" si="65"/>
        <v>3.1960496662151511E-4</v>
      </c>
      <c r="AX170">
        <f t="shared" si="66"/>
        <v>304.45899429321287</v>
      </c>
      <c r="AY170">
        <f t="shared" si="67"/>
        <v>306.05673446655271</v>
      </c>
      <c r="AZ170">
        <f t="shared" si="68"/>
        <v>2.8619640473582422</v>
      </c>
      <c r="BA170">
        <f t="shared" si="69"/>
        <v>9.4138246855638333E-2</v>
      </c>
      <c r="BB170">
        <f t="shared" si="70"/>
        <v>4.6161191141307905</v>
      </c>
      <c r="BC170">
        <f t="shared" si="71"/>
        <v>46.316726321134624</v>
      </c>
      <c r="BD170">
        <f t="shared" si="72"/>
        <v>18.13011896029478</v>
      </c>
      <c r="BE170">
        <f t="shared" si="73"/>
        <v>31.308994293212891</v>
      </c>
      <c r="BF170">
        <f t="shared" si="74"/>
        <v>4.5914727201767604</v>
      </c>
      <c r="BG170">
        <f t="shared" si="75"/>
        <v>1.6971711523684489E-2</v>
      </c>
      <c r="BH170">
        <f t="shared" si="76"/>
        <v>2.8091954534684191</v>
      </c>
      <c r="BI170">
        <f t="shared" si="77"/>
        <v>1.7822772667083413</v>
      </c>
      <c r="BJ170">
        <f t="shared" si="78"/>
        <v>1.061643968566907E-2</v>
      </c>
      <c r="BK170">
        <f t="shared" si="79"/>
        <v>46.914287138662878</v>
      </c>
      <c r="BL170">
        <f t="shared" si="80"/>
        <v>1.1205590214122567</v>
      </c>
      <c r="BM170">
        <f t="shared" si="81"/>
        <v>59.584597099669523</v>
      </c>
      <c r="BN170">
        <f t="shared" si="82"/>
        <v>420.40250077492527</v>
      </c>
      <c r="BO170">
        <f t="shared" si="83"/>
        <v>-9.6380081998771543E-4</v>
      </c>
    </row>
    <row r="171" spans="1:67" x14ac:dyDescent="0.25">
      <c r="A171" s="1">
        <v>160</v>
      </c>
      <c r="B171" s="1" t="s">
        <v>245</v>
      </c>
      <c r="C171" s="1" t="s">
        <v>306</v>
      </c>
      <c r="D171" s="1" t="s">
        <v>80</v>
      </c>
      <c r="E171" s="1" t="s">
        <v>81</v>
      </c>
      <c r="F171" s="1" t="s">
        <v>82</v>
      </c>
      <c r="G171" s="1" t="s">
        <v>83</v>
      </c>
      <c r="H171" s="1" t="s">
        <v>84</v>
      </c>
      <c r="I171" s="1">
        <v>909.00002139061689</v>
      </c>
      <c r="J171" s="1">
        <v>1</v>
      </c>
      <c r="K171">
        <f t="shared" si="56"/>
        <v>-0.55778495714485243</v>
      </c>
      <c r="L171">
        <f t="shared" si="57"/>
        <v>1.7580303346546613E-2</v>
      </c>
      <c r="M171">
        <f t="shared" si="58"/>
        <v>457.78552846190036</v>
      </c>
      <c r="N171">
        <f t="shared" si="59"/>
        <v>0.32892917117213893</v>
      </c>
      <c r="O171">
        <f t="shared" si="60"/>
        <v>1.8064079388376886</v>
      </c>
      <c r="P171">
        <f t="shared" si="61"/>
        <v>31.398014747746338</v>
      </c>
      <c r="Q171" s="1">
        <v>6</v>
      </c>
      <c r="R171">
        <f t="shared" si="62"/>
        <v>1.4200000166893005</v>
      </c>
      <c r="S171" s="1">
        <v>1</v>
      </c>
      <c r="T171">
        <f t="shared" si="63"/>
        <v>2.8400000333786011</v>
      </c>
      <c r="U171" s="1">
        <v>32.906639099121094</v>
      </c>
      <c r="V171" s="1">
        <v>31.308469772338867</v>
      </c>
      <c r="W171" s="1">
        <v>32.817855834960938</v>
      </c>
      <c r="X171" s="1">
        <v>419.45553588867188</v>
      </c>
      <c r="Y171" s="1">
        <v>419.959716796875</v>
      </c>
      <c r="Z171" s="1">
        <v>27.794076919555664</v>
      </c>
      <c r="AA171" s="1">
        <v>28.178129196166992</v>
      </c>
      <c r="AB171" s="1">
        <v>55.118907928466797</v>
      </c>
      <c r="AC171" s="1">
        <v>55.880527496337891</v>
      </c>
      <c r="AD171" s="1">
        <v>499.40164184570313</v>
      </c>
      <c r="AE171" s="1">
        <v>17.877853393554688</v>
      </c>
      <c r="AF171" s="1">
        <v>0.1573902815580368</v>
      </c>
      <c r="AG171" s="1">
        <v>99.664825439453125</v>
      </c>
      <c r="AH171" s="1">
        <v>-5.7358789443969727</v>
      </c>
      <c r="AI171" s="1">
        <v>-0.3667738139629364</v>
      </c>
      <c r="AJ171" s="1">
        <v>9.2089571058750153E-2</v>
      </c>
      <c r="AK171" s="1">
        <v>3.9782715030014515E-3</v>
      </c>
      <c r="AL171" s="1">
        <v>9.6729092299938202E-2</v>
      </c>
      <c r="AM171" s="1">
        <v>9.8602212965488434E-3</v>
      </c>
      <c r="AN171" s="1">
        <v>1</v>
      </c>
      <c r="AO171" s="1">
        <v>-0.21956524252891541</v>
      </c>
      <c r="AP171" s="1">
        <v>2.737391471862793</v>
      </c>
      <c r="AQ171" s="1">
        <v>1</v>
      </c>
      <c r="AR171" s="1">
        <v>0</v>
      </c>
      <c r="AS171" s="1">
        <v>0.15999999642372131</v>
      </c>
      <c r="AT171" s="1">
        <v>111115</v>
      </c>
      <c r="AU171" s="1" t="s">
        <v>85</v>
      </c>
      <c r="AV171">
        <f t="shared" si="64"/>
        <v>0.83233606974283847</v>
      </c>
      <c r="AW171">
        <f t="shared" si="65"/>
        <v>3.2892917117213896E-4</v>
      </c>
      <c r="AX171">
        <f t="shared" si="66"/>
        <v>304.45846977233884</v>
      </c>
      <c r="AY171">
        <f t="shared" si="67"/>
        <v>306.05663909912107</v>
      </c>
      <c r="AZ171">
        <f t="shared" si="68"/>
        <v>2.8604564790325639</v>
      </c>
      <c r="BA171">
        <f t="shared" si="69"/>
        <v>8.9544975407472083E-2</v>
      </c>
      <c r="BB171">
        <f t="shared" si="70"/>
        <v>4.6147762663840295</v>
      </c>
      <c r="BC171">
        <f t="shared" si="71"/>
        <v>46.302958401181655</v>
      </c>
      <c r="BD171">
        <f t="shared" si="72"/>
        <v>18.124829205014663</v>
      </c>
      <c r="BE171">
        <f t="shared" si="73"/>
        <v>31.308469772338867</v>
      </c>
      <c r="BF171">
        <f t="shared" si="74"/>
        <v>4.5913357167205628</v>
      </c>
      <c r="BG171">
        <f t="shared" si="75"/>
        <v>1.7472146434286084E-2</v>
      </c>
      <c r="BH171">
        <f t="shared" si="76"/>
        <v>2.8083683275463409</v>
      </c>
      <c r="BI171">
        <f t="shared" si="77"/>
        <v>1.7829673891742219</v>
      </c>
      <c r="BJ171">
        <f t="shared" si="78"/>
        <v>1.0929757510411591E-2</v>
      </c>
      <c r="BK171">
        <f t="shared" si="79"/>
        <v>45.625114782863101</v>
      </c>
      <c r="BL171">
        <f t="shared" si="80"/>
        <v>1.0900700951832503</v>
      </c>
      <c r="BM171">
        <f t="shared" si="81"/>
        <v>59.592006445109782</v>
      </c>
      <c r="BN171">
        <f t="shared" si="82"/>
        <v>420.2248610515565</v>
      </c>
      <c r="BO171">
        <f t="shared" si="83"/>
        <v>-7.9099377123913758E-4</v>
      </c>
    </row>
    <row r="172" spans="1:67" x14ac:dyDescent="0.25">
      <c r="A172" s="1">
        <v>161</v>
      </c>
      <c r="B172" s="1" t="s">
        <v>246</v>
      </c>
      <c r="C172" s="1" t="s">
        <v>306</v>
      </c>
      <c r="D172" s="1" t="s">
        <v>80</v>
      </c>
      <c r="E172" s="1" t="s">
        <v>81</v>
      </c>
      <c r="F172" s="1" t="s">
        <v>82</v>
      </c>
      <c r="G172" s="1" t="s">
        <v>83</v>
      </c>
      <c r="H172" s="1" t="s">
        <v>84</v>
      </c>
      <c r="I172" s="1">
        <v>914.00002127885818</v>
      </c>
      <c r="J172" s="1">
        <v>1</v>
      </c>
      <c r="K172">
        <f t="shared" si="56"/>
        <v>-0.58477792292360098</v>
      </c>
      <c r="L172">
        <f t="shared" si="57"/>
        <v>1.7583180974623105E-2</v>
      </c>
      <c r="M172">
        <f t="shared" si="58"/>
        <v>460.23637302217577</v>
      </c>
      <c r="N172">
        <f t="shared" si="59"/>
        <v>0.32897588410642986</v>
      </c>
      <c r="O172">
        <f t="shared" si="60"/>
        <v>1.8063906070685349</v>
      </c>
      <c r="P172">
        <f t="shared" si="61"/>
        <v>31.397599066360979</v>
      </c>
      <c r="Q172" s="1">
        <v>6</v>
      </c>
      <c r="R172">
        <f t="shared" si="62"/>
        <v>1.4200000166893005</v>
      </c>
      <c r="S172" s="1">
        <v>1</v>
      </c>
      <c r="T172">
        <f t="shared" si="63"/>
        <v>2.8400000333786011</v>
      </c>
      <c r="U172" s="1">
        <v>32.907264709472656</v>
      </c>
      <c r="V172" s="1">
        <v>31.308013916015625</v>
      </c>
      <c r="W172" s="1">
        <v>32.823192596435547</v>
      </c>
      <c r="X172" s="1">
        <v>419.4500732421875</v>
      </c>
      <c r="Y172" s="1">
        <v>419.98660278320313</v>
      </c>
      <c r="Z172" s="1">
        <v>27.792863845825195</v>
      </c>
      <c r="AA172" s="1">
        <v>28.176937103271484</v>
      </c>
      <c r="AB172" s="1">
        <v>55.115093231201172</v>
      </c>
      <c r="AC172" s="1">
        <v>55.876731872558594</v>
      </c>
      <c r="AD172" s="1">
        <v>499.44589233398438</v>
      </c>
      <c r="AE172" s="1">
        <v>17.830020904541016</v>
      </c>
      <c r="AF172" s="1">
        <v>5.9309244155883789E-2</v>
      </c>
      <c r="AG172" s="1">
        <v>99.665786743164063</v>
      </c>
      <c r="AH172" s="1">
        <v>-5.7358789443969727</v>
      </c>
      <c r="AI172" s="1">
        <v>-0.3667738139629364</v>
      </c>
      <c r="AJ172" s="1">
        <v>9.2089571058750153E-2</v>
      </c>
      <c r="AK172" s="1">
        <v>3.9782715030014515E-3</v>
      </c>
      <c r="AL172" s="1">
        <v>9.6729092299938202E-2</v>
      </c>
      <c r="AM172" s="1">
        <v>9.8602212965488434E-3</v>
      </c>
      <c r="AN172" s="1">
        <v>1</v>
      </c>
      <c r="AO172" s="1">
        <v>-0.21956524252891541</v>
      </c>
      <c r="AP172" s="1">
        <v>2.737391471862793</v>
      </c>
      <c r="AQ172" s="1">
        <v>1</v>
      </c>
      <c r="AR172" s="1">
        <v>0</v>
      </c>
      <c r="AS172" s="1">
        <v>0.15999999642372131</v>
      </c>
      <c r="AT172" s="1">
        <v>111115</v>
      </c>
      <c r="AU172" s="1" t="s">
        <v>85</v>
      </c>
      <c r="AV172">
        <f t="shared" si="64"/>
        <v>0.83240982055664048</v>
      </c>
      <c r="AW172">
        <f t="shared" si="65"/>
        <v>3.2897588410642984E-4</v>
      </c>
      <c r="AX172">
        <f t="shared" si="66"/>
        <v>304.4580139160156</v>
      </c>
      <c r="AY172">
        <f t="shared" si="67"/>
        <v>306.05726470947263</v>
      </c>
      <c r="AZ172">
        <f t="shared" si="68"/>
        <v>2.8528032809614388</v>
      </c>
      <c r="BA172">
        <f t="shared" si="69"/>
        <v>8.9585150345354969E-2</v>
      </c>
      <c r="BB172">
        <f t="shared" si="70"/>
        <v>4.6146672114787375</v>
      </c>
      <c r="BC172">
        <f t="shared" si="71"/>
        <v>46.301417590477712</v>
      </c>
      <c r="BD172">
        <f t="shared" si="72"/>
        <v>18.124480487206228</v>
      </c>
      <c r="BE172">
        <f t="shared" si="73"/>
        <v>31.308013916015625</v>
      </c>
      <c r="BF172">
        <f t="shared" si="74"/>
        <v>4.591216651153859</v>
      </c>
      <c r="BG172">
        <f t="shared" si="75"/>
        <v>1.7474988761135343E-2</v>
      </c>
      <c r="BH172">
        <f t="shared" si="76"/>
        <v>2.8082766044102025</v>
      </c>
      <c r="BI172">
        <f t="shared" si="77"/>
        <v>1.7829400467436565</v>
      </c>
      <c r="BJ172">
        <f t="shared" si="78"/>
        <v>1.0931537111220269E-2</v>
      </c>
      <c r="BK172">
        <f t="shared" si="79"/>
        <v>45.869820205075477</v>
      </c>
      <c r="BL172">
        <f t="shared" si="80"/>
        <v>1.0958358432679567</v>
      </c>
      <c r="BM172">
        <f t="shared" si="81"/>
        <v>59.591537265778882</v>
      </c>
      <c r="BN172">
        <f t="shared" si="82"/>
        <v>420.26457820104412</v>
      </c>
      <c r="BO172">
        <f t="shared" si="83"/>
        <v>-8.2918754502874642E-4</v>
      </c>
    </row>
    <row r="173" spans="1:67" x14ac:dyDescent="0.25">
      <c r="A173" s="1">
        <v>162</v>
      </c>
      <c r="B173" s="1" t="s">
        <v>247</v>
      </c>
      <c r="C173" s="1" t="s">
        <v>306</v>
      </c>
      <c r="D173" s="1" t="s">
        <v>80</v>
      </c>
      <c r="E173" s="1" t="s">
        <v>81</v>
      </c>
      <c r="F173" s="1" t="s">
        <v>82</v>
      </c>
      <c r="G173" s="1" t="s">
        <v>83</v>
      </c>
      <c r="H173" s="1" t="s">
        <v>84</v>
      </c>
      <c r="I173" s="1">
        <v>919.00002116709948</v>
      </c>
      <c r="J173" s="1">
        <v>1</v>
      </c>
      <c r="K173">
        <f t="shared" si="56"/>
        <v>-0.54884026851086809</v>
      </c>
      <c r="L173">
        <f t="shared" si="57"/>
        <v>1.6896496859398983E-2</v>
      </c>
      <c r="M173">
        <f t="shared" si="58"/>
        <v>459.07221522545569</v>
      </c>
      <c r="N173">
        <f t="shared" si="59"/>
        <v>0.31658007823334533</v>
      </c>
      <c r="O173">
        <f t="shared" si="60"/>
        <v>1.8085077969418957</v>
      </c>
      <c r="P173">
        <f t="shared" si="61"/>
        <v>31.404962592315673</v>
      </c>
      <c r="Q173" s="1">
        <v>6</v>
      </c>
      <c r="R173">
        <f t="shared" si="62"/>
        <v>1.4200000166893005</v>
      </c>
      <c r="S173" s="1">
        <v>1</v>
      </c>
      <c r="T173">
        <f t="shared" si="63"/>
        <v>2.8400000333786011</v>
      </c>
      <c r="U173" s="1">
        <v>32.909297943115234</v>
      </c>
      <c r="V173" s="1">
        <v>31.309072494506836</v>
      </c>
      <c r="W173" s="1">
        <v>32.827140808105469</v>
      </c>
      <c r="X173" s="1">
        <v>419.58078002929688</v>
      </c>
      <c r="Y173" s="1">
        <v>420.08035278320313</v>
      </c>
      <c r="Z173" s="1">
        <v>27.805683135986328</v>
      </c>
      <c r="AA173" s="1">
        <v>28.175283432006836</v>
      </c>
      <c r="AB173" s="1">
        <v>55.133811950683594</v>
      </c>
      <c r="AC173" s="1">
        <v>55.866668701171875</v>
      </c>
      <c r="AD173" s="1">
        <v>499.44821166992188</v>
      </c>
      <c r="AE173" s="1">
        <v>17.832920074462891</v>
      </c>
      <c r="AF173" s="1">
        <v>7.755780965089798E-2</v>
      </c>
      <c r="AG173" s="1">
        <v>99.665069580078125</v>
      </c>
      <c r="AH173" s="1">
        <v>-5.7358789443969727</v>
      </c>
      <c r="AI173" s="1">
        <v>-0.3667738139629364</v>
      </c>
      <c r="AJ173" s="1">
        <v>9.2089571058750153E-2</v>
      </c>
      <c r="AK173" s="1">
        <v>3.9782715030014515E-3</v>
      </c>
      <c r="AL173" s="1">
        <v>9.6729092299938202E-2</v>
      </c>
      <c r="AM173" s="1">
        <v>9.8602212965488434E-3</v>
      </c>
      <c r="AN173" s="1">
        <v>1</v>
      </c>
      <c r="AO173" s="1">
        <v>-0.21956524252891541</v>
      </c>
      <c r="AP173" s="1">
        <v>2.737391471862793</v>
      </c>
      <c r="AQ173" s="1">
        <v>1</v>
      </c>
      <c r="AR173" s="1">
        <v>0</v>
      </c>
      <c r="AS173" s="1">
        <v>0.15999999642372131</v>
      </c>
      <c r="AT173" s="1">
        <v>111115</v>
      </c>
      <c r="AU173" s="1" t="s">
        <v>85</v>
      </c>
      <c r="AV173">
        <f t="shared" si="64"/>
        <v>0.83241368611653632</v>
      </c>
      <c r="AW173">
        <f t="shared" si="65"/>
        <v>3.1658007823334532E-4</v>
      </c>
      <c r="AX173">
        <f t="shared" si="66"/>
        <v>304.45907249450681</v>
      </c>
      <c r="AY173">
        <f t="shared" si="67"/>
        <v>306.05929794311521</v>
      </c>
      <c r="AZ173">
        <f t="shared" si="68"/>
        <v>2.8532671481385705</v>
      </c>
      <c r="BA173">
        <f t="shared" si="69"/>
        <v>9.5890097808838892E-2</v>
      </c>
      <c r="BB173">
        <f t="shared" si="70"/>
        <v>4.6165993806312793</v>
      </c>
      <c r="BC173">
        <f t="shared" si="71"/>
        <v>46.321137386273222</v>
      </c>
      <c r="BD173">
        <f t="shared" si="72"/>
        <v>18.145853954266386</v>
      </c>
      <c r="BE173">
        <f t="shared" si="73"/>
        <v>31.309072494506836</v>
      </c>
      <c r="BF173">
        <f t="shared" si="74"/>
        <v>4.5914931464515609</v>
      </c>
      <c r="BG173">
        <f t="shared" si="75"/>
        <v>1.6796566181792014E-2</v>
      </c>
      <c r="BH173">
        <f t="shared" si="76"/>
        <v>2.8080915836893836</v>
      </c>
      <c r="BI173">
        <f t="shared" si="77"/>
        <v>1.7834015627621773</v>
      </c>
      <c r="BJ173">
        <f t="shared" si="78"/>
        <v>1.0506786505466235E-2</v>
      </c>
      <c r="BK173">
        <f t="shared" si="79"/>
        <v>45.753464272725644</v>
      </c>
      <c r="BL173">
        <f t="shared" si="80"/>
        <v>1.0928200097526952</v>
      </c>
      <c r="BM173">
        <f t="shared" si="81"/>
        <v>59.551008733134381</v>
      </c>
      <c r="BN173">
        <f t="shared" si="82"/>
        <v>420.34124516129521</v>
      </c>
      <c r="BO173">
        <f t="shared" si="83"/>
        <v>-7.7755851940355925E-4</v>
      </c>
    </row>
    <row r="174" spans="1:67" x14ac:dyDescent="0.25">
      <c r="A174" s="1">
        <v>163</v>
      </c>
      <c r="B174" s="1" t="s">
        <v>248</v>
      </c>
      <c r="C174" s="1" t="s">
        <v>306</v>
      </c>
      <c r="D174" s="1" t="s">
        <v>80</v>
      </c>
      <c r="E174" s="1" t="s">
        <v>81</v>
      </c>
      <c r="F174" s="1" t="s">
        <v>82</v>
      </c>
      <c r="G174" s="1" t="s">
        <v>83</v>
      </c>
      <c r="H174" s="1" t="s">
        <v>84</v>
      </c>
      <c r="I174" s="1">
        <v>924.5000210441649</v>
      </c>
      <c r="J174" s="1">
        <v>1</v>
      </c>
      <c r="K174">
        <f t="shared" si="56"/>
        <v>-0.67028001003161741</v>
      </c>
      <c r="L174">
        <f t="shared" si="57"/>
        <v>1.7033446518499085E-2</v>
      </c>
      <c r="M174">
        <f t="shared" si="58"/>
        <v>469.90289897134244</v>
      </c>
      <c r="N174">
        <f t="shared" si="59"/>
        <v>0.31921679643504064</v>
      </c>
      <c r="O174">
        <f t="shared" si="60"/>
        <v>1.8090136935156815</v>
      </c>
      <c r="P174">
        <f t="shared" si="61"/>
        <v>31.402345183156292</v>
      </c>
      <c r="Q174" s="1">
        <v>6</v>
      </c>
      <c r="R174">
        <f t="shared" si="62"/>
        <v>1.4200000166893005</v>
      </c>
      <c r="S174" s="1">
        <v>1</v>
      </c>
      <c r="T174">
        <f t="shared" si="63"/>
        <v>2.8400000333786011</v>
      </c>
      <c r="U174" s="1">
        <v>32.909191131591797</v>
      </c>
      <c r="V174" s="1">
        <v>31.307413101196289</v>
      </c>
      <c r="W174" s="1">
        <v>32.827213287353516</v>
      </c>
      <c r="X174" s="1">
        <v>419.38485717773438</v>
      </c>
      <c r="Y174" s="1">
        <v>420.029052734375</v>
      </c>
      <c r="Z174" s="1">
        <v>27.790599822998047</v>
      </c>
      <c r="AA174" s="1">
        <v>28.163309097290039</v>
      </c>
      <c r="AB174" s="1">
        <v>55.104255676269531</v>
      </c>
      <c r="AC174" s="1">
        <v>55.843276977539063</v>
      </c>
      <c r="AD174" s="1">
        <v>499.41326904296875</v>
      </c>
      <c r="AE174" s="1">
        <v>17.910469055175781</v>
      </c>
      <c r="AF174" s="1">
        <v>2.1670747548341751E-2</v>
      </c>
      <c r="AG174" s="1">
        <v>99.665092468261719</v>
      </c>
      <c r="AH174" s="1">
        <v>-5.7358789443969727</v>
      </c>
      <c r="AI174" s="1">
        <v>-0.3667738139629364</v>
      </c>
      <c r="AJ174" s="1">
        <v>9.2089571058750153E-2</v>
      </c>
      <c r="AK174" s="1">
        <v>3.9782715030014515E-3</v>
      </c>
      <c r="AL174" s="1">
        <v>9.6729092299938202E-2</v>
      </c>
      <c r="AM174" s="1">
        <v>9.8602212965488434E-3</v>
      </c>
      <c r="AN174" s="1">
        <v>1</v>
      </c>
      <c r="AO174" s="1">
        <v>-0.21956524252891541</v>
      </c>
      <c r="AP174" s="1">
        <v>2.737391471862793</v>
      </c>
      <c r="AQ174" s="1">
        <v>1</v>
      </c>
      <c r="AR174" s="1">
        <v>0</v>
      </c>
      <c r="AS174" s="1">
        <v>0.15999999642372131</v>
      </c>
      <c r="AT174" s="1">
        <v>111115</v>
      </c>
      <c r="AU174" s="1" t="s">
        <v>85</v>
      </c>
      <c r="AV174">
        <f t="shared" si="64"/>
        <v>0.83235544840494791</v>
      </c>
      <c r="AW174">
        <f t="shared" si="65"/>
        <v>3.1921679643504063E-4</v>
      </c>
      <c r="AX174">
        <f t="shared" si="66"/>
        <v>304.45741310119627</v>
      </c>
      <c r="AY174">
        <f t="shared" si="67"/>
        <v>306.05919113159177</v>
      </c>
      <c r="AZ174">
        <f t="shared" si="68"/>
        <v>2.8656749847752963</v>
      </c>
      <c r="BA174">
        <f t="shared" si="69"/>
        <v>9.4932081960002759E-2</v>
      </c>
      <c r="BB174">
        <f t="shared" si="70"/>
        <v>4.6159124989093296</v>
      </c>
      <c r="BC174">
        <f t="shared" si="71"/>
        <v>46.314234849872477</v>
      </c>
      <c r="BD174">
        <f t="shared" si="72"/>
        <v>18.150925752582438</v>
      </c>
      <c r="BE174">
        <f t="shared" si="73"/>
        <v>31.307413101196289</v>
      </c>
      <c r="BF174">
        <f t="shared" si="74"/>
        <v>4.5910597278408964</v>
      </c>
      <c r="BG174">
        <f t="shared" si="75"/>
        <v>1.6931894225766058E-2</v>
      </c>
      <c r="BH174">
        <f t="shared" si="76"/>
        <v>2.8068988053936481</v>
      </c>
      <c r="BI174">
        <f t="shared" si="77"/>
        <v>1.7841609224472483</v>
      </c>
      <c r="BJ174">
        <f t="shared" si="78"/>
        <v>1.0591511113609188E-2</v>
      </c>
      <c r="BK174">
        <f t="shared" si="79"/>
        <v>46.832915877083089</v>
      </c>
      <c r="BL174">
        <f t="shared" si="80"/>
        <v>1.1187390393885623</v>
      </c>
      <c r="BM174">
        <f t="shared" si="81"/>
        <v>59.536009500135236</v>
      </c>
      <c r="BN174">
        <f t="shared" si="82"/>
        <v>420.34767174948331</v>
      </c>
      <c r="BO174">
        <f t="shared" si="83"/>
        <v>-9.4935216076981075E-4</v>
      </c>
    </row>
    <row r="175" spans="1:67" x14ac:dyDescent="0.25">
      <c r="A175" s="1">
        <v>164</v>
      </c>
      <c r="B175" s="1" t="s">
        <v>249</v>
      </c>
      <c r="C175" s="1" t="s">
        <v>306</v>
      </c>
      <c r="D175" s="1" t="s">
        <v>80</v>
      </c>
      <c r="E175" s="1" t="s">
        <v>81</v>
      </c>
      <c r="F175" s="1" t="s">
        <v>82</v>
      </c>
      <c r="G175" s="1" t="s">
        <v>83</v>
      </c>
      <c r="H175" s="1" t="s">
        <v>84</v>
      </c>
      <c r="I175" s="1">
        <v>929.50002093240619</v>
      </c>
      <c r="J175" s="1">
        <v>1</v>
      </c>
      <c r="K175">
        <f t="shared" si="56"/>
        <v>-0.49283981740113586</v>
      </c>
      <c r="L175">
        <f t="shared" si="57"/>
        <v>1.732425841028052E-2</v>
      </c>
      <c r="M175">
        <f t="shared" si="58"/>
        <v>452.56565943452216</v>
      </c>
      <c r="N175">
        <f t="shared" si="59"/>
        <v>0.32449862333054563</v>
      </c>
      <c r="O175">
        <f t="shared" si="60"/>
        <v>1.8082686551883542</v>
      </c>
      <c r="P175">
        <f t="shared" si="61"/>
        <v>31.398603544704521</v>
      </c>
      <c r="Q175" s="1">
        <v>6</v>
      </c>
      <c r="R175">
        <f t="shared" si="62"/>
        <v>1.4200000166893005</v>
      </c>
      <c r="S175" s="1">
        <v>1</v>
      </c>
      <c r="T175">
        <f t="shared" si="63"/>
        <v>2.8400000333786011</v>
      </c>
      <c r="U175" s="1">
        <v>32.908660888671875</v>
      </c>
      <c r="V175" s="1">
        <v>31.306327819824219</v>
      </c>
      <c r="W175" s="1">
        <v>32.823387145996094</v>
      </c>
      <c r="X175" s="1">
        <v>419.52554321289063</v>
      </c>
      <c r="Y175" s="1">
        <v>419.95391845703125</v>
      </c>
      <c r="Z175" s="1">
        <v>27.782115936279297</v>
      </c>
      <c r="AA175" s="1">
        <v>28.160987854003906</v>
      </c>
      <c r="AB175" s="1">
        <v>55.088966369628906</v>
      </c>
      <c r="AC175" s="1">
        <v>55.840229034423828</v>
      </c>
      <c r="AD175" s="1">
        <v>499.42010498046875</v>
      </c>
      <c r="AE175" s="1">
        <v>17.851762771606445</v>
      </c>
      <c r="AF175" s="1">
        <v>9.3525223433971405E-2</v>
      </c>
      <c r="AG175" s="1">
        <v>99.664901733398438</v>
      </c>
      <c r="AH175" s="1">
        <v>-5.7358789443969727</v>
      </c>
      <c r="AI175" s="1">
        <v>-0.3667738139629364</v>
      </c>
      <c r="AJ175" s="1">
        <v>9.2089571058750153E-2</v>
      </c>
      <c r="AK175" s="1">
        <v>3.9782715030014515E-3</v>
      </c>
      <c r="AL175" s="1">
        <v>9.6729092299938202E-2</v>
      </c>
      <c r="AM175" s="1">
        <v>9.8602212965488434E-3</v>
      </c>
      <c r="AN175" s="1">
        <v>1</v>
      </c>
      <c r="AO175" s="1">
        <v>-0.21956524252891541</v>
      </c>
      <c r="AP175" s="1">
        <v>2.737391471862793</v>
      </c>
      <c r="AQ175" s="1">
        <v>1</v>
      </c>
      <c r="AR175" s="1">
        <v>0</v>
      </c>
      <c r="AS175" s="1">
        <v>0.15999999642372131</v>
      </c>
      <c r="AT175" s="1">
        <v>111115</v>
      </c>
      <c r="AU175" s="1" t="s">
        <v>85</v>
      </c>
      <c r="AV175">
        <f t="shared" si="64"/>
        <v>0.83236684163411445</v>
      </c>
      <c r="AW175">
        <f t="shared" si="65"/>
        <v>3.2449862333054565E-4</v>
      </c>
      <c r="AX175">
        <f t="shared" si="66"/>
        <v>304.4563278198242</v>
      </c>
      <c r="AY175">
        <f t="shared" si="67"/>
        <v>306.05866088867185</v>
      </c>
      <c r="AZ175">
        <f t="shared" si="68"/>
        <v>2.8562819796141525</v>
      </c>
      <c r="BA175">
        <f t="shared" si="69"/>
        <v>9.2275724880303264E-2</v>
      </c>
      <c r="BB175">
        <f t="shared" si="70"/>
        <v>4.6149307423730805</v>
      </c>
      <c r="BC175">
        <f t="shared" si="71"/>
        <v>46.304472909810571</v>
      </c>
      <c r="BD175">
        <f t="shared" si="72"/>
        <v>18.143485055806664</v>
      </c>
      <c r="BE175">
        <f t="shared" si="73"/>
        <v>31.306327819824219</v>
      </c>
      <c r="BF175">
        <f t="shared" si="74"/>
        <v>4.5907762813781616</v>
      </c>
      <c r="BG175">
        <f t="shared" si="75"/>
        <v>1.7219219605154806E-2</v>
      </c>
      <c r="BH175">
        <f t="shared" si="76"/>
        <v>2.8066620871847263</v>
      </c>
      <c r="BI175">
        <f t="shared" si="77"/>
        <v>1.7841141941934353</v>
      </c>
      <c r="BJ175">
        <f t="shared" si="78"/>
        <v>1.0771400297709061E-2</v>
      </c>
      <c r="BK175">
        <f t="shared" si="79"/>
        <v>45.10491197545231</v>
      </c>
      <c r="BL175">
        <f t="shared" si="80"/>
        <v>1.0776555225328317</v>
      </c>
      <c r="BM175">
        <f t="shared" si="81"/>
        <v>59.548441306959091</v>
      </c>
      <c r="BN175">
        <f t="shared" si="82"/>
        <v>420.18819090269034</v>
      </c>
      <c r="BO175">
        <f t="shared" si="83"/>
        <v>-6.9844521039955933E-4</v>
      </c>
    </row>
    <row r="176" spans="1:67" x14ac:dyDescent="0.25">
      <c r="A176" s="1">
        <v>165</v>
      </c>
      <c r="B176" s="1" t="s">
        <v>250</v>
      </c>
      <c r="C176" s="1" t="s">
        <v>306</v>
      </c>
      <c r="D176" s="1" t="s">
        <v>80</v>
      </c>
      <c r="E176" s="1" t="s">
        <v>81</v>
      </c>
      <c r="F176" s="1" t="s">
        <v>82</v>
      </c>
      <c r="G176" s="1" t="s">
        <v>83</v>
      </c>
      <c r="H176" s="1" t="s">
        <v>84</v>
      </c>
      <c r="I176" s="1">
        <v>934.50002082064748</v>
      </c>
      <c r="J176" s="1">
        <v>1</v>
      </c>
      <c r="K176">
        <f t="shared" si="56"/>
        <v>-0.57341814204431529</v>
      </c>
      <c r="L176">
        <f t="shared" si="57"/>
        <v>1.6956906233016485E-2</v>
      </c>
      <c r="M176">
        <f t="shared" si="58"/>
        <v>460.96862520752438</v>
      </c>
      <c r="N176">
        <f t="shared" si="59"/>
        <v>0.31801945423902644</v>
      </c>
      <c r="O176">
        <f t="shared" si="60"/>
        <v>1.8103153612399203</v>
      </c>
      <c r="P176">
        <f t="shared" si="61"/>
        <v>31.403505739770672</v>
      </c>
      <c r="Q176" s="1">
        <v>6</v>
      </c>
      <c r="R176">
        <f t="shared" si="62"/>
        <v>1.4200000166893005</v>
      </c>
      <c r="S176" s="1">
        <v>1</v>
      </c>
      <c r="T176">
        <f t="shared" si="63"/>
        <v>2.8400000333786011</v>
      </c>
      <c r="U176" s="1">
        <v>32.908306121826172</v>
      </c>
      <c r="V176" s="1">
        <v>31.308170318603516</v>
      </c>
      <c r="W176" s="1">
        <v>32.821609497070313</v>
      </c>
      <c r="X176" s="1">
        <v>419.3409423828125</v>
      </c>
      <c r="Y176" s="1">
        <v>419.86944580078125</v>
      </c>
      <c r="Z176" s="1">
        <v>27.782068252563477</v>
      </c>
      <c r="AA176" s="1">
        <v>28.153392791748047</v>
      </c>
      <c r="AB176" s="1">
        <v>55.08990478515625</v>
      </c>
      <c r="AC176" s="1">
        <v>55.826210021972656</v>
      </c>
      <c r="AD176" s="1">
        <v>499.40054321289063</v>
      </c>
      <c r="AE176" s="1">
        <v>17.930036544799805</v>
      </c>
      <c r="AF176" s="1">
        <v>0.12089987844228745</v>
      </c>
      <c r="AG176" s="1">
        <v>99.664779663085938</v>
      </c>
      <c r="AH176" s="1">
        <v>-5.7358789443969727</v>
      </c>
      <c r="AI176" s="1">
        <v>-0.3667738139629364</v>
      </c>
      <c r="AJ176" s="1">
        <v>9.2089571058750153E-2</v>
      </c>
      <c r="AK176" s="1">
        <v>3.9782715030014515E-3</v>
      </c>
      <c r="AL176" s="1">
        <v>9.6729092299938202E-2</v>
      </c>
      <c r="AM176" s="1">
        <v>9.8602212965488434E-3</v>
      </c>
      <c r="AN176" s="1">
        <v>1</v>
      </c>
      <c r="AO176" s="1">
        <v>-0.21956524252891541</v>
      </c>
      <c r="AP176" s="1">
        <v>2.737391471862793</v>
      </c>
      <c r="AQ176" s="1">
        <v>1</v>
      </c>
      <c r="AR176" s="1">
        <v>0</v>
      </c>
      <c r="AS176" s="1">
        <v>0.15999999642372131</v>
      </c>
      <c r="AT176" s="1">
        <v>111115</v>
      </c>
      <c r="AU176" s="1" t="s">
        <v>85</v>
      </c>
      <c r="AV176">
        <f t="shared" si="64"/>
        <v>0.83233423868815093</v>
      </c>
      <c r="AW176">
        <f t="shared" si="65"/>
        <v>3.1801945423902644E-4</v>
      </c>
      <c r="AX176">
        <f t="shared" si="66"/>
        <v>304.45817031860349</v>
      </c>
      <c r="AY176">
        <f t="shared" si="67"/>
        <v>306.05830612182615</v>
      </c>
      <c r="AZ176">
        <f t="shared" si="68"/>
        <v>2.8688057830451612</v>
      </c>
      <c r="BA176">
        <f t="shared" si="69"/>
        <v>9.5335421167157069E-2</v>
      </c>
      <c r="BB176">
        <f t="shared" si="70"/>
        <v>4.6162170505978013</v>
      </c>
      <c r="BC176">
        <f t="shared" si="71"/>
        <v>46.317435970889584</v>
      </c>
      <c r="BD176">
        <f t="shared" si="72"/>
        <v>18.164043179141537</v>
      </c>
      <c r="BE176">
        <f t="shared" si="73"/>
        <v>31.308170318603516</v>
      </c>
      <c r="BF176">
        <f t="shared" si="74"/>
        <v>4.5912575017984025</v>
      </c>
      <c r="BG176">
        <f t="shared" si="75"/>
        <v>1.6856261849823785E-2</v>
      </c>
      <c r="BH176">
        <f t="shared" si="76"/>
        <v>2.805901689357881</v>
      </c>
      <c r="BI176">
        <f t="shared" si="77"/>
        <v>1.7853558124405216</v>
      </c>
      <c r="BJ176">
        <f t="shared" si="78"/>
        <v>1.0544159931954879E-2</v>
      </c>
      <c r="BK176">
        <f t="shared" si="79"/>
        <v>45.942336462903555</v>
      </c>
      <c r="BL176">
        <f t="shared" si="80"/>
        <v>1.097885616154703</v>
      </c>
      <c r="BM176">
        <f t="shared" si="81"/>
        <v>59.508621760030763</v>
      </c>
      <c r="BN176">
        <f t="shared" si="82"/>
        <v>420.14202132284521</v>
      </c>
      <c r="BO176">
        <f t="shared" si="83"/>
        <v>-8.1218544190879048E-4</v>
      </c>
    </row>
    <row r="177" spans="1:67" x14ac:dyDescent="0.25">
      <c r="A177" s="1">
        <v>166</v>
      </c>
      <c r="B177" s="1" t="s">
        <v>251</v>
      </c>
      <c r="C177" s="1" t="s">
        <v>306</v>
      </c>
      <c r="D177" s="1" t="s">
        <v>80</v>
      </c>
      <c r="E177" s="1" t="s">
        <v>81</v>
      </c>
      <c r="F177" s="1" t="s">
        <v>82</v>
      </c>
      <c r="G177" s="1" t="s">
        <v>83</v>
      </c>
      <c r="H177" s="1" t="s">
        <v>84</v>
      </c>
      <c r="I177" s="1">
        <v>940.0000206977129</v>
      </c>
      <c r="J177" s="1">
        <v>1</v>
      </c>
      <c r="K177">
        <f t="shared" si="56"/>
        <v>-0.60671067977611703</v>
      </c>
      <c r="L177">
        <f t="shared" si="57"/>
        <v>1.7376724972424318E-2</v>
      </c>
      <c r="M177">
        <f t="shared" si="58"/>
        <v>462.78670699397151</v>
      </c>
      <c r="N177">
        <f t="shared" si="59"/>
        <v>0.32567609710948225</v>
      </c>
      <c r="O177">
        <f t="shared" si="60"/>
        <v>1.8094060350306527</v>
      </c>
      <c r="P177">
        <f t="shared" si="61"/>
        <v>31.398675975647134</v>
      </c>
      <c r="Q177" s="1">
        <v>6</v>
      </c>
      <c r="R177">
        <f t="shared" si="62"/>
        <v>1.4200000166893005</v>
      </c>
      <c r="S177" s="1">
        <v>1</v>
      </c>
      <c r="T177">
        <f t="shared" si="63"/>
        <v>2.8400000333786011</v>
      </c>
      <c r="U177" s="1">
        <v>32.907131195068359</v>
      </c>
      <c r="V177" s="1">
        <v>31.30726432800293</v>
      </c>
      <c r="W177" s="1">
        <v>32.820804595947266</v>
      </c>
      <c r="X177" s="1">
        <v>419.36981201171875</v>
      </c>
      <c r="Y177" s="1">
        <v>419.93438720703125</v>
      </c>
      <c r="Z177" s="1">
        <v>27.76934814453125</v>
      </c>
      <c r="AA177" s="1">
        <v>28.149587631225586</v>
      </c>
      <c r="AB177" s="1">
        <v>55.068740844726563</v>
      </c>
      <c r="AC177" s="1">
        <v>55.822788238525391</v>
      </c>
      <c r="AD177" s="1">
        <v>499.4354248046875</v>
      </c>
      <c r="AE177" s="1">
        <v>17.886550903320313</v>
      </c>
      <c r="AF177" s="1">
        <v>8.8962793350219727E-2</v>
      </c>
      <c r="AG177" s="1">
        <v>99.665534973144531</v>
      </c>
      <c r="AH177" s="1">
        <v>-5.7358789443969727</v>
      </c>
      <c r="AI177" s="1">
        <v>-0.3667738139629364</v>
      </c>
      <c r="AJ177" s="1">
        <v>9.2089571058750153E-2</v>
      </c>
      <c r="AK177" s="1">
        <v>3.9782715030014515E-3</v>
      </c>
      <c r="AL177" s="1">
        <v>9.6729092299938202E-2</v>
      </c>
      <c r="AM177" s="1">
        <v>9.8602212965488434E-3</v>
      </c>
      <c r="AN177" s="1">
        <v>1</v>
      </c>
      <c r="AO177" s="1">
        <v>-0.21956524252891541</v>
      </c>
      <c r="AP177" s="1">
        <v>2.737391471862793</v>
      </c>
      <c r="AQ177" s="1">
        <v>1</v>
      </c>
      <c r="AR177" s="1">
        <v>0</v>
      </c>
      <c r="AS177" s="1">
        <v>0.15999999642372131</v>
      </c>
      <c r="AT177" s="1">
        <v>111115</v>
      </c>
      <c r="AU177" s="1" t="s">
        <v>85</v>
      </c>
      <c r="AV177">
        <f t="shared" si="64"/>
        <v>0.83239237467447913</v>
      </c>
      <c r="AW177">
        <f t="shared" si="65"/>
        <v>3.2567609710948224E-4</v>
      </c>
      <c r="AX177">
        <f t="shared" si="66"/>
        <v>304.45726432800291</v>
      </c>
      <c r="AY177">
        <f t="shared" si="67"/>
        <v>306.05713119506834</v>
      </c>
      <c r="AZ177">
        <f t="shared" si="68"/>
        <v>2.8618480805639592</v>
      </c>
      <c r="BA177">
        <f t="shared" si="69"/>
        <v>9.1411647644202482E-2</v>
      </c>
      <c r="BB177">
        <f t="shared" si="70"/>
        <v>4.6149497455701631</v>
      </c>
      <c r="BC177">
        <f t="shared" si="71"/>
        <v>46.304369377174254</v>
      </c>
      <c r="BD177">
        <f t="shared" si="72"/>
        <v>18.154781745948668</v>
      </c>
      <c r="BE177">
        <f t="shared" si="73"/>
        <v>31.30726432800293</v>
      </c>
      <c r="BF177">
        <f t="shared" si="74"/>
        <v>4.5910208713611098</v>
      </c>
      <c r="BG177">
        <f t="shared" si="75"/>
        <v>1.7271050923706455E-2</v>
      </c>
      <c r="BH177">
        <f t="shared" si="76"/>
        <v>2.8055437105395105</v>
      </c>
      <c r="BI177">
        <f t="shared" si="77"/>
        <v>1.7854771608215994</v>
      </c>
      <c r="BJ177">
        <f t="shared" si="78"/>
        <v>1.080385149929307E-2</v>
      </c>
      <c r="BK177">
        <f t="shared" si="79"/>
        <v>46.123884731014059</v>
      </c>
      <c r="BL177">
        <f t="shared" si="80"/>
        <v>1.1020452744342979</v>
      </c>
      <c r="BM177">
        <f t="shared" si="81"/>
        <v>59.524149466455079</v>
      </c>
      <c r="BN177">
        <f t="shared" si="82"/>
        <v>420.22278840705638</v>
      </c>
      <c r="BO177">
        <f t="shared" si="83"/>
        <v>-8.5939977988308764E-4</v>
      </c>
    </row>
    <row r="178" spans="1:67" x14ac:dyDescent="0.25">
      <c r="A178" s="1">
        <v>167</v>
      </c>
      <c r="B178" s="1" t="s">
        <v>252</v>
      </c>
      <c r="C178" s="1" t="s">
        <v>306</v>
      </c>
      <c r="D178" s="1" t="s">
        <v>80</v>
      </c>
      <c r="E178" s="1" t="s">
        <v>81</v>
      </c>
      <c r="F178" s="1" t="s">
        <v>82</v>
      </c>
      <c r="G178" s="1" t="s">
        <v>83</v>
      </c>
      <c r="H178" s="1" t="s">
        <v>84</v>
      </c>
      <c r="I178" s="1">
        <v>945.00002058595419</v>
      </c>
      <c r="J178" s="1">
        <v>1</v>
      </c>
      <c r="K178">
        <f t="shared" si="56"/>
        <v>-0.38695951772618209</v>
      </c>
      <c r="L178">
        <f t="shared" si="57"/>
        <v>1.6732183499412107E-2</v>
      </c>
      <c r="M178">
        <f t="shared" si="58"/>
        <v>444.08503941429728</v>
      </c>
      <c r="N178">
        <f t="shared" si="59"/>
        <v>0.31401400901474069</v>
      </c>
      <c r="O178">
        <f t="shared" si="60"/>
        <v>1.8114098772954099</v>
      </c>
      <c r="P178">
        <f t="shared" si="61"/>
        <v>31.402566700670423</v>
      </c>
      <c r="Q178" s="1">
        <v>6</v>
      </c>
      <c r="R178">
        <f t="shared" si="62"/>
        <v>1.4200000166893005</v>
      </c>
      <c r="S178" s="1">
        <v>1</v>
      </c>
      <c r="T178">
        <f t="shared" si="63"/>
        <v>2.8400000333786011</v>
      </c>
      <c r="U178" s="1">
        <v>32.907649993896484</v>
      </c>
      <c r="V178" s="1">
        <v>31.304931640625</v>
      </c>
      <c r="W178" s="1">
        <v>32.822681427001953</v>
      </c>
      <c r="X178" s="1">
        <v>419.62677001953125</v>
      </c>
      <c r="Y178" s="1">
        <v>419.9332275390625</v>
      </c>
      <c r="Z178" s="1">
        <v>27.773080825805664</v>
      </c>
      <c r="AA178" s="1">
        <v>28.139705657958984</v>
      </c>
      <c r="AB178" s="1">
        <v>55.074569702148438</v>
      </c>
      <c r="AC178" s="1">
        <v>55.801593780517578</v>
      </c>
      <c r="AD178" s="1">
        <v>499.43875122070313</v>
      </c>
      <c r="AE178" s="1">
        <v>17.9053955078125</v>
      </c>
      <c r="AF178" s="1">
        <v>0.15967686474323273</v>
      </c>
      <c r="AG178" s="1">
        <v>99.665603637695313</v>
      </c>
      <c r="AH178" s="1">
        <v>-5.7358789443969727</v>
      </c>
      <c r="AI178" s="1">
        <v>-0.3667738139629364</v>
      </c>
      <c r="AJ178" s="1">
        <v>9.2089571058750153E-2</v>
      </c>
      <c r="AK178" s="1">
        <v>3.9782715030014515E-3</v>
      </c>
      <c r="AL178" s="1">
        <v>9.6729092299938202E-2</v>
      </c>
      <c r="AM178" s="1">
        <v>9.8602212965488434E-3</v>
      </c>
      <c r="AN178" s="1">
        <v>1</v>
      </c>
      <c r="AO178" s="1">
        <v>-0.21956524252891541</v>
      </c>
      <c r="AP178" s="1">
        <v>2.737391471862793</v>
      </c>
      <c r="AQ178" s="1">
        <v>1</v>
      </c>
      <c r="AR178" s="1">
        <v>0</v>
      </c>
      <c r="AS178" s="1">
        <v>0.15999999642372131</v>
      </c>
      <c r="AT178" s="1">
        <v>111115</v>
      </c>
      <c r="AU178" s="1" t="s">
        <v>85</v>
      </c>
      <c r="AV178">
        <f t="shared" si="64"/>
        <v>0.83239791870117175</v>
      </c>
      <c r="AW178">
        <f t="shared" si="65"/>
        <v>3.1401400901474071E-4</v>
      </c>
      <c r="AX178">
        <f t="shared" si="66"/>
        <v>304.45493164062498</v>
      </c>
      <c r="AY178">
        <f t="shared" si="67"/>
        <v>306.05764999389646</v>
      </c>
      <c r="AZ178">
        <f t="shared" si="68"/>
        <v>2.8648632172153157</v>
      </c>
      <c r="BA178">
        <f t="shared" si="69"/>
        <v>9.7635060045423619E-2</v>
      </c>
      <c r="BB178">
        <f t="shared" si="70"/>
        <v>4.6159706278829624</v>
      </c>
      <c r="BC178">
        <f t="shared" si="71"/>
        <v>46.314580551410216</v>
      </c>
      <c r="BD178">
        <f t="shared" si="72"/>
        <v>18.174874893451232</v>
      </c>
      <c r="BE178">
        <f t="shared" si="73"/>
        <v>31.304931640625</v>
      </c>
      <c r="BF178">
        <f t="shared" si="74"/>
        <v>4.5904116591338084</v>
      </c>
      <c r="BG178">
        <f t="shared" si="75"/>
        <v>1.6634181326508422E-2</v>
      </c>
      <c r="BH178">
        <f t="shared" si="76"/>
        <v>2.8045607505875525</v>
      </c>
      <c r="BI178">
        <f t="shared" si="77"/>
        <v>1.7858509085462559</v>
      </c>
      <c r="BJ178">
        <f t="shared" si="78"/>
        <v>1.040512401679769E-2</v>
      </c>
      <c r="BK178">
        <f t="shared" si="79"/>
        <v>44.260003519695651</v>
      </c>
      <c r="BL178">
        <f t="shared" si="80"/>
        <v>1.057513457596037</v>
      </c>
      <c r="BM178">
        <f t="shared" si="81"/>
        <v>59.479138556347202</v>
      </c>
      <c r="BN178">
        <f t="shared" si="82"/>
        <v>420.11716956117186</v>
      </c>
      <c r="BO178">
        <f t="shared" si="83"/>
        <v>-5.4784761105036424E-4</v>
      </c>
    </row>
    <row r="179" spans="1:67" x14ac:dyDescent="0.25">
      <c r="A179" s="1">
        <v>168</v>
      </c>
      <c r="B179" s="1" t="s">
        <v>253</v>
      </c>
      <c r="C179" s="1" t="s">
        <v>306</v>
      </c>
      <c r="D179" s="1" t="s">
        <v>80</v>
      </c>
      <c r="E179" s="1" t="s">
        <v>81</v>
      </c>
      <c r="F179" s="1" t="s">
        <v>82</v>
      </c>
      <c r="G179" s="1" t="s">
        <v>83</v>
      </c>
      <c r="H179" s="1" t="s">
        <v>84</v>
      </c>
      <c r="I179" s="1">
        <v>950.00002047419548</v>
      </c>
      <c r="J179" s="1">
        <v>1</v>
      </c>
      <c r="K179">
        <f t="shared" si="56"/>
        <v>-0.58493915359709181</v>
      </c>
      <c r="L179">
        <f t="shared" si="57"/>
        <v>1.6860534627788505E-2</v>
      </c>
      <c r="M179">
        <f t="shared" si="58"/>
        <v>462.4168369733265</v>
      </c>
      <c r="N179">
        <f t="shared" si="59"/>
        <v>0.31638579902873898</v>
      </c>
      <c r="O179">
        <f t="shared" si="60"/>
        <v>1.8112852997939326</v>
      </c>
      <c r="P179">
        <f t="shared" si="61"/>
        <v>31.400205254987661</v>
      </c>
      <c r="Q179" s="1">
        <v>6</v>
      </c>
      <c r="R179">
        <f t="shared" si="62"/>
        <v>1.4200000166893005</v>
      </c>
      <c r="S179" s="1">
        <v>1</v>
      </c>
      <c r="T179">
        <f t="shared" si="63"/>
        <v>2.8400000333786011</v>
      </c>
      <c r="U179" s="1">
        <v>32.907276153564453</v>
      </c>
      <c r="V179" s="1">
        <v>31.303754806518555</v>
      </c>
      <c r="W179" s="1">
        <v>32.822898864746094</v>
      </c>
      <c r="X179" s="1">
        <v>419.396240234375</v>
      </c>
      <c r="Y179" s="1">
        <v>419.93936157226563</v>
      </c>
      <c r="Z179" s="1">
        <v>27.765399932861328</v>
      </c>
      <c r="AA179" s="1">
        <v>28.134809494018555</v>
      </c>
      <c r="AB179" s="1">
        <v>55.060359954833984</v>
      </c>
      <c r="AC179" s="1">
        <v>55.792919158935547</v>
      </c>
      <c r="AD179" s="1">
        <v>499.42022705078125</v>
      </c>
      <c r="AE179" s="1">
        <v>17.841617584228516</v>
      </c>
      <c r="AF179" s="1">
        <v>1.3686638325452805E-2</v>
      </c>
      <c r="AG179" s="1">
        <v>99.665351867675781</v>
      </c>
      <c r="AH179" s="1">
        <v>-5.7358789443969727</v>
      </c>
      <c r="AI179" s="1">
        <v>-0.3667738139629364</v>
      </c>
      <c r="AJ179" s="1">
        <v>9.2089571058750153E-2</v>
      </c>
      <c r="AK179" s="1">
        <v>3.9782715030014515E-3</v>
      </c>
      <c r="AL179" s="1">
        <v>9.6729092299938202E-2</v>
      </c>
      <c r="AM179" s="1">
        <v>9.8602212965488434E-3</v>
      </c>
      <c r="AN179" s="1">
        <v>1</v>
      </c>
      <c r="AO179" s="1">
        <v>-0.21956524252891541</v>
      </c>
      <c r="AP179" s="1">
        <v>2.737391471862793</v>
      </c>
      <c r="AQ179" s="1">
        <v>1</v>
      </c>
      <c r="AR179" s="1">
        <v>0</v>
      </c>
      <c r="AS179" s="1">
        <v>0.15999999642372131</v>
      </c>
      <c r="AT179" s="1">
        <v>111115</v>
      </c>
      <c r="AU179" s="1" t="s">
        <v>85</v>
      </c>
      <c r="AV179">
        <f t="shared" si="64"/>
        <v>0.83236704508463533</v>
      </c>
      <c r="AW179">
        <f t="shared" si="65"/>
        <v>3.1638579902873898E-4</v>
      </c>
      <c r="AX179">
        <f t="shared" si="66"/>
        <v>304.45375480651853</v>
      </c>
      <c r="AY179">
        <f t="shared" si="67"/>
        <v>306.05727615356443</v>
      </c>
      <c r="AZ179">
        <f t="shared" si="68"/>
        <v>2.8546587496699658</v>
      </c>
      <c r="BA179">
        <f t="shared" si="69"/>
        <v>9.6450448469105818E-2</v>
      </c>
      <c r="BB179">
        <f t="shared" si="70"/>
        <v>4.6153509877453169</v>
      </c>
      <c r="BC179">
        <f t="shared" si="71"/>
        <v>46.30848034202549</v>
      </c>
      <c r="BD179">
        <f t="shared" si="72"/>
        <v>18.173670848006935</v>
      </c>
      <c r="BE179">
        <f t="shared" si="73"/>
        <v>31.303754806518555</v>
      </c>
      <c r="BF179">
        <f t="shared" si="74"/>
        <v>4.5901043400276835</v>
      </c>
      <c r="BG179">
        <f t="shared" si="75"/>
        <v>1.6761027626600401E-2</v>
      </c>
      <c r="BH179">
        <f t="shared" si="76"/>
        <v>2.8040656879513843</v>
      </c>
      <c r="BI179">
        <f t="shared" si="77"/>
        <v>1.7860386520762992</v>
      </c>
      <c r="BJ179">
        <f t="shared" si="78"/>
        <v>1.0484537132674441E-2</v>
      </c>
      <c r="BK179">
        <f t="shared" si="79"/>
        <v>46.08693676648425</v>
      </c>
      <c r="BL179">
        <f t="shared" si="80"/>
        <v>1.101151450157051</v>
      </c>
      <c r="BM179">
        <f t="shared" si="81"/>
        <v>59.478537543361099</v>
      </c>
      <c r="BN179">
        <f t="shared" si="82"/>
        <v>420.21741363144702</v>
      </c>
      <c r="BO179">
        <f t="shared" si="83"/>
        <v>-8.2793630818736911E-4</v>
      </c>
    </row>
    <row r="180" spans="1:67" x14ac:dyDescent="0.25">
      <c r="A180" s="1">
        <v>169</v>
      </c>
      <c r="B180" s="1" t="s">
        <v>254</v>
      </c>
      <c r="C180" s="1" t="s">
        <v>306</v>
      </c>
      <c r="D180" s="1" t="s">
        <v>80</v>
      </c>
      <c r="E180" s="1" t="s">
        <v>81</v>
      </c>
      <c r="F180" s="1" t="s">
        <v>82</v>
      </c>
      <c r="G180" s="1" t="s">
        <v>83</v>
      </c>
      <c r="H180" s="1" t="s">
        <v>84</v>
      </c>
      <c r="I180" s="1">
        <v>955.5000203512609</v>
      </c>
      <c r="J180" s="1">
        <v>1</v>
      </c>
      <c r="K180">
        <f t="shared" si="56"/>
        <v>-0.49401583201240717</v>
      </c>
      <c r="L180">
        <f t="shared" si="57"/>
        <v>1.7216454881257056E-2</v>
      </c>
      <c r="M180">
        <f t="shared" si="58"/>
        <v>452.99567291538693</v>
      </c>
      <c r="N180">
        <f t="shared" si="59"/>
        <v>0.3229322958115875</v>
      </c>
      <c r="O180">
        <f t="shared" si="60"/>
        <v>1.8107997010093313</v>
      </c>
      <c r="P180">
        <f t="shared" si="61"/>
        <v>31.395833609534087</v>
      </c>
      <c r="Q180" s="1">
        <v>6</v>
      </c>
      <c r="R180">
        <f t="shared" si="62"/>
        <v>1.4200000166893005</v>
      </c>
      <c r="S180" s="1">
        <v>1</v>
      </c>
      <c r="T180">
        <f t="shared" si="63"/>
        <v>2.8400000333786011</v>
      </c>
      <c r="U180" s="1">
        <v>32.906574249267578</v>
      </c>
      <c r="V180" s="1">
        <v>31.302619934082031</v>
      </c>
      <c r="W180" s="1">
        <v>32.822010040283203</v>
      </c>
      <c r="X180" s="1">
        <v>419.58395385742188</v>
      </c>
      <c r="Y180" s="1">
        <v>420.01449584960938</v>
      </c>
      <c r="Z180" s="1">
        <v>27.750926971435547</v>
      </c>
      <c r="AA180" s="1">
        <v>28.127971649169922</v>
      </c>
      <c r="AB180" s="1">
        <v>55.034225463867188</v>
      </c>
      <c r="AC180" s="1">
        <v>55.781963348388672</v>
      </c>
      <c r="AD180" s="1">
        <v>499.43502807617188</v>
      </c>
      <c r="AE180" s="1">
        <v>17.819150924682617</v>
      </c>
      <c r="AF180" s="1">
        <v>0.11747395247220993</v>
      </c>
      <c r="AG180" s="1">
        <v>99.666069030761719</v>
      </c>
      <c r="AH180" s="1">
        <v>-5.7358789443969727</v>
      </c>
      <c r="AI180" s="1">
        <v>-0.3667738139629364</v>
      </c>
      <c r="AJ180" s="1">
        <v>9.2089571058750153E-2</v>
      </c>
      <c r="AK180" s="1">
        <v>3.9782715030014515E-3</v>
      </c>
      <c r="AL180" s="1">
        <v>9.6729092299938202E-2</v>
      </c>
      <c r="AM180" s="1">
        <v>9.8602212965488434E-3</v>
      </c>
      <c r="AN180" s="1">
        <v>1</v>
      </c>
      <c r="AO180" s="1">
        <v>-0.21956524252891541</v>
      </c>
      <c r="AP180" s="1">
        <v>2.737391471862793</v>
      </c>
      <c r="AQ180" s="1">
        <v>1</v>
      </c>
      <c r="AR180" s="1">
        <v>0</v>
      </c>
      <c r="AS180" s="1">
        <v>0.15999999642372131</v>
      </c>
      <c r="AT180" s="1">
        <v>111115</v>
      </c>
      <c r="AU180" s="1" t="s">
        <v>85</v>
      </c>
      <c r="AV180">
        <f t="shared" si="64"/>
        <v>0.83239171346028629</v>
      </c>
      <c r="AW180">
        <f t="shared" si="65"/>
        <v>3.2293229581158752E-4</v>
      </c>
      <c r="AX180">
        <f t="shared" si="66"/>
        <v>304.45261993408201</v>
      </c>
      <c r="AY180">
        <f t="shared" si="67"/>
        <v>306.05657424926756</v>
      </c>
      <c r="AZ180">
        <f t="shared" si="68"/>
        <v>2.8510640842229691</v>
      </c>
      <c r="BA180">
        <f t="shared" si="69"/>
        <v>9.3213675452054001E-2</v>
      </c>
      <c r="BB180">
        <f t="shared" si="70"/>
        <v>4.6142040650908092</v>
      </c>
      <c r="BC180">
        <f t="shared" si="71"/>
        <v>46.296639467807694</v>
      </c>
      <c r="BD180">
        <f t="shared" si="72"/>
        <v>18.168667818637772</v>
      </c>
      <c r="BE180">
        <f t="shared" si="73"/>
        <v>31.302619934082031</v>
      </c>
      <c r="BF180">
        <f t="shared" si="74"/>
        <v>4.589807995786245</v>
      </c>
      <c r="BG180">
        <f t="shared" si="75"/>
        <v>1.7112715343179954E-2</v>
      </c>
      <c r="BH180">
        <f t="shared" si="76"/>
        <v>2.8034043640814779</v>
      </c>
      <c r="BI180">
        <f t="shared" si="77"/>
        <v>1.7864036317047671</v>
      </c>
      <c r="BJ180">
        <f t="shared" si="78"/>
        <v>1.070471930929592E-2</v>
      </c>
      <c r="BK180">
        <f t="shared" si="79"/>
        <v>45.14829800742131</v>
      </c>
      <c r="BL180">
        <f t="shared" si="80"/>
        <v>1.078523901893107</v>
      </c>
      <c r="BM180">
        <f t="shared" si="81"/>
        <v>59.484772368642489</v>
      </c>
      <c r="BN180">
        <f t="shared" si="82"/>
        <v>420.2493273162919</v>
      </c>
      <c r="BO180">
        <f t="shared" si="83"/>
        <v>-6.9926154317545141E-4</v>
      </c>
    </row>
    <row r="181" spans="1:67" x14ac:dyDescent="0.25">
      <c r="A181" s="1">
        <v>170</v>
      </c>
      <c r="B181" s="1" t="s">
        <v>255</v>
      </c>
      <c r="C181" s="1" t="s">
        <v>306</v>
      </c>
      <c r="D181" s="1" t="s">
        <v>80</v>
      </c>
      <c r="E181" s="1" t="s">
        <v>81</v>
      </c>
      <c r="F181" s="1" t="s">
        <v>82</v>
      </c>
      <c r="G181" s="1" t="s">
        <v>83</v>
      </c>
      <c r="H181" s="1" t="s">
        <v>84</v>
      </c>
      <c r="I181" s="1">
        <v>960.50002023950219</v>
      </c>
      <c r="J181" s="1">
        <v>1</v>
      </c>
      <c r="K181">
        <f t="shared" si="56"/>
        <v>-0.56216835377378849</v>
      </c>
      <c r="L181">
        <f t="shared" si="57"/>
        <v>1.7651017273157776E-2</v>
      </c>
      <c r="M181">
        <f t="shared" si="58"/>
        <v>458.03158923495391</v>
      </c>
      <c r="N181">
        <f t="shared" si="59"/>
        <v>0.33100929765285753</v>
      </c>
      <c r="O181">
        <f t="shared" si="60"/>
        <v>1.8106824292511101</v>
      </c>
      <c r="P181">
        <f t="shared" si="61"/>
        <v>31.393357123270995</v>
      </c>
      <c r="Q181" s="1">
        <v>6</v>
      </c>
      <c r="R181">
        <f t="shared" si="62"/>
        <v>1.4200000166893005</v>
      </c>
      <c r="S181" s="1">
        <v>1</v>
      </c>
      <c r="T181">
        <f t="shared" si="63"/>
        <v>2.8400000333786011</v>
      </c>
      <c r="U181" s="1">
        <v>32.907363891601563</v>
      </c>
      <c r="V181" s="1">
        <v>31.304298400878906</v>
      </c>
      <c r="W181" s="1">
        <v>32.823295593261719</v>
      </c>
      <c r="X181" s="1">
        <v>419.53692626953125</v>
      </c>
      <c r="Y181" s="1">
        <v>420.04525756835938</v>
      </c>
      <c r="Z181" s="1">
        <v>27.736124038696289</v>
      </c>
      <c r="AA181" s="1">
        <v>28.122602462768555</v>
      </c>
      <c r="AB181" s="1">
        <v>55.002483367919922</v>
      </c>
      <c r="AC181" s="1">
        <v>55.768898010253906</v>
      </c>
      <c r="AD181" s="1">
        <v>499.43350219726563</v>
      </c>
      <c r="AE181" s="1">
        <v>17.808279037475586</v>
      </c>
      <c r="AF181" s="1">
        <v>5.7027362287044525E-2</v>
      </c>
      <c r="AG181" s="1">
        <v>99.666168212890625</v>
      </c>
      <c r="AH181" s="1">
        <v>-5.7358789443969727</v>
      </c>
      <c r="AI181" s="1">
        <v>-0.3667738139629364</v>
      </c>
      <c r="AJ181" s="1">
        <v>9.2089571058750153E-2</v>
      </c>
      <c r="AK181" s="1">
        <v>3.9782715030014515E-3</v>
      </c>
      <c r="AL181" s="1">
        <v>9.6729092299938202E-2</v>
      </c>
      <c r="AM181" s="1">
        <v>9.8602212965488434E-3</v>
      </c>
      <c r="AN181" s="1">
        <v>1</v>
      </c>
      <c r="AO181" s="1">
        <v>-0.21956524252891541</v>
      </c>
      <c r="AP181" s="1">
        <v>2.737391471862793</v>
      </c>
      <c r="AQ181" s="1">
        <v>1</v>
      </c>
      <c r="AR181" s="1">
        <v>0</v>
      </c>
      <c r="AS181" s="1">
        <v>0.15999999642372131</v>
      </c>
      <c r="AT181" s="1">
        <v>111115</v>
      </c>
      <c r="AU181" s="1" t="s">
        <v>85</v>
      </c>
      <c r="AV181">
        <f t="shared" si="64"/>
        <v>0.83238917032877602</v>
      </c>
      <c r="AW181">
        <f t="shared" si="65"/>
        <v>3.3100929765285755E-4</v>
      </c>
      <c r="AX181">
        <f t="shared" si="66"/>
        <v>304.45429840087888</v>
      </c>
      <c r="AY181">
        <f t="shared" si="67"/>
        <v>306.05736389160154</v>
      </c>
      <c r="AZ181">
        <f t="shared" si="68"/>
        <v>2.849324582308725</v>
      </c>
      <c r="BA181">
        <f t="shared" si="69"/>
        <v>8.9058722392087467E-2</v>
      </c>
      <c r="BB181">
        <f t="shared" si="70"/>
        <v>4.6135544568896529</v>
      </c>
      <c r="BC181">
        <f t="shared" si="71"/>
        <v>46.290075555377328</v>
      </c>
      <c r="BD181">
        <f t="shared" si="72"/>
        <v>18.167473092608773</v>
      </c>
      <c r="BE181">
        <f t="shared" si="73"/>
        <v>31.304298400878906</v>
      </c>
      <c r="BF181">
        <f t="shared" si="74"/>
        <v>4.5902462923312521</v>
      </c>
      <c r="BG181">
        <f t="shared" si="75"/>
        <v>1.754199122160181E-2</v>
      </c>
      <c r="BH181">
        <f t="shared" si="76"/>
        <v>2.8028720276385428</v>
      </c>
      <c r="BI181">
        <f t="shared" si="77"/>
        <v>1.7873742646927093</v>
      </c>
      <c r="BJ181">
        <f t="shared" si="78"/>
        <v>1.0973487970873575E-2</v>
      </c>
      <c r="BK181">
        <f t="shared" si="79"/>
        <v>45.650253419508537</v>
      </c>
      <c r="BL181">
        <f t="shared" si="80"/>
        <v>1.0904339020192664</v>
      </c>
      <c r="BM181">
        <f t="shared" si="81"/>
        <v>59.488104553913381</v>
      </c>
      <c r="BN181">
        <f t="shared" si="82"/>
        <v>420.31248547986462</v>
      </c>
      <c r="BO181">
        <f t="shared" si="83"/>
        <v>-7.9565397083115148E-4</v>
      </c>
    </row>
    <row r="182" spans="1:67" x14ac:dyDescent="0.25">
      <c r="A182" s="1">
        <v>171</v>
      </c>
      <c r="B182" s="1" t="s">
        <v>256</v>
      </c>
      <c r="C182" s="1" t="s">
        <v>306</v>
      </c>
      <c r="D182" s="1" t="s">
        <v>80</v>
      </c>
      <c r="E182" s="1" t="s">
        <v>81</v>
      </c>
      <c r="F182" s="1" t="s">
        <v>82</v>
      </c>
      <c r="G182" s="1" t="s">
        <v>83</v>
      </c>
      <c r="H182" s="1" t="s">
        <v>84</v>
      </c>
      <c r="I182" s="1">
        <v>965.50002012774348</v>
      </c>
      <c r="J182" s="1">
        <v>1</v>
      </c>
      <c r="K182">
        <f t="shared" si="56"/>
        <v>-0.624171971907588</v>
      </c>
      <c r="L182">
        <f t="shared" si="57"/>
        <v>1.5832021232021275E-2</v>
      </c>
      <c r="M182">
        <f t="shared" si="58"/>
        <v>469.93737437426824</v>
      </c>
      <c r="N182">
        <f t="shared" si="59"/>
        <v>0.29783431496081275</v>
      </c>
      <c r="O182">
        <f t="shared" si="60"/>
        <v>1.8151924345687522</v>
      </c>
      <c r="P182">
        <f t="shared" si="61"/>
        <v>31.408712795890889</v>
      </c>
      <c r="Q182" s="1">
        <v>6</v>
      </c>
      <c r="R182">
        <f t="shared" si="62"/>
        <v>1.4200000166893005</v>
      </c>
      <c r="S182" s="1">
        <v>1</v>
      </c>
      <c r="T182">
        <f t="shared" si="63"/>
        <v>2.8400000333786011</v>
      </c>
      <c r="U182" s="1">
        <v>32.906642913818359</v>
      </c>
      <c r="V182" s="1">
        <v>31.302907943725586</v>
      </c>
      <c r="W182" s="1">
        <v>32.822078704833984</v>
      </c>
      <c r="X182" s="1">
        <v>419.41470336914063</v>
      </c>
      <c r="Y182" s="1">
        <v>420.0142822265625</v>
      </c>
      <c r="Z182" s="1">
        <v>27.770214080810547</v>
      </c>
      <c r="AA182" s="1">
        <v>28.117963790893555</v>
      </c>
      <c r="AB182" s="1">
        <v>55.071952819824219</v>
      </c>
      <c r="AC182" s="1">
        <v>55.761589050292969</v>
      </c>
      <c r="AD182" s="1">
        <v>499.4278564453125</v>
      </c>
      <c r="AE182" s="1">
        <v>17.89959716796875</v>
      </c>
      <c r="AF182" s="1">
        <v>5.0184216350317001E-2</v>
      </c>
      <c r="AG182" s="1">
        <v>99.665512084960938</v>
      </c>
      <c r="AH182" s="1">
        <v>-5.7358789443969727</v>
      </c>
      <c r="AI182" s="1">
        <v>-0.3667738139629364</v>
      </c>
      <c r="AJ182" s="1">
        <v>9.2089571058750153E-2</v>
      </c>
      <c r="AK182" s="1">
        <v>3.9782715030014515E-3</v>
      </c>
      <c r="AL182" s="1">
        <v>9.6729092299938202E-2</v>
      </c>
      <c r="AM182" s="1">
        <v>9.8602212965488434E-3</v>
      </c>
      <c r="AN182" s="1">
        <v>1</v>
      </c>
      <c r="AO182" s="1">
        <v>-0.21956524252891541</v>
      </c>
      <c r="AP182" s="1">
        <v>2.737391471862793</v>
      </c>
      <c r="AQ182" s="1">
        <v>1</v>
      </c>
      <c r="AR182" s="1">
        <v>0</v>
      </c>
      <c r="AS182" s="1">
        <v>0.15999999642372131</v>
      </c>
      <c r="AT182" s="1">
        <v>111115</v>
      </c>
      <c r="AU182" s="1" t="s">
        <v>85</v>
      </c>
      <c r="AV182">
        <f t="shared" si="64"/>
        <v>0.83237976074218734</v>
      </c>
      <c r="AW182">
        <f t="shared" si="65"/>
        <v>2.9783431496081277E-4</v>
      </c>
      <c r="AX182">
        <f t="shared" si="66"/>
        <v>304.45290794372556</v>
      </c>
      <c r="AY182">
        <f t="shared" si="67"/>
        <v>306.05664291381834</v>
      </c>
      <c r="AZ182">
        <f t="shared" si="68"/>
        <v>2.8639354828610522</v>
      </c>
      <c r="BA182">
        <f t="shared" si="69"/>
        <v>0.10580485216530343</v>
      </c>
      <c r="BB182">
        <f t="shared" si="70"/>
        <v>4.6175836945745479</v>
      </c>
      <c r="BC182">
        <f t="shared" si="71"/>
        <v>46.33080789910796</v>
      </c>
      <c r="BD182">
        <f t="shared" si="72"/>
        <v>18.212844108214405</v>
      </c>
      <c r="BE182">
        <f t="shared" si="73"/>
        <v>31.302907943725586</v>
      </c>
      <c r="BF182">
        <f t="shared" si="74"/>
        <v>4.5898832008983383</v>
      </c>
      <c r="BG182">
        <f t="shared" si="75"/>
        <v>1.5744252451680533E-2</v>
      </c>
      <c r="BH182">
        <f t="shared" si="76"/>
        <v>2.8023912600057956</v>
      </c>
      <c r="BI182">
        <f t="shared" si="77"/>
        <v>1.7874919408925427</v>
      </c>
      <c r="BJ182">
        <f t="shared" si="78"/>
        <v>9.8480057977379781E-3</v>
      </c>
      <c r="BK182">
        <f t="shared" si="79"/>
        <v>46.836549064873445</v>
      </c>
      <c r="BL182">
        <f t="shared" si="80"/>
        <v>1.1188604632277157</v>
      </c>
      <c r="BM182">
        <f t="shared" si="81"/>
        <v>59.396030156472754</v>
      </c>
      <c r="BN182">
        <f t="shared" si="82"/>
        <v>420.31098368859483</v>
      </c>
      <c r="BO182">
        <f t="shared" si="83"/>
        <v>-8.8204540697217441E-4</v>
      </c>
    </row>
    <row r="183" spans="1:67" x14ac:dyDescent="0.25">
      <c r="A183" s="1">
        <v>172</v>
      </c>
      <c r="B183" s="1" t="s">
        <v>257</v>
      </c>
      <c r="C183" s="1" t="s">
        <v>306</v>
      </c>
      <c r="D183" s="1" t="s">
        <v>80</v>
      </c>
      <c r="E183" s="1" t="s">
        <v>81</v>
      </c>
      <c r="F183" s="1" t="s">
        <v>82</v>
      </c>
      <c r="G183" s="1" t="s">
        <v>83</v>
      </c>
      <c r="H183" s="1" t="s">
        <v>84</v>
      </c>
      <c r="I183" s="1">
        <v>971.0000200048089</v>
      </c>
      <c r="J183" s="1">
        <v>1</v>
      </c>
      <c r="K183">
        <f t="shared" si="56"/>
        <v>-0.63107458376853331</v>
      </c>
      <c r="L183">
        <f t="shared" si="57"/>
        <v>1.7017701904571182E-2</v>
      </c>
      <c r="M183">
        <f t="shared" si="58"/>
        <v>466.24782294823939</v>
      </c>
      <c r="N183">
        <f t="shared" si="59"/>
        <v>0.31970893920791171</v>
      </c>
      <c r="O183">
        <f t="shared" si="60"/>
        <v>1.8135217408705815</v>
      </c>
      <c r="P183">
        <f t="shared" si="61"/>
        <v>31.40078526725835</v>
      </c>
      <c r="Q183" s="1">
        <v>6</v>
      </c>
      <c r="R183">
        <f t="shared" si="62"/>
        <v>1.4200000166893005</v>
      </c>
      <c r="S183" s="1">
        <v>1</v>
      </c>
      <c r="T183">
        <f t="shared" si="63"/>
        <v>2.8400000333786011</v>
      </c>
      <c r="U183" s="1">
        <v>32.907577514648438</v>
      </c>
      <c r="V183" s="1">
        <v>31.306121826171875</v>
      </c>
      <c r="W183" s="1">
        <v>32.823104858398438</v>
      </c>
      <c r="X183" s="1">
        <v>419.40121459960938</v>
      </c>
      <c r="Y183" s="1">
        <v>419.99807739257813</v>
      </c>
      <c r="Z183" s="1">
        <v>27.740627288818359</v>
      </c>
      <c r="AA183" s="1">
        <v>28.113933563232422</v>
      </c>
      <c r="AB183" s="1">
        <v>55.010227203369141</v>
      </c>
      <c r="AC183" s="1">
        <v>55.750503540039063</v>
      </c>
      <c r="AD183" s="1">
        <v>499.40869140625</v>
      </c>
      <c r="AE183" s="1">
        <v>17.923515319824219</v>
      </c>
      <c r="AF183" s="1">
        <v>7.6418064534664154E-2</v>
      </c>
      <c r="AG183" s="1">
        <v>99.66522216796875</v>
      </c>
      <c r="AH183" s="1">
        <v>-5.7358789443969727</v>
      </c>
      <c r="AI183" s="1">
        <v>-0.3667738139629364</v>
      </c>
      <c r="AJ183" s="1">
        <v>9.2089571058750153E-2</v>
      </c>
      <c r="AK183" s="1">
        <v>3.9782715030014515E-3</v>
      </c>
      <c r="AL183" s="1">
        <v>9.6729092299938202E-2</v>
      </c>
      <c r="AM183" s="1">
        <v>9.8602212965488434E-3</v>
      </c>
      <c r="AN183" s="1">
        <v>1</v>
      </c>
      <c r="AO183" s="1">
        <v>-0.21956524252891541</v>
      </c>
      <c r="AP183" s="1">
        <v>2.737391471862793</v>
      </c>
      <c r="AQ183" s="1">
        <v>1</v>
      </c>
      <c r="AR183" s="1">
        <v>0</v>
      </c>
      <c r="AS183" s="1">
        <v>0.15999999642372131</v>
      </c>
      <c r="AT183" s="1">
        <v>111115</v>
      </c>
      <c r="AU183" s="1" t="s">
        <v>85</v>
      </c>
      <c r="AV183">
        <f t="shared" si="64"/>
        <v>0.83234781901041655</v>
      </c>
      <c r="AW183">
        <f t="shared" si="65"/>
        <v>3.1970893920791173E-4</v>
      </c>
      <c r="AX183">
        <f t="shared" si="66"/>
        <v>304.45612182617185</v>
      </c>
      <c r="AY183">
        <f t="shared" si="67"/>
        <v>306.05757751464841</v>
      </c>
      <c r="AZ183">
        <f t="shared" si="68"/>
        <v>2.8677623870723892</v>
      </c>
      <c r="BA183">
        <f t="shared" si="69"/>
        <v>9.4663441086475467E-2</v>
      </c>
      <c r="BB183">
        <f t="shared" si="70"/>
        <v>4.6155031754656539</v>
      </c>
      <c r="BC183">
        <f t="shared" si="71"/>
        <v>46.310067594963165</v>
      </c>
      <c r="BD183">
        <f t="shared" si="72"/>
        <v>18.196134031730743</v>
      </c>
      <c r="BE183">
        <f t="shared" si="73"/>
        <v>31.306121826171875</v>
      </c>
      <c r="BF183">
        <f t="shared" si="74"/>
        <v>4.5907224830674656</v>
      </c>
      <c r="BG183">
        <f t="shared" si="75"/>
        <v>1.6916336703180809E-2</v>
      </c>
      <c r="BH183">
        <f t="shared" si="76"/>
        <v>2.8019814345950724</v>
      </c>
      <c r="BI183">
        <f t="shared" si="77"/>
        <v>1.7887410484723931</v>
      </c>
      <c r="BJ183">
        <f t="shared" si="78"/>
        <v>1.0581770981677655E-2</v>
      </c>
      <c r="BK183">
        <f t="shared" si="79"/>
        <v>46.468692859468035</v>
      </c>
      <c r="BL183">
        <f t="shared" si="80"/>
        <v>1.1101189458837235</v>
      </c>
      <c r="BM183">
        <f t="shared" si="81"/>
        <v>59.432480585871716</v>
      </c>
      <c r="BN183">
        <f t="shared" si="82"/>
        <v>420.29806002570297</v>
      </c>
      <c r="BO183">
        <f t="shared" si="83"/>
        <v>-8.9237451978167021E-4</v>
      </c>
    </row>
    <row r="184" spans="1:67" x14ac:dyDescent="0.25">
      <c r="A184" s="1">
        <v>173</v>
      </c>
      <c r="B184" s="1" t="s">
        <v>258</v>
      </c>
      <c r="C184" s="1" t="s">
        <v>306</v>
      </c>
      <c r="D184" s="1" t="s">
        <v>80</v>
      </c>
      <c r="E184" s="1" t="s">
        <v>81</v>
      </c>
      <c r="F184" s="1" t="s">
        <v>82</v>
      </c>
      <c r="G184" s="1" t="s">
        <v>83</v>
      </c>
      <c r="H184" s="1" t="s">
        <v>84</v>
      </c>
      <c r="I184" s="1">
        <v>976.00001989305019</v>
      </c>
      <c r="J184" s="1">
        <v>1</v>
      </c>
      <c r="K184">
        <f t="shared" si="56"/>
        <v>-0.69011391450480397</v>
      </c>
      <c r="L184">
        <f t="shared" si="57"/>
        <v>1.6789415324122925E-2</v>
      </c>
      <c r="M184">
        <f t="shared" si="58"/>
        <v>472.50250204809612</v>
      </c>
      <c r="N184">
        <f t="shared" si="59"/>
        <v>0.31557681854656894</v>
      </c>
      <c r="O184">
        <f t="shared" si="60"/>
        <v>1.814297349986961</v>
      </c>
      <c r="P184">
        <f t="shared" si="61"/>
        <v>31.40024102206274</v>
      </c>
      <c r="Q184" s="1">
        <v>6</v>
      </c>
      <c r="R184">
        <f t="shared" si="62"/>
        <v>1.4200000166893005</v>
      </c>
      <c r="S184" s="1">
        <v>1</v>
      </c>
      <c r="T184">
        <f t="shared" si="63"/>
        <v>2.8400000333786011</v>
      </c>
      <c r="U184" s="1">
        <v>32.908107757568359</v>
      </c>
      <c r="V184" s="1">
        <v>31.303195953369141</v>
      </c>
      <c r="W184" s="1">
        <v>32.820030212402344</v>
      </c>
      <c r="X184" s="1">
        <v>419.21990966796875</v>
      </c>
      <c r="Y184" s="1">
        <v>419.88980102539063</v>
      </c>
      <c r="Z184" s="1">
        <v>27.736103057861328</v>
      </c>
      <c r="AA184" s="1">
        <v>28.104572296142578</v>
      </c>
      <c r="AB184" s="1">
        <v>54.999904632568359</v>
      </c>
      <c r="AC184" s="1">
        <v>55.730567932128906</v>
      </c>
      <c r="AD184" s="1">
        <v>499.43002319335938</v>
      </c>
      <c r="AE184" s="1">
        <v>17.841617584228516</v>
      </c>
      <c r="AF184" s="1">
        <v>0.18705108761787415</v>
      </c>
      <c r="AG184" s="1">
        <v>99.665740966796875</v>
      </c>
      <c r="AH184" s="1">
        <v>-5.7358789443969727</v>
      </c>
      <c r="AI184" s="1">
        <v>-0.3667738139629364</v>
      </c>
      <c r="AJ184" s="1">
        <v>9.2089571058750153E-2</v>
      </c>
      <c r="AK184" s="1">
        <v>3.9782715030014515E-3</v>
      </c>
      <c r="AL184" s="1">
        <v>9.6729092299938202E-2</v>
      </c>
      <c r="AM184" s="1">
        <v>9.8602212965488434E-3</v>
      </c>
      <c r="AN184" s="1">
        <v>1</v>
      </c>
      <c r="AO184" s="1">
        <v>-0.21956524252891541</v>
      </c>
      <c r="AP184" s="1">
        <v>2.737391471862793</v>
      </c>
      <c r="AQ184" s="1">
        <v>1</v>
      </c>
      <c r="AR184" s="1">
        <v>0</v>
      </c>
      <c r="AS184" s="1">
        <v>0.15999999642372131</v>
      </c>
      <c r="AT184" s="1">
        <v>111115</v>
      </c>
      <c r="AU184" s="1" t="s">
        <v>85</v>
      </c>
      <c r="AV184">
        <f t="shared" si="64"/>
        <v>0.8323833719889322</v>
      </c>
      <c r="AW184">
        <f t="shared" si="65"/>
        <v>3.1557681854656893E-4</v>
      </c>
      <c r="AX184">
        <f t="shared" si="66"/>
        <v>304.45319595336912</v>
      </c>
      <c r="AY184">
        <f t="shared" si="67"/>
        <v>306.05810775756834</v>
      </c>
      <c r="AZ184">
        <f t="shared" si="68"/>
        <v>2.8546587496699658</v>
      </c>
      <c r="BA184">
        <f t="shared" si="69"/>
        <v>9.70450686936003E-2</v>
      </c>
      <c r="BB184">
        <f t="shared" si="70"/>
        <v>4.615360372436923</v>
      </c>
      <c r="BC184">
        <f t="shared" si="71"/>
        <v>46.308393713487831</v>
      </c>
      <c r="BD184">
        <f t="shared" si="72"/>
        <v>18.203821417345253</v>
      </c>
      <c r="BE184">
        <f t="shared" si="73"/>
        <v>31.303195953369141</v>
      </c>
      <c r="BF184">
        <f t="shared" si="74"/>
        <v>4.5899584070835768</v>
      </c>
      <c r="BG184">
        <f t="shared" si="75"/>
        <v>1.6690743555696344E-2</v>
      </c>
      <c r="BH184">
        <f t="shared" si="76"/>
        <v>2.801063022449962</v>
      </c>
      <c r="BI184">
        <f t="shared" si="77"/>
        <v>1.7888953846336149</v>
      </c>
      <c r="BJ184">
        <f t="shared" si="78"/>
        <v>1.0440535115618911E-2</v>
      </c>
      <c r="BK184">
        <f t="shared" si="79"/>
        <v>47.092311975288958</v>
      </c>
      <c r="BL184">
        <f t="shared" si="80"/>
        <v>1.1253012121138042</v>
      </c>
      <c r="BM184">
        <f t="shared" si="81"/>
        <v>59.41086425681732</v>
      </c>
      <c r="BN184">
        <f t="shared" si="82"/>
        <v>420.21784812878207</v>
      </c>
      <c r="BO184">
        <f t="shared" si="83"/>
        <v>-9.7569068707954059E-4</v>
      </c>
    </row>
    <row r="185" spans="1:67" x14ac:dyDescent="0.25">
      <c r="A185" s="1">
        <v>174</v>
      </c>
      <c r="B185" s="1" t="s">
        <v>259</v>
      </c>
      <c r="C185" s="1" t="s">
        <v>306</v>
      </c>
      <c r="D185" s="1" t="s">
        <v>80</v>
      </c>
      <c r="E185" s="1" t="s">
        <v>81</v>
      </c>
      <c r="F185" s="1" t="s">
        <v>82</v>
      </c>
      <c r="G185" s="1" t="s">
        <v>83</v>
      </c>
      <c r="H185" s="1" t="s">
        <v>84</v>
      </c>
      <c r="I185" s="1">
        <v>981.00001978129148</v>
      </c>
      <c r="J185" s="1">
        <v>1</v>
      </c>
      <c r="K185">
        <f t="shared" si="56"/>
        <v>-0.35418121180005258</v>
      </c>
      <c r="L185">
        <f t="shared" si="57"/>
        <v>1.6866097569608229E-2</v>
      </c>
      <c r="M185">
        <f t="shared" si="58"/>
        <v>440.62455727483143</v>
      </c>
      <c r="N185">
        <f t="shared" si="59"/>
        <v>0.31709365085894958</v>
      </c>
      <c r="O185">
        <f t="shared" si="60"/>
        <v>1.8147784215360274</v>
      </c>
      <c r="P185">
        <f t="shared" si="61"/>
        <v>31.39892100132468</v>
      </c>
      <c r="Q185" s="1">
        <v>6</v>
      </c>
      <c r="R185">
        <f t="shared" si="62"/>
        <v>1.4200000166893005</v>
      </c>
      <c r="S185" s="1">
        <v>1</v>
      </c>
      <c r="T185">
        <f t="shared" si="63"/>
        <v>2.8400000333786011</v>
      </c>
      <c r="U185" s="1">
        <v>32.906787872314453</v>
      </c>
      <c r="V185" s="1">
        <v>31.302684783935547</v>
      </c>
      <c r="W185" s="1">
        <v>32.819107055664063</v>
      </c>
      <c r="X185" s="1">
        <v>419.59677124023438</v>
      </c>
      <c r="Y185" s="1">
        <v>419.86233520507813</v>
      </c>
      <c r="Z185" s="1">
        <v>27.726179122924805</v>
      </c>
      <c r="AA185" s="1">
        <v>28.096431732177734</v>
      </c>
      <c r="AB185" s="1">
        <v>54.983993530273438</v>
      </c>
      <c r="AC185" s="1">
        <v>55.718242645263672</v>
      </c>
      <c r="AD185" s="1">
        <v>499.4176025390625</v>
      </c>
      <c r="AE185" s="1">
        <v>17.874231338500977</v>
      </c>
      <c r="AF185" s="1">
        <v>3.7638656795024872E-2</v>
      </c>
      <c r="AG185" s="1">
        <v>99.665168762207031</v>
      </c>
      <c r="AH185" s="1">
        <v>-5.7358789443969727</v>
      </c>
      <c r="AI185" s="1">
        <v>-0.3667738139629364</v>
      </c>
      <c r="AJ185" s="1">
        <v>9.2089571058750153E-2</v>
      </c>
      <c r="AK185" s="1">
        <v>3.9782715030014515E-3</v>
      </c>
      <c r="AL185" s="1">
        <v>9.6729092299938202E-2</v>
      </c>
      <c r="AM185" s="1">
        <v>9.8602212965488434E-3</v>
      </c>
      <c r="AN185" s="1">
        <v>1</v>
      </c>
      <c r="AO185" s="1">
        <v>-0.21956524252891541</v>
      </c>
      <c r="AP185" s="1">
        <v>2.737391471862793</v>
      </c>
      <c r="AQ185" s="1">
        <v>1</v>
      </c>
      <c r="AR185" s="1">
        <v>0</v>
      </c>
      <c r="AS185" s="1">
        <v>0.15999999642372131</v>
      </c>
      <c r="AT185" s="1">
        <v>111115</v>
      </c>
      <c r="AU185" s="1" t="s">
        <v>85</v>
      </c>
      <c r="AV185">
        <f t="shared" si="64"/>
        <v>0.83236267089843752</v>
      </c>
      <c r="AW185">
        <f t="shared" si="65"/>
        <v>3.1709365085894959E-4</v>
      </c>
      <c r="AX185">
        <f t="shared" si="66"/>
        <v>304.45268478393552</v>
      </c>
      <c r="AY185">
        <f t="shared" si="67"/>
        <v>306.05678787231443</v>
      </c>
      <c r="AZ185">
        <f t="shared" si="68"/>
        <v>2.8598769502369237</v>
      </c>
      <c r="BA185">
        <f t="shared" si="69"/>
        <v>9.6236217389134765E-2</v>
      </c>
      <c r="BB185">
        <f t="shared" si="70"/>
        <v>4.6150140317393502</v>
      </c>
      <c r="BC185">
        <f t="shared" si="71"/>
        <v>46.305184539950936</v>
      </c>
      <c r="BD185">
        <f t="shared" si="72"/>
        <v>18.208752807773202</v>
      </c>
      <c r="BE185">
        <f t="shared" si="73"/>
        <v>31.302684783935547</v>
      </c>
      <c r="BF185">
        <f t="shared" si="74"/>
        <v>4.5898249292940294</v>
      </c>
      <c r="BG185">
        <f t="shared" si="75"/>
        <v>1.6766525089068816E-2</v>
      </c>
      <c r="BH185">
        <f t="shared" si="76"/>
        <v>2.8002356102033228</v>
      </c>
      <c r="BI185">
        <f t="shared" si="77"/>
        <v>1.7895893190907066</v>
      </c>
      <c r="BJ185">
        <f t="shared" si="78"/>
        <v>1.0487978885020958E-2</v>
      </c>
      <c r="BK185">
        <f t="shared" si="79"/>
        <v>43.914920861568831</v>
      </c>
      <c r="BL185">
        <f t="shared" si="80"/>
        <v>1.0494500704846796</v>
      </c>
      <c r="BM185">
        <f t="shared" si="81"/>
        <v>59.398384081646213</v>
      </c>
      <c r="BN185">
        <f t="shared" si="82"/>
        <v>420.03069599039867</v>
      </c>
      <c r="BO185">
        <f t="shared" si="83"/>
        <v>-5.0086319532902188E-4</v>
      </c>
    </row>
    <row r="186" spans="1:67" x14ac:dyDescent="0.25">
      <c r="A186" s="1">
        <v>175</v>
      </c>
      <c r="B186" s="1" t="s">
        <v>260</v>
      </c>
      <c r="C186" s="1" t="s">
        <v>306</v>
      </c>
      <c r="D186" s="1" t="s">
        <v>80</v>
      </c>
      <c r="E186" s="1" t="s">
        <v>81</v>
      </c>
      <c r="F186" s="1" t="s">
        <v>82</v>
      </c>
      <c r="G186" s="1" t="s">
        <v>83</v>
      </c>
      <c r="H186" s="1" t="s">
        <v>84</v>
      </c>
      <c r="I186" s="1">
        <v>986.5000196583569</v>
      </c>
      <c r="J186" s="1">
        <v>1</v>
      </c>
      <c r="K186">
        <f t="shared" si="56"/>
        <v>-0.47828225972255178</v>
      </c>
      <c r="L186">
        <f t="shared" si="57"/>
        <v>1.7361786272818105E-2</v>
      </c>
      <c r="M186">
        <f t="shared" si="58"/>
        <v>451.16022097171168</v>
      </c>
      <c r="N186">
        <f t="shared" si="59"/>
        <v>0.32621038048837153</v>
      </c>
      <c r="O186">
        <f t="shared" si="60"/>
        <v>1.8139745252775876</v>
      </c>
      <c r="P186">
        <f t="shared" si="61"/>
        <v>31.395933748294961</v>
      </c>
      <c r="Q186" s="1">
        <v>6</v>
      </c>
      <c r="R186">
        <f t="shared" si="62"/>
        <v>1.4200000166893005</v>
      </c>
      <c r="S186" s="1">
        <v>1</v>
      </c>
      <c r="T186">
        <f t="shared" si="63"/>
        <v>2.8400000333786011</v>
      </c>
      <c r="U186" s="1">
        <v>32.905685424804688</v>
      </c>
      <c r="V186" s="1">
        <v>31.304622650146484</v>
      </c>
      <c r="W186" s="1">
        <v>32.819545745849609</v>
      </c>
      <c r="X186" s="1">
        <v>419.60610961914063</v>
      </c>
      <c r="Y186" s="1">
        <v>420.01608276367188</v>
      </c>
      <c r="Z186" s="1">
        <v>27.715757369995117</v>
      </c>
      <c r="AA186" s="1">
        <v>28.096630096435547</v>
      </c>
      <c r="AB186" s="1">
        <v>54.966739654541016</v>
      </c>
      <c r="AC186" s="1">
        <v>55.722099304199219</v>
      </c>
      <c r="AD186" s="1">
        <v>499.45025634765625</v>
      </c>
      <c r="AE186" s="1">
        <v>17.888725280761719</v>
      </c>
      <c r="AF186" s="1">
        <v>9.2386417090892792E-2</v>
      </c>
      <c r="AG186" s="1">
        <v>99.665184020996094</v>
      </c>
      <c r="AH186" s="1">
        <v>-5.7358789443969727</v>
      </c>
      <c r="AI186" s="1">
        <v>-0.3667738139629364</v>
      </c>
      <c r="AJ186" s="1">
        <v>9.2089571058750153E-2</v>
      </c>
      <c r="AK186" s="1">
        <v>3.9782715030014515E-3</v>
      </c>
      <c r="AL186" s="1">
        <v>9.6729092299938202E-2</v>
      </c>
      <c r="AM186" s="1">
        <v>9.8602212965488434E-3</v>
      </c>
      <c r="AN186" s="1">
        <v>1</v>
      </c>
      <c r="AO186" s="1">
        <v>-0.21956524252891541</v>
      </c>
      <c r="AP186" s="1">
        <v>2.737391471862793</v>
      </c>
      <c r="AQ186" s="1">
        <v>1</v>
      </c>
      <c r="AR186" s="1">
        <v>0</v>
      </c>
      <c r="AS186" s="1">
        <v>0.15999999642372131</v>
      </c>
      <c r="AT186" s="1">
        <v>111115</v>
      </c>
      <c r="AU186" s="1" t="s">
        <v>85</v>
      </c>
      <c r="AV186">
        <f t="shared" si="64"/>
        <v>0.83241709391276031</v>
      </c>
      <c r="AW186">
        <f t="shared" si="65"/>
        <v>3.262103804883715E-4</v>
      </c>
      <c r="AX186">
        <f t="shared" si="66"/>
        <v>304.45462265014646</v>
      </c>
      <c r="AY186">
        <f t="shared" si="67"/>
        <v>306.05568542480466</v>
      </c>
      <c r="AZ186">
        <f t="shared" si="68"/>
        <v>2.862195980946808</v>
      </c>
      <c r="BA186">
        <f t="shared" si="69"/>
        <v>9.1311098148477057E-2</v>
      </c>
      <c r="BB186">
        <f t="shared" si="70"/>
        <v>4.6142303342086937</v>
      </c>
      <c r="BC186">
        <f t="shared" si="71"/>
        <v>46.297314147703084</v>
      </c>
      <c r="BD186">
        <f t="shared" si="72"/>
        <v>18.200684051267537</v>
      </c>
      <c r="BE186">
        <f t="shared" si="73"/>
        <v>31.304622650146484</v>
      </c>
      <c r="BF186">
        <f t="shared" si="74"/>
        <v>4.5903309674555048</v>
      </c>
      <c r="BG186">
        <f t="shared" si="75"/>
        <v>1.7256293289566935E-2</v>
      </c>
      <c r="BH186">
        <f t="shared" si="76"/>
        <v>2.800255808931106</v>
      </c>
      <c r="BI186">
        <f t="shared" si="77"/>
        <v>1.7900751585243988</v>
      </c>
      <c r="BJ186">
        <f t="shared" si="78"/>
        <v>1.0794611837381937E-2</v>
      </c>
      <c r="BK186">
        <f t="shared" si="79"/>
        <v>44.964966446098906</v>
      </c>
      <c r="BL186">
        <f t="shared" si="80"/>
        <v>1.0741498706504615</v>
      </c>
      <c r="BM186">
        <f t="shared" si="81"/>
        <v>59.416679841605124</v>
      </c>
      <c r="BN186">
        <f t="shared" si="82"/>
        <v>420.24343524361439</v>
      </c>
      <c r="BO186">
        <f t="shared" si="83"/>
        <v>-6.7622576622477061E-4</v>
      </c>
    </row>
    <row r="187" spans="1:67" x14ac:dyDescent="0.25">
      <c r="A187" s="1">
        <v>176</v>
      </c>
      <c r="B187" s="1" t="s">
        <v>261</v>
      </c>
      <c r="C187" s="1" t="s">
        <v>306</v>
      </c>
      <c r="D187" s="1" t="s">
        <v>80</v>
      </c>
      <c r="E187" s="1" t="s">
        <v>81</v>
      </c>
      <c r="F187" s="1" t="s">
        <v>82</v>
      </c>
      <c r="G187" s="1" t="s">
        <v>83</v>
      </c>
      <c r="H187" s="1" t="s">
        <v>84</v>
      </c>
      <c r="I187" s="1">
        <v>991.5000195465982</v>
      </c>
      <c r="J187" s="1">
        <v>1</v>
      </c>
      <c r="K187">
        <f t="shared" si="56"/>
        <v>-0.21202158235319521</v>
      </c>
      <c r="L187">
        <f t="shared" si="57"/>
        <v>1.6917059550095453E-2</v>
      </c>
      <c r="M187">
        <f t="shared" si="58"/>
        <v>427.46170909694723</v>
      </c>
      <c r="N187">
        <f t="shared" si="59"/>
        <v>0.31813627829492463</v>
      </c>
      <c r="O187">
        <f t="shared" si="60"/>
        <v>1.8153089928191237</v>
      </c>
      <c r="P187">
        <f t="shared" si="61"/>
        <v>31.399008042986527</v>
      </c>
      <c r="Q187" s="1">
        <v>6</v>
      </c>
      <c r="R187">
        <f t="shared" si="62"/>
        <v>1.4200000166893005</v>
      </c>
      <c r="S187" s="1">
        <v>1</v>
      </c>
      <c r="T187">
        <f t="shared" si="63"/>
        <v>2.8400000333786011</v>
      </c>
      <c r="U187" s="1">
        <v>32.905574798583984</v>
      </c>
      <c r="V187" s="1">
        <v>31.303762435913086</v>
      </c>
      <c r="W187" s="1">
        <v>32.823200225830078</v>
      </c>
      <c r="X187" s="1">
        <v>420.02902221679688</v>
      </c>
      <c r="Y187" s="1">
        <v>420.1231689453125</v>
      </c>
      <c r="Z187" s="1">
        <v>27.719699859619141</v>
      </c>
      <c r="AA187" s="1">
        <v>28.091167449951172</v>
      </c>
      <c r="AB187" s="1">
        <v>54.9752197265625</v>
      </c>
      <c r="AC187" s="1">
        <v>55.711933135986328</v>
      </c>
      <c r="AD187" s="1">
        <v>499.423583984375</v>
      </c>
      <c r="AE187" s="1">
        <v>17.787984848022461</v>
      </c>
      <c r="AF187" s="1">
        <v>5.7027678936719894E-2</v>
      </c>
      <c r="AG187" s="1">
        <v>99.665771484375</v>
      </c>
      <c r="AH187" s="1">
        <v>-5.7358789443969727</v>
      </c>
      <c r="AI187" s="1">
        <v>-0.3667738139629364</v>
      </c>
      <c r="AJ187" s="1">
        <v>9.2089571058750153E-2</v>
      </c>
      <c r="AK187" s="1">
        <v>3.9782715030014515E-3</v>
      </c>
      <c r="AL187" s="1">
        <v>9.6729092299938202E-2</v>
      </c>
      <c r="AM187" s="1">
        <v>9.8602212965488434E-3</v>
      </c>
      <c r="AN187" s="1">
        <v>1</v>
      </c>
      <c r="AO187" s="1">
        <v>-0.21956524252891541</v>
      </c>
      <c r="AP187" s="1">
        <v>2.737391471862793</v>
      </c>
      <c r="AQ187" s="1">
        <v>1</v>
      </c>
      <c r="AR187" s="1">
        <v>0</v>
      </c>
      <c r="AS187" s="1">
        <v>0.15999999642372131</v>
      </c>
      <c r="AT187" s="1">
        <v>111115</v>
      </c>
      <c r="AU187" s="1" t="s">
        <v>85</v>
      </c>
      <c r="AV187">
        <f t="shared" si="64"/>
        <v>0.83237263997395827</v>
      </c>
      <c r="AW187">
        <f t="shared" si="65"/>
        <v>3.1813627829492465E-4</v>
      </c>
      <c r="AX187">
        <f t="shared" si="66"/>
        <v>304.45376243591306</v>
      </c>
      <c r="AY187">
        <f t="shared" si="67"/>
        <v>306.05557479858396</v>
      </c>
      <c r="AZ187">
        <f t="shared" si="68"/>
        <v>2.8460775120688027</v>
      </c>
      <c r="BA187">
        <f t="shared" si="69"/>
        <v>9.5245607073439556E-2</v>
      </c>
      <c r="BB187">
        <f t="shared" si="70"/>
        <v>4.6150368686152703</v>
      </c>
      <c r="BC187">
        <f t="shared" si="71"/>
        <v>46.305133646999245</v>
      </c>
      <c r="BD187">
        <f t="shared" si="72"/>
        <v>18.213966197048073</v>
      </c>
      <c r="BE187">
        <f t="shared" si="73"/>
        <v>31.303762435913086</v>
      </c>
      <c r="BF187">
        <f t="shared" si="74"/>
        <v>4.5901063323142637</v>
      </c>
      <c r="BG187">
        <f t="shared" si="75"/>
        <v>1.68168862183142E-2</v>
      </c>
      <c r="BH187">
        <f t="shared" si="76"/>
        <v>2.7997278757961466</v>
      </c>
      <c r="BI187">
        <f t="shared" si="77"/>
        <v>1.7903784565181171</v>
      </c>
      <c r="BJ187">
        <f t="shared" si="78"/>
        <v>1.0519508163525882E-2</v>
      </c>
      <c r="BK187">
        <f t="shared" si="79"/>
        <v>42.603301017176726</v>
      </c>
      <c r="BL187">
        <f t="shared" si="80"/>
        <v>1.0174675921112792</v>
      </c>
      <c r="BM187">
        <f t="shared" si="81"/>
        <v>59.387551269233761</v>
      </c>
      <c r="BN187">
        <f t="shared" si="82"/>
        <v>420.22395385123247</v>
      </c>
      <c r="BO187">
        <f t="shared" si="83"/>
        <v>-2.9963647899619892E-4</v>
      </c>
    </row>
    <row r="188" spans="1:67" x14ac:dyDescent="0.25">
      <c r="A188" s="1">
        <v>177</v>
      </c>
      <c r="B188" s="1" t="s">
        <v>262</v>
      </c>
      <c r="C188" s="1" t="s">
        <v>306</v>
      </c>
      <c r="D188" s="1" t="s">
        <v>80</v>
      </c>
      <c r="E188" s="1" t="s">
        <v>81</v>
      </c>
      <c r="F188" s="1" t="s">
        <v>82</v>
      </c>
      <c r="G188" s="1" t="s">
        <v>83</v>
      </c>
      <c r="H188" s="1" t="s">
        <v>84</v>
      </c>
      <c r="I188" s="1">
        <v>996.50001943483949</v>
      </c>
      <c r="J188" s="1">
        <v>1</v>
      </c>
      <c r="K188">
        <f t="shared" si="56"/>
        <v>-0.41304665109253286</v>
      </c>
      <c r="L188">
        <f t="shared" si="57"/>
        <v>1.6835502357339605E-2</v>
      </c>
      <c r="M188">
        <f t="shared" si="58"/>
        <v>446.49310258854325</v>
      </c>
      <c r="N188">
        <f t="shared" si="59"/>
        <v>0.31665345970941844</v>
      </c>
      <c r="O188">
        <f t="shared" si="60"/>
        <v>1.815564388426278</v>
      </c>
      <c r="P188">
        <f t="shared" si="61"/>
        <v>31.397579612751418</v>
      </c>
      <c r="Q188" s="1">
        <v>6</v>
      </c>
      <c r="R188">
        <f t="shared" si="62"/>
        <v>1.4200000166893005</v>
      </c>
      <c r="S188" s="1">
        <v>1</v>
      </c>
      <c r="T188">
        <f t="shared" si="63"/>
        <v>2.8400000333786011</v>
      </c>
      <c r="U188" s="1">
        <v>32.906856536865234</v>
      </c>
      <c r="V188" s="1">
        <v>31.300895690917969</v>
      </c>
      <c r="W188" s="1">
        <v>32.827285766601563</v>
      </c>
      <c r="X188" s="1">
        <v>419.80911254882813</v>
      </c>
      <c r="Y188" s="1">
        <v>420.14547729492188</v>
      </c>
      <c r="Z188" s="1">
        <v>27.715053558349609</v>
      </c>
      <c r="AA188" s="1">
        <v>28.084758758544922</v>
      </c>
      <c r="AB188" s="1">
        <v>54.962211608886719</v>
      </c>
      <c r="AC188" s="1">
        <v>55.695377349853516</v>
      </c>
      <c r="AD188" s="1">
        <v>499.46875</v>
      </c>
      <c r="AE188" s="1">
        <v>17.859735488891602</v>
      </c>
      <c r="AF188" s="1">
        <v>7.4136972427368164E-2</v>
      </c>
      <c r="AG188" s="1">
        <v>99.66607666015625</v>
      </c>
      <c r="AH188" s="1">
        <v>-5.7358789443969727</v>
      </c>
      <c r="AI188" s="1">
        <v>-0.3667738139629364</v>
      </c>
      <c r="AJ188" s="1">
        <v>9.2089571058750153E-2</v>
      </c>
      <c r="AK188" s="1">
        <v>3.9782715030014515E-3</v>
      </c>
      <c r="AL188" s="1">
        <v>9.6729092299938202E-2</v>
      </c>
      <c r="AM188" s="1">
        <v>9.8602212965488434E-3</v>
      </c>
      <c r="AN188" s="1">
        <v>1</v>
      </c>
      <c r="AO188" s="1">
        <v>-0.21956524252891541</v>
      </c>
      <c r="AP188" s="1">
        <v>2.737391471862793</v>
      </c>
      <c r="AQ188" s="1">
        <v>1</v>
      </c>
      <c r="AR188" s="1">
        <v>0</v>
      </c>
      <c r="AS188" s="1">
        <v>0.15999999642372131</v>
      </c>
      <c r="AT188" s="1">
        <v>111115</v>
      </c>
      <c r="AU188" s="1" t="s">
        <v>85</v>
      </c>
      <c r="AV188">
        <f t="shared" si="64"/>
        <v>0.83244791666666662</v>
      </c>
      <c r="AW188">
        <f t="shared" si="65"/>
        <v>3.1665345970941845E-4</v>
      </c>
      <c r="AX188">
        <f t="shared" si="66"/>
        <v>304.45089569091795</v>
      </c>
      <c r="AY188">
        <f t="shared" si="67"/>
        <v>306.05685653686521</v>
      </c>
      <c r="AZ188">
        <f t="shared" si="68"/>
        <v>2.8575576143512649</v>
      </c>
      <c r="BA188">
        <f t="shared" si="69"/>
        <v>9.6683921833449177E-2</v>
      </c>
      <c r="BB188">
        <f t="shared" si="70"/>
        <v>4.614662107837411</v>
      </c>
      <c r="BC188">
        <f t="shared" si="71"/>
        <v>46.301231697647687</v>
      </c>
      <c r="BD188">
        <f t="shared" si="72"/>
        <v>18.216472939102765</v>
      </c>
      <c r="BE188">
        <f t="shared" si="73"/>
        <v>31.300895690917969</v>
      </c>
      <c r="BF188">
        <f t="shared" si="74"/>
        <v>4.5893577836509483</v>
      </c>
      <c r="BG188">
        <f t="shared" si="75"/>
        <v>1.6736289736914475E-2</v>
      </c>
      <c r="BH188">
        <f t="shared" si="76"/>
        <v>2.7990977194111331</v>
      </c>
      <c r="BI188">
        <f t="shared" si="77"/>
        <v>1.7902600642398152</v>
      </c>
      <c r="BJ188">
        <f t="shared" si="78"/>
        <v>1.0469049703710192E-2</v>
      </c>
      <c r="BK188">
        <f t="shared" si="79"/>
        <v>44.500215790820761</v>
      </c>
      <c r="BL188">
        <f t="shared" si="80"/>
        <v>1.0627107197803456</v>
      </c>
      <c r="BM188">
        <f t="shared" si="81"/>
        <v>59.377596719364711</v>
      </c>
      <c r="BN188">
        <f t="shared" si="82"/>
        <v>420.34181989084487</v>
      </c>
      <c r="BO188">
        <f t="shared" si="83"/>
        <v>-5.834707924428134E-4</v>
      </c>
    </row>
    <row r="189" spans="1:67" x14ac:dyDescent="0.25">
      <c r="A189" s="1">
        <v>178</v>
      </c>
      <c r="B189" s="1" t="s">
        <v>263</v>
      </c>
      <c r="C189" s="1" t="s">
        <v>306</v>
      </c>
      <c r="D189" s="1" t="s">
        <v>80</v>
      </c>
      <c r="E189" s="1" t="s">
        <v>81</v>
      </c>
      <c r="F189" s="1" t="s">
        <v>82</v>
      </c>
      <c r="G189" s="1" t="s">
        <v>83</v>
      </c>
      <c r="H189" s="1" t="s">
        <v>84</v>
      </c>
      <c r="I189" s="1">
        <v>1002.0000193119049</v>
      </c>
      <c r="J189" s="1">
        <v>1</v>
      </c>
      <c r="K189">
        <f t="shared" si="56"/>
        <v>-0.50871350316718167</v>
      </c>
      <c r="L189">
        <f t="shared" si="57"/>
        <v>1.7121197910885646E-2</v>
      </c>
      <c r="M189">
        <f t="shared" si="58"/>
        <v>454.82998432305368</v>
      </c>
      <c r="N189">
        <f t="shared" si="59"/>
        <v>0.32196070071110161</v>
      </c>
      <c r="O189">
        <f t="shared" si="60"/>
        <v>1.8153552885948807</v>
      </c>
      <c r="P189">
        <f t="shared" si="61"/>
        <v>31.394188386674436</v>
      </c>
      <c r="Q189" s="1">
        <v>6</v>
      </c>
      <c r="R189">
        <f t="shared" si="62"/>
        <v>1.4200000166893005</v>
      </c>
      <c r="S189" s="1">
        <v>1</v>
      </c>
      <c r="T189">
        <f t="shared" si="63"/>
        <v>2.8400000333786011</v>
      </c>
      <c r="U189" s="1">
        <v>32.907569885253906</v>
      </c>
      <c r="V189" s="1">
        <v>31.299922943115234</v>
      </c>
      <c r="W189" s="1">
        <v>32.826549530029297</v>
      </c>
      <c r="X189" s="1">
        <v>419.82894897460938</v>
      </c>
      <c r="Y189" s="1">
        <v>420.27752685546875</v>
      </c>
      <c r="Z189" s="1">
        <v>27.702480316162109</v>
      </c>
      <c r="AA189" s="1">
        <v>28.078401565551758</v>
      </c>
      <c r="AB189" s="1">
        <v>54.934158325195313</v>
      </c>
      <c r="AC189" s="1">
        <v>55.679611206054688</v>
      </c>
      <c r="AD189" s="1">
        <v>499.4459228515625</v>
      </c>
      <c r="AE189" s="1">
        <v>17.852487564086914</v>
      </c>
      <c r="AF189" s="1">
        <v>7.983851246535778E-3</v>
      </c>
      <c r="AG189" s="1">
        <v>99.664405822753906</v>
      </c>
      <c r="AH189" s="1">
        <v>-5.7358789443969727</v>
      </c>
      <c r="AI189" s="1">
        <v>-0.3667738139629364</v>
      </c>
      <c r="AJ189" s="1">
        <v>9.2089571058750153E-2</v>
      </c>
      <c r="AK189" s="1">
        <v>3.9782715030014515E-3</v>
      </c>
      <c r="AL189" s="1">
        <v>9.6729092299938202E-2</v>
      </c>
      <c r="AM189" s="1">
        <v>9.8602212965488434E-3</v>
      </c>
      <c r="AN189" s="1">
        <v>1</v>
      </c>
      <c r="AO189" s="1">
        <v>-0.21956524252891541</v>
      </c>
      <c r="AP189" s="1">
        <v>2.737391471862793</v>
      </c>
      <c r="AQ189" s="1">
        <v>1</v>
      </c>
      <c r="AR189" s="1">
        <v>0</v>
      </c>
      <c r="AS189" s="1">
        <v>0.15999999642372131</v>
      </c>
      <c r="AT189" s="1">
        <v>111115</v>
      </c>
      <c r="AU189" s="1" t="s">
        <v>85</v>
      </c>
      <c r="AV189">
        <f t="shared" si="64"/>
        <v>0.8324098714192707</v>
      </c>
      <c r="AW189">
        <f t="shared" si="65"/>
        <v>3.219607007111016E-4</v>
      </c>
      <c r="AX189">
        <f t="shared" si="66"/>
        <v>304.44992294311521</v>
      </c>
      <c r="AY189">
        <f t="shared" si="67"/>
        <v>306.05756988525388</v>
      </c>
      <c r="AZ189">
        <f t="shared" si="68"/>
        <v>2.8563979464084355</v>
      </c>
      <c r="BA189">
        <f t="shared" si="69"/>
        <v>9.4265443559200218E-2</v>
      </c>
      <c r="BB189">
        <f t="shared" si="70"/>
        <v>4.6137724970782799</v>
      </c>
      <c r="BC189">
        <f t="shared" si="71"/>
        <v>46.293081857965902</v>
      </c>
      <c r="BD189">
        <f t="shared" si="72"/>
        <v>18.214680292414144</v>
      </c>
      <c r="BE189">
        <f t="shared" si="73"/>
        <v>31.299922943115234</v>
      </c>
      <c r="BF189">
        <f t="shared" si="74"/>
        <v>4.5891038092606937</v>
      </c>
      <c r="BG189">
        <f t="shared" si="75"/>
        <v>1.7018599738048781E-2</v>
      </c>
      <c r="BH189">
        <f t="shared" si="76"/>
        <v>2.7984172084833991</v>
      </c>
      <c r="BI189">
        <f t="shared" si="77"/>
        <v>1.7906866007772946</v>
      </c>
      <c r="BJ189">
        <f t="shared" si="78"/>
        <v>1.0645795303097448E-2</v>
      </c>
      <c r="BK189">
        <f t="shared" si="79"/>
        <v>45.330360137929617</v>
      </c>
      <c r="BL189">
        <f t="shared" si="80"/>
        <v>1.0822134310299854</v>
      </c>
      <c r="BM189">
        <f t="shared" si="81"/>
        <v>59.378811817511412</v>
      </c>
      <c r="BN189">
        <f t="shared" si="82"/>
        <v>420.51934489110403</v>
      </c>
      <c r="BO189">
        <f t="shared" si="83"/>
        <v>-7.1832137428572531E-4</v>
      </c>
    </row>
    <row r="190" spans="1:67" x14ac:dyDescent="0.25">
      <c r="A190" s="1">
        <v>179</v>
      </c>
      <c r="B190" s="1" t="s">
        <v>264</v>
      </c>
      <c r="C190" s="1" t="s">
        <v>306</v>
      </c>
      <c r="D190" s="1" t="s">
        <v>80</v>
      </c>
      <c r="E190" s="1" t="s">
        <v>81</v>
      </c>
      <c r="F190" s="1" t="s">
        <v>82</v>
      </c>
      <c r="G190" s="1" t="s">
        <v>83</v>
      </c>
      <c r="H190" s="1" t="s">
        <v>84</v>
      </c>
      <c r="I190" s="1">
        <v>1007.0000192001462</v>
      </c>
      <c r="J190" s="1">
        <v>1</v>
      </c>
      <c r="K190">
        <f t="shared" si="56"/>
        <v>-0.70761919377878302</v>
      </c>
      <c r="L190">
        <f t="shared" si="57"/>
        <v>1.7086664261428117E-2</v>
      </c>
      <c r="M190">
        <f t="shared" si="58"/>
        <v>473.31380072418585</v>
      </c>
      <c r="N190">
        <f t="shared" si="59"/>
        <v>0.32126643300066487</v>
      </c>
      <c r="O190">
        <f t="shared" si="60"/>
        <v>1.8150706154405025</v>
      </c>
      <c r="P190">
        <f t="shared" si="61"/>
        <v>31.392859169096678</v>
      </c>
      <c r="Q190" s="1">
        <v>6</v>
      </c>
      <c r="R190">
        <f t="shared" si="62"/>
        <v>1.4200000166893005</v>
      </c>
      <c r="S190" s="1">
        <v>1</v>
      </c>
      <c r="T190">
        <f t="shared" si="63"/>
        <v>2.8400000333786011</v>
      </c>
      <c r="U190" s="1">
        <v>32.906158447265625</v>
      </c>
      <c r="V190" s="1">
        <v>31.298107147216797</v>
      </c>
      <c r="W190" s="1">
        <v>32.823196411132813</v>
      </c>
      <c r="X190" s="1">
        <v>419.53237915039063</v>
      </c>
      <c r="Y190" s="1">
        <v>420.2203369140625</v>
      </c>
      <c r="Z190" s="1">
        <v>27.702814102172852</v>
      </c>
      <c r="AA190" s="1">
        <v>28.07795524597168</v>
      </c>
      <c r="AB190" s="1">
        <v>54.938796997070313</v>
      </c>
      <c r="AC190" s="1">
        <v>55.682754516601563</v>
      </c>
      <c r="AD190" s="1">
        <v>499.405517578125</v>
      </c>
      <c r="AE190" s="1">
        <v>17.901771545410156</v>
      </c>
      <c r="AF190" s="1">
        <v>1.7108306288719177E-2</v>
      </c>
      <c r="AG190" s="1">
        <v>99.663711547851563</v>
      </c>
      <c r="AH190" s="1">
        <v>-5.7358789443969727</v>
      </c>
      <c r="AI190" s="1">
        <v>-0.3667738139629364</v>
      </c>
      <c r="AJ190" s="1">
        <v>9.2089571058750153E-2</v>
      </c>
      <c r="AK190" s="1">
        <v>3.9782715030014515E-3</v>
      </c>
      <c r="AL190" s="1">
        <v>9.6729092299938202E-2</v>
      </c>
      <c r="AM190" s="1">
        <v>9.8602212965488434E-3</v>
      </c>
      <c r="AN190" s="1">
        <v>1</v>
      </c>
      <c r="AO190" s="1">
        <v>-0.21956524252891541</v>
      </c>
      <c r="AP190" s="1">
        <v>2.737391471862793</v>
      </c>
      <c r="AQ190" s="1">
        <v>1</v>
      </c>
      <c r="AR190" s="1">
        <v>0</v>
      </c>
      <c r="AS190" s="1">
        <v>0.15999999642372131</v>
      </c>
      <c r="AT190" s="1">
        <v>111115</v>
      </c>
      <c r="AU190" s="1" t="s">
        <v>85</v>
      </c>
      <c r="AV190">
        <f t="shared" si="64"/>
        <v>0.83234252929687491</v>
      </c>
      <c r="AW190">
        <f t="shared" si="65"/>
        <v>3.212664330006649E-4</v>
      </c>
      <c r="AX190">
        <f t="shared" si="66"/>
        <v>304.44810714721677</v>
      </c>
      <c r="AY190">
        <f t="shared" si="67"/>
        <v>306.0561584472656</v>
      </c>
      <c r="AZ190">
        <f t="shared" si="68"/>
        <v>2.864283383243901</v>
      </c>
      <c r="BA190">
        <f t="shared" si="69"/>
        <v>9.4752021879880396E-2</v>
      </c>
      <c r="BB190">
        <f t="shared" si="70"/>
        <v>4.6134238479285097</v>
      </c>
      <c r="BC190">
        <f t="shared" si="71"/>
        <v>46.289906087969293</v>
      </c>
      <c r="BD190">
        <f t="shared" si="72"/>
        <v>18.211950841997613</v>
      </c>
      <c r="BE190">
        <f t="shared" si="73"/>
        <v>31.298107147216797</v>
      </c>
      <c r="BF190">
        <f t="shared" si="74"/>
        <v>4.5886297564813976</v>
      </c>
      <c r="BG190">
        <f t="shared" si="75"/>
        <v>1.6984478319425053E-2</v>
      </c>
      <c r="BH190">
        <f t="shared" si="76"/>
        <v>2.7983532324880072</v>
      </c>
      <c r="BI190">
        <f t="shared" si="77"/>
        <v>1.7902765239933904</v>
      </c>
      <c r="BJ190">
        <f t="shared" si="78"/>
        <v>1.0624432664902641E-2</v>
      </c>
      <c r="BK190">
        <f t="shared" si="79"/>
        <v>47.172210106992559</v>
      </c>
      <c r="BL190">
        <f t="shared" si="80"/>
        <v>1.1263467261009341</v>
      </c>
      <c r="BM190">
        <f t="shared" si="81"/>
        <v>59.381697869128978</v>
      </c>
      <c r="BN190">
        <f t="shared" si="82"/>
        <v>420.55670518884205</v>
      </c>
      <c r="BO190">
        <f t="shared" si="83"/>
        <v>-9.9914300861046312E-4</v>
      </c>
    </row>
    <row r="191" spans="1:67" x14ac:dyDescent="0.25">
      <c r="A191" s="1">
        <v>180</v>
      </c>
      <c r="B191" s="1" t="s">
        <v>265</v>
      </c>
      <c r="C191" s="1" t="s">
        <v>306</v>
      </c>
      <c r="D191" s="1" t="s">
        <v>80</v>
      </c>
      <c r="E191" s="1" t="s">
        <v>81</v>
      </c>
      <c r="F191" s="1" t="s">
        <v>82</v>
      </c>
      <c r="G191" s="1" t="s">
        <v>83</v>
      </c>
      <c r="H191" s="1" t="s">
        <v>84</v>
      </c>
      <c r="I191" s="1">
        <v>1012.0000190883875</v>
      </c>
      <c r="J191" s="1">
        <v>1</v>
      </c>
      <c r="K191">
        <f t="shared" si="56"/>
        <v>-0.80069903701199929</v>
      </c>
      <c r="L191">
        <f t="shared" si="57"/>
        <v>1.668131665615407E-2</v>
      </c>
      <c r="M191">
        <f t="shared" si="58"/>
        <v>483.63493992383491</v>
      </c>
      <c r="N191">
        <f t="shared" si="59"/>
        <v>0.31396350381810018</v>
      </c>
      <c r="O191">
        <f t="shared" si="60"/>
        <v>1.8166701015841191</v>
      </c>
      <c r="P191">
        <f t="shared" si="61"/>
        <v>31.396981359455584</v>
      </c>
      <c r="Q191" s="1">
        <v>6</v>
      </c>
      <c r="R191">
        <f t="shared" si="62"/>
        <v>1.4200000166893005</v>
      </c>
      <c r="S191" s="1">
        <v>1</v>
      </c>
      <c r="T191">
        <f t="shared" si="63"/>
        <v>2.8400000333786011</v>
      </c>
      <c r="U191" s="1">
        <v>32.906047821044922</v>
      </c>
      <c r="V191" s="1">
        <v>31.298770904541016</v>
      </c>
      <c r="W191" s="1">
        <v>32.821636199951172</v>
      </c>
      <c r="X191" s="1">
        <v>419.32199096679688</v>
      </c>
      <c r="Y191" s="1">
        <v>420.12545776367188</v>
      </c>
      <c r="Z191" s="1">
        <v>27.705869674682617</v>
      </c>
      <c r="AA191" s="1">
        <v>28.072465896606445</v>
      </c>
      <c r="AB191" s="1">
        <v>54.945766448974609</v>
      </c>
      <c r="AC191" s="1">
        <v>55.672794342041016</v>
      </c>
      <c r="AD191" s="1">
        <v>499.43194580078125</v>
      </c>
      <c r="AE191" s="1">
        <v>17.865533828735352</v>
      </c>
      <c r="AF191" s="1">
        <v>0.11975914239883423</v>
      </c>
      <c r="AG191" s="1">
        <v>99.664741516113281</v>
      </c>
      <c r="AH191" s="1">
        <v>-5.7358789443969727</v>
      </c>
      <c r="AI191" s="1">
        <v>-0.3667738139629364</v>
      </c>
      <c r="AJ191" s="1">
        <v>9.2089571058750153E-2</v>
      </c>
      <c r="AK191" s="1">
        <v>3.9782715030014515E-3</v>
      </c>
      <c r="AL191" s="1">
        <v>9.6729092299938202E-2</v>
      </c>
      <c r="AM191" s="1">
        <v>9.8602212965488434E-3</v>
      </c>
      <c r="AN191" s="1">
        <v>1</v>
      </c>
      <c r="AO191" s="1">
        <v>-0.21956524252891541</v>
      </c>
      <c r="AP191" s="1">
        <v>2.737391471862793</v>
      </c>
      <c r="AQ191" s="1">
        <v>1</v>
      </c>
      <c r="AR191" s="1">
        <v>0</v>
      </c>
      <c r="AS191" s="1">
        <v>0.15999999642372131</v>
      </c>
      <c r="AT191" s="1">
        <v>111115</v>
      </c>
      <c r="AU191" s="1" t="s">
        <v>85</v>
      </c>
      <c r="AV191">
        <f t="shared" si="64"/>
        <v>0.83238657633463542</v>
      </c>
      <c r="AW191">
        <f t="shared" si="65"/>
        <v>3.139635038181002E-4</v>
      </c>
      <c r="AX191">
        <f t="shared" si="66"/>
        <v>304.44877090454099</v>
      </c>
      <c r="AY191">
        <f t="shared" si="67"/>
        <v>306.0560478210449</v>
      </c>
      <c r="AZ191">
        <f t="shared" si="68"/>
        <v>2.8584853487055284</v>
      </c>
      <c r="BA191">
        <f t="shared" si="69"/>
        <v>9.8210454914569825E-2</v>
      </c>
      <c r="BB191">
        <f t="shared" si="70"/>
        <v>4.6145051588893056</v>
      </c>
      <c r="BC191">
        <f t="shared" si="71"/>
        <v>46.300277196256573</v>
      </c>
      <c r="BD191">
        <f t="shared" si="72"/>
        <v>18.227811299650128</v>
      </c>
      <c r="BE191">
        <f t="shared" si="73"/>
        <v>31.298770904541016</v>
      </c>
      <c r="BF191">
        <f t="shared" si="74"/>
        <v>4.588803039736626</v>
      </c>
      <c r="BG191">
        <f t="shared" si="75"/>
        <v>1.658390770804738E-2</v>
      </c>
      <c r="BH191">
        <f t="shared" si="76"/>
        <v>2.7978350573051864</v>
      </c>
      <c r="BI191">
        <f t="shared" si="77"/>
        <v>1.7909679824314395</v>
      </c>
      <c r="BJ191">
        <f t="shared" si="78"/>
        <v>1.0373650108113308E-2</v>
      </c>
      <c r="BK191">
        <f t="shared" si="79"/>
        <v>48.201351275669978</v>
      </c>
      <c r="BL191">
        <f t="shared" si="80"/>
        <v>1.1511678975566586</v>
      </c>
      <c r="BM191">
        <f t="shared" si="81"/>
        <v>59.349560115895791</v>
      </c>
      <c r="BN191">
        <f t="shared" si="82"/>
        <v>420.50607173805986</v>
      </c>
      <c r="BO191">
        <f t="shared" si="83"/>
        <v>-1.1300939231499425E-3</v>
      </c>
    </row>
    <row r="192" spans="1:67" x14ac:dyDescent="0.25">
      <c r="A192" s="1">
        <v>181</v>
      </c>
      <c r="B192" s="1" t="s">
        <v>266</v>
      </c>
      <c r="C192" s="1" t="s">
        <v>306</v>
      </c>
      <c r="D192" s="1" t="s">
        <v>80</v>
      </c>
      <c r="E192" s="1" t="s">
        <v>81</v>
      </c>
      <c r="F192" s="1" t="s">
        <v>82</v>
      </c>
      <c r="G192" s="1" t="s">
        <v>83</v>
      </c>
      <c r="H192" s="1" t="s">
        <v>84</v>
      </c>
      <c r="I192" s="1">
        <v>1017.5000189654529</v>
      </c>
      <c r="J192" s="1">
        <v>1</v>
      </c>
      <c r="K192">
        <f t="shared" si="56"/>
        <v>-0.77999338959590792</v>
      </c>
      <c r="L192">
        <f t="shared" si="57"/>
        <v>1.7309598534843314E-2</v>
      </c>
      <c r="M192">
        <f t="shared" si="58"/>
        <v>478.84480684459453</v>
      </c>
      <c r="N192">
        <f t="shared" si="59"/>
        <v>0.3255953653528722</v>
      </c>
      <c r="O192">
        <f t="shared" si="60"/>
        <v>1.8160019925668331</v>
      </c>
      <c r="P192">
        <f t="shared" si="61"/>
        <v>31.393567986991862</v>
      </c>
      <c r="Q192" s="1">
        <v>6</v>
      </c>
      <c r="R192">
        <f t="shared" si="62"/>
        <v>1.4200000166893005</v>
      </c>
      <c r="S192" s="1">
        <v>1</v>
      </c>
      <c r="T192">
        <f t="shared" si="63"/>
        <v>2.8400000333786011</v>
      </c>
      <c r="U192" s="1">
        <v>32.906063079833984</v>
      </c>
      <c r="V192" s="1">
        <v>31.301544189453125</v>
      </c>
      <c r="W192" s="1">
        <v>32.822052001953125</v>
      </c>
      <c r="X192" s="1">
        <v>419.19366455078125</v>
      </c>
      <c r="Y192" s="1">
        <v>419.96640014648438</v>
      </c>
      <c r="Z192" s="1">
        <v>27.690040588378906</v>
      </c>
      <c r="AA192" s="1">
        <v>28.070196151733398</v>
      </c>
      <c r="AB192" s="1">
        <v>54.914306640625</v>
      </c>
      <c r="AC192" s="1">
        <v>55.668220520019531</v>
      </c>
      <c r="AD192" s="1">
        <v>499.462646484375</v>
      </c>
      <c r="AE192" s="1">
        <v>17.851037979125977</v>
      </c>
      <c r="AF192" s="1">
        <v>8.5541397333145142E-2</v>
      </c>
      <c r="AG192" s="1">
        <v>99.664703369140625</v>
      </c>
      <c r="AH192" s="1">
        <v>-5.7358789443969727</v>
      </c>
      <c r="AI192" s="1">
        <v>-0.3667738139629364</v>
      </c>
      <c r="AJ192" s="1">
        <v>9.2089571058750153E-2</v>
      </c>
      <c r="AK192" s="1">
        <v>3.9782715030014515E-3</v>
      </c>
      <c r="AL192" s="1">
        <v>9.6729092299938202E-2</v>
      </c>
      <c r="AM192" s="1">
        <v>9.8602212965488434E-3</v>
      </c>
      <c r="AN192" s="1">
        <v>1</v>
      </c>
      <c r="AO192" s="1">
        <v>-0.21956524252891541</v>
      </c>
      <c r="AP192" s="1">
        <v>2.737391471862793</v>
      </c>
      <c r="AQ192" s="1">
        <v>1</v>
      </c>
      <c r="AR192" s="1">
        <v>0</v>
      </c>
      <c r="AS192" s="1">
        <v>0.15999999642372131</v>
      </c>
      <c r="AT192" s="1">
        <v>111115</v>
      </c>
      <c r="AU192" s="1" t="s">
        <v>85</v>
      </c>
      <c r="AV192">
        <f t="shared" si="64"/>
        <v>0.83243774414062477</v>
      </c>
      <c r="AW192">
        <f t="shared" si="65"/>
        <v>3.2559536535287223E-4</v>
      </c>
      <c r="AX192">
        <f t="shared" si="66"/>
        <v>304.4515441894531</v>
      </c>
      <c r="AY192">
        <f t="shared" si="67"/>
        <v>306.05606307983396</v>
      </c>
      <c r="AZ192">
        <f t="shared" si="68"/>
        <v>2.8561660128198696</v>
      </c>
      <c r="BA192">
        <f t="shared" si="69"/>
        <v>9.2023797538737351E-2</v>
      </c>
      <c r="BB192">
        <f t="shared" si="70"/>
        <v>4.6136097655429351</v>
      </c>
      <c r="BC192">
        <f t="shared" si="71"/>
        <v>46.29131086112735</v>
      </c>
      <c r="BD192">
        <f t="shared" si="72"/>
        <v>18.221114709393952</v>
      </c>
      <c r="BE192">
        <f t="shared" si="73"/>
        <v>31.301544189453125</v>
      </c>
      <c r="BF192">
        <f t="shared" si="74"/>
        <v>4.5895271067115218</v>
      </c>
      <c r="BG192">
        <f t="shared" si="75"/>
        <v>1.720473688523735E-2</v>
      </c>
      <c r="BH192">
        <f t="shared" si="76"/>
        <v>2.797607772976102</v>
      </c>
      <c r="BI192">
        <f t="shared" si="77"/>
        <v>1.7919193337354198</v>
      </c>
      <c r="BJ192">
        <f t="shared" si="78"/>
        <v>1.076233280535578E-2</v>
      </c>
      <c r="BK192">
        <f t="shared" si="79"/>
        <v>47.723925634019949</v>
      </c>
      <c r="BL192">
        <f t="shared" si="80"/>
        <v>1.1401978983975227</v>
      </c>
      <c r="BM192">
        <f t="shared" si="81"/>
        <v>59.365797563966069</v>
      </c>
      <c r="BN192">
        <f t="shared" si="82"/>
        <v>420.33717164774447</v>
      </c>
      <c r="BO192">
        <f t="shared" si="83"/>
        <v>-1.1016139611556256E-3</v>
      </c>
    </row>
    <row r="193" spans="1:67" x14ac:dyDescent="0.25">
      <c r="A193" s="1">
        <v>182</v>
      </c>
      <c r="B193" s="1" t="s">
        <v>267</v>
      </c>
      <c r="C193" s="1" t="s">
        <v>306</v>
      </c>
      <c r="D193" s="1" t="s">
        <v>80</v>
      </c>
      <c r="E193" s="1" t="s">
        <v>81</v>
      </c>
      <c r="F193" s="1" t="s">
        <v>82</v>
      </c>
      <c r="G193" s="1" t="s">
        <v>83</v>
      </c>
      <c r="H193" s="1" t="s">
        <v>84</v>
      </c>
      <c r="I193" s="1">
        <v>1022.5000188536942</v>
      </c>
      <c r="J193" s="1">
        <v>1</v>
      </c>
      <c r="K193">
        <f t="shared" si="56"/>
        <v>-0.58534416971791381</v>
      </c>
      <c r="L193">
        <f t="shared" si="57"/>
        <v>1.7301948451404991E-2</v>
      </c>
      <c r="M193">
        <f t="shared" si="58"/>
        <v>460.82409632186733</v>
      </c>
      <c r="N193">
        <f t="shared" si="59"/>
        <v>0.32551244880286873</v>
      </c>
      <c r="O193">
        <f t="shared" si="60"/>
        <v>1.8163521072247484</v>
      </c>
      <c r="P193">
        <f t="shared" si="61"/>
        <v>31.391885403205389</v>
      </c>
      <c r="Q193" s="1">
        <v>6</v>
      </c>
      <c r="R193">
        <f t="shared" si="62"/>
        <v>1.4200000166893005</v>
      </c>
      <c r="S193" s="1">
        <v>1</v>
      </c>
      <c r="T193">
        <f t="shared" si="63"/>
        <v>2.8400000333786011</v>
      </c>
      <c r="U193" s="1">
        <v>32.905494689941406</v>
      </c>
      <c r="V193" s="1">
        <v>31.299642562866211</v>
      </c>
      <c r="W193" s="1">
        <v>32.822101593017578</v>
      </c>
      <c r="X193" s="1">
        <v>419.19522094726563</v>
      </c>
      <c r="Y193" s="1">
        <v>419.73428344726563</v>
      </c>
      <c r="Z193" s="1">
        <v>27.682130813598633</v>
      </c>
      <c r="AA193" s="1">
        <v>28.062210083007813</v>
      </c>
      <c r="AB193" s="1">
        <v>54.900463104248047</v>
      </c>
      <c r="AC193" s="1">
        <v>55.654247283935547</v>
      </c>
      <c r="AD193" s="1">
        <v>499.43978881835938</v>
      </c>
      <c r="AE193" s="1">
        <v>17.84886360168457</v>
      </c>
      <c r="AF193" s="1">
        <v>8.8963121175765991E-2</v>
      </c>
      <c r="AG193" s="1">
        <v>99.664863586425781</v>
      </c>
      <c r="AH193" s="1">
        <v>-5.7358789443969727</v>
      </c>
      <c r="AI193" s="1">
        <v>-0.3667738139629364</v>
      </c>
      <c r="AJ193" s="1">
        <v>9.2089571058750153E-2</v>
      </c>
      <c r="AK193" s="1">
        <v>3.9782715030014515E-3</v>
      </c>
      <c r="AL193" s="1">
        <v>9.6729092299938202E-2</v>
      </c>
      <c r="AM193" s="1">
        <v>9.8602212965488434E-3</v>
      </c>
      <c r="AN193" s="1">
        <v>1</v>
      </c>
      <c r="AO193" s="1">
        <v>-0.21956524252891541</v>
      </c>
      <c r="AP193" s="1">
        <v>2.737391471862793</v>
      </c>
      <c r="AQ193" s="1">
        <v>1</v>
      </c>
      <c r="AR193" s="1">
        <v>0</v>
      </c>
      <c r="AS193" s="1">
        <v>0.15999999642372131</v>
      </c>
      <c r="AT193" s="1">
        <v>111115</v>
      </c>
      <c r="AU193" s="1" t="s">
        <v>85</v>
      </c>
      <c r="AV193">
        <f t="shared" si="64"/>
        <v>0.83239964803059885</v>
      </c>
      <c r="AW193">
        <f t="shared" si="65"/>
        <v>3.2551244880286875E-4</v>
      </c>
      <c r="AX193">
        <f t="shared" si="66"/>
        <v>304.44964256286619</v>
      </c>
      <c r="AY193">
        <f t="shared" si="67"/>
        <v>306.05549468994138</v>
      </c>
      <c r="AZ193">
        <f t="shared" si="68"/>
        <v>2.8558181124370208</v>
      </c>
      <c r="BA193">
        <f t="shared" si="69"/>
        <v>9.2242840339178678E-2</v>
      </c>
      <c r="BB193">
        <f t="shared" si="70"/>
        <v>4.6131684470813443</v>
      </c>
      <c r="BC193">
        <f t="shared" si="71"/>
        <v>46.286808420511917</v>
      </c>
      <c r="BD193">
        <f t="shared" si="72"/>
        <v>18.224598337504105</v>
      </c>
      <c r="BE193">
        <f t="shared" si="73"/>
        <v>31.299642562866211</v>
      </c>
      <c r="BF193">
        <f t="shared" si="74"/>
        <v>4.5890306071501428</v>
      </c>
      <c r="BG193">
        <f t="shared" si="75"/>
        <v>1.7197179189311334E-2</v>
      </c>
      <c r="BH193">
        <f t="shared" si="76"/>
        <v>2.7968163398565959</v>
      </c>
      <c r="BI193">
        <f t="shared" si="77"/>
        <v>1.7922142672935468</v>
      </c>
      <c r="BJ193">
        <f t="shared" si="78"/>
        <v>1.0757601009540487E-2</v>
      </c>
      <c r="BK193">
        <f t="shared" si="79"/>
        <v>45.927970697256846</v>
      </c>
      <c r="BL193">
        <f t="shared" si="80"/>
        <v>1.0978948217837539</v>
      </c>
      <c r="BM193">
        <f t="shared" si="81"/>
        <v>59.35423028639881</v>
      </c>
      <c r="BN193">
        <f t="shared" si="82"/>
        <v>420.01252803171343</v>
      </c>
      <c r="BO193">
        <f t="shared" si="83"/>
        <v>-8.2718134168642435E-4</v>
      </c>
    </row>
    <row r="194" spans="1:67" x14ac:dyDescent="0.25">
      <c r="A194" s="1">
        <v>183</v>
      </c>
      <c r="B194" s="1" t="s">
        <v>268</v>
      </c>
      <c r="C194" s="1" t="s">
        <v>306</v>
      </c>
      <c r="D194" s="1" t="s">
        <v>80</v>
      </c>
      <c r="E194" s="1" t="s">
        <v>81</v>
      </c>
      <c r="F194" s="1" t="s">
        <v>82</v>
      </c>
      <c r="G194" s="1" t="s">
        <v>83</v>
      </c>
      <c r="H194" s="1" t="s">
        <v>84</v>
      </c>
      <c r="I194" s="1">
        <v>1027.5000187419355</v>
      </c>
      <c r="J194" s="1">
        <v>1</v>
      </c>
      <c r="K194">
        <f t="shared" si="56"/>
        <v>-0.31200543349424154</v>
      </c>
      <c r="L194">
        <f t="shared" si="57"/>
        <v>1.6599026032549955E-2</v>
      </c>
      <c r="M194">
        <f t="shared" si="58"/>
        <v>436.93984616838094</v>
      </c>
      <c r="N194">
        <f t="shared" si="59"/>
        <v>0.31265429747727652</v>
      </c>
      <c r="O194">
        <f t="shared" si="60"/>
        <v>1.8179925236666801</v>
      </c>
      <c r="P194">
        <f t="shared" si="61"/>
        <v>31.39857211508032</v>
      </c>
      <c r="Q194" s="1">
        <v>6</v>
      </c>
      <c r="R194">
        <f t="shared" si="62"/>
        <v>1.4200000166893005</v>
      </c>
      <c r="S194" s="1">
        <v>1</v>
      </c>
      <c r="T194">
        <f t="shared" si="63"/>
        <v>2.8400000333786011</v>
      </c>
      <c r="U194" s="1">
        <v>32.905105590820313</v>
      </c>
      <c r="V194" s="1">
        <v>31.300092697143555</v>
      </c>
      <c r="W194" s="1">
        <v>32.822635650634766</v>
      </c>
      <c r="X194" s="1">
        <v>419.47030639648438</v>
      </c>
      <c r="Y194" s="1">
        <v>419.6875</v>
      </c>
      <c r="Z194" s="1">
        <v>27.69865608215332</v>
      </c>
      <c r="AA194" s="1">
        <v>28.063728332519531</v>
      </c>
      <c r="AB194" s="1">
        <v>54.933692932128906</v>
      </c>
      <c r="AC194" s="1">
        <v>55.657726287841797</v>
      </c>
      <c r="AD194" s="1">
        <v>499.42999267578125</v>
      </c>
      <c r="AE194" s="1">
        <v>17.827121734619141</v>
      </c>
      <c r="AF194" s="1">
        <v>9.12446528673172E-2</v>
      </c>
      <c r="AG194" s="1">
        <v>99.663520812988281</v>
      </c>
      <c r="AH194" s="1">
        <v>-5.7358789443969727</v>
      </c>
      <c r="AI194" s="1">
        <v>-0.3667738139629364</v>
      </c>
      <c r="AJ194" s="1">
        <v>9.2089571058750153E-2</v>
      </c>
      <c r="AK194" s="1">
        <v>3.9782715030014515E-3</v>
      </c>
      <c r="AL194" s="1">
        <v>9.6729092299938202E-2</v>
      </c>
      <c r="AM194" s="1">
        <v>9.8602212965488434E-3</v>
      </c>
      <c r="AN194" s="1">
        <v>1</v>
      </c>
      <c r="AO194" s="1">
        <v>-0.21956524252891541</v>
      </c>
      <c r="AP194" s="1">
        <v>2.737391471862793</v>
      </c>
      <c r="AQ194" s="1">
        <v>1</v>
      </c>
      <c r="AR194" s="1">
        <v>0</v>
      </c>
      <c r="AS194" s="1">
        <v>0.15999999642372131</v>
      </c>
      <c r="AT194" s="1">
        <v>111115</v>
      </c>
      <c r="AU194" s="1" t="s">
        <v>85</v>
      </c>
      <c r="AV194">
        <f t="shared" si="64"/>
        <v>0.83238332112630198</v>
      </c>
      <c r="AW194">
        <f t="shared" si="65"/>
        <v>3.1265429747727653E-4</v>
      </c>
      <c r="AX194">
        <f t="shared" si="66"/>
        <v>304.45009269714353</v>
      </c>
      <c r="AY194">
        <f t="shared" si="67"/>
        <v>306.05510559082029</v>
      </c>
      <c r="AZ194">
        <f t="shared" si="68"/>
        <v>2.852339413784307</v>
      </c>
      <c r="BA194">
        <f t="shared" si="69"/>
        <v>9.8479417936764263E-2</v>
      </c>
      <c r="BB194">
        <f t="shared" si="70"/>
        <v>4.6149224964247892</v>
      </c>
      <c r="BC194">
        <f t="shared" si="71"/>
        <v>46.305031758654934</v>
      </c>
      <c r="BD194">
        <f t="shared" si="72"/>
        <v>18.241303426135403</v>
      </c>
      <c r="BE194">
        <f t="shared" si="73"/>
        <v>31.300092697143555</v>
      </c>
      <c r="BF194">
        <f t="shared" si="74"/>
        <v>4.5891481294000807</v>
      </c>
      <c r="BG194">
        <f t="shared" si="75"/>
        <v>1.6502572991889057E-2</v>
      </c>
      <c r="BH194">
        <f t="shared" si="76"/>
        <v>2.7969299727581092</v>
      </c>
      <c r="BI194">
        <f t="shared" si="77"/>
        <v>1.7922181566419715</v>
      </c>
      <c r="BJ194">
        <f t="shared" si="78"/>
        <v>1.0322730670834014E-2</v>
      </c>
      <c r="BK194">
        <f t="shared" si="79"/>
        <v>43.546963452626336</v>
      </c>
      <c r="BL194">
        <f t="shared" si="80"/>
        <v>1.0411076006990461</v>
      </c>
      <c r="BM194">
        <f t="shared" si="81"/>
        <v>59.322560291255435</v>
      </c>
      <c r="BN194">
        <f t="shared" si="82"/>
        <v>419.8358124402348</v>
      </c>
      <c r="BO194">
        <f t="shared" si="83"/>
        <v>-4.4086189389325262E-4</v>
      </c>
    </row>
    <row r="195" spans="1:67" x14ac:dyDescent="0.25">
      <c r="A195" s="1">
        <v>184</v>
      </c>
      <c r="B195" s="1" t="s">
        <v>269</v>
      </c>
      <c r="C195" s="1" t="s">
        <v>306</v>
      </c>
      <c r="D195" s="1" t="s">
        <v>80</v>
      </c>
      <c r="E195" s="1" t="s">
        <v>81</v>
      </c>
      <c r="F195" s="1" t="s">
        <v>82</v>
      </c>
      <c r="G195" s="1" t="s">
        <v>83</v>
      </c>
      <c r="H195" s="1" t="s">
        <v>84</v>
      </c>
      <c r="I195" s="1">
        <v>1033.0000186190009</v>
      </c>
      <c r="J195" s="1">
        <v>1</v>
      </c>
      <c r="K195">
        <f t="shared" si="56"/>
        <v>-0.54447072530782548</v>
      </c>
      <c r="L195">
        <f t="shared" si="57"/>
        <v>1.7018474357545315E-2</v>
      </c>
      <c r="M195">
        <f t="shared" si="58"/>
        <v>457.96137952971031</v>
      </c>
      <c r="N195">
        <f t="shared" si="59"/>
        <v>0.32059198192704713</v>
      </c>
      <c r="O195">
        <f t="shared" si="60"/>
        <v>1.8184922257814002</v>
      </c>
      <c r="P195">
        <f t="shared" si="61"/>
        <v>31.396467941153624</v>
      </c>
      <c r="Q195" s="1">
        <v>6</v>
      </c>
      <c r="R195">
        <f t="shared" si="62"/>
        <v>1.4200000166893005</v>
      </c>
      <c r="S195" s="1">
        <v>1</v>
      </c>
      <c r="T195">
        <f t="shared" si="63"/>
        <v>2.8400000333786011</v>
      </c>
      <c r="U195" s="1">
        <v>32.906028747558594</v>
      </c>
      <c r="V195" s="1">
        <v>31.301908493041992</v>
      </c>
      <c r="W195" s="1">
        <v>32.821495056152344</v>
      </c>
      <c r="X195" s="1">
        <v>419.31375122070313</v>
      </c>
      <c r="Y195" s="1">
        <v>419.80615234375</v>
      </c>
      <c r="Z195" s="1">
        <v>27.678739547729492</v>
      </c>
      <c r="AA195" s="1">
        <v>28.053068161010742</v>
      </c>
      <c r="AB195" s="1">
        <v>54.891559600830078</v>
      </c>
      <c r="AC195" s="1">
        <v>55.633914947509766</v>
      </c>
      <c r="AD195" s="1">
        <v>499.45162963867188</v>
      </c>
      <c r="AE195" s="1">
        <v>17.908292770385742</v>
      </c>
      <c r="AF195" s="1">
        <v>2.7372905984520912E-2</v>
      </c>
      <c r="AG195" s="1">
        <v>99.663902282714844</v>
      </c>
      <c r="AH195" s="1">
        <v>-5.7358789443969727</v>
      </c>
      <c r="AI195" s="1">
        <v>-0.3667738139629364</v>
      </c>
      <c r="AJ195" s="1">
        <v>9.2089571058750153E-2</v>
      </c>
      <c r="AK195" s="1">
        <v>3.9782715030014515E-3</v>
      </c>
      <c r="AL195" s="1">
        <v>9.6729092299938202E-2</v>
      </c>
      <c r="AM195" s="1">
        <v>9.8602212965488434E-3</v>
      </c>
      <c r="AN195" s="1">
        <v>1</v>
      </c>
      <c r="AO195" s="1">
        <v>-0.21956524252891541</v>
      </c>
      <c r="AP195" s="1">
        <v>2.737391471862793</v>
      </c>
      <c r="AQ195" s="1">
        <v>1</v>
      </c>
      <c r="AR195" s="1">
        <v>0</v>
      </c>
      <c r="AS195" s="1">
        <v>0.15999999642372131</v>
      </c>
      <c r="AT195" s="1">
        <v>111115</v>
      </c>
      <c r="AU195" s="1" t="s">
        <v>85</v>
      </c>
      <c r="AV195">
        <f t="shared" si="64"/>
        <v>0.83241938273111971</v>
      </c>
      <c r="AW195">
        <f t="shared" si="65"/>
        <v>3.2059198192704711E-4</v>
      </c>
      <c r="AX195">
        <f t="shared" si="66"/>
        <v>304.45190849304197</v>
      </c>
      <c r="AY195">
        <f t="shared" si="67"/>
        <v>306.05602874755857</v>
      </c>
      <c r="AZ195">
        <f t="shared" si="68"/>
        <v>2.865326779216673</v>
      </c>
      <c r="BA195">
        <f t="shared" si="69"/>
        <v>9.4559448111631764E-2</v>
      </c>
      <c r="BB195">
        <f t="shared" si="70"/>
        <v>4.614370469710714</v>
      </c>
      <c r="BC195">
        <f t="shared" si="71"/>
        <v>46.299315640092139</v>
      </c>
      <c r="BD195">
        <f t="shared" si="72"/>
        <v>18.246247479081397</v>
      </c>
      <c r="BE195">
        <f t="shared" si="73"/>
        <v>31.301908493041992</v>
      </c>
      <c r="BF195">
        <f t="shared" si="74"/>
        <v>4.5896222288174284</v>
      </c>
      <c r="BG195">
        <f t="shared" si="75"/>
        <v>1.6917099981189621E-2</v>
      </c>
      <c r="BH195">
        <f t="shared" si="76"/>
        <v>2.7958782439293137</v>
      </c>
      <c r="BI195">
        <f t="shared" si="77"/>
        <v>1.7937439848881147</v>
      </c>
      <c r="BJ195">
        <f t="shared" si="78"/>
        <v>1.058224884843913E-2</v>
      </c>
      <c r="BK195">
        <f t="shared" si="79"/>
        <v>45.642218178706337</v>
      </c>
      <c r="BL195">
        <f t="shared" si="80"/>
        <v>1.0908877275212434</v>
      </c>
      <c r="BM195">
        <f t="shared" si="81"/>
        <v>59.312832196002354</v>
      </c>
      <c r="BN195">
        <f t="shared" si="82"/>
        <v>420.0649676502735</v>
      </c>
      <c r="BO195">
        <f t="shared" si="83"/>
        <v>-7.6878824117285844E-4</v>
      </c>
    </row>
    <row r="196" spans="1:67" x14ac:dyDescent="0.25">
      <c r="A196" s="1">
        <v>185</v>
      </c>
      <c r="B196" s="1" t="s">
        <v>270</v>
      </c>
      <c r="C196" s="1" t="s">
        <v>306</v>
      </c>
      <c r="D196" s="1" t="s">
        <v>80</v>
      </c>
      <c r="E196" s="1" t="s">
        <v>81</v>
      </c>
      <c r="F196" s="1" t="s">
        <v>82</v>
      </c>
      <c r="G196" s="1" t="s">
        <v>83</v>
      </c>
      <c r="H196" s="1" t="s">
        <v>84</v>
      </c>
      <c r="I196" s="1">
        <v>1038.0000185072422</v>
      </c>
      <c r="J196" s="1">
        <v>1</v>
      </c>
      <c r="K196">
        <f t="shared" si="56"/>
        <v>-0.52132338352576701</v>
      </c>
      <c r="L196">
        <f t="shared" si="57"/>
        <v>1.7039191747532149E-2</v>
      </c>
      <c r="M196">
        <f t="shared" si="58"/>
        <v>455.7244073022319</v>
      </c>
      <c r="N196">
        <f t="shared" si="59"/>
        <v>0.32100852971625582</v>
      </c>
      <c r="O196">
        <f t="shared" si="60"/>
        <v>1.8186640494529551</v>
      </c>
      <c r="P196">
        <f t="shared" si="61"/>
        <v>31.395440782992665</v>
      </c>
      <c r="Q196" s="1">
        <v>6</v>
      </c>
      <c r="R196">
        <f t="shared" si="62"/>
        <v>1.4200000166893005</v>
      </c>
      <c r="S196" s="1">
        <v>1</v>
      </c>
      <c r="T196">
        <f t="shared" si="63"/>
        <v>2.8400000333786011</v>
      </c>
      <c r="U196" s="1">
        <v>32.905017852783203</v>
      </c>
      <c r="V196" s="1">
        <v>31.301174163818359</v>
      </c>
      <c r="W196" s="1">
        <v>32.820919036865234</v>
      </c>
      <c r="X196" s="1">
        <v>419.31866455078125</v>
      </c>
      <c r="Y196" s="1">
        <v>419.7830810546875</v>
      </c>
      <c r="Z196" s="1">
        <v>27.673759460449219</v>
      </c>
      <c r="AA196" s="1">
        <v>28.048595428466797</v>
      </c>
      <c r="AB196" s="1">
        <v>54.8848876953125</v>
      </c>
      <c r="AC196" s="1">
        <v>55.628292083740234</v>
      </c>
      <c r="AD196" s="1">
        <v>499.42596435546875</v>
      </c>
      <c r="AE196" s="1">
        <v>17.882926940917969</v>
      </c>
      <c r="AF196" s="1">
        <v>1.4826957136392593E-2</v>
      </c>
      <c r="AG196" s="1">
        <v>99.6640625</v>
      </c>
      <c r="AH196" s="1">
        <v>-5.7358789443969727</v>
      </c>
      <c r="AI196" s="1">
        <v>-0.3667738139629364</v>
      </c>
      <c r="AJ196" s="1">
        <v>9.2089571058750153E-2</v>
      </c>
      <c r="AK196" s="1">
        <v>3.9782715030014515E-3</v>
      </c>
      <c r="AL196" s="1">
        <v>9.6729092299938202E-2</v>
      </c>
      <c r="AM196" s="1">
        <v>9.8602212965488434E-3</v>
      </c>
      <c r="AN196" s="1">
        <v>1</v>
      </c>
      <c r="AO196" s="1">
        <v>-0.21956524252891541</v>
      </c>
      <c r="AP196" s="1">
        <v>2.737391471862793</v>
      </c>
      <c r="AQ196" s="1">
        <v>1</v>
      </c>
      <c r="AR196" s="1">
        <v>0</v>
      </c>
      <c r="AS196" s="1">
        <v>0.15999999642372131</v>
      </c>
      <c r="AT196" s="1">
        <v>111115</v>
      </c>
      <c r="AU196" s="1" t="s">
        <v>85</v>
      </c>
      <c r="AV196">
        <f t="shared" si="64"/>
        <v>0.83237660725911444</v>
      </c>
      <c r="AW196">
        <f t="shared" si="65"/>
        <v>3.2100852971625584E-4</v>
      </c>
      <c r="AX196">
        <f t="shared" si="66"/>
        <v>304.45117416381834</v>
      </c>
      <c r="AY196">
        <f t="shared" si="67"/>
        <v>306.05501785278318</v>
      </c>
      <c r="AZ196">
        <f t="shared" si="68"/>
        <v>2.8612682465925445</v>
      </c>
      <c r="BA196">
        <f t="shared" si="69"/>
        <v>9.4266619174306718E-2</v>
      </c>
      <c r="BB196">
        <f t="shared" si="70"/>
        <v>4.6141010172728842</v>
      </c>
      <c r="BC196">
        <f t="shared" si="71"/>
        <v>46.296537603741406</v>
      </c>
      <c r="BD196">
        <f t="shared" si="72"/>
        <v>18.247942175274609</v>
      </c>
      <c r="BE196">
        <f t="shared" si="73"/>
        <v>31.301174163818359</v>
      </c>
      <c r="BF196">
        <f t="shared" si="74"/>
        <v>4.5894304922986962</v>
      </c>
      <c r="BG196">
        <f t="shared" si="75"/>
        <v>1.6937571142237047E-2</v>
      </c>
      <c r="BH196">
        <f t="shared" si="76"/>
        <v>2.7954369678199291</v>
      </c>
      <c r="BI196">
        <f t="shared" si="77"/>
        <v>1.793993524478767</v>
      </c>
      <c r="BJ196">
        <f t="shared" si="78"/>
        <v>1.0595065276848869E-2</v>
      </c>
      <c r="BK196">
        <f t="shared" si="79"/>
        <v>45.419345812145096</v>
      </c>
      <c r="BL196">
        <f t="shared" si="80"/>
        <v>1.085618806163515</v>
      </c>
      <c r="BM196">
        <f t="shared" si="81"/>
        <v>59.30705984037936</v>
      </c>
      <c r="BN196">
        <f t="shared" si="82"/>
        <v>420.03089322352133</v>
      </c>
      <c r="BO196">
        <f t="shared" si="83"/>
        <v>-7.3609245419237451E-4</v>
      </c>
    </row>
    <row r="197" spans="1:67" x14ac:dyDescent="0.25">
      <c r="A197" s="1">
        <v>186</v>
      </c>
      <c r="B197" s="1" t="s">
        <v>271</v>
      </c>
      <c r="C197" s="1" t="s">
        <v>306</v>
      </c>
      <c r="D197" s="1" t="s">
        <v>80</v>
      </c>
      <c r="E197" s="1" t="s">
        <v>81</v>
      </c>
      <c r="F197" s="1" t="s">
        <v>82</v>
      </c>
      <c r="G197" s="1" t="s">
        <v>83</v>
      </c>
      <c r="H197" s="1" t="s">
        <v>84</v>
      </c>
      <c r="I197" s="1">
        <v>1043.0000183954835</v>
      </c>
      <c r="J197" s="1">
        <v>1</v>
      </c>
      <c r="K197">
        <f t="shared" si="56"/>
        <v>-0.40659370049061733</v>
      </c>
      <c r="L197">
        <f t="shared" si="57"/>
        <v>1.6903011612835046E-2</v>
      </c>
      <c r="M197">
        <f t="shared" si="58"/>
        <v>445.41384233021665</v>
      </c>
      <c r="N197">
        <f t="shared" si="59"/>
        <v>0.31868476292397002</v>
      </c>
      <c r="O197">
        <f t="shared" si="60"/>
        <v>1.8199468056232115</v>
      </c>
      <c r="P197">
        <f t="shared" si="61"/>
        <v>31.399298681809356</v>
      </c>
      <c r="Q197" s="1">
        <v>6</v>
      </c>
      <c r="R197">
        <f t="shared" si="62"/>
        <v>1.4200000166893005</v>
      </c>
      <c r="S197" s="1">
        <v>1</v>
      </c>
      <c r="T197">
        <f t="shared" si="63"/>
        <v>2.8400000333786011</v>
      </c>
      <c r="U197" s="1">
        <v>32.904773712158203</v>
      </c>
      <c r="V197" s="1">
        <v>31.304405212402344</v>
      </c>
      <c r="W197" s="1">
        <v>32.821964263916016</v>
      </c>
      <c r="X197" s="1">
        <v>419.51998901367188</v>
      </c>
      <c r="Y197" s="1">
        <v>419.84771728515625</v>
      </c>
      <c r="Z197" s="1">
        <v>27.673822402954102</v>
      </c>
      <c r="AA197" s="1">
        <v>28.045944213867188</v>
      </c>
      <c r="AB197" s="1">
        <v>54.885639190673828</v>
      </c>
      <c r="AC197" s="1">
        <v>55.623672485351563</v>
      </c>
      <c r="AD197" s="1">
        <v>499.42831420898438</v>
      </c>
      <c r="AE197" s="1">
        <v>17.85466194152832</v>
      </c>
      <c r="AF197" s="1">
        <v>5.2465561777353287E-2</v>
      </c>
      <c r="AG197" s="1">
        <v>99.663833618164063</v>
      </c>
      <c r="AH197" s="1">
        <v>-5.7358789443969727</v>
      </c>
      <c r="AI197" s="1">
        <v>-0.3667738139629364</v>
      </c>
      <c r="AJ197" s="1">
        <v>9.2089571058750153E-2</v>
      </c>
      <c r="AK197" s="1">
        <v>3.9782715030014515E-3</v>
      </c>
      <c r="AL197" s="1">
        <v>9.6729092299938202E-2</v>
      </c>
      <c r="AM197" s="1">
        <v>9.8602212965488434E-3</v>
      </c>
      <c r="AN197" s="1">
        <v>1</v>
      </c>
      <c r="AO197" s="1">
        <v>-0.21956524252891541</v>
      </c>
      <c r="AP197" s="1">
        <v>2.737391471862793</v>
      </c>
      <c r="AQ197" s="1">
        <v>1</v>
      </c>
      <c r="AR197" s="1">
        <v>0</v>
      </c>
      <c r="AS197" s="1">
        <v>0.15999999642372131</v>
      </c>
      <c r="AT197" s="1">
        <v>111115</v>
      </c>
      <c r="AU197" s="1" t="s">
        <v>85</v>
      </c>
      <c r="AV197">
        <f t="shared" si="64"/>
        <v>0.83238052368164051</v>
      </c>
      <c r="AW197">
        <f t="shared" si="65"/>
        <v>3.1868476292397E-4</v>
      </c>
      <c r="AX197">
        <f t="shared" si="66"/>
        <v>304.45440521240232</v>
      </c>
      <c r="AY197">
        <f t="shared" si="67"/>
        <v>306.05477371215818</v>
      </c>
      <c r="AZ197">
        <f t="shared" si="68"/>
        <v>2.8567458467912843</v>
      </c>
      <c r="BA197">
        <f t="shared" si="69"/>
        <v>9.4893469407011488E-2</v>
      </c>
      <c r="BB197">
        <f t="shared" si="70"/>
        <v>4.6151131234183822</v>
      </c>
      <c r="BC197">
        <f t="shared" si="71"/>
        <v>46.306799125347538</v>
      </c>
      <c r="BD197">
        <f t="shared" si="72"/>
        <v>18.260854911480351</v>
      </c>
      <c r="BE197">
        <f t="shared" si="73"/>
        <v>31.304405212402344</v>
      </c>
      <c r="BF197">
        <f t="shared" si="74"/>
        <v>4.5902741851631159</v>
      </c>
      <c r="BG197">
        <f t="shared" si="75"/>
        <v>1.68030040882239E-2</v>
      </c>
      <c r="BH197">
        <f t="shared" si="76"/>
        <v>2.7951663177951707</v>
      </c>
      <c r="BI197">
        <f t="shared" si="77"/>
        <v>1.7951078673679453</v>
      </c>
      <c r="BJ197">
        <f t="shared" si="78"/>
        <v>1.0510817048745994E-2</v>
      </c>
      <c r="BK197">
        <f t="shared" si="79"/>
        <v>44.39165107322588</v>
      </c>
      <c r="BL197">
        <f t="shared" si="80"/>
        <v>1.0608938050452617</v>
      </c>
      <c r="BM197">
        <f t="shared" si="81"/>
        <v>59.285186735174491</v>
      </c>
      <c r="BN197">
        <f t="shared" si="82"/>
        <v>420.04099245741367</v>
      </c>
      <c r="BO197">
        <f t="shared" si="83"/>
        <v>-5.7387216704511918E-4</v>
      </c>
    </row>
    <row r="198" spans="1:67" x14ac:dyDescent="0.25">
      <c r="A198" s="1">
        <v>187</v>
      </c>
      <c r="B198" s="1" t="s">
        <v>272</v>
      </c>
      <c r="C198" s="1" t="s">
        <v>306</v>
      </c>
      <c r="D198" s="1" t="s">
        <v>80</v>
      </c>
      <c r="E198" s="1" t="s">
        <v>81</v>
      </c>
      <c r="F198" s="1" t="s">
        <v>82</v>
      </c>
      <c r="G198" s="1" t="s">
        <v>83</v>
      </c>
      <c r="H198" s="1" t="s">
        <v>84</v>
      </c>
      <c r="I198" s="1">
        <v>1048.5000182725489</v>
      </c>
      <c r="J198" s="1">
        <v>1</v>
      </c>
      <c r="K198">
        <f t="shared" si="56"/>
        <v>-0.41914854951215069</v>
      </c>
      <c r="L198">
        <f t="shared" si="57"/>
        <v>1.7219741221245029E-2</v>
      </c>
      <c r="M198">
        <f t="shared" si="58"/>
        <v>445.92707748570251</v>
      </c>
      <c r="N198">
        <f t="shared" si="59"/>
        <v>0.32445019904904404</v>
      </c>
      <c r="O198">
        <f t="shared" si="60"/>
        <v>1.8189971403568599</v>
      </c>
      <c r="P198">
        <f t="shared" si="61"/>
        <v>31.393799403763147</v>
      </c>
      <c r="Q198" s="1">
        <v>6</v>
      </c>
      <c r="R198">
        <f t="shared" si="62"/>
        <v>1.4200000166893005</v>
      </c>
      <c r="S198" s="1">
        <v>1</v>
      </c>
      <c r="T198">
        <f t="shared" si="63"/>
        <v>2.8400000333786011</v>
      </c>
      <c r="U198" s="1">
        <v>32.904563903808594</v>
      </c>
      <c r="V198" s="1">
        <v>31.301332473754883</v>
      </c>
      <c r="W198" s="1">
        <v>32.821636199951172</v>
      </c>
      <c r="X198" s="1">
        <v>419.55783081054688</v>
      </c>
      <c r="Y198" s="1">
        <v>419.897705078125</v>
      </c>
      <c r="Z198" s="1">
        <v>27.662364959716797</v>
      </c>
      <c r="AA198" s="1">
        <v>28.041210174560547</v>
      </c>
      <c r="AB198" s="1">
        <v>54.863151550292969</v>
      </c>
      <c r="AC198" s="1">
        <v>55.614521026611328</v>
      </c>
      <c r="AD198" s="1">
        <v>499.44232177734375</v>
      </c>
      <c r="AE198" s="1">
        <v>17.880752563476563</v>
      </c>
      <c r="AF198" s="1">
        <v>5.7026620954275131E-2</v>
      </c>
      <c r="AG198" s="1">
        <v>99.663078308105469</v>
      </c>
      <c r="AH198" s="1">
        <v>-5.7358789443969727</v>
      </c>
      <c r="AI198" s="1">
        <v>-0.3667738139629364</v>
      </c>
      <c r="AJ198" s="1">
        <v>9.2089571058750153E-2</v>
      </c>
      <c r="AK198" s="1">
        <v>3.9782715030014515E-3</v>
      </c>
      <c r="AL198" s="1">
        <v>9.6729092299938202E-2</v>
      </c>
      <c r="AM198" s="1">
        <v>9.8602212965488434E-3</v>
      </c>
      <c r="AN198" s="1">
        <v>1</v>
      </c>
      <c r="AO198" s="1">
        <v>-0.21956524252891541</v>
      </c>
      <c r="AP198" s="1">
        <v>2.737391471862793</v>
      </c>
      <c r="AQ198" s="1">
        <v>1</v>
      </c>
      <c r="AR198" s="1">
        <v>0</v>
      </c>
      <c r="AS198" s="1">
        <v>0.15999999642372131</v>
      </c>
      <c r="AT198" s="1">
        <v>111115</v>
      </c>
      <c r="AU198" s="1" t="s">
        <v>85</v>
      </c>
      <c r="AV198">
        <f t="shared" si="64"/>
        <v>0.83240386962890611</v>
      </c>
      <c r="AW198">
        <f t="shared" si="65"/>
        <v>3.2445019904904406E-4</v>
      </c>
      <c r="AX198">
        <f t="shared" si="66"/>
        <v>304.45133247375486</v>
      </c>
      <c r="AY198">
        <f t="shared" si="67"/>
        <v>306.05456390380857</v>
      </c>
      <c r="AZ198">
        <f t="shared" si="68"/>
        <v>2.8609203462096957</v>
      </c>
      <c r="BA198">
        <f t="shared" si="69"/>
        <v>9.2466930008265252E-2</v>
      </c>
      <c r="BB198">
        <f t="shared" si="70"/>
        <v>4.6136704658381316</v>
      </c>
      <c r="BC198">
        <f t="shared" si="71"/>
        <v>46.292674721275468</v>
      </c>
      <c r="BD198">
        <f t="shared" si="72"/>
        <v>18.251464546714921</v>
      </c>
      <c r="BE198">
        <f t="shared" si="73"/>
        <v>31.301332473754883</v>
      </c>
      <c r="BF198">
        <f t="shared" si="74"/>
        <v>4.5894718271141928</v>
      </c>
      <c r="BG198">
        <f t="shared" si="75"/>
        <v>1.7115962194387296E-2</v>
      </c>
      <c r="BH198">
        <f t="shared" si="76"/>
        <v>2.7946733254812717</v>
      </c>
      <c r="BI198">
        <f t="shared" si="77"/>
        <v>1.7947985016329211</v>
      </c>
      <c r="BJ198">
        <f t="shared" si="78"/>
        <v>1.0706752111656939E-2</v>
      </c>
      <c r="BK198">
        <f t="shared" si="79"/>
        <v>44.442465243162189</v>
      </c>
      <c r="BL198">
        <f t="shared" si="80"/>
        <v>1.0619897944017926</v>
      </c>
      <c r="BM198">
        <f t="shared" si="81"/>
        <v>59.298618545002647</v>
      </c>
      <c r="BN198">
        <f t="shared" si="82"/>
        <v>420.09694822431902</v>
      </c>
      <c r="BO198">
        <f t="shared" si="83"/>
        <v>-5.9164747699953302E-4</v>
      </c>
    </row>
    <row r="199" spans="1:67" x14ac:dyDescent="0.25">
      <c r="A199" s="1">
        <v>188</v>
      </c>
      <c r="B199" s="1" t="s">
        <v>273</v>
      </c>
      <c r="C199" s="1" t="s">
        <v>306</v>
      </c>
      <c r="D199" s="1" t="s">
        <v>80</v>
      </c>
      <c r="E199" s="1" t="s">
        <v>81</v>
      </c>
      <c r="F199" s="1" t="s">
        <v>82</v>
      </c>
      <c r="G199" s="1" t="s">
        <v>83</v>
      </c>
      <c r="H199" s="1" t="s">
        <v>84</v>
      </c>
      <c r="I199" s="1">
        <v>1053.5000181607902</v>
      </c>
      <c r="J199" s="1">
        <v>1</v>
      </c>
      <c r="K199">
        <f t="shared" si="56"/>
        <v>-0.36409635940488089</v>
      </c>
      <c r="L199">
        <f t="shared" si="57"/>
        <v>1.7156536286338422E-2</v>
      </c>
      <c r="M199">
        <f t="shared" si="58"/>
        <v>441.06124352166353</v>
      </c>
      <c r="N199">
        <f t="shared" si="59"/>
        <v>0.32348002824859362</v>
      </c>
      <c r="O199">
        <f t="shared" si="60"/>
        <v>1.8202010871890191</v>
      </c>
      <c r="P199">
        <f t="shared" si="61"/>
        <v>31.397105818290296</v>
      </c>
      <c r="Q199" s="1">
        <v>6</v>
      </c>
      <c r="R199">
        <f t="shared" si="62"/>
        <v>1.4200000166893005</v>
      </c>
      <c r="S199" s="1">
        <v>1</v>
      </c>
      <c r="T199">
        <f t="shared" si="63"/>
        <v>2.8400000333786011</v>
      </c>
      <c r="U199" s="1">
        <v>32.904323577880859</v>
      </c>
      <c r="V199" s="1">
        <v>31.30455207824707</v>
      </c>
      <c r="W199" s="1">
        <v>32.821578979492188</v>
      </c>
      <c r="X199" s="1">
        <v>419.71112060546875</v>
      </c>
      <c r="Y199" s="1">
        <v>419.98532104492188</v>
      </c>
      <c r="Z199" s="1">
        <v>27.660001754760742</v>
      </c>
      <c r="AA199" s="1">
        <v>28.037725448608398</v>
      </c>
      <c r="AB199" s="1">
        <v>54.859409332275391</v>
      </c>
      <c r="AC199" s="1">
        <v>55.608570098876953</v>
      </c>
      <c r="AD199" s="1">
        <v>499.42916870117188</v>
      </c>
      <c r="AE199" s="1">
        <v>17.924964904785156</v>
      </c>
      <c r="AF199" s="1">
        <v>1.9389640539884567E-2</v>
      </c>
      <c r="AG199" s="1">
        <v>99.663459777832031</v>
      </c>
      <c r="AH199" s="1">
        <v>-5.7358789443969727</v>
      </c>
      <c r="AI199" s="1">
        <v>-0.3667738139629364</v>
      </c>
      <c r="AJ199" s="1">
        <v>9.2089571058750153E-2</v>
      </c>
      <c r="AK199" s="1">
        <v>3.9782715030014515E-3</v>
      </c>
      <c r="AL199" s="1">
        <v>9.6729092299938202E-2</v>
      </c>
      <c r="AM199" s="1">
        <v>9.8602212965488434E-3</v>
      </c>
      <c r="AN199" s="1">
        <v>1</v>
      </c>
      <c r="AO199" s="1">
        <v>-0.21956524252891541</v>
      </c>
      <c r="AP199" s="1">
        <v>2.737391471862793</v>
      </c>
      <c r="AQ199" s="1">
        <v>1</v>
      </c>
      <c r="AR199" s="1">
        <v>0</v>
      </c>
      <c r="AS199" s="1">
        <v>0.15999999642372131</v>
      </c>
      <c r="AT199" s="1">
        <v>111115</v>
      </c>
      <c r="AU199" s="1" t="s">
        <v>85</v>
      </c>
      <c r="AV199">
        <f t="shared" si="64"/>
        <v>0.83238194783528641</v>
      </c>
      <c r="AW199">
        <f t="shared" si="65"/>
        <v>3.2348002824859364E-4</v>
      </c>
      <c r="AX199">
        <f t="shared" si="66"/>
        <v>304.45455207824705</v>
      </c>
      <c r="AY199">
        <f t="shared" si="67"/>
        <v>306.05432357788084</v>
      </c>
      <c r="AZ199">
        <f t="shared" si="68"/>
        <v>2.8679943206609551</v>
      </c>
      <c r="BA199">
        <f t="shared" si="69"/>
        <v>9.2553740043223864E-2</v>
      </c>
      <c r="BB199">
        <f t="shared" si="70"/>
        <v>4.6145378096982999</v>
      </c>
      <c r="BC199">
        <f t="shared" si="71"/>
        <v>46.30120025920175</v>
      </c>
      <c r="BD199">
        <f t="shared" si="72"/>
        <v>18.263474810593351</v>
      </c>
      <c r="BE199">
        <f t="shared" si="73"/>
        <v>31.30455207824707</v>
      </c>
      <c r="BF199">
        <f t="shared" si="74"/>
        <v>4.5903125380479421</v>
      </c>
      <c r="BG199">
        <f t="shared" si="75"/>
        <v>1.7053515422704418E-2</v>
      </c>
      <c r="BH199">
        <f t="shared" si="76"/>
        <v>2.7943367225092808</v>
      </c>
      <c r="BI199">
        <f t="shared" si="77"/>
        <v>1.7959758155386614</v>
      </c>
      <c r="BJ199">
        <f t="shared" si="78"/>
        <v>1.0667655289504759E-2</v>
      </c>
      <c r="BK199">
        <f t="shared" si="79"/>
        <v>43.957689503281898</v>
      </c>
      <c r="BL199">
        <f t="shared" si="80"/>
        <v>1.0501825216755309</v>
      </c>
      <c r="BM199">
        <f t="shared" si="81"/>
        <v>59.278327210466465</v>
      </c>
      <c r="BN199">
        <f t="shared" si="82"/>
        <v>420.15839501654852</v>
      </c>
      <c r="BO199">
        <f t="shared" si="83"/>
        <v>-5.1368777548981383E-4</v>
      </c>
    </row>
    <row r="200" spans="1:67" x14ac:dyDescent="0.25">
      <c r="A200" s="1">
        <v>189</v>
      </c>
      <c r="B200" s="1" t="s">
        <v>274</v>
      </c>
      <c r="C200" s="1" t="s">
        <v>306</v>
      </c>
      <c r="D200" s="1" t="s">
        <v>80</v>
      </c>
      <c r="E200" s="1" t="s">
        <v>81</v>
      </c>
      <c r="F200" s="1" t="s">
        <v>82</v>
      </c>
      <c r="G200" s="1" t="s">
        <v>83</v>
      </c>
      <c r="H200" s="1" t="s">
        <v>84</v>
      </c>
      <c r="I200" s="1">
        <v>1059.0000180378556</v>
      </c>
      <c r="J200" s="1">
        <v>1</v>
      </c>
      <c r="K200">
        <f t="shared" si="56"/>
        <v>-0.38267359148810609</v>
      </c>
      <c r="L200">
        <f t="shared" si="57"/>
        <v>1.6031942334871509E-2</v>
      </c>
      <c r="M200">
        <f t="shared" si="58"/>
        <v>445.27264197549084</v>
      </c>
      <c r="N200">
        <f t="shared" si="59"/>
        <v>0.3029014215445181</v>
      </c>
      <c r="O200">
        <f t="shared" si="60"/>
        <v>1.8232481511820642</v>
      </c>
      <c r="P200">
        <f t="shared" si="61"/>
        <v>31.405406059238963</v>
      </c>
      <c r="Q200" s="1">
        <v>6</v>
      </c>
      <c r="R200">
        <f t="shared" si="62"/>
        <v>1.4200000166893005</v>
      </c>
      <c r="S200" s="1">
        <v>1</v>
      </c>
      <c r="T200">
        <f t="shared" si="63"/>
        <v>2.8400000333786011</v>
      </c>
      <c r="U200" s="1">
        <v>32.903926849365234</v>
      </c>
      <c r="V200" s="1">
        <v>31.302602767944336</v>
      </c>
      <c r="W200" s="1">
        <v>32.818931579589844</v>
      </c>
      <c r="X200" s="1">
        <v>419.73236083984375</v>
      </c>
      <c r="Y200" s="1">
        <v>420.03924560546875</v>
      </c>
      <c r="Z200" s="1">
        <v>27.675115585327148</v>
      </c>
      <c r="AA200" s="1">
        <v>28.028816223144531</v>
      </c>
      <c r="AB200" s="1">
        <v>54.890979766845703</v>
      </c>
      <c r="AC200" s="1">
        <v>55.592510223388672</v>
      </c>
      <c r="AD200" s="1">
        <v>499.4248046875</v>
      </c>
      <c r="AE200" s="1">
        <v>17.818424224853516</v>
      </c>
      <c r="AF200" s="1">
        <v>4.1059661656618118E-2</v>
      </c>
      <c r="AG200" s="1">
        <v>99.664131164550781</v>
      </c>
      <c r="AH200" s="1">
        <v>-5.7358789443969727</v>
      </c>
      <c r="AI200" s="1">
        <v>-0.3667738139629364</v>
      </c>
      <c r="AJ200" s="1">
        <v>9.2089571058750153E-2</v>
      </c>
      <c r="AK200" s="1">
        <v>3.9782715030014515E-3</v>
      </c>
      <c r="AL200" s="1">
        <v>9.6729092299938202E-2</v>
      </c>
      <c r="AM200" s="1">
        <v>9.8602212965488434E-3</v>
      </c>
      <c r="AN200" s="1">
        <v>1</v>
      </c>
      <c r="AO200" s="1">
        <v>-0.21956524252891541</v>
      </c>
      <c r="AP200" s="1">
        <v>2.737391471862793</v>
      </c>
      <c r="AQ200" s="1">
        <v>1</v>
      </c>
      <c r="AR200" s="1">
        <v>0</v>
      </c>
      <c r="AS200" s="1">
        <v>0.15999999642372131</v>
      </c>
      <c r="AT200" s="1">
        <v>111115</v>
      </c>
      <c r="AU200" s="1" t="s">
        <v>85</v>
      </c>
      <c r="AV200">
        <f t="shared" si="64"/>
        <v>0.83237467447916647</v>
      </c>
      <c r="AW200">
        <f t="shared" si="65"/>
        <v>3.029014215445181E-4</v>
      </c>
      <c r="AX200">
        <f t="shared" si="66"/>
        <v>304.45260276794431</v>
      </c>
      <c r="AY200">
        <f t="shared" si="67"/>
        <v>306.05392684936521</v>
      </c>
      <c r="AZ200">
        <f t="shared" si="68"/>
        <v>2.8509478122529117</v>
      </c>
      <c r="BA200">
        <f t="shared" si="69"/>
        <v>0.1028032912946267</v>
      </c>
      <c r="BB200">
        <f t="shared" si="70"/>
        <v>4.6167157676326296</v>
      </c>
      <c r="BC200">
        <f t="shared" si="71"/>
        <v>46.322741328173386</v>
      </c>
      <c r="BD200">
        <f t="shared" si="72"/>
        <v>18.293925105028855</v>
      </c>
      <c r="BE200">
        <f t="shared" si="73"/>
        <v>31.302602767944336</v>
      </c>
      <c r="BF200">
        <f t="shared" si="74"/>
        <v>4.5898035133962312</v>
      </c>
      <c r="BG200">
        <f t="shared" si="75"/>
        <v>1.5941949233528714E-2</v>
      </c>
      <c r="BH200">
        <f t="shared" si="76"/>
        <v>2.7934676164505654</v>
      </c>
      <c r="BI200">
        <f t="shared" si="77"/>
        <v>1.7963358969456658</v>
      </c>
      <c r="BJ200">
        <f t="shared" si="78"/>
        <v>9.9717646956640899E-3</v>
      </c>
      <c r="BK200">
        <f t="shared" si="79"/>
        <v>44.377710993831379</v>
      </c>
      <c r="BL200">
        <f t="shared" si="80"/>
        <v>1.0600739017461314</v>
      </c>
      <c r="BM200">
        <f t="shared" si="81"/>
        <v>59.213079452236194</v>
      </c>
      <c r="BN200">
        <f t="shared" si="82"/>
        <v>420.22115030351</v>
      </c>
      <c r="BO200">
        <f t="shared" si="83"/>
        <v>-5.3922278211584193E-4</v>
      </c>
    </row>
    <row r="201" spans="1:67" x14ac:dyDescent="0.25">
      <c r="A201" s="1">
        <v>190</v>
      </c>
      <c r="B201" s="1" t="s">
        <v>275</v>
      </c>
      <c r="C201" s="1" t="s">
        <v>306</v>
      </c>
      <c r="D201" s="1" t="s">
        <v>80</v>
      </c>
      <c r="E201" s="1" t="s">
        <v>81</v>
      </c>
      <c r="F201" s="1" t="s">
        <v>82</v>
      </c>
      <c r="G201" s="1" t="s">
        <v>83</v>
      </c>
      <c r="H201" s="1" t="s">
        <v>84</v>
      </c>
      <c r="I201" s="1">
        <v>1064.0000179260969</v>
      </c>
      <c r="J201" s="1">
        <v>1</v>
      </c>
      <c r="K201">
        <f t="shared" si="56"/>
        <v>-0.44832461245158051</v>
      </c>
      <c r="L201">
        <f t="shared" si="57"/>
        <v>1.7385350185929953E-2</v>
      </c>
      <c r="M201">
        <f t="shared" si="58"/>
        <v>448.42788085559204</v>
      </c>
      <c r="N201">
        <f t="shared" si="59"/>
        <v>0.32783366633057803</v>
      </c>
      <c r="O201">
        <f t="shared" si="60"/>
        <v>1.8206017620460444</v>
      </c>
      <c r="P201">
        <f t="shared" si="61"/>
        <v>31.39315892192435</v>
      </c>
      <c r="Q201" s="1">
        <v>6</v>
      </c>
      <c r="R201">
        <f t="shared" si="62"/>
        <v>1.4200000166893005</v>
      </c>
      <c r="S201" s="1">
        <v>1</v>
      </c>
      <c r="T201">
        <f t="shared" si="63"/>
        <v>2.8400000333786011</v>
      </c>
      <c r="U201" s="1">
        <v>32.903163909912109</v>
      </c>
      <c r="V201" s="1">
        <v>31.302841186523438</v>
      </c>
      <c r="W201" s="1">
        <v>32.823379516601563</v>
      </c>
      <c r="X201" s="1">
        <v>419.74969482421875</v>
      </c>
      <c r="Y201" s="1">
        <v>420.12283325195313</v>
      </c>
      <c r="Z201" s="1">
        <v>27.64031982421875</v>
      </c>
      <c r="AA201" s="1">
        <v>28.02313232421875</v>
      </c>
      <c r="AB201" s="1">
        <v>54.824310302734375</v>
      </c>
      <c r="AC201" s="1">
        <v>55.583610534667969</v>
      </c>
      <c r="AD201" s="1">
        <v>499.42999267578125</v>
      </c>
      <c r="AE201" s="1">
        <v>17.844514846801758</v>
      </c>
      <c r="AF201" s="1">
        <v>0.18705151975154877</v>
      </c>
      <c r="AG201" s="1">
        <v>99.664115905761719</v>
      </c>
      <c r="AH201" s="1">
        <v>-5.7358789443969727</v>
      </c>
      <c r="AI201" s="1">
        <v>-0.3667738139629364</v>
      </c>
      <c r="AJ201" s="1">
        <v>9.2089571058750153E-2</v>
      </c>
      <c r="AK201" s="1">
        <v>3.9782715030014515E-3</v>
      </c>
      <c r="AL201" s="1">
        <v>9.6729092299938202E-2</v>
      </c>
      <c r="AM201" s="1">
        <v>9.8602212965488434E-3</v>
      </c>
      <c r="AN201" s="1">
        <v>1</v>
      </c>
      <c r="AO201" s="1">
        <v>-0.21956524252891541</v>
      </c>
      <c r="AP201" s="1">
        <v>2.737391471862793</v>
      </c>
      <c r="AQ201" s="1">
        <v>1</v>
      </c>
      <c r="AR201" s="1">
        <v>0</v>
      </c>
      <c r="AS201" s="1">
        <v>0.15999999642372131</v>
      </c>
      <c r="AT201" s="1">
        <v>111115</v>
      </c>
      <c r="AU201" s="1" t="s">
        <v>85</v>
      </c>
      <c r="AV201">
        <f t="shared" si="64"/>
        <v>0.83238332112630198</v>
      </c>
      <c r="AW201">
        <f t="shared" si="65"/>
        <v>3.2783366633057804E-4</v>
      </c>
      <c r="AX201">
        <f t="shared" si="66"/>
        <v>304.45284118652341</v>
      </c>
      <c r="AY201">
        <f t="shared" si="67"/>
        <v>306.05316390991209</v>
      </c>
      <c r="AZ201">
        <f t="shared" si="68"/>
        <v>2.8551223116713231</v>
      </c>
      <c r="BA201">
        <f t="shared" si="69"/>
        <v>9.0317735400911425E-2</v>
      </c>
      <c r="BB201">
        <f t="shared" si="70"/>
        <v>4.6135024700494798</v>
      </c>
      <c r="BC201">
        <f t="shared" si="71"/>
        <v>46.290507151157769</v>
      </c>
      <c r="BD201">
        <f t="shared" si="72"/>
        <v>18.267374826939019</v>
      </c>
      <c r="BE201">
        <f t="shared" si="73"/>
        <v>31.302841186523438</v>
      </c>
      <c r="BF201">
        <f t="shared" si="74"/>
        <v>4.5898657691542972</v>
      </c>
      <c r="BG201">
        <f t="shared" si="75"/>
        <v>1.7279571524491444E-2</v>
      </c>
      <c r="BH201">
        <f t="shared" si="76"/>
        <v>2.7929007080034354</v>
      </c>
      <c r="BI201">
        <f t="shared" si="77"/>
        <v>1.7969650611508619</v>
      </c>
      <c r="BJ201">
        <f t="shared" si="78"/>
        <v>1.0809186200142207E-2</v>
      </c>
      <c r="BK201">
        <f t="shared" si="79"/>
        <v>44.692168292966834</v>
      </c>
      <c r="BL201">
        <f t="shared" si="80"/>
        <v>1.0673732664910027</v>
      </c>
      <c r="BM201">
        <f t="shared" si="81"/>
        <v>59.26401998763189</v>
      </c>
      <c r="BN201">
        <f t="shared" si="82"/>
        <v>420.33594530114192</v>
      </c>
      <c r="BO201">
        <f t="shared" si="83"/>
        <v>-6.3210199104534218E-4</v>
      </c>
    </row>
    <row r="202" spans="1:67" x14ac:dyDescent="0.25">
      <c r="A202" s="1">
        <v>191</v>
      </c>
      <c r="B202" s="1" t="s">
        <v>276</v>
      </c>
      <c r="C202" s="1" t="s">
        <v>306</v>
      </c>
      <c r="D202" s="1" t="s">
        <v>80</v>
      </c>
      <c r="E202" s="1" t="s">
        <v>81</v>
      </c>
      <c r="F202" s="1" t="s">
        <v>82</v>
      </c>
      <c r="G202" s="1" t="s">
        <v>83</v>
      </c>
      <c r="H202" s="1" t="s">
        <v>84</v>
      </c>
      <c r="I202" s="1">
        <v>1069.0000178143382</v>
      </c>
      <c r="J202" s="1">
        <v>1</v>
      </c>
      <c r="K202">
        <f t="shared" si="56"/>
        <v>-0.52166232518675371</v>
      </c>
      <c r="L202">
        <f t="shared" si="57"/>
        <v>1.716605196235407E-2</v>
      </c>
      <c r="M202">
        <f t="shared" si="58"/>
        <v>455.75469622088121</v>
      </c>
      <c r="N202">
        <f t="shared" si="59"/>
        <v>0.32384742234179881</v>
      </c>
      <c r="O202">
        <f t="shared" si="60"/>
        <v>1.821307281636757</v>
      </c>
      <c r="P202">
        <f t="shared" si="61"/>
        <v>31.394888915617695</v>
      </c>
      <c r="Q202" s="1">
        <v>6</v>
      </c>
      <c r="R202">
        <f t="shared" si="62"/>
        <v>1.4200000166893005</v>
      </c>
      <c r="S202" s="1">
        <v>1</v>
      </c>
      <c r="T202">
        <f t="shared" si="63"/>
        <v>2.8400000333786011</v>
      </c>
      <c r="U202" s="1">
        <v>32.904464721679688</v>
      </c>
      <c r="V202" s="1">
        <v>31.302148818969727</v>
      </c>
      <c r="W202" s="1">
        <v>32.827362060546875</v>
      </c>
      <c r="X202" s="1">
        <v>419.70538330078125</v>
      </c>
      <c r="Y202" s="1">
        <v>420.16860961914063</v>
      </c>
      <c r="Z202" s="1">
        <v>27.642324447631836</v>
      </c>
      <c r="AA202" s="1">
        <v>28.020473480224609</v>
      </c>
      <c r="AB202" s="1">
        <v>54.824542999267578</v>
      </c>
      <c r="AC202" s="1">
        <v>55.574546813964844</v>
      </c>
      <c r="AD202" s="1">
        <v>499.44287109375</v>
      </c>
      <c r="AE202" s="1">
        <v>17.935834884643555</v>
      </c>
      <c r="AF202" s="1">
        <v>9.8088152706623077E-2</v>
      </c>
      <c r="AG202" s="1">
        <v>99.664588928222656</v>
      </c>
      <c r="AH202" s="1">
        <v>-5.7358789443969727</v>
      </c>
      <c r="AI202" s="1">
        <v>-0.3667738139629364</v>
      </c>
      <c r="AJ202" s="1">
        <v>9.2089571058750153E-2</v>
      </c>
      <c r="AK202" s="1">
        <v>3.9782715030014515E-3</v>
      </c>
      <c r="AL202" s="1">
        <v>9.6729092299938202E-2</v>
      </c>
      <c r="AM202" s="1">
        <v>9.8602212965488434E-3</v>
      </c>
      <c r="AN202" s="1">
        <v>1</v>
      </c>
      <c r="AO202" s="1">
        <v>-0.21956524252891541</v>
      </c>
      <c r="AP202" s="1">
        <v>2.737391471862793</v>
      </c>
      <c r="AQ202" s="1">
        <v>1</v>
      </c>
      <c r="AR202" s="1">
        <v>0</v>
      </c>
      <c r="AS202" s="1">
        <v>0.15999999642372131</v>
      </c>
      <c r="AT202" s="1">
        <v>111115</v>
      </c>
      <c r="AU202" s="1" t="s">
        <v>85</v>
      </c>
      <c r="AV202">
        <f t="shared" si="64"/>
        <v>0.83240478515624994</v>
      </c>
      <c r="AW202">
        <f t="shared" si="65"/>
        <v>3.2384742234179879E-4</v>
      </c>
      <c r="AX202">
        <f t="shared" si="66"/>
        <v>304.4521488189697</v>
      </c>
      <c r="AY202">
        <f t="shared" si="67"/>
        <v>306.05446472167966</v>
      </c>
      <c r="AZ202">
        <f t="shared" si="68"/>
        <v>2.8697335173994247</v>
      </c>
      <c r="BA202">
        <f t="shared" si="69"/>
        <v>9.2740096647967424E-2</v>
      </c>
      <c r="BB202">
        <f t="shared" si="70"/>
        <v>4.6139562526175073</v>
      </c>
      <c r="BC202">
        <f t="shared" si="71"/>
        <v>46.294840547031491</v>
      </c>
      <c r="BD202">
        <f t="shared" si="72"/>
        <v>18.274367066806882</v>
      </c>
      <c r="BE202">
        <f t="shared" si="73"/>
        <v>31.302148818969727</v>
      </c>
      <c r="BF202">
        <f t="shared" si="74"/>
        <v>4.5896849804659441</v>
      </c>
      <c r="BG202">
        <f t="shared" si="75"/>
        <v>1.7062917131835779E-2</v>
      </c>
      <c r="BH202">
        <f t="shared" si="76"/>
        <v>2.7926489709807503</v>
      </c>
      <c r="BI202">
        <f t="shared" si="77"/>
        <v>1.7970360094851938</v>
      </c>
      <c r="BJ202">
        <f t="shared" si="78"/>
        <v>1.0673541517922252E-2</v>
      </c>
      <c r="BK202">
        <f t="shared" si="79"/>
        <v>45.422604450961117</v>
      </c>
      <c r="BL202">
        <f t="shared" si="80"/>
        <v>1.0846947767802011</v>
      </c>
      <c r="BM202">
        <f t="shared" si="81"/>
        <v>59.249078936795087</v>
      </c>
      <c r="BN202">
        <f t="shared" si="82"/>
        <v>420.4165829046072</v>
      </c>
      <c r="BO202">
        <f t="shared" si="83"/>
        <v>-7.3517585985315636E-4</v>
      </c>
    </row>
    <row r="203" spans="1:67" x14ac:dyDescent="0.25">
      <c r="A203" s="1">
        <v>192</v>
      </c>
      <c r="B203" s="1" t="s">
        <v>277</v>
      </c>
      <c r="C203" s="1" t="s">
        <v>306</v>
      </c>
      <c r="D203" s="1" t="s">
        <v>80</v>
      </c>
      <c r="E203" s="1" t="s">
        <v>81</v>
      </c>
      <c r="F203" s="1" t="s">
        <v>82</v>
      </c>
      <c r="G203" s="1" t="s">
        <v>83</v>
      </c>
      <c r="H203" s="1" t="s">
        <v>84</v>
      </c>
      <c r="I203" s="1">
        <v>1074.5000176914036</v>
      </c>
      <c r="J203" s="1">
        <v>1</v>
      </c>
      <c r="K203">
        <f t="shared" si="56"/>
        <v>-0.52033207426908201</v>
      </c>
      <c r="L203">
        <f t="shared" si="57"/>
        <v>1.6949707731008463E-2</v>
      </c>
      <c r="M203">
        <f t="shared" si="58"/>
        <v>456.33200131829784</v>
      </c>
      <c r="N203">
        <f t="shared" si="59"/>
        <v>0.3199386050821828</v>
      </c>
      <c r="O203">
        <f t="shared" si="60"/>
        <v>1.8221560549215878</v>
      </c>
      <c r="P203">
        <f t="shared" si="61"/>
        <v>31.395467568635141</v>
      </c>
      <c r="Q203" s="1">
        <v>6</v>
      </c>
      <c r="R203">
        <f t="shared" si="62"/>
        <v>1.4200000166893005</v>
      </c>
      <c r="S203" s="1">
        <v>1</v>
      </c>
      <c r="T203">
        <f t="shared" si="63"/>
        <v>2.8400000333786011</v>
      </c>
      <c r="U203" s="1">
        <v>32.905593872070313</v>
      </c>
      <c r="V203" s="1">
        <v>31.300535202026367</v>
      </c>
      <c r="W203" s="1">
        <v>32.827598571777344</v>
      </c>
      <c r="X203" s="1">
        <v>419.80453491210938</v>
      </c>
      <c r="Y203" s="1">
        <v>420.26809692382813</v>
      </c>
      <c r="Z203" s="1">
        <v>27.639919281005859</v>
      </c>
      <c r="AA203" s="1">
        <v>28.013505935668945</v>
      </c>
      <c r="AB203" s="1">
        <v>54.816238403320313</v>
      </c>
      <c r="AC203" s="1">
        <v>55.557144165039063</v>
      </c>
      <c r="AD203" s="1">
        <v>499.4439697265625</v>
      </c>
      <c r="AE203" s="1">
        <v>17.864084243774414</v>
      </c>
      <c r="AF203" s="1">
        <v>1.1405544355511665E-3</v>
      </c>
      <c r="AG203" s="1">
        <v>99.664497375488281</v>
      </c>
      <c r="AH203" s="1">
        <v>-5.7358789443969727</v>
      </c>
      <c r="AI203" s="1">
        <v>-0.3667738139629364</v>
      </c>
      <c r="AJ203" s="1">
        <v>9.2089571058750153E-2</v>
      </c>
      <c r="AK203" s="1">
        <v>3.9782715030014515E-3</v>
      </c>
      <c r="AL203" s="1">
        <v>9.6729092299938202E-2</v>
      </c>
      <c r="AM203" s="1">
        <v>9.8602212965488434E-3</v>
      </c>
      <c r="AN203" s="1">
        <v>1</v>
      </c>
      <c r="AO203" s="1">
        <v>-0.21956524252891541</v>
      </c>
      <c r="AP203" s="1">
        <v>2.737391471862793</v>
      </c>
      <c r="AQ203" s="1">
        <v>1</v>
      </c>
      <c r="AR203" s="1">
        <v>0</v>
      </c>
      <c r="AS203" s="1">
        <v>0.15999999642372131</v>
      </c>
      <c r="AT203" s="1">
        <v>111115</v>
      </c>
      <c r="AU203" s="1" t="s">
        <v>85</v>
      </c>
      <c r="AV203">
        <f t="shared" si="64"/>
        <v>0.83240661621093748</v>
      </c>
      <c r="AW203">
        <f t="shared" si="65"/>
        <v>3.1993860508218279E-4</v>
      </c>
      <c r="AX203">
        <f t="shared" si="66"/>
        <v>304.45053520202634</v>
      </c>
      <c r="AY203">
        <f t="shared" si="67"/>
        <v>306.05559387207029</v>
      </c>
      <c r="AZ203">
        <f t="shared" si="68"/>
        <v>2.8582534151169625</v>
      </c>
      <c r="BA203">
        <f t="shared" si="69"/>
        <v>9.4932366608774979E-2</v>
      </c>
      <c r="BB203">
        <f t="shared" si="70"/>
        <v>4.6141080437252908</v>
      </c>
      <c r="BC203">
        <f t="shared" si="71"/>
        <v>46.296406094755412</v>
      </c>
      <c r="BD203">
        <f t="shared" si="72"/>
        <v>18.282900159086466</v>
      </c>
      <c r="BE203">
        <f t="shared" si="73"/>
        <v>31.300535202026367</v>
      </c>
      <c r="BF203">
        <f t="shared" si="74"/>
        <v>4.5892636623022849</v>
      </c>
      <c r="BG203">
        <f t="shared" si="75"/>
        <v>1.6849148526892038E-2</v>
      </c>
      <c r="BH203">
        <f t="shared" si="76"/>
        <v>2.791951988803703</v>
      </c>
      <c r="BI203">
        <f t="shared" si="77"/>
        <v>1.7973116734985819</v>
      </c>
      <c r="BJ203">
        <f t="shared" si="78"/>
        <v>1.0539706510649588E-2</v>
      </c>
      <c r="BK203">
        <f t="shared" si="79"/>
        <v>45.480099547738817</v>
      </c>
      <c r="BL203">
        <f t="shared" si="80"/>
        <v>1.0858116632179342</v>
      </c>
      <c r="BM203">
        <f t="shared" si="81"/>
        <v>59.228456385154104</v>
      </c>
      <c r="BN203">
        <f t="shared" si="82"/>
        <v>420.51543787171806</v>
      </c>
      <c r="BO203">
        <f t="shared" si="83"/>
        <v>-7.3287358301562611E-4</v>
      </c>
    </row>
    <row r="204" spans="1:67" x14ac:dyDescent="0.25">
      <c r="A204" s="1">
        <v>193</v>
      </c>
      <c r="B204" s="1" t="s">
        <v>278</v>
      </c>
      <c r="C204" s="1" t="s">
        <v>306</v>
      </c>
      <c r="D204" s="1" t="s">
        <v>80</v>
      </c>
      <c r="E204" s="1" t="s">
        <v>81</v>
      </c>
      <c r="F204" s="1" t="s">
        <v>82</v>
      </c>
      <c r="G204" s="1" t="s">
        <v>83</v>
      </c>
      <c r="H204" s="1" t="s">
        <v>84</v>
      </c>
      <c r="I204" s="1">
        <v>1079.5000175796449</v>
      </c>
      <c r="J204" s="1">
        <v>1</v>
      </c>
      <c r="K204">
        <f t="shared" si="56"/>
        <v>-0.50857918187604323</v>
      </c>
      <c r="L204">
        <f t="shared" si="57"/>
        <v>1.7182524476480197E-2</v>
      </c>
      <c r="M204">
        <f t="shared" si="58"/>
        <v>454.66354335361763</v>
      </c>
      <c r="N204">
        <f t="shared" si="59"/>
        <v>0.32428806043068342</v>
      </c>
      <c r="O204">
        <f t="shared" si="60"/>
        <v>1.8220751693669257</v>
      </c>
      <c r="P204">
        <f t="shared" si="61"/>
        <v>31.392279749099178</v>
      </c>
      <c r="Q204" s="1">
        <v>6</v>
      </c>
      <c r="R204">
        <f t="shared" si="62"/>
        <v>1.4200000166893005</v>
      </c>
      <c r="S204" s="1">
        <v>1</v>
      </c>
      <c r="T204">
        <f t="shared" si="63"/>
        <v>2.8400000333786011</v>
      </c>
      <c r="U204" s="1">
        <v>32.905918121337891</v>
      </c>
      <c r="V204" s="1">
        <v>31.29920768737793</v>
      </c>
      <c r="W204" s="1">
        <v>32.824867248535156</v>
      </c>
      <c r="X204" s="1">
        <v>419.89288330078125</v>
      </c>
      <c r="Y204" s="1">
        <v>420.340087890625</v>
      </c>
      <c r="Z204" s="1">
        <v>27.62713623046875</v>
      </c>
      <c r="AA204" s="1">
        <v>28.005792617797852</v>
      </c>
      <c r="AB204" s="1">
        <v>54.790149688720703</v>
      </c>
      <c r="AC204" s="1">
        <v>55.541103363037109</v>
      </c>
      <c r="AD204" s="1">
        <v>499.45986938476563</v>
      </c>
      <c r="AE204" s="1">
        <v>17.9053955078125</v>
      </c>
      <c r="AF204" s="1">
        <v>0.11405595391988754</v>
      </c>
      <c r="AG204" s="1">
        <v>99.66497802734375</v>
      </c>
      <c r="AH204" s="1">
        <v>-5.7358789443969727</v>
      </c>
      <c r="AI204" s="1">
        <v>-0.3667738139629364</v>
      </c>
      <c r="AJ204" s="1">
        <v>9.2089571058750153E-2</v>
      </c>
      <c r="AK204" s="1">
        <v>3.9782715030014515E-3</v>
      </c>
      <c r="AL204" s="1">
        <v>9.6729092299938202E-2</v>
      </c>
      <c r="AM204" s="1">
        <v>9.8602212965488434E-3</v>
      </c>
      <c r="AN204" s="1">
        <v>1</v>
      </c>
      <c r="AO204" s="1">
        <v>-0.21956524252891541</v>
      </c>
      <c r="AP204" s="1">
        <v>2.737391471862793</v>
      </c>
      <c r="AQ204" s="1">
        <v>1</v>
      </c>
      <c r="AR204" s="1">
        <v>0</v>
      </c>
      <c r="AS204" s="1">
        <v>0.15999999642372131</v>
      </c>
      <c r="AT204" s="1">
        <v>111115</v>
      </c>
      <c r="AU204" s="1" t="s">
        <v>85</v>
      </c>
      <c r="AV204">
        <f t="shared" si="64"/>
        <v>0.83243311564127598</v>
      </c>
      <c r="AW204">
        <f t="shared" si="65"/>
        <v>3.242880604306834E-4</v>
      </c>
      <c r="AX204">
        <f t="shared" si="66"/>
        <v>304.44920768737791</v>
      </c>
      <c r="AY204">
        <f t="shared" si="67"/>
        <v>306.05591812133787</v>
      </c>
      <c r="AZ204">
        <f t="shared" si="68"/>
        <v>2.8648632172153157</v>
      </c>
      <c r="BA204">
        <f t="shared" si="69"/>
        <v>9.3072061721248739E-2</v>
      </c>
      <c r="BB204">
        <f t="shared" si="70"/>
        <v>4.6132718752580946</v>
      </c>
      <c r="BC204">
        <f t="shared" si="71"/>
        <v>46.287793029888725</v>
      </c>
      <c r="BD204">
        <f t="shared" si="72"/>
        <v>18.282000412090873</v>
      </c>
      <c r="BE204">
        <f t="shared" si="73"/>
        <v>31.29920768737793</v>
      </c>
      <c r="BF204">
        <f t="shared" si="74"/>
        <v>4.5889170711945395</v>
      </c>
      <c r="BG204">
        <f t="shared" si="75"/>
        <v>1.7079192210723095E-2</v>
      </c>
      <c r="BH204">
        <f t="shared" si="76"/>
        <v>2.7911967058911689</v>
      </c>
      <c r="BI204">
        <f t="shared" si="77"/>
        <v>1.7977203653033706</v>
      </c>
      <c r="BJ204">
        <f t="shared" si="78"/>
        <v>1.0683731043583885E-2</v>
      </c>
      <c r="BK204">
        <f t="shared" si="79"/>
        <v>45.314032058172558</v>
      </c>
      <c r="BL204">
        <f t="shared" si="80"/>
        <v>1.081656393124997</v>
      </c>
      <c r="BM204">
        <f t="shared" si="81"/>
        <v>59.226545004713891</v>
      </c>
      <c r="BN204">
        <f t="shared" si="82"/>
        <v>420.58184207635151</v>
      </c>
      <c r="BO204">
        <f t="shared" si="83"/>
        <v>-7.1618374333844571E-4</v>
      </c>
    </row>
    <row r="205" spans="1:67" x14ac:dyDescent="0.25">
      <c r="A205" s="1">
        <v>194</v>
      </c>
      <c r="B205" s="1" t="s">
        <v>279</v>
      </c>
      <c r="C205" s="1" t="s">
        <v>306</v>
      </c>
      <c r="D205" s="1" t="s">
        <v>80</v>
      </c>
      <c r="E205" s="1" t="s">
        <v>81</v>
      </c>
      <c r="F205" s="1" t="s">
        <v>82</v>
      </c>
      <c r="G205" s="1" t="s">
        <v>83</v>
      </c>
      <c r="H205" s="1" t="s">
        <v>84</v>
      </c>
      <c r="I205" s="1">
        <v>1084.5000174678862</v>
      </c>
      <c r="J205" s="1">
        <v>1</v>
      </c>
      <c r="K205">
        <f t="shared" ref="K205:K231" si="84">(X205-Y205*(1000-Z205)/(1000-AA205))*AV205</f>
        <v>-0.5850729370940333</v>
      </c>
      <c r="L205">
        <f t="shared" ref="L205:L231" si="85">IF(BG205&lt;&gt;0,1/(1/BG205-1/T205),0)</f>
        <v>1.6562530629540051E-2</v>
      </c>
      <c r="M205">
        <f t="shared" ref="M205:M231" si="86">((BJ205-AW205/2)*Y205-K205)/(BJ205+AW205/2)</f>
        <v>463.74911283313719</v>
      </c>
      <c r="N205">
        <f t="shared" ref="N205:N231" si="87">AW205*1000</f>
        <v>0.31286711640570969</v>
      </c>
      <c r="O205">
        <f t="shared" ref="O205:O231" si="88">(BB205-BH205)</f>
        <v>1.8232953554150773</v>
      </c>
      <c r="P205">
        <f t="shared" ref="P205:P231" si="89">(V205+BA205*J205)</f>
        <v>31.395191013811093</v>
      </c>
      <c r="Q205" s="1">
        <v>6</v>
      </c>
      <c r="R205">
        <f t="shared" ref="R205:R231" si="90">(Q205*AO205+AP205)</f>
        <v>1.4200000166893005</v>
      </c>
      <c r="S205" s="1">
        <v>1</v>
      </c>
      <c r="T205">
        <f t="shared" ref="T205:T231" si="91">R205*(S205+1)*(S205+1)/(S205*S205+1)</f>
        <v>2.8400000333786011</v>
      </c>
      <c r="U205" s="1">
        <v>32.904258728027344</v>
      </c>
      <c r="V205" s="1">
        <v>31.296428680419922</v>
      </c>
      <c r="W205" s="1">
        <v>32.821666717529297</v>
      </c>
      <c r="X205" s="1">
        <v>419.82952880859375</v>
      </c>
      <c r="Y205" s="1">
        <v>420.37435913085938</v>
      </c>
      <c r="Z205" s="1">
        <v>27.636123657226563</v>
      </c>
      <c r="AA205" s="1">
        <v>28.001432418823242</v>
      </c>
      <c r="AB205" s="1">
        <v>54.812656402587891</v>
      </c>
      <c r="AC205" s="1">
        <v>55.537197113037109</v>
      </c>
      <c r="AD205" s="1">
        <v>499.4783935546875</v>
      </c>
      <c r="AE205" s="1">
        <v>17.829296112060547</v>
      </c>
      <c r="AF205" s="1">
        <v>7.1854576468467712E-2</v>
      </c>
      <c r="AG205" s="1">
        <v>99.664192199707031</v>
      </c>
      <c r="AH205" s="1">
        <v>-5.7358789443969727</v>
      </c>
      <c r="AI205" s="1">
        <v>-0.3667738139629364</v>
      </c>
      <c r="AJ205" s="1">
        <v>9.2089571058750153E-2</v>
      </c>
      <c r="AK205" s="1">
        <v>3.9782715030014515E-3</v>
      </c>
      <c r="AL205" s="1">
        <v>9.6729092299938202E-2</v>
      </c>
      <c r="AM205" s="1">
        <v>9.8602212965488434E-3</v>
      </c>
      <c r="AN205" s="1">
        <v>1</v>
      </c>
      <c r="AO205" s="1">
        <v>-0.21956524252891541</v>
      </c>
      <c r="AP205" s="1">
        <v>2.737391471862793</v>
      </c>
      <c r="AQ205" s="1">
        <v>1</v>
      </c>
      <c r="AR205" s="1">
        <v>0</v>
      </c>
      <c r="AS205" s="1">
        <v>0.15999999642372131</v>
      </c>
      <c r="AT205" s="1">
        <v>111115</v>
      </c>
      <c r="AU205" s="1" t="s">
        <v>85</v>
      </c>
      <c r="AV205">
        <f t="shared" ref="AV205:AV231" si="92">AD205*0.000001/(Q205*0.0001)</f>
        <v>0.8324639892578124</v>
      </c>
      <c r="AW205">
        <f t="shared" ref="AW205:AW231" si="93">(AA205-Z205)/(1000-AA205)*AV205</f>
        <v>3.1286711640570971E-4</v>
      </c>
      <c r="AX205">
        <f t="shared" ref="AX205:AX231" si="94">(V205+273.15)</f>
        <v>304.4464286804199</v>
      </c>
      <c r="AY205">
        <f t="shared" ref="AY205:AY231" si="95">(U205+273.15)</f>
        <v>306.05425872802732</v>
      </c>
      <c r="AZ205">
        <f t="shared" ref="AZ205:AZ231" si="96">(AE205*AQ205+AF205*AR205)*AS205</f>
        <v>2.8526873141671558</v>
      </c>
      <c r="BA205">
        <f t="shared" ref="BA205:BA231" si="97">((AZ205+0.00000010773*(AY205^4-AX205^4))-AW205*44100)/(R205*0.92*2*29.3+0.00000043092*AX205^3)</f>
        <v>9.8762333391172324E-2</v>
      </c>
      <c r="BB205">
        <f t="shared" ref="BB205:BB231" si="98">0.61365*EXP(17.502*P205/(240.97+P205))</f>
        <v>4.6140354978717841</v>
      </c>
      <c r="BC205">
        <f t="shared" ref="BC205:BC231" si="99">BB205*1000/AG205</f>
        <v>46.295819953330714</v>
      </c>
      <c r="BD205">
        <f t="shared" ref="BD205:BD231" si="100">(BC205-AA205)</f>
        <v>18.294387534507472</v>
      </c>
      <c r="BE205">
        <f t="shared" ref="BE205:BE231" si="101">IF(J205,V205,(U205+V205)/2)</f>
        <v>31.296428680419922</v>
      </c>
      <c r="BF205">
        <f t="shared" ref="BF205:BF231" si="102">0.61365*EXP(17.502*BE205/(240.97+BE205))</f>
        <v>4.5881915943645657</v>
      </c>
      <c r="BG205">
        <f t="shared" ref="BG205:BG231" si="103">IF(BD205&lt;&gt;0,(1000-(BC205+AA205)/2)/BD205*AW205,0)</f>
        <v>1.6466500028176449E-2</v>
      </c>
      <c r="BH205">
        <f t="shared" ref="BH205:BH231" si="104">AA205*AG205/1000</f>
        <v>2.7907401424567069</v>
      </c>
      <c r="BI205">
        <f t="shared" ref="BI205:BI231" si="105">(BF205-BH205)</f>
        <v>1.7974514519078588</v>
      </c>
      <c r="BJ205">
        <f t="shared" ref="BJ205:BJ231" si="106">1/(1.6/L205+1.37/T205)</f>
        <v>1.0300147397968524E-2</v>
      </c>
      <c r="BK205">
        <f t="shared" ref="BK205:BK231" si="107">M205*AG205*0.001</f>
        <v>46.219180713845411</v>
      </c>
      <c r="BL205">
        <f t="shared" ref="BL205:BL231" si="108">M205/Y205</f>
        <v>1.1031812544227408</v>
      </c>
      <c r="BM205">
        <f t="shared" ref="BM205:BM231" si="109">(1-AW205*AG205/BB205/L205)*100</f>
        <v>59.197061133768869</v>
      </c>
      <c r="BN205">
        <f t="shared" ref="BN205:BN231" si="110">(Y205-K205/(T205/1.35))</f>
        <v>420.65247478430791</v>
      </c>
      <c r="BO205">
        <f t="shared" ref="BO205:BO231" si="111">K205*BM205/100/BN205</f>
        <v>-8.2335420569267523E-4</v>
      </c>
    </row>
    <row r="206" spans="1:67" x14ac:dyDescent="0.25">
      <c r="A206" s="1">
        <v>195</v>
      </c>
      <c r="B206" s="1" t="s">
        <v>280</v>
      </c>
      <c r="C206" s="1" t="s">
        <v>306</v>
      </c>
      <c r="D206" s="1" t="s">
        <v>80</v>
      </c>
      <c r="E206" s="1" t="s">
        <v>81</v>
      </c>
      <c r="F206" s="1" t="s">
        <v>82</v>
      </c>
      <c r="G206" s="1" t="s">
        <v>83</v>
      </c>
      <c r="H206" s="1" t="s">
        <v>84</v>
      </c>
      <c r="I206" s="1">
        <v>1090.0000173449516</v>
      </c>
      <c r="J206" s="1">
        <v>1</v>
      </c>
      <c r="K206">
        <f t="shared" si="84"/>
        <v>-0.69423205837341695</v>
      </c>
      <c r="L206">
        <f t="shared" si="85"/>
        <v>1.6870822005445981E-2</v>
      </c>
      <c r="M206">
        <f t="shared" si="86"/>
        <v>472.72643663641082</v>
      </c>
      <c r="N206">
        <f t="shared" si="87"/>
        <v>0.31846732314164872</v>
      </c>
      <c r="O206">
        <f t="shared" si="88"/>
        <v>1.8222303297753006</v>
      </c>
      <c r="P206">
        <f t="shared" si="89"/>
        <v>31.389817867308139</v>
      </c>
      <c r="Q206" s="1">
        <v>6</v>
      </c>
      <c r="R206">
        <f t="shared" si="90"/>
        <v>1.4200000166893005</v>
      </c>
      <c r="S206" s="1">
        <v>1</v>
      </c>
      <c r="T206">
        <f t="shared" si="91"/>
        <v>2.8400000333786011</v>
      </c>
      <c r="U206" s="1">
        <v>32.902782440185547</v>
      </c>
      <c r="V206" s="1">
        <v>31.293485641479492</v>
      </c>
      <c r="W206" s="1">
        <v>32.821300506591797</v>
      </c>
      <c r="X206" s="1">
        <v>419.43008422851563</v>
      </c>
      <c r="Y206" s="1">
        <v>420.10336303710938</v>
      </c>
      <c r="Z206" s="1">
        <v>27.626104354858398</v>
      </c>
      <c r="AA206" s="1">
        <v>27.997978210449219</v>
      </c>
      <c r="AB206" s="1">
        <v>54.797328948974609</v>
      </c>
      <c r="AC206" s="1">
        <v>55.534954071044922</v>
      </c>
      <c r="AD206" s="1">
        <v>499.44497680664063</v>
      </c>
      <c r="AE206" s="1">
        <v>17.91554069519043</v>
      </c>
      <c r="AF206" s="1">
        <v>9.8086819052696228E-2</v>
      </c>
      <c r="AG206" s="1">
        <v>99.664192199707031</v>
      </c>
      <c r="AH206" s="1">
        <v>-5.7358789443969727</v>
      </c>
      <c r="AI206" s="1">
        <v>-0.3667738139629364</v>
      </c>
      <c r="AJ206" s="1">
        <v>9.2089571058750153E-2</v>
      </c>
      <c r="AK206" s="1">
        <v>3.9782715030014515E-3</v>
      </c>
      <c r="AL206" s="1">
        <v>9.6729092299938202E-2</v>
      </c>
      <c r="AM206" s="1">
        <v>9.8602212965488434E-3</v>
      </c>
      <c r="AN206" s="1">
        <v>1</v>
      </c>
      <c r="AO206" s="1">
        <v>-0.21956524252891541</v>
      </c>
      <c r="AP206" s="1">
        <v>2.737391471862793</v>
      </c>
      <c r="AQ206" s="1">
        <v>1</v>
      </c>
      <c r="AR206" s="1">
        <v>0</v>
      </c>
      <c r="AS206" s="1">
        <v>0.15999999642372131</v>
      </c>
      <c r="AT206" s="1">
        <v>111115</v>
      </c>
      <c r="AU206" s="1" t="s">
        <v>85</v>
      </c>
      <c r="AV206">
        <f t="shared" si="92"/>
        <v>0.83240829467773425</v>
      </c>
      <c r="AW206">
        <f t="shared" si="93"/>
        <v>3.1846732314164871E-4</v>
      </c>
      <c r="AX206">
        <f t="shared" si="94"/>
        <v>304.44348564147947</v>
      </c>
      <c r="AY206">
        <f t="shared" si="95"/>
        <v>306.05278244018552</v>
      </c>
      <c r="AZ206">
        <f t="shared" si="96"/>
        <v>2.8664864471595024</v>
      </c>
      <c r="BA206">
        <f t="shared" si="97"/>
        <v>9.6332225828645035E-2</v>
      </c>
      <c r="BB206">
        <f t="shared" si="98"/>
        <v>4.612626211344721</v>
      </c>
      <c r="BC206">
        <f t="shared" si="99"/>
        <v>46.281679603662909</v>
      </c>
      <c r="BD206">
        <f t="shared" si="100"/>
        <v>18.28370139321369</v>
      </c>
      <c r="BE206">
        <f t="shared" si="101"/>
        <v>31.293485641479492</v>
      </c>
      <c r="BF206">
        <f t="shared" si="102"/>
        <v>4.5874234048824727</v>
      </c>
      <c r="BG206">
        <f t="shared" si="103"/>
        <v>1.6771193898490064E-2</v>
      </c>
      <c r="BH206">
        <f t="shared" si="104"/>
        <v>2.7903958815694203</v>
      </c>
      <c r="BI206">
        <f t="shared" si="105"/>
        <v>1.7970275233130524</v>
      </c>
      <c r="BJ206">
        <f t="shared" si="106"/>
        <v>1.0490901850689039E-2</v>
      </c>
      <c r="BK206">
        <f t="shared" si="107"/>
        <v>47.113898438813877</v>
      </c>
      <c r="BL206">
        <f t="shared" si="108"/>
        <v>1.1252622050413175</v>
      </c>
      <c r="BM206">
        <f t="shared" si="109"/>
        <v>59.213210406296888</v>
      </c>
      <c r="BN206">
        <f t="shared" si="110"/>
        <v>420.43336770886606</v>
      </c>
      <c r="BO206">
        <f t="shared" si="111"/>
        <v>-9.7774610914629469E-4</v>
      </c>
    </row>
    <row r="207" spans="1:67" x14ac:dyDescent="0.25">
      <c r="A207" s="1">
        <v>196</v>
      </c>
      <c r="B207" s="1" t="s">
        <v>281</v>
      </c>
      <c r="C207" s="1" t="s">
        <v>306</v>
      </c>
      <c r="D207" s="1" t="s">
        <v>80</v>
      </c>
      <c r="E207" s="1" t="s">
        <v>81</v>
      </c>
      <c r="F207" s="1" t="s">
        <v>82</v>
      </c>
      <c r="G207" s="1" t="s">
        <v>83</v>
      </c>
      <c r="H207" s="1" t="s">
        <v>84</v>
      </c>
      <c r="I207" s="1">
        <v>1095.0000172331929</v>
      </c>
      <c r="J207" s="1">
        <v>1</v>
      </c>
      <c r="K207">
        <f t="shared" si="84"/>
        <v>-0.78420987540393849</v>
      </c>
      <c r="L207">
        <f t="shared" si="85"/>
        <v>1.7434860911153368E-2</v>
      </c>
      <c r="M207">
        <f t="shared" si="86"/>
        <v>478.68009949580227</v>
      </c>
      <c r="N207">
        <f t="shared" si="87"/>
        <v>0.32899675235499454</v>
      </c>
      <c r="O207">
        <f t="shared" si="88"/>
        <v>1.8219516570077374</v>
      </c>
      <c r="P207">
        <f t="shared" si="89"/>
        <v>31.386198964152072</v>
      </c>
      <c r="Q207" s="1">
        <v>6</v>
      </c>
      <c r="R207">
        <f t="shared" si="90"/>
        <v>1.4200000166893005</v>
      </c>
      <c r="S207" s="1">
        <v>1</v>
      </c>
      <c r="T207">
        <f t="shared" si="91"/>
        <v>2.8400000333786011</v>
      </c>
      <c r="U207" s="1">
        <v>32.902606964111328</v>
      </c>
      <c r="V207" s="1">
        <v>31.295536041259766</v>
      </c>
      <c r="W207" s="1">
        <v>32.820758819580078</v>
      </c>
      <c r="X207" s="1">
        <v>419.19601440429688</v>
      </c>
      <c r="Y207" s="1">
        <v>419.97213745117188</v>
      </c>
      <c r="Z207" s="1">
        <v>27.607093811035156</v>
      </c>
      <c r="AA207" s="1">
        <v>27.99127197265625</v>
      </c>
      <c r="AB207" s="1">
        <v>54.760124206542969</v>
      </c>
      <c r="AC207" s="1">
        <v>55.522163391113281</v>
      </c>
      <c r="AD207" s="1">
        <v>499.43658447265625</v>
      </c>
      <c r="AE207" s="1">
        <v>17.843791961669922</v>
      </c>
      <c r="AF207" s="1">
        <v>1.2545912526547909E-2</v>
      </c>
      <c r="AG207" s="1">
        <v>99.66412353515625</v>
      </c>
      <c r="AH207" s="1">
        <v>-5.7358789443969727</v>
      </c>
      <c r="AI207" s="1">
        <v>-0.3667738139629364</v>
      </c>
      <c r="AJ207" s="1">
        <v>9.2089571058750153E-2</v>
      </c>
      <c r="AK207" s="1">
        <v>3.9782715030014515E-3</v>
      </c>
      <c r="AL207" s="1">
        <v>9.6729092299938202E-2</v>
      </c>
      <c r="AM207" s="1">
        <v>9.8602212965488434E-3</v>
      </c>
      <c r="AN207" s="1">
        <v>1</v>
      </c>
      <c r="AO207" s="1">
        <v>-0.21956524252891541</v>
      </c>
      <c r="AP207" s="1">
        <v>2.737391471862793</v>
      </c>
      <c r="AQ207" s="1">
        <v>1</v>
      </c>
      <c r="AR207" s="1">
        <v>0</v>
      </c>
      <c r="AS207" s="1">
        <v>0.15999999642372131</v>
      </c>
      <c r="AT207" s="1">
        <v>111115</v>
      </c>
      <c r="AU207" s="1" t="s">
        <v>85</v>
      </c>
      <c r="AV207">
        <f t="shared" si="92"/>
        <v>0.832394307454427</v>
      </c>
      <c r="AW207">
        <f t="shared" si="93"/>
        <v>3.2899675235499451E-4</v>
      </c>
      <c r="AX207">
        <f t="shared" si="94"/>
        <v>304.44553604125974</v>
      </c>
      <c r="AY207">
        <f t="shared" si="95"/>
        <v>306.05260696411131</v>
      </c>
      <c r="AZ207">
        <f t="shared" si="96"/>
        <v>2.8550066500528146</v>
      </c>
      <c r="BA207">
        <f t="shared" si="97"/>
        <v>9.0662922892307762E-2</v>
      </c>
      <c r="BB207">
        <f t="shared" si="98"/>
        <v>4.6116772447967067</v>
      </c>
      <c r="BC207">
        <f t="shared" si="99"/>
        <v>46.272189843418936</v>
      </c>
      <c r="BD207">
        <f t="shared" si="100"/>
        <v>18.280917870762686</v>
      </c>
      <c r="BE207">
        <f t="shared" si="101"/>
        <v>31.295536041259766</v>
      </c>
      <c r="BF207">
        <f t="shared" si="102"/>
        <v>4.5879585866264572</v>
      </c>
      <c r="BG207">
        <f t="shared" si="103"/>
        <v>1.7328480753341646E-2</v>
      </c>
      <c r="BH207">
        <f t="shared" si="104"/>
        <v>2.7897255877889693</v>
      </c>
      <c r="BI207">
        <f t="shared" si="105"/>
        <v>1.7982329988374879</v>
      </c>
      <c r="BJ207">
        <f t="shared" si="106"/>
        <v>1.083980808589643E-2</v>
      </c>
      <c r="BK207">
        <f t="shared" si="107"/>
        <v>47.707232569970529</v>
      </c>
      <c r="BL207">
        <f t="shared" si="108"/>
        <v>1.1397901356050224</v>
      </c>
      <c r="BM207">
        <f t="shared" si="109"/>
        <v>59.219450752200366</v>
      </c>
      <c r="BN207">
        <f t="shared" si="110"/>
        <v>420.3449132678453</v>
      </c>
      <c r="BO207">
        <f t="shared" si="111"/>
        <v>-1.1048183677265218E-3</v>
      </c>
    </row>
    <row r="208" spans="1:67" x14ac:dyDescent="0.25">
      <c r="A208" s="1">
        <v>197</v>
      </c>
      <c r="B208" s="1" t="s">
        <v>282</v>
      </c>
      <c r="C208" s="1" t="s">
        <v>306</v>
      </c>
      <c r="D208" s="1" t="s">
        <v>80</v>
      </c>
      <c r="E208" s="1" t="s">
        <v>81</v>
      </c>
      <c r="F208" s="1" t="s">
        <v>82</v>
      </c>
      <c r="G208" s="1" t="s">
        <v>83</v>
      </c>
      <c r="H208" s="1" t="s">
        <v>84</v>
      </c>
      <c r="I208" s="1">
        <v>1100.0000171214342</v>
      </c>
      <c r="J208" s="1">
        <v>1</v>
      </c>
      <c r="K208">
        <f t="shared" si="84"/>
        <v>-0.65419486342262678</v>
      </c>
      <c r="L208">
        <f t="shared" si="85"/>
        <v>1.640894627490402E-2</v>
      </c>
      <c r="M208">
        <f t="shared" si="86"/>
        <v>470.30746164562669</v>
      </c>
      <c r="N208">
        <f t="shared" si="87"/>
        <v>0.310295910551665</v>
      </c>
      <c r="O208">
        <f t="shared" si="88"/>
        <v>1.8251412897422314</v>
      </c>
      <c r="P208">
        <f t="shared" si="89"/>
        <v>31.396099729214185</v>
      </c>
      <c r="Q208" s="1">
        <v>6</v>
      </c>
      <c r="R208">
        <f t="shared" si="90"/>
        <v>1.4200000166893005</v>
      </c>
      <c r="S208" s="1">
        <v>1</v>
      </c>
      <c r="T208">
        <f t="shared" si="91"/>
        <v>2.8400000333786011</v>
      </c>
      <c r="U208" s="1">
        <v>32.902851104736328</v>
      </c>
      <c r="V208" s="1">
        <v>31.295915603637695</v>
      </c>
      <c r="W208" s="1">
        <v>32.821739196777344</v>
      </c>
      <c r="X208" s="1">
        <v>419.10458374023438</v>
      </c>
      <c r="Y208" s="1">
        <v>419.73406982421875</v>
      </c>
      <c r="Z208" s="1">
        <v>27.623090744018555</v>
      </c>
      <c r="AA208" s="1">
        <v>27.985452651977539</v>
      </c>
      <c r="AB208" s="1">
        <v>54.790855407714844</v>
      </c>
      <c r="AC208" s="1">
        <v>55.509601593017578</v>
      </c>
      <c r="AD208" s="1">
        <v>499.41033935546875</v>
      </c>
      <c r="AE208" s="1">
        <v>17.978595733642578</v>
      </c>
      <c r="AF208" s="1">
        <v>0.18363022804260254</v>
      </c>
      <c r="AG208" s="1">
        <v>99.663658142089844</v>
      </c>
      <c r="AH208" s="1">
        <v>-5.7358789443969727</v>
      </c>
      <c r="AI208" s="1">
        <v>-0.3667738139629364</v>
      </c>
      <c r="AJ208" s="1">
        <v>9.2089571058750153E-2</v>
      </c>
      <c r="AK208" s="1">
        <v>3.9782715030014515E-3</v>
      </c>
      <c r="AL208" s="1">
        <v>9.6729092299938202E-2</v>
      </c>
      <c r="AM208" s="1">
        <v>9.8602212965488434E-3</v>
      </c>
      <c r="AN208" s="1">
        <v>1</v>
      </c>
      <c r="AO208" s="1">
        <v>-0.21956524252891541</v>
      </c>
      <c r="AP208" s="1">
        <v>2.737391471862793</v>
      </c>
      <c r="AQ208" s="1">
        <v>1</v>
      </c>
      <c r="AR208" s="1">
        <v>0</v>
      </c>
      <c r="AS208" s="1">
        <v>0.15999999642372131</v>
      </c>
      <c r="AT208" s="1">
        <v>111115</v>
      </c>
      <c r="AU208" s="1" t="s">
        <v>85</v>
      </c>
      <c r="AV208">
        <f t="shared" si="92"/>
        <v>0.83235056559244769</v>
      </c>
      <c r="AW208">
        <f t="shared" si="93"/>
        <v>3.1029591055166497E-4</v>
      </c>
      <c r="AX208">
        <f t="shared" si="94"/>
        <v>304.44591560363767</v>
      </c>
      <c r="AY208">
        <f t="shared" si="95"/>
        <v>306.05285110473631</v>
      </c>
      <c r="AZ208">
        <f t="shared" si="96"/>
        <v>2.8765752530863438</v>
      </c>
      <c r="BA208">
        <f t="shared" si="97"/>
        <v>0.10018412557649026</v>
      </c>
      <c r="BB208">
        <f t="shared" si="98"/>
        <v>4.6142738758005626</v>
      </c>
      <c r="BC208">
        <f t="shared" si="99"/>
        <v>46.298459858076065</v>
      </c>
      <c r="BD208">
        <f t="shared" si="100"/>
        <v>18.313007206098526</v>
      </c>
      <c r="BE208">
        <f t="shared" si="101"/>
        <v>31.295915603637695</v>
      </c>
      <c r="BF208">
        <f t="shared" si="102"/>
        <v>4.5880576634437569</v>
      </c>
      <c r="BG208">
        <f t="shared" si="103"/>
        <v>1.6314683331547307E-2</v>
      </c>
      <c r="BH208">
        <f t="shared" si="104"/>
        <v>2.7891325860583311</v>
      </c>
      <c r="BI208">
        <f t="shared" si="105"/>
        <v>1.7989250773854257</v>
      </c>
      <c r="BJ208">
        <f t="shared" si="106"/>
        <v>1.0205104326936606E-2</v>
      </c>
      <c r="BK208">
        <f t="shared" si="107"/>
        <v>46.872562079123767</v>
      </c>
      <c r="BL208">
        <f t="shared" si="108"/>
        <v>1.1204891274196247</v>
      </c>
      <c r="BM208">
        <f t="shared" si="109"/>
        <v>59.155948542699122</v>
      </c>
      <c r="BN208">
        <f t="shared" si="110"/>
        <v>420.04504273099366</v>
      </c>
      <c r="BO208">
        <f t="shared" si="111"/>
        <v>-9.2131828115183919E-4</v>
      </c>
    </row>
    <row r="209" spans="1:67" x14ac:dyDescent="0.25">
      <c r="A209" s="1">
        <v>198</v>
      </c>
      <c r="B209" s="1" t="s">
        <v>283</v>
      </c>
      <c r="C209" s="1" t="s">
        <v>306</v>
      </c>
      <c r="D209" s="1" t="s">
        <v>80</v>
      </c>
      <c r="E209" s="1" t="s">
        <v>81</v>
      </c>
      <c r="F209" s="1" t="s">
        <v>82</v>
      </c>
      <c r="G209" s="1" t="s">
        <v>83</v>
      </c>
      <c r="H209" s="1" t="s">
        <v>84</v>
      </c>
      <c r="I209" s="1">
        <v>1105.5000169984996</v>
      </c>
      <c r="J209" s="1">
        <v>1</v>
      </c>
      <c r="K209">
        <f t="shared" si="84"/>
        <v>-0.61278469220331044</v>
      </c>
      <c r="L209">
        <f t="shared" si="85"/>
        <v>1.7664286763908535E-2</v>
      </c>
      <c r="M209">
        <f t="shared" si="86"/>
        <v>462.10304474329371</v>
      </c>
      <c r="N209">
        <f t="shared" si="87"/>
        <v>0.33355714332040826</v>
      </c>
      <c r="O209">
        <f t="shared" si="88"/>
        <v>1.8233528103011531</v>
      </c>
      <c r="P209">
        <f t="shared" si="89"/>
        <v>31.389120240971138</v>
      </c>
      <c r="Q209" s="1">
        <v>6</v>
      </c>
      <c r="R209">
        <f t="shared" si="90"/>
        <v>1.4200000166893005</v>
      </c>
      <c r="S209" s="1">
        <v>1</v>
      </c>
      <c r="T209">
        <f t="shared" si="91"/>
        <v>2.8400000333786011</v>
      </c>
      <c r="U209" s="1">
        <v>32.902576446533203</v>
      </c>
      <c r="V209" s="1">
        <v>31.301401138305664</v>
      </c>
      <c r="W209" s="1">
        <v>32.82183837890625</v>
      </c>
      <c r="X209" s="1">
        <v>419.12631225585938</v>
      </c>
      <c r="Y209" s="1">
        <v>419.69430541992188</v>
      </c>
      <c r="Z209" s="1">
        <v>27.595499038696289</v>
      </c>
      <c r="AA209" s="1">
        <v>27.985006332397461</v>
      </c>
      <c r="AB209" s="1">
        <v>54.737014770507813</v>
      </c>
      <c r="AC209" s="1">
        <v>55.509620666503906</v>
      </c>
      <c r="AD209" s="1">
        <v>499.43487548828125</v>
      </c>
      <c r="AE209" s="1">
        <v>17.916990280151367</v>
      </c>
      <c r="AF209" s="1">
        <v>4.5622073113918304E-2</v>
      </c>
      <c r="AG209" s="1">
        <v>99.663742065429688</v>
      </c>
      <c r="AH209" s="1">
        <v>-5.7358789443969727</v>
      </c>
      <c r="AI209" s="1">
        <v>-0.3667738139629364</v>
      </c>
      <c r="AJ209" s="1">
        <v>9.2089571058750153E-2</v>
      </c>
      <c r="AK209" s="1">
        <v>3.9782715030014515E-3</v>
      </c>
      <c r="AL209" s="1">
        <v>9.6729092299938202E-2</v>
      </c>
      <c r="AM209" s="1">
        <v>9.8602212965488434E-3</v>
      </c>
      <c r="AN209" s="1">
        <v>1</v>
      </c>
      <c r="AO209" s="1">
        <v>-0.21956524252891541</v>
      </c>
      <c r="AP209" s="1">
        <v>2.737391471862793</v>
      </c>
      <c r="AQ209" s="1">
        <v>1</v>
      </c>
      <c r="AR209" s="1">
        <v>0</v>
      </c>
      <c r="AS209" s="1">
        <v>0.15999999642372131</v>
      </c>
      <c r="AT209" s="1">
        <v>111115</v>
      </c>
      <c r="AU209" s="1" t="s">
        <v>85</v>
      </c>
      <c r="AV209">
        <f t="shared" si="92"/>
        <v>0.8323914591471353</v>
      </c>
      <c r="AW209">
        <f t="shared" si="93"/>
        <v>3.3355714332040828E-4</v>
      </c>
      <c r="AX209">
        <f t="shared" si="94"/>
        <v>304.45140113830564</v>
      </c>
      <c r="AY209">
        <f t="shared" si="95"/>
        <v>306.05257644653318</v>
      </c>
      <c r="AZ209">
        <f t="shared" si="96"/>
        <v>2.8667183807480683</v>
      </c>
      <c r="BA209">
        <f t="shared" si="97"/>
        <v>8.7719102665472823E-2</v>
      </c>
      <c r="BB209">
        <f t="shared" si="98"/>
        <v>4.6124432631126302</v>
      </c>
      <c r="BC209">
        <f t="shared" si="99"/>
        <v>46.280052981399599</v>
      </c>
      <c r="BD209">
        <f t="shared" si="100"/>
        <v>18.295046649002138</v>
      </c>
      <c r="BE209">
        <f t="shared" si="101"/>
        <v>31.301401138305664</v>
      </c>
      <c r="BF209">
        <f t="shared" si="102"/>
        <v>4.589489755568712</v>
      </c>
      <c r="BG209">
        <f t="shared" si="103"/>
        <v>1.7555097232906505E-2</v>
      </c>
      <c r="BH209">
        <f t="shared" si="104"/>
        <v>2.789090452811477</v>
      </c>
      <c r="BI209">
        <f t="shared" si="105"/>
        <v>1.8003993027572349</v>
      </c>
      <c r="BJ209">
        <f t="shared" si="106"/>
        <v>1.0981693798963596E-2</v>
      </c>
      <c r="BK209">
        <f t="shared" si="107"/>
        <v>46.05491865894534</v>
      </c>
      <c r="BL209">
        <f t="shared" si="108"/>
        <v>1.1010467351491464</v>
      </c>
      <c r="BM209">
        <f t="shared" si="109"/>
        <v>59.198108954259169</v>
      </c>
      <c r="BN209">
        <f t="shared" si="110"/>
        <v>419.98559391455274</v>
      </c>
      <c r="BO209">
        <f t="shared" si="111"/>
        <v>-8.6373664954646375E-4</v>
      </c>
    </row>
    <row r="210" spans="1:67" x14ac:dyDescent="0.25">
      <c r="A210" s="1">
        <v>199</v>
      </c>
      <c r="B210" s="1" t="s">
        <v>284</v>
      </c>
      <c r="C210" s="1" t="s">
        <v>306</v>
      </c>
      <c r="D210" s="1" t="s">
        <v>80</v>
      </c>
      <c r="E210" s="1" t="s">
        <v>81</v>
      </c>
      <c r="F210" s="1" t="s">
        <v>82</v>
      </c>
      <c r="G210" s="1" t="s">
        <v>83</v>
      </c>
      <c r="H210" s="1" t="s">
        <v>84</v>
      </c>
      <c r="I210" s="1">
        <v>1110.5000168867409</v>
      </c>
      <c r="J210" s="1">
        <v>1</v>
      </c>
      <c r="K210">
        <f t="shared" si="84"/>
        <v>-0.3965740173342206</v>
      </c>
      <c r="L210">
        <f t="shared" si="85"/>
        <v>1.7188420310604319E-2</v>
      </c>
      <c r="M210">
        <f t="shared" si="86"/>
        <v>443.70596233435862</v>
      </c>
      <c r="N210">
        <f t="shared" si="87"/>
        <v>0.32484803929826417</v>
      </c>
      <c r="O210">
        <f t="shared" si="88"/>
        <v>1.8246177301492161</v>
      </c>
      <c r="P210">
        <f t="shared" si="89"/>
        <v>31.391493374995648</v>
      </c>
      <c r="Q210" s="1">
        <v>6</v>
      </c>
      <c r="R210">
        <f t="shared" si="90"/>
        <v>1.4200000166893005</v>
      </c>
      <c r="S210" s="1">
        <v>1</v>
      </c>
      <c r="T210">
        <f t="shared" si="91"/>
        <v>2.8400000333786011</v>
      </c>
      <c r="U210" s="1">
        <v>32.902835845947266</v>
      </c>
      <c r="V210" s="1">
        <v>31.29914665222168</v>
      </c>
      <c r="W210" s="1">
        <v>32.822154998779297</v>
      </c>
      <c r="X210" s="1">
        <v>419.40872192382813</v>
      </c>
      <c r="Y210" s="1">
        <v>419.72134399414063</v>
      </c>
      <c r="Z210" s="1">
        <v>27.599020004272461</v>
      </c>
      <c r="AA210" s="1">
        <v>27.978353500366211</v>
      </c>
      <c r="AB210" s="1">
        <v>54.743602752685547</v>
      </c>
      <c r="AC210" s="1">
        <v>55.496021270751953</v>
      </c>
      <c r="AD210" s="1">
        <v>499.443359375</v>
      </c>
      <c r="AE210" s="1">
        <v>17.890899658203125</v>
      </c>
      <c r="AF210" s="1">
        <v>0.22354966402053833</v>
      </c>
      <c r="AG210" s="1">
        <v>99.664474487304688</v>
      </c>
      <c r="AH210" s="1">
        <v>-5.7358789443969727</v>
      </c>
      <c r="AI210" s="1">
        <v>-0.3667738139629364</v>
      </c>
      <c r="AJ210" s="1">
        <v>9.2089571058750153E-2</v>
      </c>
      <c r="AK210" s="1">
        <v>3.9782715030014515E-3</v>
      </c>
      <c r="AL210" s="1">
        <v>9.6729092299938202E-2</v>
      </c>
      <c r="AM210" s="1">
        <v>9.8602212965488434E-3</v>
      </c>
      <c r="AN210" s="1">
        <v>1</v>
      </c>
      <c r="AO210" s="1">
        <v>-0.21956524252891541</v>
      </c>
      <c r="AP210" s="1">
        <v>2.737391471862793</v>
      </c>
      <c r="AQ210" s="1">
        <v>1</v>
      </c>
      <c r="AR210" s="1">
        <v>0</v>
      </c>
      <c r="AS210" s="1">
        <v>0.15999999642372131</v>
      </c>
      <c r="AT210" s="1">
        <v>111115</v>
      </c>
      <c r="AU210" s="1" t="s">
        <v>85</v>
      </c>
      <c r="AV210">
        <f t="shared" si="92"/>
        <v>0.8324055989583331</v>
      </c>
      <c r="AW210">
        <f t="shared" si="93"/>
        <v>3.2484803929826416E-4</v>
      </c>
      <c r="AX210">
        <f t="shared" si="94"/>
        <v>304.44914665222166</v>
      </c>
      <c r="AY210">
        <f t="shared" si="95"/>
        <v>306.05283584594724</v>
      </c>
      <c r="AZ210">
        <f t="shared" si="96"/>
        <v>2.8625438813296569</v>
      </c>
      <c r="BA210">
        <f t="shared" si="97"/>
        <v>9.2346722773966619E-2</v>
      </c>
      <c r="BB210">
        <f t="shared" si="98"/>
        <v>4.6130656287832563</v>
      </c>
      <c r="BC210">
        <f t="shared" si="99"/>
        <v>46.285957483986643</v>
      </c>
      <c r="BD210">
        <f t="shared" si="100"/>
        <v>18.307603983620432</v>
      </c>
      <c r="BE210">
        <f t="shared" si="101"/>
        <v>31.29914665222168</v>
      </c>
      <c r="BF210">
        <f t="shared" si="102"/>
        <v>4.5889011365193433</v>
      </c>
      <c r="BG210">
        <f t="shared" si="103"/>
        <v>1.7085017333319946E-2</v>
      </c>
      <c r="BH210">
        <f t="shared" si="104"/>
        <v>2.7884478986340402</v>
      </c>
      <c r="BI210">
        <f t="shared" si="105"/>
        <v>1.8004532378853031</v>
      </c>
      <c r="BJ210">
        <f t="shared" si="106"/>
        <v>1.0687378049109797E-2</v>
      </c>
      <c r="BK210">
        <f t="shared" si="107"/>
        <v>44.22172156293766</v>
      </c>
      <c r="BL210">
        <f t="shared" si="108"/>
        <v>1.0571441473811558</v>
      </c>
      <c r="BM210">
        <f t="shared" si="109"/>
        <v>59.168528382442531</v>
      </c>
      <c r="BN210">
        <f t="shared" si="110"/>
        <v>419.90985628889729</v>
      </c>
      <c r="BO210">
        <f t="shared" si="111"/>
        <v>-5.5880329191976416E-4</v>
      </c>
    </row>
    <row r="211" spans="1:67" x14ac:dyDescent="0.25">
      <c r="A211" s="1">
        <v>200</v>
      </c>
      <c r="B211" s="1" t="s">
        <v>285</v>
      </c>
      <c r="C211" s="1" t="s">
        <v>306</v>
      </c>
      <c r="D211" s="1" t="s">
        <v>80</v>
      </c>
      <c r="E211" s="1" t="s">
        <v>81</v>
      </c>
      <c r="F211" s="1" t="s">
        <v>82</v>
      </c>
      <c r="G211" s="1" t="s">
        <v>83</v>
      </c>
      <c r="H211" s="1" t="s">
        <v>84</v>
      </c>
      <c r="I211" s="1">
        <v>1115.5000167749822</v>
      </c>
      <c r="J211" s="1">
        <v>1</v>
      </c>
      <c r="K211">
        <f t="shared" si="84"/>
        <v>-0.36292036947206496</v>
      </c>
      <c r="L211">
        <f t="shared" si="85"/>
        <v>1.6408220681304625E-2</v>
      </c>
      <c r="M211">
        <f t="shared" si="86"/>
        <v>442.17980374544516</v>
      </c>
      <c r="N211">
        <f t="shared" si="87"/>
        <v>0.31061864221239421</v>
      </c>
      <c r="O211">
        <f t="shared" si="88"/>
        <v>1.8271506721951782</v>
      </c>
      <c r="P211">
        <f t="shared" si="89"/>
        <v>31.396707594737276</v>
      </c>
      <c r="Q211" s="1">
        <v>6</v>
      </c>
      <c r="R211">
        <f t="shared" si="90"/>
        <v>1.4200000166893005</v>
      </c>
      <c r="S211" s="1">
        <v>1</v>
      </c>
      <c r="T211">
        <f t="shared" si="91"/>
        <v>2.8400000333786011</v>
      </c>
      <c r="U211" s="1">
        <v>32.901439666748047</v>
      </c>
      <c r="V211" s="1">
        <v>31.29705810546875</v>
      </c>
      <c r="W211" s="1">
        <v>32.821624755859375</v>
      </c>
      <c r="X211" s="1">
        <v>419.45407104492188</v>
      </c>
      <c r="Y211" s="1">
        <v>419.73345947265625</v>
      </c>
      <c r="Z211" s="1">
        <v>27.603919982910156</v>
      </c>
      <c r="AA211" s="1">
        <v>27.9666748046875</v>
      </c>
      <c r="AB211" s="1">
        <v>54.757595062255859</v>
      </c>
      <c r="AC211" s="1">
        <v>55.477188110351563</v>
      </c>
      <c r="AD211" s="1">
        <v>499.39791870117188</v>
      </c>
      <c r="AE211" s="1">
        <v>17.966999053955078</v>
      </c>
      <c r="AF211" s="1">
        <v>6.5010979771614075E-2</v>
      </c>
      <c r="AG211" s="1">
        <v>99.6644287109375</v>
      </c>
      <c r="AH211" s="1">
        <v>-5.7358789443969727</v>
      </c>
      <c r="AI211" s="1">
        <v>-0.3667738139629364</v>
      </c>
      <c r="AJ211" s="1">
        <v>9.2089571058750153E-2</v>
      </c>
      <c r="AK211" s="1">
        <v>3.9782715030014515E-3</v>
      </c>
      <c r="AL211" s="1">
        <v>9.6729092299938202E-2</v>
      </c>
      <c r="AM211" s="1">
        <v>9.8602212965488434E-3</v>
      </c>
      <c r="AN211" s="1">
        <v>1</v>
      </c>
      <c r="AO211" s="1">
        <v>-0.21956524252891541</v>
      </c>
      <c r="AP211" s="1">
        <v>2.737391471862793</v>
      </c>
      <c r="AQ211" s="1">
        <v>1</v>
      </c>
      <c r="AR211" s="1">
        <v>0</v>
      </c>
      <c r="AS211" s="1">
        <v>0.15999999642372131</v>
      </c>
      <c r="AT211" s="1">
        <v>111115</v>
      </c>
      <c r="AU211" s="1" t="s">
        <v>85</v>
      </c>
      <c r="AV211">
        <f t="shared" si="92"/>
        <v>0.83232986450195301</v>
      </c>
      <c r="AW211">
        <f t="shared" si="93"/>
        <v>3.1061864221239424E-4</v>
      </c>
      <c r="AX211">
        <f t="shared" si="94"/>
        <v>304.44705810546873</v>
      </c>
      <c r="AY211">
        <f t="shared" si="95"/>
        <v>306.05143966674802</v>
      </c>
      <c r="AZ211">
        <f t="shared" si="96"/>
        <v>2.8747197843778167</v>
      </c>
      <c r="BA211">
        <f t="shared" si="97"/>
        <v>9.9649489268525446E-2</v>
      </c>
      <c r="BB211">
        <f t="shared" si="98"/>
        <v>4.6144333395489276</v>
      </c>
      <c r="BC211">
        <f t="shared" si="99"/>
        <v>46.299701901993892</v>
      </c>
      <c r="BD211">
        <f t="shared" si="100"/>
        <v>18.333027097306392</v>
      </c>
      <c r="BE211">
        <f t="shared" si="101"/>
        <v>31.29705810546875</v>
      </c>
      <c r="BF211">
        <f t="shared" si="102"/>
        <v>4.5883559008881738</v>
      </c>
      <c r="BG211">
        <f t="shared" si="103"/>
        <v>1.6313966050320511E-2</v>
      </c>
      <c r="BH211">
        <f t="shared" si="104"/>
        <v>2.7872826673537494</v>
      </c>
      <c r="BI211">
        <f t="shared" si="105"/>
        <v>1.8010732335344244</v>
      </c>
      <c r="BJ211">
        <f t="shared" si="106"/>
        <v>1.0204655284865957E-2</v>
      </c>
      <c r="BK211">
        <f t="shared" si="107"/>
        <v>44.069597527804255</v>
      </c>
      <c r="BL211">
        <f t="shared" si="108"/>
        <v>1.053477614820105</v>
      </c>
      <c r="BM211">
        <f t="shared" si="109"/>
        <v>59.112756401733677</v>
      </c>
      <c r="BN211">
        <f t="shared" si="110"/>
        <v>419.90597443499041</v>
      </c>
      <c r="BO211">
        <f t="shared" si="111"/>
        <v>-5.1090540978122553E-4</v>
      </c>
    </row>
    <row r="212" spans="1:67" x14ac:dyDescent="0.25">
      <c r="A212" s="1">
        <v>201</v>
      </c>
      <c r="B212" s="1" t="s">
        <v>286</v>
      </c>
      <c r="C212" s="1" t="s">
        <v>306</v>
      </c>
      <c r="D212" s="1" t="s">
        <v>80</v>
      </c>
      <c r="E212" s="1" t="s">
        <v>81</v>
      </c>
      <c r="F212" s="1" t="s">
        <v>82</v>
      </c>
      <c r="G212" s="1" t="s">
        <v>83</v>
      </c>
      <c r="H212" s="1" t="s">
        <v>84</v>
      </c>
      <c r="I212" s="1">
        <v>1121.0000166520476</v>
      </c>
      <c r="J212" s="1">
        <v>1</v>
      </c>
      <c r="K212">
        <f t="shared" si="84"/>
        <v>-0.53041302956800174</v>
      </c>
      <c r="L212">
        <f t="shared" si="85"/>
        <v>1.7615911268074162E-2</v>
      </c>
      <c r="M212">
        <f t="shared" si="86"/>
        <v>454.96850324015662</v>
      </c>
      <c r="N212">
        <f t="shared" si="87"/>
        <v>0.33283960031278792</v>
      </c>
      <c r="O212">
        <f t="shared" si="88"/>
        <v>1.8244415120557362</v>
      </c>
      <c r="P212">
        <f t="shared" si="89"/>
        <v>31.385284339830516</v>
      </c>
      <c r="Q212" s="1">
        <v>6</v>
      </c>
      <c r="R212">
        <f t="shared" si="90"/>
        <v>1.4200000166893005</v>
      </c>
      <c r="S212" s="1">
        <v>1</v>
      </c>
      <c r="T212">
        <f t="shared" si="91"/>
        <v>2.8400000333786011</v>
      </c>
      <c r="U212" s="1">
        <v>32.902168273925781</v>
      </c>
      <c r="V212" s="1">
        <v>31.296688079833984</v>
      </c>
      <c r="W212" s="1">
        <v>32.822441101074219</v>
      </c>
      <c r="X212" s="1">
        <v>419.360595703125</v>
      </c>
      <c r="Y212" s="1">
        <v>419.82998657226563</v>
      </c>
      <c r="Z212" s="1">
        <v>27.575035095214844</v>
      </c>
      <c r="AA212" s="1">
        <v>27.963752746582031</v>
      </c>
      <c r="AB212" s="1">
        <v>54.698139190673828</v>
      </c>
      <c r="AC212" s="1">
        <v>55.469203948974609</v>
      </c>
      <c r="AD212" s="1">
        <v>499.3837890625</v>
      </c>
      <c r="AE212" s="1">
        <v>17.878580093383789</v>
      </c>
      <c r="AF212" s="1">
        <v>7.641785591840744E-2</v>
      </c>
      <c r="AG212" s="1">
        <v>99.664588928222656</v>
      </c>
      <c r="AH212" s="1">
        <v>-5.7358789443969727</v>
      </c>
      <c r="AI212" s="1">
        <v>-0.3667738139629364</v>
      </c>
      <c r="AJ212" s="1">
        <v>9.2089571058750153E-2</v>
      </c>
      <c r="AK212" s="1">
        <v>3.9782715030014515E-3</v>
      </c>
      <c r="AL212" s="1">
        <v>9.6729092299938202E-2</v>
      </c>
      <c r="AM212" s="1">
        <v>9.8602212965488434E-3</v>
      </c>
      <c r="AN212" s="1">
        <v>1</v>
      </c>
      <c r="AO212" s="1">
        <v>-0.21956524252891541</v>
      </c>
      <c r="AP212" s="1">
        <v>2.737391471862793</v>
      </c>
      <c r="AQ212" s="1">
        <v>1</v>
      </c>
      <c r="AR212" s="1">
        <v>0</v>
      </c>
      <c r="AS212" s="1">
        <v>0.15999999642372131</v>
      </c>
      <c r="AT212" s="1">
        <v>111115</v>
      </c>
      <c r="AU212" s="1" t="s">
        <v>85</v>
      </c>
      <c r="AV212">
        <f t="shared" si="92"/>
        <v>0.83230631510416653</v>
      </c>
      <c r="AW212">
        <f t="shared" si="93"/>
        <v>3.328396003127879E-4</v>
      </c>
      <c r="AX212">
        <f t="shared" si="94"/>
        <v>304.44668807983396</v>
      </c>
      <c r="AY212">
        <f t="shared" si="95"/>
        <v>306.05216827392576</v>
      </c>
      <c r="AZ212">
        <f t="shared" si="96"/>
        <v>2.8605727510026213</v>
      </c>
      <c r="BA212">
        <f t="shared" si="97"/>
        <v>8.8596259996532215E-2</v>
      </c>
      <c r="BB212">
        <f t="shared" si="98"/>
        <v>4.6114374344342917</v>
      </c>
      <c r="BC212">
        <f t="shared" si="99"/>
        <v>46.269567596926507</v>
      </c>
      <c r="BD212">
        <f t="shared" si="100"/>
        <v>18.305814850344476</v>
      </c>
      <c r="BE212">
        <f t="shared" si="101"/>
        <v>31.296688079833984</v>
      </c>
      <c r="BF212">
        <f t="shared" si="102"/>
        <v>4.588259307947502</v>
      </c>
      <c r="BG212">
        <f t="shared" si="103"/>
        <v>1.7507317133727308E-2</v>
      </c>
      <c r="BH212">
        <f t="shared" si="104"/>
        <v>2.7869959223785554</v>
      </c>
      <c r="BI212">
        <f t="shared" si="105"/>
        <v>1.8012633855689466</v>
      </c>
      <c r="BJ212">
        <f t="shared" si="106"/>
        <v>1.0951778168483549E-2</v>
      </c>
      <c r="BK212">
        <f t="shared" si="107"/>
        <v>45.344248850718948</v>
      </c>
      <c r="BL212">
        <f t="shared" si="108"/>
        <v>1.0836970149626093</v>
      </c>
      <c r="BM212">
        <f t="shared" si="109"/>
        <v>59.164823520970899</v>
      </c>
      <c r="BN212">
        <f t="shared" si="110"/>
        <v>420.08211952349836</v>
      </c>
      <c r="BO212">
        <f t="shared" si="111"/>
        <v>-7.470394913073401E-4</v>
      </c>
    </row>
    <row r="213" spans="1:67" x14ac:dyDescent="0.25">
      <c r="A213" s="1">
        <v>202</v>
      </c>
      <c r="B213" s="1" t="s">
        <v>287</v>
      </c>
      <c r="C213" s="1" t="s">
        <v>306</v>
      </c>
      <c r="D213" s="1" t="s">
        <v>80</v>
      </c>
      <c r="E213" s="1" t="s">
        <v>81</v>
      </c>
      <c r="F213" s="1" t="s">
        <v>82</v>
      </c>
      <c r="G213" s="1" t="s">
        <v>83</v>
      </c>
      <c r="H213" s="1" t="s">
        <v>84</v>
      </c>
      <c r="I213" s="1">
        <v>1126.0000165402889</v>
      </c>
      <c r="J213" s="1">
        <v>1</v>
      </c>
      <c r="K213">
        <f t="shared" si="84"/>
        <v>-0.59881637116174347</v>
      </c>
      <c r="L213">
        <f t="shared" si="85"/>
        <v>1.6892399814233506E-2</v>
      </c>
      <c r="M213">
        <f t="shared" si="86"/>
        <v>463.38430561299629</v>
      </c>
      <c r="N213">
        <f t="shared" si="87"/>
        <v>0.31944174705690653</v>
      </c>
      <c r="O213">
        <f t="shared" si="88"/>
        <v>1.8255075253761031</v>
      </c>
      <c r="P213">
        <f t="shared" si="89"/>
        <v>31.389691832674746</v>
      </c>
      <c r="Q213" s="1">
        <v>6</v>
      </c>
      <c r="R213">
        <f t="shared" si="90"/>
        <v>1.4200000166893005</v>
      </c>
      <c r="S213" s="1">
        <v>1</v>
      </c>
      <c r="T213">
        <f t="shared" si="91"/>
        <v>2.8400000333786011</v>
      </c>
      <c r="U213" s="1">
        <v>32.901390075683594</v>
      </c>
      <c r="V213" s="1">
        <v>31.294328689575195</v>
      </c>
      <c r="W213" s="1">
        <v>32.820709228515625</v>
      </c>
      <c r="X213" s="1">
        <v>419.24819946289063</v>
      </c>
      <c r="Y213" s="1">
        <v>419.80648803710938</v>
      </c>
      <c r="Z213" s="1">
        <v>27.591865539550781</v>
      </c>
      <c r="AA213" s="1">
        <v>27.964899063110352</v>
      </c>
      <c r="AB213" s="1">
        <v>54.733436584472656</v>
      </c>
      <c r="AC213" s="1">
        <v>55.473415374755859</v>
      </c>
      <c r="AD213" s="1">
        <v>499.4327392578125</v>
      </c>
      <c r="AE213" s="1">
        <v>17.818424224853516</v>
      </c>
      <c r="AF213" s="1">
        <v>4.5622694306075573E-3</v>
      </c>
      <c r="AG213" s="1">
        <v>99.663711547851563</v>
      </c>
      <c r="AH213" s="1">
        <v>-5.7358789443969727</v>
      </c>
      <c r="AI213" s="1">
        <v>-0.3667738139629364</v>
      </c>
      <c r="AJ213" s="1">
        <v>9.2089571058750153E-2</v>
      </c>
      <c r="AK213" s="1">
        <v>3.9782715030014515E-3</v>
      </c>
      <c r="AL213" s="1">
        <v>9.6729092299938202E-2</v>
      </c>
      <c r="AM213" s="1">
        <v>9.8602212965488434E-3</v>
      </c>
      <c r="AN213" s="1">
        <v>1</v>
      </c>
      <c r="AO213" s="1">
        <v>-0.21956524252891541</v>
      </c>
      <c r="AP213" s="1">
        <v>2.737391471862793</v>
      </c>
      <c r="AQ213" s="1">
        <v>1</v>
      </c>
      <c r="AR213" s="1">
        <v>0</v>
      </c>
      <c r="AS213" s="1">
        <v>0.15999999642372131</v>
      </c>
      <c r="AT213" s="1">
        <v>111115</v>
      </c>
      <c r="AU213" s="1" t="s">
        <v>85</v>
      </c>
      <c r="AV213">
        <f t="shared" si="92"/>
        <v>0.83238789876302066</v>
      </c>
      <c r="AW213">
        <f t="shared" si="93"/>
        <v>3.1944174705690652E-4</v>
      </c>
      <c r="AX213">
        <f t="shared" si="94"/>
        <v>304.44432868957517</v>
      </c>
      <c r="AY213">
        <f t="shared" si="95"/>
        <v>306.05139007568357</v>
      </c>
      <c r="AZ213">
        <f t="shared" si="96"/>
        <v>2.8509478122529117</v>
      </c>
      <c r="BA213">
        <f t="shared" si="97"/>
        <v>9.5363143099551281E-2</v>
      </c>
      <c r="BB213">
        <f t="shared" si="98"/>
        <v>4.6125931590667175</v>
      </c>
      <c r="BC213">
        <f t="shared" si="99"/>
        <v>46.281571169984694</v>
      </c>
      <c r="BD213">
        <f t="shared" si="100"/>
        <v>18.316672106874343</v>
      </c>
      <c r="BE213">
        <f t="shared" si="101"/>
        <v>31.294328689575195</v>
      </c>
      <c r="BF213">
        <f t="shared" si="102"/>
        <v>4.5876434451200083</v>
      </c>
      <c r="BG213">
        <f t="shared" si="103"/>
        <v>1.6792517449686441E-2</v>
      </c>
      <c r="BH213">
        <f t="shared" si="104"/>
        <v>2.7870856336906145</v>
      </c>
      <c r="BI213">
        <f t="shared" si="105"/>
        <v>1.8005578114293939</v>
      </c>
      <c r="BJ213">
        <f t="shared" si="106"/>
        <v>1.0504251740246651E-2</v>
      </c>
      <c r="BK213">
        <f t="shared" si="107"/>
        <v>46.182599770415152</v>
      </c>
      <c r="BL213">
        <f t="shared" si="108"/>
        <v>1.1038045357032089</v>
      </c>
      <c r="BM213">
        <f t="shared" si="109"/>
        <v>59.140577272185091</v>
      </c>
      <c r="BN213">
        <f t="shared" si="110"/>
        <v>420.09113666090064</v>
      </c>
      <c r="BO213">
        <f t="shared" si="111"/>
        <v>-8.4301578348050629E-4</v>
      </c>
    </row>
    <row r="214" spans="1:67" x14ac:dyDescent="0.25">
      <c r="A214" s="1">
        <v>203</v>
      </c>
      <c r="B214" s="1" t="s">
        <v>288</v>
      </c>
      <c r="C214" s="1" t="s">
        <v>306</v>
      </c>
      <c r="D214" s="1" t="s">
        <v>80</v>
      </c>
      <c r="E214" s="1" t="s">
        <v>81</v>
      </c>
      <c r="F214" s="1" t="s">
        <v>82</v>
      </c>
      <c r="G214" s="1" t="s">
        <v>83</v>
      </c>
      <c r="H214" s="1" t="s">
        <v>84</v>
      </c>
      <c r="I214" s="1">
        <v>1131.0000164285302</v>
      </c>
      <c r="J214" s="1">
        <v>1</v>
      </c>
      <c r="K214">
        <f t="shared" si="84"/>
        <v>-0.30787116858943547</v>
      </c>
      <c r="L214">
        <f t="shared" si="85"/>
        <v>1.7644186363197947E-2</v>
      </c>
      <c r="M214">
        <f t="shared" si="86"/>
        <v>434.95759211371529</v>
      </c>
      <c r="N214">
        <f t="shared" si="87"/>
        <v>0.33336641363013536</v>
      </c>
      <c r="O214">
        <f t="shared" si="88"/>
        <v>1.8244236755520289</v>
      </c>
      <c r="P214">
        <f t="shared" si="89"/>
        <v>31.382844517390588</v>
      </c>
      <c r="Q214" s="1">
        <v>6</v>
      </c>
      <c r="R214">
        <f t="shared" si="90"/>
        <v>1.4200000166893005</v>
      </c>
      <c r="S214" s="1">
        <v>1</v>
      </c>
      <c r="T214">
        <f t="shared" si="91"/>
        <v>2.8400000333786011</v>
      </c>
      <c r="U214" s="1">
        <v>32.900413513183594</v>
      </c>
      <c r="V214" s="1">
        <v>31.294513702392578</v>
      </c>
      <c r="W214" s="1">
        <v>32.818836212158203</v>
      </c>
      <c r="X214" s="1">
        <v>419.67886352539063</v>
      </c>
      <c r="Y214" s="1">
        <v>419.88055419921875</v>
      </c>
      <c r="Z214" s="1">
        <v>27.568351745605469</v>
      </c>
      <c r="AA214" s="1">
        <v>27.957620620727539</v>
      </c>
      <c r="AB214" s="1">
        <v>54.690071105957031</v>
      </c>
      <c r="AC214" s="1">
        <v>55.462303161621094</v>
      </c>
      <c r="AD214" s="1">
        <v>499.46908569335938</v>
      </c>
      <c r="AE214" s="1">
        <v>17.846689224243164</v>
      </c>
      <c r="AF214" s="1">
        <v>6.9573953747749329E-2</v>
      </c>
      <c r="AG214" s="1">
        <v>99.664207458496094</v>
      </c>
      <c r="AH214" s="1">
        <v>-5.7358789443969727</v>
      </c>
      <c r="AI214" s="1">
        <v>-0.3667738139629364</v>
      </c>
      <c r="AJ214" s="1">
        <v>9.2089571058750153E-2</v>
      </c>
      <c r="AK214" s="1">
        <v>3.9782715030014515E-3</v>
      </c>
      <c r="AL214" s="1">
        <v>9.6729092299938202E-2</v>
      </c>
      <c r="AM214" s="1">
        <v>9.8602212965488434E-3</v>
      </c>
      <c r="AN214" s="1">
        <v>1</v>
      </c>
      <c r="AO214" s="1">
        <v>-0.21956524252891541</v>
      </c>
      <c r="AP214" s="1">
        <v>2.737391471862793</v>
      </c>
      <c r="AQ214" s="1">
        <v>1</v>
      </c>
      <c r="AR214" s="1">
        <v>0</v>
      </c>
      <c r="AS214" s="1">
        <v>0.15999999642372131</v>
      </c>
      <c r="AT214" s="1">
        <v>111115</v>
      </c>
      <c r="AU214" s="1" t="s">
        <v>85</v>
      </c>
      <c r="AV214">
        <f t="shared" si="92"/>
        <v>0.8324484761555988</v>
      </c>
      <c r="AW214">
        <f t="shared" si="93"/>
        <v>3.3336641363013538E-4</v>
      </c>
      <c r="AX214">
        <f t="shared" si="94"/>
        <v>304.44451370239256</v>
      </c>
      <c r="AY214">
        <f t="shared" si="95"/>
        <v>306.05041351318357</v>
      </c>
      <c r="AZ214">
        <f t="shared" si="96"/>
        <v>2.855470212054172</v>
      </c>
      <c r="BA214">
        <f t="shared" si="97"/>
        <v>8.8330814998009433E-2</v>
      </c>
      <c r="BB214">
        <f t="shared" si="98"/>
        <v>4.6107977771421469</v>
      </c>
      <c r="BC214">
        <f t="shared" si="99"/>
        <v>46.263326571500158</v>
      </c>
      <c r="BD214">
        <f t="shared" si="100"/>
        <v>18.305705950772619</v>
      </c>
      <c r="BE214">
        <f t="shared" si="101"/>
        <v>31.294513702392578</v>
      </c>
      <c r="BF214">
        <f t="shared" si="102"/>
        <v>4.5876917357233227</v>
      </c>
      <c r="BG214">
        <f t="shared" si="103"/>
        <v>1.7535244420646613E-2</v>
      </c>
      <c r="BH214">
        <f t="shared" si="104"/>
        <v>2.786374101590118</v>
      </c>
      <c r="BI214">
        <f t="shared" si="105"/>
        <v>1.8013176341332047</v>
      </c>
      <c r="BJ214">
        <f t="shared" si="106"/>
        <v>1.0969263723554806E-2</v>
      </c>
      <c r="BK214">
        <f t="shared" si="107"/>
        <v>43.349703696069241</v>
      </c>
      <c r="BL214">
        <f t="shared" si="108"/>
        <v>1.0359079213450382</v>
      </c>
      <c r="BM214">
        <f t="shared" si="109"/>
        <v>59.160224217800852</v>
      </c>
      <c r="BN214">
        <f t="shared" si="110"/>
        <v>420.02690140791975</v>
      </c>
      <c r="BO214">
        <f t="shared" si="111"/>
        <v>-4.3363240075565179E-4</v>
      </c>
    </row>
    <row r="215" spans="1:67" x14ac:dyDescent="0.25">
      <c r="A215" s="1">
        <v>204</v>
      </c>
      <c r="B215" s="1" t="s">
        <v>289</v>
      </c>
      <c r="C215" s="1" t="s">
        <v>306</v>
      </c>
      <c r="D215" s="1" t="s">
        <v>80</v>
      </c>
      <c r="E215" s="1" t="s">
        <v>81</v>
      </c>
      <c r="F215" s="1" t="s">
        <v>82</v>
      </c>
      <c r="G215" s="1" t="s">
        <v>83</v>
      </c>
      <c r="H215" s="1" t="s">
        <v>84</v>
      </c>
      <c r="I215" s="1">
        <v>1136.5000163055956</v>
      </c>
      <c r="J215" s="1">
        <v>1</v>
      </c>
      <c r="K215">
        <f t="shared" si="84"/>
        <v>-0.36229888406920879</v>
      </c>
      <c r="L215">
        <f t="shared" si="85"/>
        <v>1.7629980035435412E-2</v>
      </c>
      <c r="M215">
        <f t="shared" si="86"/>
        <v>440.04787536672904</v>
      </c>
      <c r="N215">
        <f t="shared" si="87"/>
        <v>0.33314259614036834</v>
      </c>
      <c r="O215">
        <f t="shared" si="88"/>
        <v>1.8246708377480489</v>
      </c>
      <c r="P215">
        <f t="shared" si="89"/>
        <v>31.381697715070857</v>
      </c>
      <c r="Q215" s="1">
        <v>6</v>
      </c>
      <c r="R215">
        <f t="shared" si="90"/>
        <v>1.4200000166893005</v>
      </c>
      <c r="S215" s="1">
        <v>1</v>
      </c>
      <c r="T215">
        <f t="shared" si="91"/>
        <v>2.8400000333786011</v>
      </c>
      <c r="U215" s="1">
        <v>32.899581909179688</v>
      </c>
      <c r="V215" s="1">
        <v>31.293270111083984</v>
      </c>
      <c r="W215" s="1">
        <v>32.819553375244141</v>
      </c>
      <c r="X215" s="1">
        <v>419.7972412109375</v>
      </c>
      <c r="Y215" s="1">
        <v>420.06436157226563</v>
      </c>
      <c r="Z215" s="1">
        <v>27.563045501708984</v>
      </c>
      <c r="AA215" s="1">
        <v>27.952066421508789</v>
      </c>
      <c r="AB215" s="1">
        <v>54.682216644287109</v>
      </c>
      <c r="AC215" s="1">
        <v>55.453990936279297</v>
      </c>
      <c r="AD215" s="1">
        <v>499.45474243164063</v>
      </c>
      <c r="AE215" s="1">
        <v>17.808279037475586</v>
      </c>
      <c r="AF215" s="1">
        <v>4.7903187572956085E-2</v>
      </c>
      <c r="AG215" s="1">
        <v>99.664413452148438</v>
      </c>
      <c r="AH215" s="1">
        <v>-5.7358789443969727</v>
      </c>
      <c r="AI215" s="1">
        <v>-0.3667738139629364</v>
      </c>
      <c r="AJ215" s="1">
        <v>9.2089571058750153E-2</v>
      </c>
      <c r="AK215" s="1">
        <v>3.9782715030014515E-3</v>
      </c>
      <c r="AL215" s="1">
        <v>9.6729092299938202E-2</v>
      </c>
      <c r="AM215" s="1">
        <v>9.8602212965488434E-3</v>
      </c>
      <c r="AN215" s="1">
        <v>1</v>
      </c>
      <c r="AO215" s="1">
        <v>-0.21956524252891541</v>
      </c>
      <c r="AP215" s="1">
        <v>2.737391471862793</v>
      </c>
      <c r="AQ215" s="1">
        <v>1</v>
      </c>
      <c r="AR215" s="1">
        <v>0</v>
      </c>
      <c r="AS215" s="1">
        <v>0.15999999642372131</v>
      </c>
      <c r="AT215" s="1">
        <v>111115</v>
      </c>
      <c r="AU215" s="1" t="s">
        <v>85</v>
      </c>
      <c r="AV215">
        <f t="shared" si="92"/>
        <v>0.8324245707194009</v>
      </c>
      <c r="AW215">
        <f t="shared" si="93"/>
        <v>3.3314259614036833E-4</v>
      </c>
      <c r="AX215">
        <f t="shared" si="94"/>
        <v>304.44327011108396</v>
      </c>
      <c r="AY215">
        <f t="shared" si="95"/>
        <v>306.04958190917966</v>
      </c>
      <c r="AZ215">
        <f t="shared" si="96"/>
        <v>2.849324582308725</v>
      </c>
      <c r="BA215">
        <f t="shared" si="97"/>
        <v>8.8427603986872633E-2</v>
      </c>
      <c r="BB215">
        <f t="shared" si="98"/>
        <v>4.610497142423216</v>
      </c>
      <c r="BC215">
        <f t="shared" si="99"/>
        <v>46.260214481037806</v>
      </c>
      <c r="BD215">
        <f t="shared" si="100"/>
        <v>18.308148059529017</v>
      </c>
      <c r="BE215">
        <f t="shared" si="101"/>
        <v>31.293270111083984</v>
      </c>
      <c r="BF215">
        <f t="shared" si="102"/>
        <v>4.5873671517269088</v>
      </c>
      <c r="BG215">
        <f t="shared" si="103"/>
        <v>1.7521212912123139E-2</v>
      </c>
      <c r="BH215">
        <f t="shared" si="104"/>
        <v>2.785826304675167</v>
      </c>
      <c r="BI215">
        <f t="shared" si="105"/>
        <v>1.8015408470517418</v>
      </c>
      <c r="BJ215">
        <f t="shared" si="106"/>
        <v>1.0960478448835909E-2</v>
      </c>
      <c r="BK215">
        <f t="shared" si="107"/>
        <v>43.857113389289168</v>
      </c>
      <c r="BL215">
        <f t="shared" si="108"/>
        <v>1.0475725046506368</v>
      </c>
      <c r="BM215">
        <f t="shared" si="109"/>
        <v>59.152008854149685</v>
      </c>
      <c r="BN215">
        <f t="shared" si="110"/>
        <v>420.23658111020399</v>
      </c>
      <c r="BO215">
        <f t="shared" si="111"/>
        <v>-5.0996766492087807E-4</v>
      </c>
    </row>
    <row r="216" spans="1:67" x14ac:dyDescent="0.25">
      <c r="A216" s="1">
        <v>205</v>
      </c>
      <c r="B216" s="1" t="s">
        <v>290</v>
      </c>
      <c r="C216" s="1" t="s">
        <v>306</v>
      </c>
      <c r="D216" s="1" t="s">
        <v>80</v>
      </c>
      <c r="E216" s="1" t="s">
        <v>81</v>
      </c>
      <c r="F216" s="1" t="s">
        <v>82</v>
      </c>
      <c r="G216" s="1" t="s">
        <v>83</v>
      </c>
      <c r="H216" s="1" t="s">
        <v>84</v>
      </c>
      <c r="I216" s="1">
        <v>1141.5000161938369</v>
      </c>
      <c r="J216" s="1">
        <v>1</v>
      </c>
      <c r="K216">
        <f t="shared" si="84"/>
        <v>-0.31247493406545723</v>
      </c>
      <c r="L216">
        <f t="shared" si="85"/>
        <v>1.6697313344624157E-2</v>
      </c>
      <c r="M216">
        <f t="shared" si="86"/>
        <v>437.12664608562312</v>
      </c>
      <c r="N216">
        <f t="shared" si="87"/>
        <v>0.31621978119592603</v>
      </c>
      <c r="O216">
        <f t="shared" si="88"/>
        <v>1.8281055324146043</v>
      </c>
      <c r="P216">
        <f t="shared" si="89"/>
        <v>31.3901088223997</v>
      </c>
      <c r="Q216" s="1">
        <v>6</v>
      </c>
      <c r="R216">
        <f t="shared" si="90"/>
        <v>1.4200000166893005</v>
      </c>
      <c r="S216" s="1">
        <v>1</v>
      </c>
      <c r="T216">
        <f t="shared" si="91"/>
        <v>2.8400000333786011</v>
      </c>
      <c r="U216" s="1">
        <v>32.898544311523438</v>
      </c>
      <c r="V216" s="1">
        <v>31.293554306030273</v>
      </c>
      <c r="W216" s="1">
        <v>32.823291778564453</v>
      </c>
      <c r="X216" s="1">
        <v>419.87030029296875</v>
      </c>
      <c r="Y216" s="1">
        <v>420.08612060546875</v>
      </c>
      <c r="Z216" s="1">
        <v>27.570638656616211</v>
      </c>
      <c r="AA216" s="1">
        <v>27.93994140625</v>
      </c>
      <c r="AB216" s="1">
        <v>54.700061798095703</v>
      </c>
      <c r="AC216" s="1">
        <v>55.432754516601563</v>
      </c>
      <c r="AD216" s="1">
        <v>499.40264892578125</v>
      </c>
      <c r="AE216" s="1">
        <v>17.751750946044922</v>
      </c>
      <c r="AF216" s="1">
        <v>0.11405187845230103</v>
      </c>
      <c r="AG216" s="1">
        <v>99.663665771484375</v>
      </c>
      <c r="AH216" s="1">
        <v>-5.7358789443969727</v>
      </c>
      <c r="AI216" s="1">
        <v>-0.3667738139629364</v>
      </c>
      <c r="AJ216" s="1">
        <v>9.2089571058750153E-2</v>
      </c>
      <c r="AK216" s="1">
        <v>3.9782715030014515E-3</v>
      </c>
      <c r="AL216" s="1">
        <v>9.6729092299938202E-2</v>
      </c>
      <c r="AM216" s="1">
        <v>9.8602212965488434E-3</v>
      </c>
      <c r="AN216" s="1">
        <v>1</v>
      </c>
      <c r="AO216" s="1">
        <v>-0.21956524252891541</v>
      </c>
      <c r="AP216" s="1">
        <v>2.737391471862793</v>
      </c>
      <c r="AQ216" s="1">
        <v>1</v>
      </c>
      <c r="AR216" s="1">
        <v>0</v>
      </c>
      <c r="AS216" s="1">
        <v>0.15999999642372131</v>
      </c>
      <c r="AT216" s="1">
        <v>111115</v>
      </c>
      <c r="AU216" s="1" t="s">
        <v>85</v>
      </c>
      <c r="AV216">
        <f t="shared" si="92"/>
        <v>0.83233774820963524</v>
      </c>
      <c r="AW216">
        <f t="shared" si="93"/>
        <v>3.1621978119592605E-4</v>
      </c>
      <c r="AX216">
        <f t="shared" si="94"/>
        <v>304.44355430603025</v>
      </c>
      <c r="AY216">
        <f t="shared" si="95"/>
        <v>306.04854431152341</v>
      </c>
      <c r="AZ216">
        <f t="shared" si="96"/>
        <v>2.8402800878819789</v>
      </c>
      <c r="BA216">
        <f t="shared" si="97"/>
        <v>9.6554516369427731E-2</v>
      </c>
      <c r="BB216">
        <f t="shared" si="98"/>
        <v>4.6127025144019616</v>
      </c>
      <c r="BC216">
        <f t="shared" si="99"/>
        <v>46.282689671261735</v>
      </c>
      <c r="BD216">
        <f t="shared" si="100"/>
        <v>18.342748265011735</v>
      </c>
      <c r="BE216">
        <f t="shared" si="101"/>
        <v>31.293554306030273</v>
      </c>
      <c r="BF216">
        <f t="shared" si="102"/>
        <v>4.5874413263679479</v>
      </c>
      <c r="BG216">
        <f t="shared" si="103"/>
        <v>1.6599718031193995E-2</v>
      </c>
      <c r="BH216">
        <f t="shared" si="104"/>
        <v>2.7845969819873573</v>
      </c>
      <c r="BI216">
        <f t="shared" si="105"/>
        <v>1.8028443443805906</v>
      </c>
      <c r="BJ216">
        <f t="shared" si="106"/>
        <v>1.0383548178183733E-2</v>
      </c>
      <c r="BK216">
        <f t="shared" si="107"/>
        <v>43.565643955287484</v>
      </c>
      <c r="BL216">
        <f t="shared" si="108"/>
        <v>1.0405643620303235</v>
      </c>
      <c r="BM216">
        <f t="shared" si="109"/>
        <v>59.081109737651673</v>
      </c>
      <c r="BN216">
        <f t="shared" si="110"/>
        <v>420.23465622378933</v>
      </c>
      <c r="BO216">
        <f t="shared" si="111"/>
        <v>-4.3931088491558015E-4</v>
      </c>
    </row>
    <row r="217" spans="1:67" x14ac:dyDescent="0.25">
      <c r="A217" s="1">
        <v>206</v>
      </c>
      <c r="B217" s="1" t="s">
        <v>291</v>
      </c>
      <c r="C217" s="1" t="s">
        <v>306</v>
      </c>
      <c r="D217" s="1" t="s">
        <v>80</v>
      </c>
      <c r="E217" s="1" t="s">
        <v>81</v>
      </c>
      <c r="F217" s="1" t="s">
        <v>82</v>
      </c>
      <c r="G217" s="1" t="s">
        <v>83</v>
      </c>
      <c r="H217" s="1" t="s">
        <v>84</v>
      </c>
      <c r="I217" s="1">
        <v>1146.5000160820782</v>
      </c>
      <c r="J217" s="1">
        <v>1</v>
      </c>
      <c r="K217">
        <f t="shared" si="84"/>
        <v>-0.54249118426389165</v>
      </c>
      <c r="L217">
        <f t="shared" si="85"/>
        <v>1.6961248208946501E-2</v>
      </c>
      <c r="M217">
        <f t="shared" si="86"/>
        <v>458.23532482646573</v>
      </c>
      <c r="N217">
        <f t="shared" si="87"/>
        <v>0.32111571866358779</v>
      </c>
      <c r="O217">
        <f t="shared" si="88"/>
        <v>1.8277188910533364</v>
      </c>
      <c r="P217">
        <f t="shared" si="89"/>
        <v>31.388530086811752</v>
      </c>
      <c r="Q217" s="1">
        <v>6</v>
      </c>
      <c r="R217">
        <f t="shared" si="90"/>
        <v>1.4200000166893005</v>
      </c>
      <c r="S217" s="1">
        <v>1</v>
      </c>
      <c r="T217">
        <f t="shared" si="91"/>
        <v>2.8400000333786011</v>
      </c>
      <c r="U217" s="1">
        <v>32.900650024414063</v>
      </c>
      <c r="V217" s="1">
        <v>31.294046401977539</v>
      </c>
      <c r="W217" s="1">
        <v>32.827709197998047</v>
      </c>
      <c r="X217" s="1">
        <v>419.68161010742188</v>
      </c>
      <c r="Y217" s="1">
        <v>420.17123413085938</v>
      </c>
      <c r="Z217" s="1">
        <v>27.564325332641602</v>
      </c>
      <c r="AA217" s="1">
        <v>27.939313888549805</v>
      </c>
      <c r="AB217" s="1">
        <v>54.681751251220703</v>
      </c>
      <c r="AC217" s="1">
        <v>55.425651550292969</v>
      </c>
      <c r="AD217" s="1">
        <v>499.44558715820313</v>
      </c>
      <c r="AE217" s="1">
        <v>17.827846527099609</v>
      </c>
      <c r="AF217" s="1">
        <v>2.3951873183250427E-2</v>
      </c>
      <c r="AG217" s="1">
        <v>99.664924621582031</v>
      </c>
      <c r="AH217" s="1">
        <v>-5.7358789443969727</v>
      </c>
      <c r="AI217" s="1">
        <v>-0.3667738139629364</v>
      </c>
      <c r="AJ217" s="1">
        <v>9.2089571058750153E-2</v>
      </c>
      <c r="AK217" s="1">
        <v>3.9782715030014515E-3</v>
      </c>
      <c r="AL217" s="1">
        <v>9.6729092299938202E-2</v>
      </c>
      <c r="AM217" s="1">
        <v>9.8602212965488434E-3</v>
      </c>
      <c r="AN217" s="1">
        <v>1</v>
      </c>
      <c r="AO217" s="1">
        <v>-0.21956524252891541</v>
      </c>
      <c r="AP217" s="1">
        <v>2.737391471862793</v>
      </c>
      <c r="AQ217" s="1">
        <v>1</v>
      </c>
      <c r="AR217" s="1">
        <v>0</v>
      </c>
      <c r="AS217" s="1">
        <v>0.15999999642372131</v>
      </c>
      <c r="AT217" s="1">
        <v>111115</v>
      </c>
      <c r="AU217" s="1" t="s">
        <v>85</v>
      </c>
      <c r="AV217">
        <f t="shared" si="92"/>
        <v>0.8324093119303384</v>
      </c>
      <c r="AW217">
        <f t="shared" si="93"/>
        <v>3.2111571866358781E-4</v>
      </c>
      <c r="AX217">
        <f t="shared" si="94"/>
        <v>304.44404640197752</v>
      </c>
      <c r="AY217">
        <f t="shared" si="95"/>
        <v>306.05065002441404</v>
      </c>
      <c r="AZ217">
        <f t="shared" si="96"/>
        <v>2.8524553805785899</v>
      </c>
      <c r="BA217">
        <f t="shared" si="97"/>
        <v>9.448368483421446E-2</v>
      </c>
      <c r="BB217">
        <f t="shared" si="98"/>
        <v>4.6122885037343728</v>
      </c>
      <c r="BC217">
        <f t="shared" si="99"/>
        <v>46.277951056971965</v>
      </c>
      <c r="BD217">
        <f t="shared" si="100"/>
        <v>18.33863716842216</v>
      </c>
      <c r="BE217">
        <f t="shared" si="101"/>
        <v>31.294046401977539</v>
      </c>
      <c r="BF217">
        <f t="shared" si="102"/>
        <v>4.5875697654648544</v>
      </c>
      <c r="BG217">
        <f t="shared" si="103"/>
        <v>1.6860552430302406E-2</v>
      </c>
      <c r="BH217">
        <f t="shared" si="104"/>
        <v>2.7845696126810364</v>
      </c>
      <c r="BI217">
        <f t="shared" si="105"/>
        <v>1.803000152783818</v>
      </c>
      <c r="BJ217">
        <f t="shared" si="106"/>
        <v>1.054684612710414E-2</v>
      </c>
      <c r="BK217">
        <f t="shared" si="107"/>
        <v>45.669989107775869</v>
      </c>
      <c r="BL217">
        <f t="shared" si="108"/>
        <v>1.0905918530437797</v>
      </c>
      <c r="BM217">
        <f t="shared" si="109"/>
        <v>59.089985557940572</v>
      </c>
      <c r="BN217">
        <f t="shared" si="110"/>
        <v>420.42910845837656</v>
      </c>
      <c r="BO217">
        <f t="shared" si="111"/>
        <v>-7.6245425444030669E-4</v>
      </c>
    </row>
    <row r="218" spans="1:67" x14ac:dyDescent="0.25">
      <c r="A218" s="1">
        <v>207</v>
      </c>
      <c r="B218" s="1" t="s">
        <v>292</v>
      </c>
      <c r="C218" s="1" t="s">
        <v>306</v>
      </c>
      <c r="D218" s="1" t="s">
        <v>80</v>
      </c>
      <c r="E218" s="1" t="s">
        <v>81</v>
      </c>
      <c r="F218" s="1" t="s">
        <v>82</v>
      </c>
      <c r="G218" s="1" t="s">
        <v>83</v>
      </c>
      <c r="H218" s="1" t="s">
        <v>84</v>
      </c>
      <c r="I218" s="1">
        <v>1152.0000159591436</v>
      </c>
      <c r="J218" s="1">
        <v>1</v>
      </c>
      <c r="K218">
        <f t="shared" si="84"/>
        <v>-0.41712545200592077</v>
      </c>
      <c r="L218">
        <f t="shared" si="85"/>
        <v>1.6309951455534225E-2</v>
      </c>
      <c r="M218">
        <f t="shared" si="86"/>
        <v>448.08208807477149</v>
      </c>
      <c r="N218">
        <f t="shared" si="87"/>
        <v>0.30920456028152515</v>
      </c>
      <c r="O218">
        <f t="shared" si="88"/>
        <v>1.8297761604114178</v>
      </c>
      <c r="P218">
        <f t="shared" si="89"/>
        <v>31.39212121589393</v>
      </c>
      <c r="Q218" s="1">
        <v>6</v>
      </c>
      <c r="R218">
        <f t="shared" si="90"/>
        <v>1.4200000166893005</v>
      </c>
      <c r="S218" s="1">
        <v>1</v>
      </c>
      <c r="T218">
        <f t="shared" si="91"/>
        <v>2.8400000333786011</v>
      </c>
      <c r="U218" s="1">
        <v>32.898975372314453</v>
      </c>
      <c r="V218" s="1">
        <v>31.291593551635742</v>
      </c>
      <c r="W218" s="1">
        <v>32.825855255126953</v>
      </c>
      <c r="X218" s="1">
        <v>419.84939575195313</v>
      </c>
      <c r="Y218" s="1">
        <v>420.19442749023438</v>
      </c>
      <c r="Z218" s="1">
        <v>27.567169189453125</v>
      </c>
      <c r="AA218" s="1">
        <v>27.928262710571289</v>
      </c>
      <c r="AB218" s="1">
        <v>54.692264556884766</v>
      </c>
      <c r="AC218" s="1">
        <v>55.408664703369141</v>
      </c>
      <c r="AD218" s="1">
        <v>499.43130493164063</v>
      </c>
      <c r="AE218" s="1">
        <v>17.838718414306641</v>
      </c>
      <c r="AF218" s="1">
        <v>0.13230206072330475</v>
      </c>
      <c r="AG218" s="1">
        <v>99.664421081542969</v>
      </c>
      <c r="AH218" s="1">
        <v>-5.7358789443969727</v>
      </c>
      <c r="AI218" s="1">
        <v>-0.3667738139629364</v>
      </c>
      <c r="AJ218" s="1">
        <v>9.2089571058750153E-2</v>
      </c>
      <c r="AK218" s="1">
        <v>3.9782715030014515E-3</v>
      </c>
      <c r="AL218" s="1">
        <v>9.6729092299938202E-2</v>
      </c>
      <c r="AM218" s="1">
        <v>9.8602212965488434E-3</v>
      </c>
      <c r="AN218" s="1">
        <v>1</v>
      </c>
      <c r="AO218" s="1">
        <v>-0.21956524252891541</v>
      </c>
      <c r="AP218" s="1">
        <v>2.737391471862793</v>
      </c>
      <c r="AQ218" s="1">
        <v>1</v>
      </c>
      <c r="AR218" s="1">
        <v>0</v>
      </c>
      <c r="AS218" s="1">
        <v>0.15999999642372131</v>
      </c>
      <c r="AT218" s="1">
        <v>111115</v>
      </c>
      <c r="AU218" s="1" t="s">
        <v>85</v>
      </c>
      <c r="AV218">
        <f t="shared" si="92"/>
        <v>0.83238550821940105</v>
      </c>
      <c r="AW218">
        <f t="shared" si="93"/>
        <v>3.0920456028152516E-4</v>
      </c>
      <c r="AX218">
        <f t="shared" si="94"/>
        <v>304.44159355163572</v>
      </c>
      <c r="AY218">
        <f t="shared" si="95"/>
        <v>306.04897537231443</v>
      </c>
      <c r="AZ218">
        <f t="shared" si="96"/>
        <v>2.854194882492834</v>
      </c>
      <c r="BA218">
        <f t="shared" si="97"/>
        <v>0.10052766425818709</v>
      </c>
      <c r="BB218">
        <f t="shared" si="98"/>
        <v>4.6132302952737492</v>
      </c>
      <c r="BC218">
        <f t="shared" si="99"/>
        <v>46.287634495958372</v>
      </c>
      <c r="BD218">
        <f t="shared" si="100"/>
        <v>18.359371785387083</v>
      </c>
      <c r="BE218">
        <f t="shared" si="101"/>
        <v>31.291593551635742</v>
      </c>
      <c r="BF218">
        <f t="shared" si="102"/>
        <v>4.5869295923820603</v>
      </c>
      <c r="BG218">
        <f t="shared" si="103"/>
        <v>1.6216819226226371E-2</v>
      </c>
      <c r="BH218">
        <f t="shared" si="104"/>
        <v>2.7834541348623314</v>
      </c>
      <c r="BI218">
        <f t="shared" si="105"/>
        <v>1.8034754575197289</v>
      </c>
      <c r="BJ218">
        <f t="shared" si="106"/>
        <v>1.0143838420916061E-2</v>
      </c>
      <c r="BK218">
        <f t="shared" si="107"/>
        <v>44.657841904981048</v>
      </c>
      <c r="BL218">
        <f t="shared" si="108"/>
        <v>1.0663684684042727</v>
      </c>
      <c r="BM218">
        <f t="shared" si="109"/>
        <v>59.042990857942378</v>
      </c>
      <c r="BN218">
        <f t="shared" si="110"/>
        <v>420.39270895276593</v>
      </c>
      <c r="BO218">
        <f t="shared" si="111"/>
        <v>-5.8584113674930148E-4</v>
      </c>
    </row>
    <row r="219" spans="1:67" x14ac:dyDescent="0.25">
      <c r="A219" s="1">
        <v>208</v>
      </c>
      <c r="B219" s="1" t="s">
        <v>293</v>
      </c>
      <c r="C219" s="1" t="s">
        <v>306</v>
      </c>
      <c r="D219" s="1" t="s">
        <v>80</v>
      </c>
      <c r="E219" s="1" t="s">
        <v>81</v>
      </c>
      <c r="F219" s="1" t="s">
        <v>82</v>
      </c>
      <c r="G219" s="1" t="s">
        <v>83</v>
      </c>
      <c r="H219" s="1" t="s">
        <v>84</v>
      </c>
      <c r="I219" s="1">
        <v>1157.0000158473849</v>
      </c>
      <c r="J219" s="1">
        <v>1</v>
      </c>
      <c r="K219">
        <f t="shared" si="84"/>
        <v>-0.53874320051195468</v>
      </c>
      <c r="L219">
        <f t="shared" si="85"/>
        <v>1.7144564377170459E-2</v>
      </c>
      <c r="M219">
        <f t="shared" si="86"/>
        <v>457.33655682400246</v>
      </c>
      <c r="N219">
        <f t="shared" si="87"/>
        <v>0.32471919287074236</v>
      </c>
      <c r="O219">
        <f t="shared" si="88"/>
        <v>1.8286036576245919</v>
      </c>
      <c r="P219">
        <f t="shared" si="89"/>
        <v>31.385057366393223</v>
      </c>
      <c r="Q219" s="1">
        <v>6</v>
      </c>
      <c r="R219">
        <f t="shared" si="90"/>
        <v>1.4200000166893005</v>
      </c>
      <c r="S219" s="1">
        <v>1</v>
      </c>
      <c r="T219">
        <f t="shared" si="91"/>
        <v>2.8400000333786011</v>
      </c>
      <c r="U219" s="1">
        <v>32.899936676025391</v>
      </c>
      <c r="V219" s="1">
        <v>31.292062759399414</v>
      </c>
      <c r="W219" s="1">
        <v>32.823143005371094</v>
      </c>
      <c r="X219" s="1">
        <v>419.6802978515625</v>
      </c>
      <c r="Y219" s="1">
        <v>420.16363525390625</v>
      </c>
      <c r="Z219" s="1">
        <v>27.542167663574219</v>
      </c>
      <c r="AA219" s="1">
        <v>27.921396255493164</v>
      </c>
      <c r="AB219" s="1">
        <v>54.639797210693359</v>
      </c>
      <c r="AC219" s="1">
        <v>55.392135620117188</v>
      </c>
      <c r="AD219" s="1">
        <v>499.41262817382813</v>
      </c>
      <c r="AE219" s="1">
        <v>17.89959716796875</v>
      </c>
      <c r="AF219" s="1">
        <v>6.8433187901973724E-2</v>
      </c>
      <c r="AG219" s="1">
        <v>99.664581298828125</v>
      </c>
      <c r="AH219" s="1">
        <v>-5.7358789443969727</v>
      </c>
      <c r="AI219" s="1">
        <v>-0.3667738139629364</v>
      </c>
      <c r="AJ219" s="1">
        <v>9.2089571058750153E-2</v>
      </c>
      <c r="AK219" s="1">
        <v>3.9782715030014515E-3</v>
      </c>
      <c r="AL219" s="1">
        <v>9.6729092299938202E-2</v>
      </c>
      <c r="AM219" s="1">
        <v>9.8602212965488434E-3</v>
      </c>
      <c r="AN219" s="1">
        <v>1</v>
      </c>
      <c r="AO219" s="1">
        <v>-0.21956524252891541</v>
      </c>
      <c r="AP219" s="1">
        <v>2.737391471862793</v>
      </c>
      <c r="AQ219" s="1">
        <v>1</v>
      </c>
      <c r="AR219" s="1">
        <v>0</v>
      </c>
      <c r="AS219" s="1">
        <v>0.15999999642372131</v>
      </c>
      <c r="AT219" s="1">
        <v>111115</v>
      </c>
      <c r="AU219" s="1" t="s">
        <v>85</v>
      </c>
      <c r="AV219">
        <f t="shared" si="92"/>
        <v>0.83235438028971354</v>
      </c>
      <c r="AW219">
        <f t="shared" si="93"/>
        <v>3.2471919287074233E-4</v>
      </c>
      <c r="AX219">
        <f t="shared" si="94"/>
        <v>304.44206275939939</v>
      </c>
      <c r="AY219">
        <f t="shared" si="95"/>
        <v>306.04993667602537</v>
      </c>
      <c r="AZ219">
        <f t="shared" si="96"/>
        <v>2.8639354828610522</v>
      </c>
      <c r="BA219">
        <f t="shared" si="97"/>
        <v>9.2994606993810264E-2</v>
      </c>
      <c r="BB219">
        <f t="shared" si="98"/>
        <v>4.6113779247069857</v>
      </c>
      <c r="BC219">
        <f t="shared" si="99"/>
        <v>46.268974038836475</v>
      </c>
      <c r="BD219">
        <f t="shared" si="100"/>
        <v>18.347577783343311</v>
      </c>
      <c r="BE219">
        <f t="shared" si="101"/>
        <v>31.292062759399414</v>
      </c>
      <c r="BF219">
        <f t="shared" si="102"/>
        <v>4.5870520456006787</v>
      </c>
      <c r="BG219">
        <f t="shared" si="103"/>
        <v>1.7041686809155937E-2</v>
      </c>
      <c r="BH219">
        <f t="shared" si="104"/>
        <v>2.7827742670823938</v>
      </c>
      <c r="BI219">
        <f t="shared" si="105"/>
        <v>1.8042777785182849</v>
      </c>
      <c r="BJ219">
        <f t="shared" si="106"/>
        <v>1.0660249631091875E-2</v>
      </c>
      <c r="BK219">
        <f t="shared" si="107"/>
        <v>45.580256448511925</v>
      </c>
      <c r="BL219">
        <f t="shared" si="108"/>
        <v>1.0884724865530842</v>
      </c>
      <c r="BM219">
        <f t="shared" si="109"/>
        <v>59.065297869923583</v>
      </c>
      <c r="BN219">
        <f t="shared" si="110"/>
        <v>420.41972796944958</v>
      </c>
      <c r="BO219">
        <f t="shared" si="111"/>
        <v>-7.5688711772219422E-4</v>
      </c>
    </row>
    <row r="220" spans="1:67" x14ac:dyDescent="0.25">
      <c r="A220" s="1">
        <v>209</v>
      </c>
      <c r="B220" s="1" t="s">
        <v>294</v>
      </c>
      <c r="C220" s="1" t="s">
        <v>306</v>
      </c>
      <c r="D220" s="1" t="s">
        <v>80</v>
      </c>
      <c r="E220" s="1" t="s">
        <v>81</v>
      </c>
      <c r="F220" s="1" t="s">
        <v>82</v>
      </c>
      <c r="G220" s="1" t="s">
        <v>83</v>
      </c>
      <c r="H220" s="1" t="s">
        <v>84</v>
      </c>
      <c r="I220" s="1">
        <v>1162.0000157356262</v>
      </c>
      <c r="J220" s="1">
        <v>1</v>
      </c>
      <c r="K220">
        <f t="shared" si="84"/>
        <v>-0.5797707122333271</v>
      </c>
      <c r="L220">
        <f t="shared" si="85"/>
        <v>1.6722992198231298E-2</v>
      </c>
      <c r="M220">
        <f t="shared" si="86"/>
        <v>462.41540533908625</v>
      </c>
      <c r="N220">
        <f t="shared" si="87"/>
        <v>0.31685570244204642</v>
      </c>
      <c r="O220">
        <f t="shared" si="88"/>
        <v>1.8290454527468691</v>
      </c>
      <c r="P220">
        <f t="shared" si="89"/>
        <v>31.385352559721383</v>
      </c>
      <c r="Q220" s="1">
        <v>6</v>
      </c>
      <c r="R220">
        <f t="shared" si="90"/>
        <v>1.4200000166893005</v>
      </c>
      <c r="S220" s="1">
        <v>1</v>
      </c>
      <c r="T220">
        <f t="shared" si="91"/>
        <v>2.8400000333786011</v>
      </c>
      <c r="U220" s="1">
        <v>32.898155212402344</v>
      </c>
      <c r="V220" s="1">
        <v>31.288116455078125</v>
      </c>
      <c r="W220" s="1">
        <v>32.820747375488281</v>
      </c>
      <c r="X220" s="1">
        <v>419.57321166992188</v>
      </c>
      <c r="Y220" s="1">
        <v>420.10983276367188</v>
      </c>
      <c r="Z220" s="1">
        <v>27.547548294067383</v>
      </c>
      <c r="AA220" s="1">
        <v>27.917596817016602</v>
      </c>
      <c r="AB220" s="1">
        <v>54.656227111816406</v>
      </c>
      <c r="AC220" s="1">
        <v>55.390430450439453</v>
      </c>
      <c r="AD220" s="1">
        <v>499.40994262695313</v>
      </c>
      <c r="AE220" s="1">
        <v>17.92133903503418</v>
      </c>
      <c r="AF220" s="1">
        <v>1.5967682003974915E-2</v>
      </c>
      <c r="AG220" s="1">
        <v>99.665092468261719</v>
      </c>
      <c r="AH220" s="1">
        <v>-5.7358789443969727</v>
      </c>
      <c r="AI220" s="1">
        <v>-0.3667738139629364</v>
      </c>
      <c r="AJ220" s="1">
        <v>9.2089571058750153E-2</v>
      </c>
      <c r="AK220" s="1">
        <v>3.9782715030014515E-3</v>
      </c>
      <c r="AL220" s="1">
        <v>9.6729092299938202E-2</v>
      </c>
      <c r="AM220" s="1">
        <v>9.8602212965488434E-3</v>
      </c>
      <c r="AN220" s="1">
        <v>1</v>
      </c>
      <c r="AO220" s="1">
        <v>-0.21956524252891541</v>
      </c>
      <c r="AP220" s="1">
        <v>2.737391471862793</v>
      </c>
      <c r="AQ220" s="1">
        <v>1</v>
      </c>
      <c r="AR220" s="1">
        <v>0</v>
      </c>
      <c r="AS220" s="1">
        <v>0.15999999642372131</v>
      </c>
      <c r="AT220" s="1">
        <v>111115</v>
      </c>
      <c r="AU220" s="1" t="s">
        <v>85</v>
      </c>
      <c r="AV220">
        <f t="shared" si="92"/>
        <v>0.83234990437825507</v>
      </c>
      <c r="AW220">
        <f t="shared" si="93"/>
        <v>3.1685570244204643E-4</v>
      </c>
      <c r="AX220">
        <f t="shared" si="94"/>
        <v>304.4381164550781</v>
      </c>
      <c r="AY220">
        <f t="shared" si="95"/>
        <v>306.04815521240232</v>
      </c>
      <c r="AZ220">
        <f t="shared" si="96"/>
        <v>2.8674141815137659</v>
      </c>
      <c r="BA220">
        <f t="shared" si="97"/>
        <v>9.7236104643257534E-2</v>
      </c>
      <c r="BB220">
        <f t="shared" si="98"/>
        <v>4.6114553210064777</v>
      </c>
      <c r="BC220">
        <f t="shared" si="99"/>
        <v>46.269513294988336</v>
      </c>
      <c r="BD220">
        <f t="shared" si="100"/>
        <v>18.351916477971734</v>
      </c>
      <c r="BE220">
        <f t="shared" si="101"/>
        <v>31.288116455078125</v>
      </c>
      <c r="BF220">
        <f t="shared" si="102"/>
        <v>4.5860222330587828</v>
      </c>
      <c r="BG220">
        <f t="shared" si="103"/>
        <v>1.6625097349637904E-2</v>
      </c>
      <c r="BH220">
        <f t="shared" si="104"/>
        <v>2.7824098682596086</v>
      </c>
      <c r="BI220">
        <f t="shared" si="105"/>
        <v>1.8036123647991742</v>
      </c>
      <c r="BJ220">
        <f t="shared" si="106"/>
        <v>1.0399436961362902E-2</v>
      </c>
      <c r="BK220">
        <f t="shared" si="107"/>
        <v>46.086674131868755</v>
      </c>
      <c r="BL220">
        <f t="shared" si="108"/>
        <v>1.1007012197193988</v>
      </c>
      <c r="BM220">
        <f t="shared" si="109"/>
        <v>59.050122290499651</v>
      </c>
      <c r="BN220">
        <f t="shared" si="110"/>
        <v>420.38542799336062</v>
      </c>
      <c r="BO220">
        <f t="shared" si="111"/>
        <v>-8.1438435250350179E-4</v>
      </c>
    </row>
    <row r="221" spans="1:67" x14ac:dyDescent="0.25">
      <c r="A221" s="1">
        <v>210</v>
      </c>
      <c r="B221" s="1" t="s">
        <v>295</v>
      </c>
      <c r="C221" s="1" t="s">
        <v>306</v>
      </c>
      <c r="D221" s="1" t="s">
        <v>80</v>
      </c>
      <c r="E221" s="1" t="s">
        <v>81</v>
      </c>
      <c r="F221" s="1" t="s">
        <v>82</v>
      </c>
      <c r="G221" s="1" t="s">
        <v>83</v>
      </c>
      <c r="H221" s="1" t="s">
        <v>84</v>
      </c>
      <c r="I221" s="1">
        <v>1167.5000156126916</v>
      </c>
      <c r="J221" s="1">
        <v>1</v>
      </c>
      <c r="K221">
        <f t="shared" si="84"/>
        <v>-0.57707387479699779</v>
      </c>
      <c r="L221">
        <f t="shared" si="85"/>
        <v>1.7165437863040048E-2</v>
      </c>
      <c r="M221">
        <f t="shared" si="86"/>
        <v>460.77961446488899</v>
      </c>
      <c r="N221">
        <f t="shared" si="87"/>
        <v>0.32514303414738849</v>
      </c>
      <c r="O221">
        <f t="shared" si="88"/>
        <v>1.8287896557593677</v>
      </c>
      <c r="P221">
        <f t="shared" si="89"/>
        <v>31.382443004521289</v>
      </c>
      <c r="Q221" s="1">
        <v>6</v>
      </c>
      <c r="R221">
        <f t="shared" si="90"/>
        <v>1.4200000166893005</v>
      </c>
      <c r="S221" s="1">
        <v>1</v>
      </c>
      <c r="T221">
        <f t="shared" si="91"/>
        <v>2.8400000333786011</v>
      </c>
      <c r="U221" s="1">
        <v>32.897384643554688</v>
      </c>
      <c r="V221" s="1">
        <v>31.289779663085938</v>
      </c>
      <c r="W221" s="1">
        <v>32.822132110595703</v>
      </c>
      <c r="X221" s="1">
        <v>419.60055541992188</v>
      </c>
      <c r="Y221" s="1">
        <v>420.12969970703125</v>
      </c>
      <c r="Z221" s="1">
        <v>27.532993316650391</v>
      </c>
      <c r="AA221" s="1">
        <v>27.912689208984375</v>
      </c>
      <c r="AB221" s="1">
        <v>54.629360198974609</v>
      </c>
      <c r="AC221" s="1">
        <v>55.382732391357422</v>
      </c>
      <c r="AD221" s="1">
        <v>499.45352172851563</v>
      </c>
      <c r="AE221" s="1">
        <v>17.856111526489258</v>
      </c>
      <c r="AF221" s="1">
        <v>0.10949148237705231</v>
      </c>
      <c r="AG221" s="1">
        <v>99.664451599121094</v>
      </c>
      <c r="AH221" s="1">
        <v>-5.7358789443969727</v>
      </c>
      <c r="AI221" s="1">
        <v>-0.3667738139629364</v>
      </c>
      <c r="AJ221" s="1">
        <v>9.2089571058750153E-2</v>
      </c>
      <c r="AK221" s="1">
        <v>3.9782715030014515E-3</v>
      </c>
      <c r="AL221" s="1">
        <v>9.6729092299938202E-2</v>
      </c>
      <c r="AM221" s="1">
        <v>9.8602212965488434E-3</v>
      </c>
      <c r="AN221" s="1">
        <v>1</v>
      </c>
      <c r="AO221" s="1">
        <v>-0.21956524252891541</v>
      </c>
      <c r="AP221" s="1">
        <v>2.737391471862793</v>
      </c>
      <c r="AQ221" s="1">
        <v>1</v>
      </c>
      <c r="AR221" s="1">
        <v>0</v>
      </c>
      <c r="AS221" s="1">
        <v>0.15999999642372131</v>
      </c>
      <c r="AT221" s="1">
        <v>111115</v>
      </c>
      <c r="AU221" s="1" t="s">
        <v>85</v>
      </c>
      <c r="AV221">
        <f t="shared" si="92"/>
        <v>0.8324225362141926</v>
      </c>
      <c r="AW221">
        <f t="shared" si="93"/>
        <v>3.2514303414738849E-4</v>
      </c>
      <c r="AX221">
        <f t="shared" si="94"/>
        <v>304.43977966308591</v>
      </c>
      <c r="AY221">
        <f t="shared" si="95"/>
        <v>306.04738464355466</v>
      </c>
      <c r="AZ221">
        <f t="shared" si="96"/>
        <v>2.8569777803798502</v>
      </c>
      <c r="BA221">
        <f t="shared" si="97"/>
        <v>9.266334143535189E-2</v>
      </c>
      <c r="BB221">
        <f t="shared" si="98"/>
        <v>4.6106925184295005</v>
      </c>
      <c r="BC221">
        <f t="shared" si="99"/>
        <v>46.262157112698752</v>
      </c>
      <c r="BD221">
        <f t="shared" si="100"/>
        <v>18.349467903714377</v>
      </c>
      <c r="BE221">
        <f t="shared" si="101"/>
        <v>31.289779663085938</v>
      </c>
      <c r="BF221">
        <f t="shared" si="102"/>
        <v>4.586456232934335</v>
      </c>
      <c r="BG221">
        <f t="shared" si="103"/>
        <v>1.7062310389326794E-2</v>
      </c>
      <c r="BH221">
        <f t="shared" si="104"/>
        <v>2.7819028626701328</v>
      </c>
      <c r="BI221">
        <f t="shared" si="105"/>
        <v>1.8045533702642023</v>
      </c>
      <c r="BJ221">
        <f t="shared" si="106"/>
        <v>1.0673161647992235E-2</v>
      </c>
      <c r="BK221">
        <f t="shared" si="107"/>
        <v>45.923347583697606</v>
      </c>
      <c r="BL221">
        <f t="shared" si="108"/>
        <v>1.0967556323349767</v>
      </c>
      <c r="BM221">
        <f t="shared" si="109"/>
        <v>59.055677540279284</v>
      </c>
      <c r="BN221">
        <f t="shared" si="110"/>
        <v>420.40401298936217</v>
      </c>
      <c r="BO221">
        <f t="shared" si="111"/>
        <v>-8.1063661653946542E-4</v>
      </c>
    </row>
    <row r="222" spans="1:67" x14ac:dyDescent="0.25">
      <c r="A222" s="1">
        <v>211</v>
      </c>
      <c r="B222" s="1" t="s">
        <v>296</v>
      </c>
      <c r="C222" s="1" t="s">
        <v>306</v>
      </c>
      <c r="D222" s="1" t="s">
        <v>80</v>
      </c>
      <c r="E222" s="1" t="s">
        <v>81</v>
      </c>
      <c r="F222" s="1" t="s">
        <v>82</v>
      </c>
      <c r="G222" s="1" t="s">
        <v>83</v>
      </c>
      <c r="H222" s="1" t="s">
        <v>84</v>
      </c>
      <c r="I222" s="1">
        <v>1172.5000155009329</v>
      </c>
      <c r="J222" s="1">
        <v>1</v>
      </c>
      <c r="K222">
        <f t="shared" si="84"/>
        <v>-0.46351366302061592</v>
      </c>
      <c r="L222">
        <f t="shared" si="85"/>
        <v>1.7013100855219794E-2</v>
      </c>
      <c r="M222">
        <f t="shared" si="86"/>
        <v>450.63135858944491</v>
      </c>
      <c r="N222">
        <f t="shared" si="87"/>
        <v>0.32236374897880238</v>
      </c>
      <c r="O222">
        <f t="shared" si="88"/>
        <v>1.8293054547054317</v>
      </c>
      <c r="P222">
        <f t="shared" si="89"/>
        <v>31.382591321938381</v>
      </c>
      <c r="Q222" s="1">
        <v>6</v>
      </c>
      <c r="R222">
        <f t="shared" si="90"/>
        <v>1.4200000166893005</v>
      </c>
      <c r="S222" s="1">
        <v>1</v>
      </c>
      <c r="T222">
        <f t="shared" si="91"/>
        <v>2.8400000333786011</v>
      </c>
      <c r="U222" s="1">
        <v>32.898067474365234</v>
      </c>
      <c r="V222" s="1">
        <v>31.28819465637207</v>
      </c>
      <c r="W222" s="1">
        <v>32.822418212890625</v>
      </c>
      <c r="X222" s="1">
        <v>419.68869018554688</v>
      </c>
      <c r="Y222" s="1">
        <v>420.08285522460938</v>
      </c>
      <c r="Z222" s="1">
        <v>27.531339645385742</v>
      </c>
      <c r="AA222" s="1">
        <v>27.907812118530273</v>
      </c>
      <c r="AB222" s="1">
        <v>54.624164581298828</v>
      </c>
      <c r="AC222" s="1">
        <v>55.371116638183594</v>
      </c>
      <c r="AD222" s="1">
        <v>499.42660522460938</v>
      </c>
      <c r="AE222" s="1">
        <v>17.87785530090332</v>
      </c>
      <c r="AF222" s="1">
        <v>9.352429211139679E-2</v>
      </c>
      <c r="AG222" s="1">
        <v>99.664779663085938</v>
      </c>
      <c r="AH222" s="1">
        <v>-5.7358789443969727</v>
      </c>
      <c r="AI222" s="1">
        <v>-0.3667738139629364</v>
      </c>
      <c r="AJ222" s="1">
        <v>9.2089571058750153E-2</v>
      </c>
      <c r="AK222" s="1">
        <v>3.9782715030014515E-3</v>
      </c>
      <c r="AL222" s="1">
        <v>9.6729092299938202E-2</v>
      </c>
      <c r="AM222" s="1">
        <v>9.8602212965488434E-3</v>
      </c>
      <c r="AN222" s="1">
        <v>1</v>
      </c>
      <c r="AO222" s="1">
        <v>-0.21956524252891541</v>
      </c>
      <c r="AP222" s="1">
        <v>2.737391471862793</v>
      </c>
      <c r="AQ222" s="1">
        <v>1</v>
      </c>
      <c r="AR222" s="1">
        <v>0</v>
      </c>
      <c r="AS222" s="1">
        <v>0.15999999642372131</v>
      </c>
      <c r="AT222" s="1">
        <v>111115</v>
      </c>
      <c r="AU222" s="1" t="s">
        <v>85</v>
      </c>
      <c r="AV222">
        <f t="shared" si="92"/>
        <v>0.83237767537434881</v>
      </c>
      <c r="AW222">
        <f t="shared" si="93"/>
        <v>3.2236374897880236E-4</v>
      </c>
      <c r="AX222">
        <f t="shared" si="94"/>
        <v>304.43819465637205</v>
      </c>
      <c r="AY222">
        <f t="shared" si="95"/>
        <v>306.04806747436521</v>
      </c>
      <c r="AZ222">
        <f t="shared" si="96"/>
        <v>2.8604567842083384</v>
      </c>
      <c r="BA222">
        <f t="shared" si="97"/>
        <v>9.4396665566311919E-2</v>
      </c>
      <c r="BB222">
        <f t="shared" si="98"/>
        <v>4.610731400377551</v>
      </c>
      <c r="BC222">
        <f t="shared" si="99"/>
        <v>46.26239496002502</v>
      </c>
      <c r="BD222">
        <f t="shared" si="100"/>
        <v>18.354582841494747</v>
      </c>
      <c r="BE222">
        <f t="shared" si="101"/>
        <v>31.28819465637207</v>
      </c>
      <c r="BF222">
        <f t="shared" si="102"/>
        <v>4.5860426382149182</v>
      </c>
      <c r="BG222">
        <f t="shared" si="103"/>
        <v>1.6911790295166138E-2</v>
      </c>
      <c r="BH222">
        <f t="shared" si="104"/>
        <v>2.7814259456721193</v>
      </c>
      <c r="BI222">
        <f t="shared" si="105"/>
        <v>1.8046166925427989</v>
      </c>
      <c r="BJ222">
        <f t="shared" si="106"/>
        <v>1.0578924605043142E-2</v>
      </c>
      <c r="BK222">
        <f t="shared" si="107"/>
        <v>44.9120750630941</v>
      </c>
      <c r="BL222">
        <f t="shared" si="108"/>
        <v>1.072720185994027</v>
      </c>
      <c r="BM222">
        <f t="shared" si="109"/>
        <v>59.042389723598951</v>
      </c>
      <c r="BN222">
        <f t="shared" si="110"/>
        <v>420.30318742099087</v>
      </c>
      <c r="BO222">
        <f t="shared" si="111"/>
        <v>-6.5112412071394513E-4</v>
      </c>
    </row>
    <row r="223" spans="1:67" x14ac:dyDescent="0.25">
      <c r="A223" s="1">
        <v>212</v>
      </c>
      <c r="B223" s="1" t="s">
        <v>297</v>
      </c>
      <c r="C223" s="1" t="s">
        <v>306</v>
      </c>
      <c r="D223" s="1" t="s">
        <v>80</v>
      </c>
      <c r="E223" s="1" t="s">
        <v>81</v>
      </c>
      <c r="F223" s="1" t="s">
        <v>82</v>
      </c>
      <c r="G223" s="1" t="s">
        <v>83</v>
      </c>
      <c r="H223" s="1" t="s">
        <v>84</v>
      </c>
      <c r="I223" s="1">
        <v>1177.5000153891742</v>
      </c>
      <c r="J223" s="1">
        <v>1</v>
      </c>
      <c r="K223">
        <f t="shared" si="84"/>
        <v>-0.28680154854792395</v>
      </c>
      <c r="L223">
        <f t="shared" si="85"/>
        <v>1.6412107266752983E-2</v>
      </c>
      <c r="M223">
        <f t="shared" si="86"/>
        <v>435.21531010318631</v>
      </c>
      <c r="N223">
        <f t="shared" si="87"/>
        <v>0.31142893907689878</v>
      </c>
      <c r="O223">
        <f t="shared" si="88"/>
        <v>1.8315675478013804</v>
      </c>
      <c r="P223">
        <f t="shared" si="89"/>
        <v>31.388525027129589</v>
      </c>
      <c r="Q223" s="1">
        <v>6</v>
      </c>
      <c r="R223">
        <f t="shared" si="90"/>
        <v>1.4200000166893005</v>
      </c>
      <c r="S223" s="1">
        <v>1</v>
      </c>
      <c r="T223">
        <f t="shared" si="91"/>
        <v>2.8400000333786011</v>
      </c>
      <c r="U223" s="1">
        <v>32.897865295410156</v>
      </c>
      <c r="V223" s="1">
        <v>31.28883171081543</v>
      </c>
      <c r="W223" s="1">
        <v>32.823074340820313</v>
      </c>
      <c r="X223" s="1">
        <v>419.97894287109375</v>
      </c>
      <c r="Y223" s="1">
        <v>420.16629028320313</v>
      </c>
      <c r="Z223" s="1">
        <v>27.537151336669922</v>
      </c>
      <c r="AA223" s="1">
        <v>27.900842666625977</v>
      </c>
      <c r="AB223" s="1">
        <v>54.636089324951172</v>
      </c>
      <c r="AC223" s="1">
        <v>55.357685089111328</v>
      </c>
      <c r="AD223" s="1">
        <v>499.4451904296875</v>
      </c>
      <c r="AE223" s="1">
        <v>17.864809036254883</v>
      </c>
      <c r="AF223" s="1">
        <v>8.211912214756012E-2</v>
      </c>
      <c r="AG223" s="1">
        <v>99.664360046386719</v>
      </c>
      <c r="AH223" s="1">
        <v>-5.7358789443969727</v>
      </c>
      <c r="AI223" s="1">
        <v>-0.3667738139629364</v>
      </c>
      <c r="AJ223" s="1">
        <v>9.2089571058750153E-2</v>
      </c>
      <c r="AK223" s="1">
        <v>3.9782715030014515E-3</v>
      </c>
      <c r="AL223" s="1">
        <v>9.6729092299938202E-2</v>
      </c>
      <c r="AM223" s="1">
        <v>9.8602212965488434E-3</v>
      </c>
      <c r="AN223" s="1">
        <v>1</v>
      </c>
      <c r="AO223" s="1">
        <v>-0.21956524252891541</v>
      </c>
      <c r="AP223" s="1">
        <v>2.737391471862793</v>
      </c>
      <c r="AQ223" s="1">
        <v>1</v>
      </c>
      <c r="AR223" s="1">
        <v>0</v>
      </c>
      <c r="AS223" s="1">
        <v>0.15999999642372131</v>
      </c>
      <c r="AT223" s="1">
        <v>111115</v>
      </c>
      <c r="AU223" s="1" t="s">
        <v>85</v>
      </c>
      <c r="AV223">
        <f t="shared" si="92"/>
        <v>0.83240865071614567</v>
      </c>
      <c r="AW223">
        <f t="shared" si="93"/>
        <v>3.114289390768988E-4</v>
      </c>
      <c r="AX223">
        <f t="shared" si="94"/>
        <v>304.43883171081541</v>
      </c>
      <c r="AY223">
        <f t="shared" si="95"/>
        <v>306.04786529541013</v>
      </c>
      <c r="AZ223">
        <f t="shared" si="96"/>
        <v>2.8583693819112455</v>
      </c>
      <c r="BA223">
        <f t="shared" si="97"/>
        <v>9.9693316314158065E-2</v>
      </c>
      <c r="BB223">
        <f t="shared" si="98"/>
        <v>4.6122871769255802</v>
      </c>
      <c r="BC223">
        <f t="shared" si="99"/>
        <v>46.278199897926257</v>
      </c>
      <c r="BD223">
        <f t="shared" si="100"/>
        <v>18.37735723130028</v>
      </c>
      <c r="BE223">
        <f t="shared" si="101"/>
        <v>31.28883171081543</v>
      </c>
      <c r="BF223">
        <f t="shared" si="102"/>
        <v>4.5862088685301377</v>
      </c>
      <c r="BG223">
        <f t="shared" si="103"/>
        <v>1.6317808106942468E-2</v>
      </c>
      <c r="BH223">
        <f t="shared" si="104"/>
        <v>2.7807196291241998</v>
      </c>
      <c r="BI223">
        <f t="shared" si="105"/>
        <v>1.8054892394059379</v>
      </c>
      <c r="BJ223">
        <f t="shared" si="106"/>
        <v>1.0207060541367489E-2</v>
      </c>
      <c r="BK223">
        <f t="shared" si="107"/>
        <v>43.375455363823811</v>
      </c>
      <c r="BL223">
        <f t="shared" si="108"/>
        <v>1.0358168186453982</v>
      </c>
      <c r="BM223">
        <f t="shared" si="109"/>
        <v>58.996761264527109</v>
      </c>
      <c r="BN223">
        <f t="shared" si="110"/>
        <v>420.30262200362182</v>
      </c>
      <c r="BO223">
        <f t="shared" si="111"/>
        <v>-4.0257570626891657E-4</v>
      </c>
    </row>
    <row r="224" spans="1:67" x14ac:dyDescent="0.25">
      <c r="A224" s="1">
        <v>213</v>
      </c>
      <c r="B224" s="1" t="s">
        <v>298</v>
      </c>
      <c r="C224" s="1" t="s">
        <v>306</v>
      </c>
      <c r="D224" s="1" t="s">
        <v>80</v>
      </c>
      <c r="E224" s="1" t="s">
        <v>81</v>
      </c>
      <c r="F224" s="1" t="s">
        <v>82</v>
      </c>
      <c r="G224" s="1" t="s">
        <v>83</v>
      </c>
      <c r="H224" s="1" t="s">
        <v>84</v>
      </c>
      <c r="I224" s="1">
        <v>1183.0000152662396</v>
      </c>
      <c r="J224" s="1">
        <v>1</v>
      </c>
      <c r="K224">
        <f t="shared" si="84"/>
        <v>-0.40263623775048207</v>
      </c>
      <c r="L224">
        <f t="shared" si="85"/>
        <v>1.6829858329058998E-2</v>
      </c>
      <c r="M224">
        <f t="shared" si="86"/>
        <v>445.44465370018372</v>
      </c>
      <c r="N224">
        <f t="shared" si="87"/>
        <v>0.31917788873664832</v>
      </c>
      <c r="O224">
        <f t="shared" si="88"/>
        <v>1.8308270317657329</v>
      </c>
      <c r="P224">
        <f t="shared" si="89"/>
        <v>31.383529525205613</v>
      </c>
      <c r="Q224" s="1">
        <v>6</v>
      </c>
      <c r="R224">
        <f t="shared" si="90"/>
        <v>1.4200000166893005</v>
      </c>
      <c r="S224" s="1">
        <v>1</v>
      </c>
      <c r="T224">
        <f t="shared" si="91"/>
        <v>2.8400000333786011</v>
      </c>
      <c r="U224" s="1">
        <v>32.897502899169922</v>
      </c>
      <c r="V224" s="1">
        <v>31.287784576416016</v>
      </c>
      <c r="W224" s="1">
        <v>32.821788787841797</v>
      </c>
      <c r="X224" s="1">
        <v>419.84933471679688</v>
      </c>
      <c r="Y224" s="1">
        <v>420.17190551757813</v>
      </c>
      <c r="Z224" s="1">
        <v>27.522478103637695</v>
      </c>
      <c r="AA224" s="1">
        <v>27.895198822021484</v>
      </c>
      <c r="AB224" s="1">
        <v>54.607952117919922</v>
      </c>
      <c r="AC224" s="1">
        <v>55.34747314453125</v>
      </c>
      <c r="AD224" s="1">
        <v>499.47482299804688</v>
      </c>
      <c r="AE224" s="1">
        <v>17.759719848632813</v>
      </c>
      <c r="AF224" s="1">
        <v>6.2730535864830017E-2</v>
      </c>
      <c r="AG224" s="1">
        <v>99.664115905761719</v>
      </c>
      <c r="AH224" s="1">
        <v>-5.7358789443969727</v>
      </c>
      <c r="AI224" s="1">
        <v>-0.3667738139629364</v>
      </c>
      <c r="AJ224" s="1">
        <v>9.2089571058750153E-2</v>
      </c>
      <c r="AK224" s="1">
        <v>3.9782715030014515E-3</v>
      </c>
      <c r="AL224" s="1">
        <v>9.6729092299938202E-2</v>
      </c>
      <c r="AM224" s="1">
        <v>9.8602212965488434E-3</v>
      </c>
      <c r="AN224" s="1">
        <v>1</v>
      </c>
      <c r="AO224" s="1">
        <v>-0.21956524252891541</v>
      </c>
      <c r="AP224" s="1">
        <v>2.737391471862793</v>
      </c>
      <c r="AQ224" s="1">
        <v>1</v>
      </c>
      <c r="AR224" s="1">
        <v>0</v>
      </c>
      <c r="AS224" s="1">
        <v>0.15999999642372131</v>
      </c>
      <c r="AT224" s="1">
        <v>111115</v>
      </c>
      <c r="AU224" s="1" t="s">
        <v>85</v>
      </c>
      <c r="AV224">
        <f t="shared" si="92"/>
        <v>0.83245803833007803</v>
      </c>
      <c r="AW224">
        <f t="shared" si="93"/>
        <v>3.1917788873664832E-4</v>
      </c>
      <c r="AX224">
        <f t="shared" si="94"/>
        <v>304.43778457641599</v>
      </c>
      <c r="AY224">
        <f t="shared" si="95"/>
        <v>306.0475028991699</v>
      </c>
      <c r="AZ224">
        <f t="shared" si="96"/>
        <v>2.8415551122675424</v>
      </c>
      <c r="BA224">
        <f t="shared" si="97"/>
        <v>9.5744948789597079E-2</v>
      </c>
      <c r="BB224">
        <f t="shared" si="98"/>
        <v>4.6109773603779498</v>
      </c>
      <c r="BC224">
        <f t="shared" si="99"/>
        <v>46.265170954186758</v>
      </c>
      <c r="BD224">
        <f t="shared" si="100"/>
        <v>18.369972132165273</v>
      </c>
      <c r="BE224">
        <f t="shared" si="101"/>
        <v>31.287784576416016</v>
      </c>
      <c r="BF224">
        <f t="shared" si="102"/>
        <v>4.5859356364467034</v>
      </c>
      <c r="BG224">
        <f t="shared" si="103"/>
        <v>1.6730712022798921E-2</v>
      </c>
      <c r="BH224">
        <f t="shared" si="104"/>
        <v>2.7801503286122169</v>
      </c>
      <c r="BI224">
        <f t="shared" si="105"/>
        <v>1.8057853078344865</v>
      </c>
      <c r="BJ224">
        <f t="shared" si="106"/>
        <v>1.0465557719568518E-2</v>
      </c>
      <c r="BK224">
        <f t="shared" si="107"/>
        <v>44.394847595976998</v>
      </c>
      <c r="BL224">
        <f t="shared" si="108"/>
        <v>1.0601485912092909</v>
      </c>
      <c r="BM224">
        <f t="shared" si="109"/>
        <v>59.008088896485766</v>
      </c>
      <c r="BN224">
        <f t="shared" si="110"/>
        <v>420.3632995015833</v>
      </c>
      <c r="BO224">
        <f t="shared" si="111"/>
        <v>-5.6519669862467473E-4</v>
      </c>
    </row>
    <row r="225" spans="1:67" x14ac:dyDescent="0.25">
      <c r="A225" s="1">
        <v>214</v>
      </c>
      <c r="B225" s="1" t="s">
        <v>299</v>
      </c>
      <c r="C225" s="1" t="s">
        <v>306</v>
      </c>
      <c r="D225" s="1" t="s">
        <v>80</v>
      </c>
      <c r="E225" s="1" t="s">
        <v>81</v>
      </c>
      <c r="F225" s="1" t="s">
        <v>82</v>
      </c>
      <c r="G225" s="1" t="s">
        <v>83</v>
      </c>
      <c r="H225" s="1" t="s">
        <v>84</v>
      </c>
      <c r="I225" s="1">
        <v>1188.0000151544809</v>
      </c>
      <c r="J225" s="1">
        <v>1</v>
      </c>
      <c r="K225">
        <f t="shared" si="84"/>
        <v>-0.7037819091017451</v>
      </c>
      <c r="L225">
        <f t="shared" si="85"/>
        <v>1.6617921470799893E-2</v>
      </c>
      <c r="M225">
        <f t="shared" si="86"/>
        <v>474.50746387866246</v>
      </c>
      <c r="N225">
        <f t="shared" si="87"/>
        <v>0.31544515321728095</v>
      </c>
      <c r="O225">
        <f t="shared" si="88"/>
        <v>1.832356586123383</v>
      </c>
      <c r="P225">
        <f t="shared" si="89"/>
        <v>31.386438760120488</v>
      </c>
      <c r="Q225" s="1">
        <v>6</v>
      </c>
      <c r="R225">
        <f t="shared" si="90"/>
        <v>1.4200000166893005</v>
      </c>
      <c r="S225" s="1">
        <v>1</v>
      </c>
      <c r="T225">
        <f t="shared" si="91"/>
        <v>2.8400000333786011</v>
      </c>
      <c r="U225" s="1">
        <v>32.897148132324219</v>
      </c>
      <c r="V225" s="1">
        <v>31.288873672485352</v>
      </c>
      <c r="W225" s="1">
        <v>32.821620941162109</v>
      </c>
      <c r="X225" s="1">
        <v>419.37313842773438</v>
      </c>
      <c r="Y225" s="1">
        <v>420.05947875976563</v>
      </c>
      <c r="Z225" s="1">
        <v>27.519088745117188</v>
      </c>
      <c r="AA225" s="1">
        <v>27.887500762939453</v>
      </c>
      <c r="AB225" s="1">
        <v>54.602325439453125</v>
      </c>
      <c r="AC225" s="1">
        <v>55.33331298828125</v>
      </c>
      <c r="AD225" s="1">
        <v>499.41070556640625</v>
      </c>
      <c r="AE225" s="1">
        <v>17.850315093994141</v>
      </c>
      <c r="AF225" s="1">
        <v>9.1242510825395584E-3</v>
      </c>
      <c r="AG225" s="1">
        <v>99.664131164550781</v>
      </c>
      <c r="AH225" s="1">
        <v>-5.7358789443969727</v>
      </c>
      <c r="AI225" s="1">
        <v>-0.3667738139629364</v>
      </c>
      <c r="AJ225" s="1">
        <v>9.2089571058750153E-2</v>
      </c>
      <c r="AK225" s="1">
        <v>3.9782715030014515E-3</v>
      </c>
      <c r="AL225" s="1">
        <v>9.6729092299938202E-2</v>
      </c>
      <c r="AM225" s="1">
        <v>9.8602212965488434E-3</v>
      </c>
      <c r="AN225" s="1">
        <v>1</v>
      </c>
      <c r="AO225" s="1">
        <v>-0.21956524252891541</v>
      </c>
      <c r="AP225" s="1">
        <v>2.737391471862793</v>
      </c>
      <c r="AQ225" s="1">
        <v>1</v>
      </c>
      <c r="AR225" s="1">
        <v>0</v>
      </c>
      <c r="AS225" s="1">
        <v>0.15999999642372131</v>
      </c>
      <c r="AT225" s="1">
        <v>111115</v>
      </c>
      <c r="AU225" s="1" t="s">
        <v>85</v>
      </c>
      <c r="AV225">
        <f t="shared" si="92"/>
        <v>0.83235117594401031</v>
      </c>
      <c r="AW225">
        <f t="shared" si="93"/>
        <v>3.1544515321728096E-4</v>
      </c>
      <c r="AX225">
        <f t="shared" si="94"/>
        <v>304.43887367248533</v>
      </c>
      <c r="AY225">
        <f t="shared" si="95"/>
        <v>306.0471481323242</v>
      </c>
      <c r="AZ225">
        <f t="shared" si="96"/>
        <v>2.8560503512013611</v>
      </c>
      <c r="BA225">
        <f t="shared" si="97"/>
        <v>9.7565087635137659E-2</v>
      </c>
      <c r="BB225">
        <f t="shared" si="98"/>
        <v>4.6117401200124908</v>
      </c>
      <c r="BC225">
        <f t="shared" si="99"/>
        <v>46.272817172291028</v>
      </c>
      <c r="BD225">
        <f t="shared" si="100"/>
        <v>18.385316409351574</v>
      </c>
      <c r="BE225">
        <f t="shared" si="101"/>
        <v>31.288873672485352</v>
      </c>
      <c r="BF225">
        <f t="shared" si="102"/>
        <v>4.5862198180165361</v>
      </c>
      <c r="BG225">
        <f t="shared" si="103"/>
        <v>1.6521249350700363E-2</v>
      </c>
      <c r="BH225">
        <f t="shared" si="104"/>
        <v>2.7793835338891077</v>
      </c>
      <c r="BI225">
        <f t="shared" si="105"/>
        <v>1.8068362841274284</v>
      </c>
      <c r="BJ225">
        <f t="shared" si="106"/>
        <v>1.0334422931007793E-2</v>
      </c>
      <c r="BK225">
        <f t="shared" si="107"/>
        <v>47.291374118561357</v>
      </c>
      <c r="BL225">
        <f t="shared" si="108"/>
        <v>1.1296197035706839</v>
      </c>
      <c r="BM225">
        <f t="shared" si="109"/>
        <v>58.97758577358929</v>
      </c>
      <c r="BN225">
        <f t="shared" si="110"/>
        <v>420.39402297318844</v>
      </c>
      <c r="BO225">
        <f t="shared" si="111"/>
        <v>-9.8734414957645151E-4</v>
      </c>
    </row>
    <row r="226" spans="1:67" x14ac:dyDescent="0.25">
      <c r="A226" s="1">
        <v>215</v>
      </c>
      <c r="B226" s="1" t="s">
        <v>300</v>
      </c>
      <c r="C226" s="1" t="s">
        <v>306</v>
      </c>
      <c r="D226" s="1" t="s">
        <v>80</v>
      </c>
      <c r="E226" s="1" t="s">
        <v>81</v>
      </c>
      <c r="F226" s="1" t="s">
        <v>82</v>
      </c>
      <c r="G226" s="1" t="s">
        <v>83</v>
      </c>
      <c r="H226" s="1" t="s">
        <v>84</v>
      </c>
      <c r="I226" s="1">
        <v>1193.0000150427222</v>
      </c>
      <c r="J226" s="1">
        <v>1</v>
      </c>
      <c r="K226">
        <f t="shared" si="84"/>
        <v>-0.49630334861327824</v>
      </c>
      <c r="L226">
        <f t="shared" si="85"/>
        <v>1.7127698267863728E-2</v>
      </c>
      <c r="M226">
        <f t="shared" si="86"/>
        <v>453.34848690313316</v>
      </c>
      <c r="N226">
        <f t="shared" si="87"/>
        <v>0.3250130798421364</v>
      </c>
      <c r="O226">
        <f t="shared" si="88"/>
        <v>1.8321063284060122</v>
      </c>
      <c r="P226">
        <f t="shared" si="89"/>
        <v>31.382981477150125</v>
      </c>
      <c r="Q226" s="1">
        <v>6</v>
      </c>
      <c r="R226">
        <f t="shared" si="90"/>
        <v>1.4200000166893005</v>
      </c>
      <c r="S226" s="1">
        <v>1</v>
      </c>
      <c r="T226">
        <f t="shared" si="91"/>
        <v>2.8400000333786011</v>
      </c>
      <c r="U226" s="1">
        <v>32.897483825683594</v>
      </c>
      <c r="V226" s="1">
        <v>31.290353775024414</v>
      </c>
      <c r="W226" s="1">
        <v>32.821983337402344</v>
      </c>
      <c r="X226" s="1">
        <v>419.641845703125</v>
      </c>
      <c r="Y226" s="1">
        <v>420.07406616210938</v>
      </c>
      <c r="Z226" s="1">
        <v>27.501035690307617</v>
      </c>
      <c r="AA226" s="1">
        <v>27.880609512329102</v>
      </c>
      <c r="AB226" s="1">
        <v>54.566078186035156</v>
      </c>
      <c r="AC226" s="1">
        <v>55.319210052490234</v>
      </c>
      <c r="AD226" s="1">
        <v>499.43093872070313</v>
      </c>
      <c r="AE226" s="1">
        <v>17.836544036865234</v>
      </c>
      <c r="AF226" s="1">
        <v>9.9229298532009125E-2</v>
      </c>
      <c r="AG226" s="1">
        <v>99.665229797363281</v>
      </c>
      <c r="AH226" s="1">
        <v>-5.7358789443969727</v>
      </c>
      <c r="AI226" s="1">
        <v>-0.3667738139629364</v>
      </c>
      <c r="AJ226" s="1">
        <v>9.2089571058750153E-2</v>
      </c>
      <c r="AK226" s="1">
        <v>3.9782715030014515E-3</v>
      </c>
      <c r="AL226" s="1">
        <v>9.6729092299938202E-2</v>
      </c>
      <c r="AM226" s="1">
        <v>9.8602212965488434E-3</v>
      </c>
      <c r="AN226" s="1">
        <v>1</v>
      </c>
      <c r="AO226" s="1">
        <v>-0.21956524252891541</v>
      </c>
      <c r="AP226" s="1">
        <v>2.737391471862793</v>
      </c>
      <c r="AQ226" s="1">
        <v>1</v>
      </c>
      <c r="AR226" s="1">
        <v>0</v>
      </c>
      <c r="AS226" s="1">
        <v>0.15999999642372131</v>
      </c>
      <c r="AT226" s="1">
        <v>111115</v>
      </c>
      <c r="AU226" s="1" t="s">
        <v>85</v>
      </c>
      <c r="AV226">
        <f t="shared" si="92"/>
        <v>0.83238489786783842</v>
      </c>
      <c r="AW226">
        <f t="shared" si="93"/>
        <v>3.250130798421364E-4</v>
      </c>
      <c r="AX226">
        <f t="shared" si="94"/>
        <v>304.44035377502439</v>
      </c>
      <c r="AY226">
        <f t="shared" si="95"/>
        <v>306.04748382568357</v>
      </c>
      <c r="AZ226">
        <f t="shared" si="96"/>
        <v>2.8538469821099852</v>
      </c>
      <c r="BA226">
        <f t="shared" si="97"/>
        <v>9.2627702125711919E-2</v>
      </c>
      <c r="BB226">
        <f t="shared" si="98"/>
        <v>4.6108336823428449</v>
      </c>
      <c r="BC226">
        <f t="shared" si="99"/>
        <v>46.263212272900688</v>
      </c>
      <c r="BD226">
        <f t="shared" si="100"/>
        <v>18.382602760571586</v>
      </c>
      <c r="BE226">
        <f t="shared" si="101"/>
        <v>31.290353775024414</v>
      </c>
      <c r="BF226">
        <f t="shared" si="102"/>
        <v>4.5866060508285651</v>
      </c>
      <c r="BG226">
        <f t="shared" si="103"/>
        <v>1.7025022407521309E-2</v>
      </c>
      <c r="BH226">
        <f t="shared" si="104"/>
        <v>2.7787273539368327</v>
      </c>
      <c r="BI226">
        <f t="shared" si="105"/>
        <v>1.8078786968917324</v>
      </c>
      <c r="BJ226">
        <f t="shared" si="106"/>
        <v>1.0649816397516557E-2</v>
      </c>
      <c r="BK226">
        <f t="shared" si="107"/>
        <v>45.183081125487703</v>
      </c>
      <c r="BL226">
        <f t="shared" si="108"/>
        <v>1.0792108426140807</v>
      </c>
      <c r="BM226">
        <f t="shared" si="109"/>
        <v>58.982796165050708</v>
      </c>
      <c r="BN226">
        <f t="shared" si="110"/>
        <v>420.30998500462812</v>
      </c>
      <c r="BO226">
        <f t="shared" si="111"/>
        <v>-6.9647070713694224E-4</v>
      </c>
    </row>
    <row r="227" spans="1:67" x14ac:dyDescent="0.25">
      <c r="A227" s="1">
        <v>216</v>
      </c>
      <c r="B227" s="1" t="s">
        <v>301</v>
      </c>
      <c r="C227" s="1" t="s">
        <v>306</v>
      </c>
      <c r="D227" s="1" t="s">
        <v>80</v>
      </c>
      <c r="E227" s="1" t="s">
        <v>81</v>
      </c>
      <c r="F227" s="1" t="s">
        <v>82</v>
      </c>
      <c r="G227" s="1" t="s">
        <v>83</v>
      </c>
      <c r="H227" s="1" t="s">
        <v>84</v>
      </c>
      <c r="I227" s="1">
        <v>1198.5000149197876</v>
      </c>
      <c r="J227" s="1">
        <v>1</v>
      </c>
      <c r="K227">
        <f t="shared" si="84"/>
        <v>-0.59658594608219884</v>
      </c>
      <c r="L227">
        <f t="shared" si="85"/>
        <v>1.7053838223867756E-2</v>
      </c>
      <c r="M227">
        <f t="shared" si="86"/>
        <v>462.88110103819895</v>
      </c>
      <c r="N227">
        <f t="shared" si="87"/>
        <v>0.32372430564615334</v>
      </c>
      <c r="O227">
        <f t="shared" si="88"/>
        <v>1.8326933705799515</v>
      </c>
      <c r="P227">
        <f t="shared" si="89"/>
        <v>31.382417997903762</v>
      </c>
      <c r="Q227" s="1">
        <v>6</v>
      </c>
      <c r="R227">
        <f t="shared" si="90"/>
        <v>1.4200000166893005</v>
      </c>
      <c r="S227" s="1">
        <v>1</v>
      </c>
      <c r="T227">
        <f t="shared" si="91"/>
        <v>2.8400000333786011</v>
      </c>
      <c r="U227" s="1">
        <v>32.896015167236328</v>
      </c>
      <c r="V227" s="1">
        <v>31.289030075073242</v>
      </c>
      <c r="W227" s="1">
        <v>32.821414947509766</v>
      </c>
      <c r="X227" s="1">
        <v>419.54583740234375</v>
      </c>
      <c r="Y227" s="1">
        <v>420.09918212890625</v>
      </c>
      <c r="Z227" s="1">
        <v>27.495344161987305</v>
      </c>
      <c r="AA227" s="1">
        <v>27.873420715332031</v>
      </c>
      <c r="AB227" s="1">
        <v>54.558933258056641</v>
      </c>
      <c r="AC227" s="1">
        <v>55.309146881103516</v>
      </c>
      <c r="AD227" s="1">
        <v>499.42425537109375</v>
      </c>
      <c r="AE227" s="1">
        <v>17.91554069519043</v>
      </c>
      <c r="AF227" s="1">
        <v>2.0529886707663536E-2</v>
      </c>
      <c r="AG227" s="1">
        <v>99.664573669433594</v>
      </c>
      <c r="AH227" s="1">
        <v>-5.7358789443969727</v>
      </c>
      <c r="AI227" s="1">
        <v>-0.3667738139629364</v>
      </c>
      <c r="AJ227" s="1">
        <v>9.2089571058750153E-2</v>
      </c>
      <c r="AK227" s="1">
        <v>3.9782715030014515E-3</v>
      </c>
      <c r="AL227" s="1">
        <v>9.6729092299938202E-2</v>
      </c>
      <c r="AM227" s="1">
        <v>9.8602212965488434E-3</v>
      </c>
      <c r="AN227" s="1">
        <v>1</v>
      </c>
      <c r="AO227" s="1">
        <v>-0.21956524252891541</v>
      </c>
      <c r="AP227" s="1">
        <v>2.737391471862793</v>
      </c>
      <c r="AQ227" s="1">
        <v>1</v>
      </c>
      <c r="AR227" s="1">
        <v>0</v>
      </c>
      <c r="AS227" s="1">
        <v>0.15999999642372131</v>
      </c>
      <c r="AT227" s="1">
        <v>111115</v>
      </c>
      <c r="AU227" s="1" t="s">
        <v>85</v>
      </c>
      <c r="AV227">
        <f t="shared" si="92"/>
        <v>0.83237375895182275</v>
      </c>
      <c r="AW227">
        <f t="shared" si="93"/>
        <v>3.2372430564615336E-4</v>
      </c>
      <c r="AX227">
        <f t="shared" si="94"/>
        <v>304.43903007507322</v>
      </c>
      <c r="AY227">
        <f t="shared" si="95"/>
        <v>306.04601516723631</v>
      </c>
      <c r="AZ227">
        <f t="shared" si="96"/>
        <v>2.8664864471595024</v>
      </c>
      <c r="BA227">
        <f t="shared" si="97"/>
        <v>9.3387922830520873E-2</v>
      </c>
      <c r="BB227">
        <f t="shared" si="98"/>
        <v>4.6106859628822772</v>
      </c>
      <c r="BC227">
        <f t="shared" si="99"/>
        <v>46.262034674175716</v>
      </c>
      <c r="BD227">
        <f t="shared" si="100"/>
        <v>18.388613958843685</v>
      </c>
      <c r="BE227">
        <f t="shared" si="101"/>
        <v>31.289030075073242</v>
      </c>
      <c r="BF227">
        <f t="shared" si="102"/>
        <v>4.5862606299391446</v>
      </c>
      <c r="BG227">
        <f t="shared" si="103"/>
        <v>1.6952043364114995E-2</v>
      </c>
      <c r="BH227">
        <f t="shared" si="104"/>
        <v>2.7779925923023256</v>
      </c>
      <c r="BI227">
        <f t="shared" si="105"/>
        <v>1.808268037636819</v>
      </c>
      <c r="BJ227">
        <f t="shared" si="106"/>
        <v>1.0604125951206477E-2</v>
      </c>
      <c r="BK227">
        <f t="shared" si="107"/>
        <v>46.132847594610119</v>
      </c>
      <c r="BL227">
        <f t="shared" si="108"/>
        <v>1.1018376629359046</v>
      </c>
      <c r="BM227">
        <f t="shared" si="109"/>
        <v>58.967456424143116</v>
      </c>
      <c r="BN227">
        <f t="shared" si="110"/>
        <v>420.38277051543622</v>
      </c>
      <c r="BO227">
        <f t="shared" si="111"/>
        <v>-8.368362893589734E-4</v>
      </c>
    </row>
    <row r="228" spans="1:67" x14ac:dyDescent="0.25">
      <c r="A228" s="1">
        <v>217</v>
      </c>
      <c r="B228" s="1" t="s">
        <v>302</v>
      </c>
      <c r="C228" s="1" t="s">
        <v>306</v>
      </c>
      <c r="D228" s="1" t="s">
        <v>80</v>
      </c>
      <c r="E228" s="1" t="s">
        <v>81</v>
      </c>
      <c r="F228" s="1" t="s">
        <v>82</v>
      </c>
      <c r="G228" s="1" t="s">
        <v>83</v>
      </c>
      <c r="H228" s="1" t="s">
        <v>84</v>
      </c>
      <c r="I228" s="1">
        <v>1203.5000148080289</v>
      </c>
      <c r="J228" s="1">
        <v>1</v>
      </c>
      <c r="K228">
        <f t="shared" si="84"/>
        <v>-0.60242391251615424</v>
      </c>
      <c r="L228">
        <f t="shared" si="85"/>
        <v>1.6985881781358465E-2</v>
      </c>
      <c r="M228">
        <f t="shared" si="86"/>
        <v>463.68955836205816</v>
      </c>
      <c r="N228">
        <f t="shared" si="87"/>
        <v>0.32248704305851372</v>
      </c>
      <c r="O228">
        <f t="shared" si="88"/>
        <v>1.8329508047388599</v>
      </c>
      <c r="P228">
        <f t="shared" si="89"/>
        <v>31.381469864858815</v>
      </c>
      <c r="Q228" s="1">
        <v>6</v>
      </c>
      <c r="R228">
        <f t="shared" si="90"/>
        <v>1.4200000166893005</v>
      </c>
      <c r="S228" s="1">
        <v>1</v>
      </c>
      <c r="T228">
        <f t="shared" si="91"/>
        <v>2.8400000333786011</v>
      </c>
      <c r="U228" s="1">
        <v>32.896297454833984</v>
      </c>
      <c r="V228" s="1">
        <v>31.28729248046875</v>
      </c>
      <c r="W228" s="1">
        <v>32.817935943603516</v>
      </c>
      <c r="X228" s="1">
        <v>419.58502197265625</v>
      </c>
      <c r="Y228" s="1">
        <v>420.14596557617188</v>
      </c>
      <c r="Z228" s="1">
        <v>27.491809844970703</v>
      </c>
      <c r="AA228" s="1">
        <v>27.868429183959961</v>
      </c>
      <c r="AB228" s="1">
        <v>54.550884246826172</v>
      </c>
      <c r="AC228" s="1">
        <v>55.298194885253906</v>
      </c>
      <c r="AD228" s="1">
        <v>499.44302368164063</v>
      </c>
      <c r="AE228" s="1">
        <v>17.858285903930664</v>
      </c>
      <c r="AF228" s="1">
        <v>0.16081826388835907</v>
      </c>
      <c r="AG228" s="1">
        <v>99.664268493652344</v>
      </c>
      <c r="AH228" s="1">
        <v>-5.7358789443969727</v>
      </c>
      <c r="AI228" s="1">
        <v>-0.3667738139629364</v>
      </c>
      <c r="AJ228" s="1">
        <v>9.2089571058750153E-2</v>
      </c>
      <c r="AK228" s="1">
        <v>3.9782715030014515E-3</v>
      </c>
      <c r="AL228" s="1">
        <v>9.6729092299938202E-2</v>
      </c>
      <c r="AM228" s="1">
        <v>9.8602212965488434E-3</v>
      </c>
      <c r="AN228" s="1">
        <v>1</v>
      </c>
      <c r="AO228" s="1">
        <v>-0.21956524252891541</v>
      </c>
      <c r="AP228" s="1">
        <v>2.737391471862793</v>
      </c>
      <c r="AQ228" s="1">
        <v>1</v>
      </c>
      <c r="AR228" s="1">
        <v>0</v>
      </c>
      <c r="AS228" s="1">
        <v>0.15999999642372131</v>
      </c>
      <c r="AT228" s="1">
        <v>111115</v>
      </c>
      <c r="AU228" s="1" t="s">
        <v>85</v>
      </c>
      <c r="AV228">
        <f t="shared" si="92"/>
        <v>0.83240503946940103</v>
      </c>
      <c r="AW228">
        <f t="shared" si="93"/>
        <v>3.2248704305851372E-4</v>
      </c>
      <c r="AX228">
        <f t="shared" si="94"/>
        <v>304.43729248046873</v>
      </c>
      <c r="AY228">
        <f t="shared" si="95"/>
        <v>306.04629745483396</v>
      </c>
      <c r="AZ228">
        <f t="shared" si="96"/>
        <v>2.857325680762699</v>
      </c>
      <c r="BA228">
        <f t="shared" si="97"/>
        <v>9.4177384390063373E-2</v>
      </c>
      <c r="BB228">
        <f t="shared" si="98"/>
        <v>4.610437413425382</v>
      </c>
      <c r="BC228">
        <f t="shared" si="99"/>
        <v>46.259682463018557</v>
      </c>
      <c r="BD228">
        <f t="shared" si="100"/>
        <v>18.391253279058596</v>
      </c>
      <c r="BE228">
        <f t="shared" si="101"/>
        <v>31.28729248046875</v>
      </c>
      <c r="BF228">
        <f t="shared" si="102"/>
        <v>4.5858072371948442</v>
      </c>
      <c r="BG228">
        <f t="shared" si="103"/>
        <v>1.6884894171178336E-2</v>
      </c>
      <c r="BH228">
        <f t="shared" si="104"/>
        <v>2.7774866086865222</v>
      </c>
      <c r="BI228">
        <f t="shared" si="105"/>
        <v>1.808320628508322</v>
      </c>
      <c r="BJ228">
        <f t="shared" si="106"/>
        <v>1.0562085734293573E-2</v>
      </c>
      <c r="BK228">
        <f t="shared" si="107"/>
        <v>46.213280642299246</v>
      </c>
      <c r="BL228">
        <f t="shared" si="108"/>
        <v>1.1036392024523485</v>
      </c>
      <c r="BM228">
        <f t="shared" si="109"/>
        <v>58.958660603768905</v>
      </c>
      <c r="BN228">
        <f t="shared" si="110"/>
        <v>420.43232905234737</v>
      </c>
      <c r="BO228">
        <f t="shared" si="111"/>
        <v>-8.4479961561690969E-4</v>
      </c>
    </row>
    <row r="229" spans="1:67" x14ac:dyDescent="0.25">
      <c r="A229" s="1">
        <v>218</v>
      </c>
      <c r="B229" s="1" t="s">
        <v>303</v>
      </c>
      <c r="C229" s="1" t="s">
        <v>306</v>
      </c>
      <c r="D229" s="1" t="s">
        <v>80</v>
      </c>
      <c r="E229" s="1" t="s">
        <v>81</v>
      </c>
      <c r="F229" s="1" t="s">
        <v>82</v>
      </c>
      <c r="G229" s="1" t="s">
        <v>83</v>
      </c>
      <c r="H229" s="1" t="s">
        <v>84</v>
      </c>
      <c r="I229" s="1">
        <v>1208.5000146962702</v>
      </c>
      <c r="J229" s="1">
        <v>1</v>
      </c>
      <c r="K229">
        <f t="shared" si="84"/>
        <v>-0.33737545165103699</v>
      </c>
      <c r="L229">
        <f t="shared" si="85"/>
        <v>1.6207229390861798E-2</v>
      </c>
      <c r="M229">
        <f t="shared" si="86"/>
        <v>440.50645848917759</v>
      </c>
      <c r="N229">
        <f t="shared" si="87"/>
        <v>0.30818718947439028</v>
      </c>
      <c r="O229">
        <f t="shared" si="88"/>
        <v>1.8353289391140484</v>
      </c>
      <c r="P229">
        <f t="shared" si="89"/>
        <v>31.387641821744239</v>
      </c>
      <c r="Q229" s="1">
        <v>6</v>
      </c>
      <c r="R229">
        <f t="shared" si="90"/>
        <v>1.4200000166893005</v>
      </c>
      <c r="S229" s="1">
        <v>1</v>
      </c>
      <c r="T229">
        <f t="shared" si="91"/>
        <v>2.8400000333786011</v>
      </c>
      <c r="U229" s="1">
        <v>32.894725799560547</v>
      </c>
      <c r="V229" s="1">
        <v>31.286533355712891</v>
      </c>
      <c r="W229" s="1">
        <v>32.816539764404297</v>
      </c>
      <c r="X229" s="1">
        <v>419.945068359375</v>
      </c>
      <c r="Y229" s="1">
        <v>420.19479370117188</v>
      </c>
      <c r="Z229" s="1">
        <v>27.500778198242188</v>
      </c>
      <c r="AA229" s="1">
        <v>27.860692977905273</v>
      </c>
      <c r="AB229" s="1">
        <v>54.573722839355469</v>
      </c>
      <c r="AC229" s="1">
        <v>55.287952423095703</v>
      </c>
      <c r="AD229" s="1">
        <v>499.45303344726563</v>
      </c>
      <c r="AE229" s="1">
        <v>17.823497772216797</v>
      </c>
      <c r="AF229" s="1">
        <v>1.9389580935239792E-2</v>
      </c>
      <c r="AG229" s="1">
        <v>99.664665222167969</v>
      </c>
      <c r="AH229" s="1">
        <v>-5.7358789443969727</v>
      </c>
      <c r="AI229" s="1">
        <v>-0.3667738139629364</v>
      </c>
      <c r="AJ229" s="1">
        <v>9.2089571058750153E-2</v>
      </c>
      <c r="AK229" s="1">
        <v>3.9782715030014515E-3</v>
      </c>
      <c r="AL229" s="1">
        <v>9.6729092299938202E-2</v>
      </c>
      <c r="AM229" s="1">
        <v>9.8602212965488434E-3</v>
      </c>
      <c r="AN229" s="1">
        <v>1</v>
      </c>
      <c r="AO229" s="1">
        <v>-0.21956524252891541</v>
      </c>
      <c r="AP229" s="1">
        <v>2.737391471862793</v>
      </c>
      <c r="AQ229" s="1">
        <v>1</v>
      </c>
      <c r="AR229" s="1">
        <v>0</v>
      </c>
      <c r="AS229" s="1">
        <v>0.15999999642372131</v>
      </c>
      <c r="AT229" s="1">
        <v>111115</v>
      </c>
      <c r="AU229" s="1" t="s">
        <v>85</v>
      </c>
      <c r="AV229">
        <f t="shared" si="92"/>
        <v>0.83242172241210932</v>
      </c>
      <c r="AW229">
        <f t="shared" si="93"/>
        <v>3.081871894743903E-4</v>
      </c>
      <c r="AX229">
        <f t="shared" si="94"/>
        <v>304.43653335571287</v>
      </c>
      <c r="AY229">
        <f t="shared" si="95"/>
        <v>306.04472579956052</v>
      </c>
      <c r="AZ229">
        <f t="shared" si="96"/>
        <v>2.8517595798128923</v>
      </c>
      <c r="BA229">
        <f t="shared" si="97"/>
        <v>0.10110846603134925</v>
      </c>
      <c r="BB229">
        <f t="shared" si="98"/>
        <v>4.6120555776145835</v>
      </c>
      <c r="BC229">
        <f t="shared" si="99"/>
        <v>46.275734407310736</v>
      </c>
      <c r="BD229">
        <f t="shared" si="100"/>
        <v>18.415041429405463</v>
      </c>
      <c r="BE229">
        <f t="shared" si="101"/>
        <v>31.286533355712891</v>
      </c>
      <c r="BF229">
        <f t="shared" si="102"/>
        <v>4.585609170070482</v>
      </c>
      <c r="BG229">
        <f t="shared" si="103"/>
        <v>1.6115263276234207E-2</v>
      </c>
      <c r="BH229">
        <f t="shared" si="104"/>
        <v>2.7767266385005351</v>
      </c>
      <c r="BI229">
        <f t="shared" si="105"/>
        <v>1.8088825315699468</v>
      </c>
      <c r="BJ229">
        <f t="shared" si="106"/>
        <v>1.0080261950124679E-2</v>
      </c>
      <c r="BK229">
        <f t="shared" si="107"/>
        <v>43.902928713526713</v>
      </c>
      <c r="BL229">
        <f t="shared" si="108"/>
        <v>1.0483386874194607</v>
      </c>
      <c r="BM229">
        <f t="shared" si="109"/>
        <v>58.908453784274947</v>
      </c>
      <c r="BN229">
        <f t="shared" si="110"/>
        <v>420.35516583299437</v>
      </c>
      <c r="BO229">
        <f t="shared" si="111"/>
        <v>-4.7279700160577959E-4</v>
      </c>
    </row>
    <row r="230" spans="1:67" x14ac:dyDescent="0.25">
      <c r="A230" s="1">
        <v>219</v>
      </c>
      <c r="B230" s="1" t="s">
        <v>304</v>
      </c>
      <c r="C230" s="1" t="s">
        <v>306</v>
      </c>
      <c r="D230" s="1" t="s">
        <v>80</v>
      </c>
      <c r="E230" s="1" t="s">
        <v>81</v>
      </c>
      <c r="F230" s="1" t="s">
        <v>82</v>
      </c>
      <c r="G230" s="1" t="s">
        <v>83</v>
      </c>
      <c r="H230" s="1" t="s">
        <v>84</v>
      </c>
      <c r="I230" s="1">
        <v>1214.0000145733356</v>
      </c>
      <c r="J230" s="1">
        <v>1</v>
      </c>
      <c r="K230">
        <f t="shared" si="84"/>
        <v>-0.45897128644129648</v>
      </c>
      <c r="L230">
        <f t="shared" si="85"/>
        <v>1.73202386370736E-2</v>
      </c>
      <c r="M230">
        <f t="shared" si="86"/>
        <v>449.57611612305078</v>
      </c>
      <c r="N230">
        <f t="shared" si="87"/>
        <v>0.328775358106219</v>
      </c>
      <c r="O230">
        <f t="shared" si="88"/>
        <v>1.8328487385298415</v>
      </c>
      <c r="P230">
        <f t="shared" si="89"/>
        <v>31.375062618309752</v>
      </c>
      <c r="Q230" s="1">
        <v>6</v>
      </c>
      <c r="R230">
        <f t="shared" si="90"/>
        <v>1.4200000166893005</v>
      </c>
      <c r="S230" s="1">
        <v>1</v>
      </c>
      <c r="T230">
        <f t="shared" si="91"/>
        <v>2.8400000333786011</v>
      </c>
      <c r="U230" s="1">
        <v>32.893547058105469</v>
      </c>
      <c r="V230" s="1">
        <v>31.283998489379883</v>
      </c>
      <c r="W230" s="1">
        <v>32.818050384521484</v>
      </c>
      <c r="X230" s="1">
        <v>419.84835815429688</v>
      </c>
      <c r="Y230" s="1">
        <v>420.2337646484375</v>
      </c>
      <c r="Z230" s="1">
        <v>27.468849182128906</v>
      </c>
      <c r="AA230" s="1">
        <v>27.852825164794922</v>
      </c>
      <c r="AB230" s="1">
        <v>54.513320922851563</v>
      </c>
      <c r="AC230" s="1">
        <v>55.275341033935547</v>
      </c>
      <c r="AD230" s="1">
        <v>499.43441772460938</v>
      </c>
      <c r="AE230" s="1">
        <v>17.827121734619141</v>
      </c>
      <c r="AF230" s="1">
        <v>4.5621566474437714E-2</v>
      </c>
      <c r="AG230" s="1">
        <v>99.663475036621094</v>
      </c>
      <c r="AH230" s="1">
        <v>-5.7358789443969727</v>
      </c>
      <c r="AI230" s="1">
        <v>-0.3667738139629364</v>
      </c>
      <c r="AJ230" s="1">
        <v>9.2089571058750153E-2</v>
      </c>
      <c r="AK230" s="1">
        <v>3.9782715030014515E-3</v>
      </c>
      <c r="AL230" s="1">
        <v>9.6729092299938202E-2</v>
      </c>
      <c r="AM230" s="1">
        <v>9.8602212965488434E-3</v>
      </c>
      <c r="AN230" s="1">
        <v>1</v>
      </c>
      <c r="AO230" s="1">
        <v>-0.21956524252891541</v>
      </c>
      <c r="AP230" s="1">
        <v>2.737391471862793</v>
      </c>
      <c r="AQ230" s="1">
        <v>1</v>
      </c>
      <c r="AR230" s="1">
        <v>0</v>
      </c>
      <c r="AS230" s="1">
        <v>0.15999999642372131</v>
      </c>
      <c r="AT230" s="1">
        <v>111115</v>
      </c>
      <c r="AU230" s="1" t="s">
        <v>85</v>
      </c>
      <c r="AV230">
        <f t="shared" si="92"/>
        <v>0.83239069620768213</v>
      </c>
      <c r="AW230">
        <f t="shared" si="93"/>
        <v>3.28775358106219E-4</v>
      </c>
      <c r="AX230">
        <f t="shared" si="94"/>
        <v>304.43399848937986</v>
      </c>
      <c r="AY230">
        <f t="shared" si="95"/>
        <v>306.04354705810545</v>
      </c>
      <c r="AZ230">
        <f t="shared" si="96"/>
        <v>2.852339413784307</v>
      </c>
      <c r="BA230">
        <f t="shared" si="97"/>
        <v>9.1064128929870231E-2</v>
      </c>
      <c r="BB230">
        <f t="shared" si="98"/>
        <v>4.608758084040752</v>
      </c>
      <c r="BC230">
        <f t="shared" si="99"/>
        <v>46.243200754812889</v>
      </c>
      <c r="BD230">
        <f t="shared" si="100"/>
        <v>18.390375590017968</v>
      </c>
      <c r="BE230">
        <f t="shared" si="101"/>
        <v>31.283998489379883</v>
      </c>
      <c r="BF230">
        <f t="shared" si="102"/>
        <v>4.5849478390991791</v>
      </c>
      <c r="BG230">
        <f t="shared" si="103"/>
        <v>1.7215248423206691E-2</v>
      </c>
      <c r="BH230">
        <f t="shared" si="104"/>
        <v>2.7759093455109105</v>
      </c>
      <c r="BI230">
        <f t="shared" si="105"/>
        <v>1.8090384935882686</v>
      </c>
      <c r="BJ230">
        <f t="shared" si="106"/>
        <v>1.0768913977368094E-2</v>
      </c>
      <c r="BK230">
        <f t="shared" si="107"/>
        <v>44.806318026290739</v>
      </c>
      <c r="BL230">
        <f t="shared" si="108"/>
        <v>1.0698238788574277</v>
      </c>
      <c r="BM230">
        <f t="shared" si="109"/>
        <v>58.951480157301539</v>
      </c>
      <c r="BN230">
        <f t="shared" si="110"/>
        <v>420.45193761654082</v>
      </c>
      <c r="BO230">
        <f t="shared" si="111"/>
        <v>-6.4352270175745325E-4</v>
      </c>
    </row>
    <row r="231" spans="1:67" x14ac:dyDescent="0.25">
      <c r="A231" s="1">
        <v>220</v>
      </c>
      <c r="B231" s="1" t="s">
        <v>305</v>
      </c>
      <c r="C231" s="1" t="s">
        <v>306</v>
      </c>
      <c r="D231" s="1" t="s">
        <v>80</v>
      </c>
      <c r="E231" s="1" t="s">
        <v>81</v>
      </c>
      <c r="F231" s="1" t="s">
        <v>82</v>
      </c>
      <c r="G231" s="1" t="s">
        <v>83</v>
      </c>
      <c r="H231" s="1" t="s">
        <v>84</v>
      </c>
      <c r="I231" s="1">
        <v>1219.0000144615769</v>
      </c>
      <c r="J231" s="1">
        <v>1</v>
      </c>
      <c r="K231">
        <f t="shared" si="84"/>
        <v>-0.75823373488839207</v>
      </c>
      <c r="L231">
        <f t="shared" si="85"/>
        <v>1.6808805598384463E-2</v>
      </c>
      <c r="M231">
        <f t="shared" si="86"/>
        <v>479.00168255492878</v>
      </c>
      <c r="N231">
        <f t="shared" si="87"/>
        <v>0.31897067811850244</v>
      </c>
      <c r="O231">
        <f t="shared" si="88"/>
        <v>1.8320257106806723</v>
      </c>
      <c r="P231">
        <f t="shared" si="89"/>
        <v>31.368594622052832</v>
      </c>
      <c r="Q231" s="1">
        <v>6</v>
      </c>
      <c r="R231">
        <f t="shared" si="90"/>
        <v>1.4200000166893005</v>
      </c>
      <c r="S231" s="1">
        <v>1</v>
      </c>
      <c r="T231">
        <f t="shared" si="91"/>
        <v>2.8400000333786011</v>
      </c>
      <c r="U231" s="1">
        <v>32.894920349121094</v>
      </c>
      <c r="V231" s="1">
        <v>31.270727157592773</v>
      </c>
      <c r="W231" s="1">
        <v>32.823616027832031</v>
      </c>
      <c r="X231" s="1">
        <v>419.430908203125</v>
      </c>
      <c r="Y231" s="1">
        <v>420.1807861328125</v>
      </c>
      <c r="Z231" s="1">
        <v>27.471044540405273</v>
      </c>
      <c r="AA231" s="1">
        <v>27.843563079833984</v>
      </c>
      <c r="AB231" s="1">
        <v>54.514480590820313</v>
      </c>
      <c r="AC231" s="1">
        <v>55.253719329833984</v>
      </c>
      <c r="AD231" s="1">
        <v>499.447998046875</v>
      </c>
      <c r="AE231" s="1">
        <v>17.781461715698242</v>
      </c>
      <c r="AF231" s="1">
        <v>5.7027530856430531E-3</v>
      </c>
      <c r="AG231" s="1">
        <v>99.665321350097656</v>
      </c>
      <c r="AH231" s="1">
        <v>-5.7358789443969727</v>
      </c>
      <c r="AI231" s="1">
        <v>-0.3667738139629364</v>
      </c>
      <c r="AJ231" s="1">
        <v>9.2089571058750153E-2</v>
      </c>
      <c r="AK231" s="1">
        <v>3.9782715030014515E-3</v>
      </c>
      <c r="AL231" s="1">
        <v>9.6729092299938202E-2</v>
      </c>
      <c r="AM231" s="1">
        <v>9.8602212965488434E-3</v>
      </c>
      <c r="AN231" s="1">
        <v>1</v>
      </c>
      <c r="AO231" s="1">
        <v>-0.21956524252891541</v>
      </c>
      <c r="AP231" s="1">
        <v>2.737391471862793</v>
      </c>
      <c r="AQ231" s="1">
        <v>1</v>
      </c>
      <c r="AR231" s="1">
        <v>0</v>
      </c>
      <c r="AS231" s="1">
        <v>0.15999999642372131</v>
      </c>
      <c r="AT231" s="1">
        <v>111115</v>
      </c>
      <c r="AU231" s="1" t="s">
        <v>85</v>
      </c>
      <c r="AV231">
        <f t="shared" si="92"/>
        <v>0.83241333007812479</v>
      </c>
      <c r="AW231">
        <f t="shared" si="93"/>
        <v>3.1897067811850245E-4</v>
      </c>
      <c r="AX231">
        <f t="shared" si="94"/>
        <v>304.42072715759275</v>
      </c>
      <c r="AY231">
        <f t="shared" si="95"/>
        <v>306.04492034912107</v>
      </c>
      <c r="AZ231">
        <f t="shared" si="96"/>
        <v>2.8450338109202562</v>
      </c>
      <c r="BA231">
        <f t="shared" si="97"/>
        <v>9.7867464460058798E-2</v>
      </c>
      <c r="BB231">
        <f t="shared" si="98"/>
        <v>4.6070633725640411</v>
      </c>
      <c r="BC231">
        <f t="shared" si="99"/>
        <v>46.22534006969844</v>
      </c>
      <c r="BD231">
        <f t="shared" si="100"/>
        <v>18.381776989864456</v>
      </c>
      <c r="BE231">
        <f t="shared" si="101"/>
        <v>31.270727157592773</v>
      </c>
      <c r="BF231">
        <f t="shared" si="102"/>
        <v>4.5814867862555566</v>
      </c>
      <c r="BG231">
        <f t="shared" si="103"/>
        <v>1.6709906455470352E-2</v>
      </c>
      <c r="BH231">
        <f t="shared" si="104"/>
        <v>2.7750376618833688</v>
      </c>
      <c r="BI231">
        <f t="shared" si="105"/>
        <v>1.8064491243721879</v>
      </c>
      <c r="BJ231">
        <f t="shared" si="106"/>
        <v>1.0452532201845565E-2</v>
      </c>
      <c r="BK231">
        <f t="shared" si="107"/>
        <v>47.739856619074445</v>
      </c>
      <c r="BL231">
        <f t="shared" si="108"/>
        <v>1.1399894958631542</v>
      </c>
      <c r="BM231">
        <f t="shared" si="109"/>
        <v>58.948049890283585</v>
      </c>
      <c r="BN231">
        <f t="shared" si="110"/>
        <v>420.54121413635784</v>
      </c>
      <c r="BO231">
        <f t="shared" si="111"/>
        <v>-1.0628304320775672E-3</v>
      </c>
    </row>
  </sheetData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20240830_dark_agn_lmf24105_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Nunes Vilas Boas</dc:creator>
  <cp:lastModifiedBy>Marcelo</cp:lastModifiedBy>
  <dcterms:created xsi:type="dcterms:W3CDTF">2024-10-17T22:21:54Z</dcterms:created>
  <dcterms:modified xsi:type="dcterms:W3CDTF">2024-10-30T19:33:56Z</dcterms:modified>
</cp:coreProperties>
</file>