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gsti-main\gsti-main\Datasets\Vilas_Boas_et_al_2024\Dark\"/>
    </mc:Choice>
  </mc:AlternateContent>
  <xr:revisionPtr revIDLastSave="0" documentId="13_ncr:1_{692A61EF-EEDC-4C3B-8F6E-381EE13D86B6}" xr6:coauthVersionLast="47" xr6:coauthVersionMax="47" xr10:uidLastSave="{00000000-0000-0000-0000-000000000000}"/>
  <bookViews>
    <workbookView xWindow="-120" yWindow="-120" windowWidth="29040" windowHeight="16440" xr2:uid="{70711DF8-4DB5-41E1-9A7E-63A67B6C71D8}"/>
  </bookViews>
  <sheets>
    <sheet name="20240925_dark_agn_lmf24073_" sheetId="1" r:id="rId1"/>
  </sheets>
  <calcPr calcId="181029"/>
</workbook>
</file>

<file path=xl/calcChain.xml><?xml version="1.0" encoding="utf-8"?>
<calcChain xmlns="http://schemas.openxmlformats.org/spreadsheetml/2006/main">
  <c r="R11" i="1" l="1"/>
  <c r="T11" i="1" s="1"/>
  <c r="AV11" i="1"/>
  <c r="K11" i="1" s="1"/>
  <c r="AX11" i="1"/>
  <c r="AY11" i="1"/>
  <c r="AZ11" i="1"/>
  <c r="BE11" i="1"/>
  <c r="BF11" i="1"/>
  <c r="BI11" i="1" s="1"/>
  <c r="BH11" i="1"/>
  <c r="R13" i="1"/>
  <c r="T13" i="1"/>
  <c r="AV13" i="1"/>
  <c r="AW13" i="1" s="1"/>
  <c r="AX13" i="1"/>
  <c r="AY13" i="1"/>
  <c r="AZ13" i="1"/>
  <c r="BE13" i="1"/>
  <c r="BF13" i="1"/>
  <c r="BI13" i="1" s="1"/>
  <c r="BH13" i="1"/>
  <c r="K14" i="1"/>
  <c r="N14" i="1"/>
  <c r="R14" i="1"/>
  <c r="T14" i="1" s="1"/>
  <c r="AV14" i="1"/>
  <c r="AW14" i="1" s="1"/>
  <c r="AX14" i="1"/>
  <c r="AY14" i="1"/>
  <c r="AZ14" i="1"/>
  <c r="BE14" i="1"/>
  <c r="BF14" i="1"/>
  <c r="BH14" i="1"/>
  <c r="R15" i="1"/>
  <c r="T15" i="1" s="1"/>
  <c r="AV15" i="1"/>
  <c r="K15" i="1" s="1"/>
  <c r="AX15" i="1"/>
  <c r="AY15" i="1"/>
  <c r="AZ15" i="1"/>
  <c r="BE15" i="1"/>
  <c r="BF15" i="1" s="1"/>
  <c r="BI15" i="1" s="1"/>
  <c r="BH15" i="1"/>
  <c r="R16" i="1"/>
  <c r="T16" i="1"/>
  <c r="AV16" i="1"/>
  <c r="AW16" i="1" s="1"/>
  <c r="AX16" i="1"/>
  <c r="AY16" i="1"/>
  <c r="AZ16" i="1"/>
  <c r="BE16" i="1"/>
  <c r="BF16" i="1"/>
  <c r="BI16" i="1" s="1"/>
  <c r="BH16" i="1"/>
  <c r="R17" i="1"/>
  <c r="T17" i="1" s="1"/>
  <c r="AV17" i="1"/>
  <c r="AW17" i="1" s="1"/>
  <c r="N17" i="1" s="1"/>
  <c r="AX17" i="1"/>
  <c r="AY17" i="1"/>
  <c r="AZ17" i="1"/>
  <c r="BE17" i="1"/>
  <c r="BF17" i="1" s="1"/>
  <c r="BI17" i="1" s="1"/>
  <c r="BH17" i="1"/>
  <c r="R18" i="1"/>
  <c r="T18" i="1" s="1"/>
  <c r="AV18" i="1"/>
  <c r="K18" i="1" s="1"/>
  <c r="AW18" i="1"/>
  <c r="AX18" i="1"/>
  <c r="AY18" i="1"/>
  <c r="AZ18" i="1"/>
  <c r="BE18" i="1"/>
  <c r="BF18" i="1" s="1"/>
  <c r="BI18" i="1" s="1"/>
  <c r="BH18" i="1"/>
  <c r="K19" i="1"/>
  <c r="R19" i="1"/>
  <c r="T19" i="1"/>
  <c r="AV19" i="1"/>
  <c r="AW19" i="1" s="1"/>
  <c r="N19" i="1" s="1"/>
  <c r="AX19" i="1"/>
  <c r="AY19" i="1"/>
  <c r="AZ19" i="1"/>
  <c r="BE19" i="1"/>
  <c r="BF19" i="1"/>
  <c r="BI19" i="1" s="1"/>
  <c r="BH19" i="1"/>
  <c r="K20" i="1"/>
  <c r="R20" i="1"/>
  <c r="T20" i="1" s="1"/>
  <c r="AV20" i="1"/>
  <c r="AW20" i="1" s="1"/>
  <c r="AX20" i="1"/>
  <c r="AY20" i="1"/>
  <c r="AZ20" i="1"/>
  <c r="BE20" i="1"/>
  <c r="BF20" i="1" s="1"/>
  <c r="BI20" i="1" s="1"/>
  <c r="BH20" i="1"/>
  <c r="R21" i="1"/>
  <c r="T21" i="1" s="1"/>
  <c r="AV21" i="1"/>
  <c r="K21" i="1" s="1"/>
  <c r="AX21" i="1"/>
  <c r="AY21" i="1"/>
  <c r="AZ21" i="1"/>
  <c r="BE21" i="1"/>
  <c r="BF21" i="1"/>
  <c r="BI21" i="1" s="1"/>
  <c r="BH21" i="1"/>
  <c r="R22" i="1"/>
  <c r="T22" i="1"/>
  <c r="AV22" i="1"/>
  <c r="AW22" i="1" s="1"/>
  <c r="N22" i="1" s="1"/>
  <c r="AX22" i="1"/>
  <c r="AY22" i="1"/>
  <c r="AZ22" i="1"/>
  <c r="BE22" i="1"/>
  <c r="BF22" i="1" s="1"/>
  <c r="BI22" i="1" s="1"/>
  <c r="BH22" i="1"/>
  <c r="R23" i="1"/>
  <c r="T23" i="1" s="1"/>
  <c r="AV23" i="1"/>
  <c r="AW23" i="1" s="1"/>
  <c r="AX23" i="1"/>
  <c r="AY23" i="1"/>
  <c r="AZ23" i="1"/>
  <c r="BE23" i="1"/>
  <c r="BF23" i="1" s="1"/>
  <c r="BI23" i="1" s="1"/>
  <c r="BH23" i="1"/>
  <c r="R24" i="1"/>
  <c r="T24" i="1" s="1"/>
  <c r="AV24" i="1"/>
  <c r="K24" i="1" s="1"/>
  <c r="AX24" i="1"/>
  <c r="AY24" i="1"/>
  <c r="AZ24" i="1"/>
  <c r="BE24" i="1"/>
  <c r="BF24" i="1" s="1"/>
  <c r="BI24" i="1" s="1"/>
  <c r="BH24" i="1"/>
  <c r="K25" i="1"/>
  <c r="N25" i="1"/>
  <c r="R25" i="1"/>
  <c r="T25" i="1" s="1"/>
  <c r="BN25" i="1" s="1"/>
  <c r="AV25" i="1"/>
  <c r="AW25" i="1"/>
  <c r="AX25" i="1"/>
  <c r="AY25" i="1"/>
  <c r="AZ25" i="1"/>
  <c r="BE25" i="1"/>
  <c r="BF25" i="1"/>
  <c r="BH25" i="1"/>
  <c r="K26" i="1"/>
  <c r="N26" i="1"/>
  <c r="R26" i="1"/>
  <c r="T26" i="1" s="1"/>
  <c r="BN26" i="1" s="1"/>
  <c r="AV26" i="1"/>
  <c r="AW26" i="1" s="1"/>
  <c r="AX26" i="1"/>
  <c r="AY26" i="1"/>
  <c r="AZ26" i="1"/>
  <c r="BE26" i="1"/>
  <c r="BF26" i="1" s="1"/>
  <c r="BI26" i="1" s="1"/>
  <c r="BH26" i="1"/>
  <c r="R27" i="1"/>
  <c r="T27" i="1" s="1"/>
  <c r="AV27" i="1"/>
  <c r="K27" i="1" s="1"/>
  <c r="AW27" i="1"/>
  <c r="AX27" i="1"/>
  <c r="AY27" i="1"/>
  <c r="AZ27" i="1"/>
  <c r="BE27" i="1"/>
  <c r="BF27" i="1" s="1"/>
  <c r="BI27" i="1" s="1"/>
  <c r="BH27" i="1"/>
  <c r="R28" i="1"/>
  <c r="T28" i="1" s="1"/>
  <c r="BN28" i="1" s="1"/>
  <c r="AV28" i="1"/>
  <c r="K28" i="1" s="1"/>
  <c r="AX28" i="1"/>
  <c r="AY28" i="1"/>
  <c r="AZ28" i="1"/>
  <c r="BE28" i="1"/>
  <c r="BF28" i="1"/>
  <c r="BI28" i="1" s="1"/>
  <c r="BH28" i="1"/>
  <c r="R29" i="1"/>
  <c r="T29" i="1" s="1"/>
  <c r="AV29" i="1"/>
  <c r="AW29" i="1" s="1"/>
  <c r="N29" i="1" s="1"/>
  <c r="AX29" i="1"/>
  <c r="AY29" i="1"/>
  <c r="AZ29" i="1"/>
  <c r="BE29" i="1"/>
  <c r="BF29" i="1" s="1"/>
  <c r="BI29" i="1" s="1"/>
  <c r="BH29" i="1"/>
  <c r="R30" i="1"/>
  <c r="T30" i="1" s="1"/>
  <c r="AV30" i="1"/>
  <c r="K30" i="1" s="1"/>
  <c r="AW30" i="1"/>
  <c r="AX30" i="1"/>
  <c r="AY30" i="1"/>
  <c r="AZ30" i="1"/>
  <c r="BE30" i="1"/>
  <c r="BF30" i="1" s="1"/>
  <c r="BI30" i="1" s="1"/>
  <c r="BH30" i="1"/>
  <c r="N31" i="1"/>
  <c r="R31" i="1"/>
  <c r="T31" i="1" s="1"/>
  <c r="AV31" i="1"/>
  <c r="K31" i="1" s="1"/>
  <c r="AW31" i="1"/>
  <c r="AX31" i="1"/>
  <c r="AY31" i="1"/>
  <c r="AZ31" i="1"/>
  <c r="BA31" i="1" s="1"/>
  <c r="P31" i="1" s="1"/>
  <c r="BB31" i="1" s="1"/>
  <c r="BE31" i="1"/>
  <c r="BF31" i="1" s="1"/>
  <c r="BI31" i="1" s="1"/>
  <c r="BH31" i="1"/>
  <c r="R32" i="1"/>
  <c r="T32" i="1" s="1"/>
  <c r="AV32" i="1"/>
  <c r="AW32" i="1" s="1"/>
  <c r="AX32" i="1"/>
  <c r="AY32" i="1"/>
  <c r="AZ32" i="1"/>
  <c r="BE32" i="1"/>
  <c r="BF32" i="1" s="1"/>
  <c r="BI32" i="1" s="1"/>
  <c r="BH32" i="1"/>
  <c r="R33" i="1"/>
  <c r="T33" i="1" s="1"/>
  <c r="AV33" i="1"/>
  <c r="K33" i="1" s="1"/>
  <c r="AX33" i="1"/>
  <c r="AY33" i="1"/>
  <c r="AZ33" i="1"/>
  <c r="BE33" i="1"/>
  <c r="BF33" i="1" s="1"/>
  <c r="BI33" i="1" s="1"/>
  <c r="BH33" i="1"/>
  <c r="R34" i="1"/>
  <c r="T34" i="1" s="1"/>
  <c r="AV34" i="1"/>
  <c r="AW34" i="1" s="1"/>
  <c r="AX34" i="1"/>
  <c r="AY34" i="1"/>
  <c r="AZ34" i="1"/>
  <c r="BE34" i="1"/>
  <c r="BF34" i="1" s="1"/>
  <c r="BH34" i="1"/>
  <c r="R35" i="1"/>
  <c r="T35" i="1"/>
  <c r="AV35" i="1"/>
  <c r="AW35" i="1" s="1"/>
  <c r="AX35" i="1"/>
  <c r="AY35" i="1"/>
  <c r="AZ35" i="1"/>
  <c r="BE35" i="1"/>
  <c r="BF35" i="1" s="1"/>
  <c r="BI35" i="1" s="1"/>
  <c r="BH35" i="1"/>
  <c r="R36" i="1"/>
  <c r="T36" i="1" s="1"/>
  <c r="AV36" i="1"/>
  <c r="K36" i="1" s="1"/>
  <c r="AX36" i="1"/>
  <c r="AY36" i="1"/>
  <c r="AZ36" i="1"/>
  <c r="BE36" i="1"/>
  <c r="BF36" i="1"/>
  <c r="BH36" i="1"/>
  <c r="R37" i="1"/>
  <c r="T37" i="1" s="1"/>
  <c r="AV37" i="1"/>
  <c r="AW37" i="1" s="1"/>
  <c r="AX37" i="1"/>
  <c r="AY37" i="1"/>
  <c r="AZ37" i="1"/>
  <c r="BE37" i="1"/>
  <c r="BF37" i="1"/>
  <c r="BH37" i="1"/>
  <c r="K38" i="1"/>
  <c r="N38" i="1"/>
  <c r="R38" i="1"/>
  <c r="T38" i="1" s="1"/>
  <c r="BN38" i="1" s="1"/>
  <c r="AV38" i="1"/>
  <c r="AW38" i="1" s="1"/>
  <c r="AX38" i="1"/>
  <c r="AY38" i="1"/>
  <c r="AZ38" i="1"/>
  <c r="BA38" i="1" s="1"/>
  <c r="P38" i="1" s="1"/>
  <c r="BB38" i="1" s="1"/>
  <c r="BE38" i="1"/>
  <c r="BF38" i="1" s="1"/>
  <c r="BI38" i="1" s="1"/>
  <c r="BH38" i="1"/>
  <c r="R39" i="1"/>
  <c r="T39" i="1" s="1"/>
  <c r="AV39" i="1"/>
  <c r="K39" i="1" s="1"/>
  <c r="AW39" i="1"/>
  <c r="AX39" i="1"/>
  <c r="AY39" i="1"/>
  <c r="AZ39" i="1"/>
  <c r="BE39" i="1"/>
  <c r="BF39" i="1" s="1"/>
  <c r="BI39" i="1" s="1"/>
  <c r="BH39" i="1"/>
  <c r="R40" i="1"/>
  <c r="T40" i="1" s="1"/>
  <c r="AV40" i="1"/>
  <c r="K40" i="1" s="1"/>
  <c r="AX40" i="1"/>
  <c r="AY40" i="1"/>
  <c r="AZ40" i="1"/>
  <c r="BE40" i="1"/>
  <c r="BF40" i="1" s="1"/>
  <c r="BH40" i="1"/>
  <c r="K41" i="1"/>
  <c r="R41" i="1"/>
  <c r="T41" i="1" s="1"/>
  <c r="AV41" i="1"/>
  <c r="AW41" i="1" s="1"/>
  <c r="N41" i="1" s="1"/>
  <c r="AX41" i="1"/>
  <c r="AY41" i="1"/>
  <c r="AZ41" i="1"/>
  <c r="BE41" i="1"/>
  <c r="BF41" i="1" s="1"/>
  <c r="BI41" i="1" s="1"/>
  <c r="BH41" i="1"/>
  <c r="R42" i="1"/>
  <c r="T42" i="1" s="1"/>
  <c r="AV42" i="1"/>
  <c r="K42" i="1" s="1"/>
  <c r="AW42" i="1"/>
  <c r="AX42" i="1"/>
  <c r="AY42" i="1"/>
  <c r="AZ42" i="1"/>
  <c r="BE42" i="1"/>
  <c r="BF42" i="1" s="1"/>
  <c r="BI42" i="1" s="1"/>
  <c r="BH42" i="1"/>
  <c r="R43" i="1"/>
  <c r="T43" i="1" s="1"/>
  <c r="AV43" i="1"/>
  <c r="AW43" i="1" s="1"/>
  <c r="AX43" i="1"/>
  <c r="AY43" i="1"/>
  <c r="AZ43" i="1"/>
  <c r="BE43" i="1"/>
  <c r="BF43" i="1" s="1"/>
  <c r="BI43" i="1" s="1"/>
  <c r="BH43" i="1"/>
  <c r="K44" i="1"/>
  <c r="R44" i="1"/>
  <c r="T44" i="1"/>
  <c r="AV44" i="1"/>
  <c r="AW44" i="1" s="1"/>
  <c r="N44" i="1" s="1"/>
  <c r="AX44" i="1"/>
  <c r="AY44" i="1"/>
  <c r="AZ44" i="1"/>
  <c r="BE44" i="1"/>
  <c r="BF44" i="1"/>
  <c r="BI44" i="1" s="1"/>
  <c r="BH44" i="1"/>
  <c r="BN44" i="1"/>
  <c r="R45" i="1"/>
  <c r="T45" i="1" s="1"/>
  <c r="AV45" i="1"/>
  <c r="AX45" i="1"/>
  <c r="AY45" i="1"/>
  <c r="AZ45" i="1"/>
  <c r="BE45" i="1"/>
  <c r="BF45" i="1" s="1"/>
  <c r="BI45" i="1" s="1"/>
  <c r="BH45" i="1"/>
  <c r="K46" i="1"/>
  <c r="R46" i="1"/>
  <c r="T46" i="1" s="1"/>
  <c r="BN46" i="1" s="1"/>
  <c r="AV46" i="1"/>
  <c r="AW46" i="1"/>
  <c r="AX46" i="1"/>
  <c r="AY46" i="1"/>
  <c r="AZ46" i="1"/>
  <c r="BE46" i="1"/>
  <c r="BF46" i="1" s="1"/>
  <c r="BI46" i="1" s="1"/>
  <c r="BH46" i="1"/>
  <c r="K47" i="1"/>
  <c r="R47" i="1"/>
  <c r="T47" i="1" s="1"/>
  <c r="AV47" i="1"/>
  <c r="AW47" i="1" s="1"/>
  <c r="AX47" i="1"/>
  <c r="AY47" i="1"/>
  <c r="AZ47" i="1"/>
  <c r="BE47" i="1"/>
  <c r="BF47" i="1" s="1"/>
  <c r="BI47" i="1" s="1"/>
  <c r="BH47" i="1"/>
  <c r="R48" i="1"/>
  <c r="T48" i="1" s="1"/>
  <c r="AV48" i="1"/>
  <c r="K48" i="1" s="1"/>
  <c r="AX48" i="1"/>
  <c r="AY48" i="1"/>
  <c r="AZ48" i="1"/>
  <c r="BE48" i="1"/>
  <c r="BF48" i="1"/>
  <c r="BI48" i="1" s="1"/>
  <c r="BH48" i="1"/>
  <c r="K49" i="1"/>
  <c r="R49" i="1"/>
  <c r="T49" i="1" s="1"/>
  <c r="BN49" i="1" s="1"/>
  <c r="AV49" i="1"/>
  <c r="AW49" i="1" s="1"/>
  <c r="AX49" i="1"/>
  <c r="AY49" i="1"/>
  <c r="AZ49" i="1"/>
  <c r="BE49" i="1"/>
  <c r="BF49" i="1" s="1"/>
  <c r="BI49" i="1" s="1"/>
  <c r="BH49" i="1"/>
  <c r="R50" i="1"/>
  <c r="T50" i="1"/>
  <c r="AV50" i="1"/>
  <c r="AW50" i="1" s="1"/>
  <c r="N50" i="1" s="1"/>
  <c r="AX50" i="1"/>
  <c r="AY50" i="1"/>
  <c r="AZ50" i="1"/>
  <c r="BE50" i="1"/>
  <c r="BF50" i="1" s="1"/>
  <c r="BH50" i="1"/>
  <c r="R51" i="1"/>
  <c r="T51" i="1" s="1"/>
  <c r="AV51" i="1"/>
  <c r="K51" i="1" s="1"/>
  <c r="AX51" i="1"/>
  <c r="AY51" i="1"/>
  <c r="AZ51" i="1"/>
  <c r="BE51" i="1"/>
  <c r="BF51" i="1"/>
  <c r="BI51" i="1" s="1"/>
  <c r="BH51" i="1"/>
  <c r="K52" i="1"/>
  <c r="BN52" i="1" s="1"/>
  <c r="R52" i="1"/>
  <c r="T52" i="1" s="1"/>
  <c r="AV52" i="1"/>
  <c r="AW52" i="1"/>
  <c r="AX52" i="1"/>
  <c r="AY52" i="1"/>
  <c r="AZ52" i="1"/>
  <c r="BE52" i="1"/>
  <c r="BF52" i="1" s="1"/>
  <c r="BI52" i="1" s="1"/>
  <c r="BH52" i="1"/>
  <c r="R53" i="1"/>
  <c r="T53" i="1"/>
  <c r="AV53" i="1"/>
  <c r="AW53" i="1" s="1"/>
  <c r="N53" i="1" s="1"/>
  <c r="AX53" i="1"/>
  <c r="AY53" i="1"/>
  <c r="AZ53" i="1"/>
  <c r="BE53" i="1"/>
  <c r="BF53" i="1" s="1"/>
  <c r="BH53" i="1"/>
  <c r="R54" i="1"/>
  <c r="T54" i="1" s="1"/>
  <c r="AV54" i="1"/>
  <c r="K54" i="1" s="1"/>
  <c r="BN54" i="1" s="1"/>
  <c r="AX54" i="1"/>
  <c r="AY54" i="1"/>
  <c r="AZ54" i="1"/>
  <c r="BE54" i="1"/>
  <c r="BF54" i="1"/>
  <c r="BH54" i="1"/>
  <c r="R55" i="1"/>
  <c r="T55" i="1" s="1"/>
  <c r="AV55" i="1"/>
  <c r="K55" i="1" s="1"/>
  <c r="AX55" i="1"/>
  <c r="AY55" i="1"/>
  <c r="AZ55" i="1"/>
  <c r="BE55" i="1"/>
  <c r="BF55" i="1" s="1"/>
  <c r="BI55" i="1" s="1"/>
  <c r="BH55" i="1"/>
  <c r="R56" i="1"/>
  <c r="T56" i="1" s="1"/>
  <c r="AV56" i="1"/>
  <c r="K56" i="1" s="1"/>
  <c r="AX56" i="1"/>
  <c r="AY56" i="1"/>
  <c r="AZ56" i="1"/>
  <c r="BE56" i="1"/>
  <c r="BF56" i="1" s="1"/>
  <c r="BH56" i="1"/>
  <c r="N57" i="1"/>
  <c r="R57" i="1"/>
  <c r="T57" i="1" s="1"/>
  <c r="AV57" i="1"/>
  <c r="K57" i="1" s="1"/>
  <c r="AW57" i="1"/>
  <c r="AX57" i="1"/>
  <c r="AY57" i="1"/>
  <c r="AZ57" i="1"/>
  <c r="BE57" i="1"/>
  <c r="BF57" i="1"/>
  <c r="BH57" i="1"/>
  <c r="R58" i="1"/>
  <c r="T58" i="1" s="1"/>
  <c r="AV58" i="1"/>
  <c r="K58" i="1" s="1"/>
  <c r="BN58" i="1" s="1"/>
  <c r="AX58" i="1"/>
  <c r="AY58" i="1"/>
  <c r="AZ58" i="1"/>
  <c r="BE58" i="1"/>
  <c r="BF58" i="1" s="1"/>
  <c r="BI58" i="1" s="1"/>
  <c r="BH58" i="1"/>
  <c r="R59" i="1"/>
  <c r="T59" i="1" s="1"/>
  <c r="AV59" i="1"/>
  <c r="K59" i="1" s="1"/>
  <c r="AX59" i="1"/>
  <c r="AY59" i="1"/>
  <c r="AZ59" i="1"/>
  <c r="BE59" i="1"/>
  <c r="BF59" i="1" s="1"/>
  <c r="BH59" i="1"/>
  <c r="K60" i="1"/>
  <c r="N60" i="1"/>
  <c r="R60" i="1"/>
  <c r="T60" i="1" s="1"/>
  <c r="AV60" i="1"/>
  <c r="AW60" i="1"/>
  <c r="AX60" i="1"/>
  <c r="AY60" i="1"/>
  <c r="AZ60" i="1"/>
  <c r="BE60" i="1"/>
  <c r="BF60" i="1"/>
  <c r="BH60" i="1"/>
  <c r="R61" i="1"/>
  <c r="T61" i="1" s="1"/>
  <c r="AV61" i="1"/>
  <c r="AX61" i="1"/>
  <c r="AY61" i="1"/>
  <c r="AZ61" i="1"/>
  <c r="BE61" i="1"/>
  <c r="BF61" i="1" s="1"/>
  <c r="BI61" i="1" s="1"/>
  <c r="BH61" i="1"/>
  <c r="R62" i="1"/>
  <c r="T62" i="1" s="1"/>
  <c r="AV62" i="1"/>
  <c r="K62" i="1" s="1"/>
  <c r="AW62" i="1"/>
  <c r="AX62" i="1"/>
  <c r="AY62" i="1"/>
  <c r="AZ62" i="1"/>
  <c r="BE62" i="1"/>
  <c r="BF62" i="1" s="1"/>
  <c r="BH62" i="1"/>
  <c r="K63" i="1"/>
  <c r="R63" i="1"/>
  <c r="T63" i="1" s="1"/>
  <c r="AV63" i="1"/>
  <c r="AW63" i="1"/>
  <c r="N63" i="1" s="1"/>
  <c r="AX63" i="1"/>
  <c r="AY63" i="1"/>
  <c r="AZ63" i="1"/>
  <c r="BE63" i="1"/>
  <c r="BF63" i="1" s="1"/>
  <c r="BI63" i="1" s="1"/>
  <c r="BH63" i="1"/>
  <c r="R64" i="1"/>
  <c r="T64" i="1" s="1"/>
  <c r="AV64" i="1"/>
  <c r="AX64" i="1"/>
  <c r="AY64" i="1"/>
  <c r="AZ64" i="1"/>
  <c r="BE64" i="1"/>
  <c r="BF64" i="1" s="1"/>
  <c r="BI64" i="1" s="1"/>
  <c r="BH64" i="1"/>
  <c r="R65" i="1"/>
  <c r="T65" i="1" s="1"/>
  <c r="AV65" i="1"/>
  <c r="K65" i="1" s="1"/>
  <c r="AW65" i="1"/>
  <c r="AX65" i="1"/>
  <c r="AY65" i="1"/>
  <c r="BA65" i="1" s="1"/>
  <c r="P65" i="1" s="1"/>
  <c r="BB65" i="1" s="1"/>
  <c r="AZ65" i="1"/>
  <c r="BE65" i="1"/>
  <c r="BF65" i="1" s="1"/>
  <c r="BH65" i="1"/>
  <c r="R66" i="1"/>
  <c r="T66" i="1" s="1"/>
  <c r="AV66" i="1"/>
  <c r="K66" i="1" s="1"/>
  <c r="AX66" i="1"/>
  <c r="AY66" i="1"/>
  <c r="AZ66" i="1"/>
  <c r="BE66" i="1"/>
  <c r="BF66" i="1"/>
  <c r="BH66" i="1"/>
  <c r="R67" i="1"/>
  <c r="T67" i="1" s="1"/>
  <c r="AV67" i="1"/>
  <c r="K67" i="1" s="1"/>
  <c r="AW67" i="1"/>
  <c r="AX67" i="1"/>
  <c r="AY67" i="1"/>
  <c r="AZ67" i="1"/>
  <c r="BE67" i="1"/>
  <c r="BF67" i="1" s="1"/>
  <c r="BH67" i="1"/>
  <c r="BI67" i="1"/>
  <c r="R68" i="1"/>
  <c r="T68" i="1" s="1"/>
  <c r="AV68" i="1"/>
  <c r="K68" i="1" s="1"/>
  <c r="AW68" i="1"/>
  <c r="AX68" i="1"/>
  <c r="AY68" i="1"/>
  <c r="AZ68" i="1"/>
  <c r="BE68" i="1"/>
  <c r="BF68" i="1" s="1"/>
  <c r="BI68" i="1" s="1"/>
  <c r="BH68" i="1"/>
  <c r="K69" i="1"/>
  <c r="N69" i="1"/>
  <c r="R69" i="1"/>
  <c r="T69" i="1"/>
  <c r="AV69" i="1"/>
  <c r="AW69" i="1"/>
  <c r="AX69" i="1"/>
  <c r="AY69" i="1"/>
  <c r="AZ69" i="1"/>
  <c r="BE69" i="1"/>
  <c r="BF69" i="1"/>
  <c r="BI69" i="1" s="1"/>
  <c r="BH69" i="1"/>
  <c r="R70" i="1"/>
  <c r="T70" i="1" s="1"/>
  <c r="AV70" i="1"/>
  <c r="K70" i="1" s="1"/>
  <c r="BN70" i="1" s="1"/>
  <c r="AX70" i="1"/>
  <c r="AY70" i="1"/>
  <c r="AZ70" i="1"/>
  <c r="BE70" i="1"/>
  <c r="BF70" i="1" s="1"/>
  <c r="BH70" i="1"/>
  <c r="R71" i="1"/>
  <c r="T71" i="1" s="1"/>
  <c r="AV71" i="1"/>
  <c r="K71" i="1" s="1"/>
  <c r="AW71" i="1"/>
  <c r="AX71" i="1"/>
  <c r="AY71" i="1"/>
  <c r="AZ71" i="1"/>
  <c r="BE71" i="1"/>
  <c r="BF71" i="1" s="1"/>
  <c r="BI71" i="1" s="1"/>
  <c r="BH71" i="1"/>
  <c r="K72" i="1"/>
  <c r="R72" i="1"/>
  <c r="T72" i="1" s="1"/>
  <c r="AV72" i="1"/>
  <c r="AW72" i="1"/>
  <c r="N72" i="1" s="1"/>
  <c r="AX72" i="1"/>
  <c r="AY72" i="1"/>
  <c r="AZ72" i="1"/>
  <c r="BE72" i="1"/>
  <c r="BF72" i="1" s="1"/>
  <c r="BI72" i="1" s="1"/>
  <c r="BH72" i="1"/>
  <c r="R73" i="1"/>
  <c r="T73" i="1" s="1"/>
  <c r="AV73" i="1"/>
  <c r="AX73" i="1"/>
  <c r="AY73" i="1"/>
  <c r="AZ73" i="1"/>
  <c r="BE73" i="1"/>
  <c r="BF73" i="1" s="1"/>
  <c r="BI73" i="1" s="1"/>
  <c r="BH73" i="1"/>
  <c r="N74" i="1"/>
  <c r="R74" i="1"/>
  <c r="T74" i="1" s="1"/>
  <c r="AV74" i="1"/>
  <c r="K74" i="1" s="1"/>
  <c r="AW74" i="1"/>
  <c r="AX74" i="1"/>
  <c r="AY74" i="1"/>
  <c r="AZ74" i="1"/>
  <c r="BE74" i="1"/>
  <c r="BF74" i="1" s="1"/>
  <c r="BH74" i="1"/>
  <c r="K75" i="1"/>
  <c r="R75" i="1"/>
  <c r="AV75" i="1"/>
  <c r="AW75" i="1" s="1"/>
  <c r="N75" i="1" s="1"/>
  <c r="AX75" i="1"/>
  <c r="AY75" i="1"/>
  <c r="AZ75" i="1"/>
  <c r="BE75" i="1"/>
  <c r="BF75" i="1"/>
  <c r="BH75" i="1"/>
  <c r="R76" i="1"/>
  <c r="T76" i="1"/>
  <c r="AV76" i="1"/>
  <c r="K76" i="1" s="1"/>
  <c r="BN76" i="1" s="1"/>
  <c r="AX76" i="1"/>
  <c r="AY76" i="1"/>
  <c r="AZ76" i="1"/>
  <c r="BE76" i="1"/>
  <c r="BF76" i="1" s="1"/>
  <c r="BH76" i="1"/>
  <c r="R77" i="1"/>
  <c r="T77" i="1" s="1"/>
  <c r="AV77" i="1"/>
  <c r="K77" i="1" s="1"/>
  <c r="AW77" i="1"/>
  <c r="N77" i="1" s="1"/>
  <c r="AX77" i="1"/>
  <c r="AY77" i="1"/>
  <c r="AZ77" i="1"/>
  <c r="BE77" i="1"/>
  <c r="BF77" i="1" s="1"/>
  <c r="BI77" i="1" s="1"/>
  <c r="BH77" i="1"/>
  <c r="R78" i="1"/>
  <c r="T78" i="1" s="1"/>
  <c r="AV78" i="1"/>
  <c r="K78" i="1" s="1"/>
  <c r="BN78" i="1" s="1"/>
  <c r="AX78" i="1"/>
  <c r="AY78" i="1"/>
  <c r="AZ78" i="1"/>
  <c r="BE78" i="1"/>
  <c r="BF78" i="1"/>
  <c r="BI78" i="1" s="1"/>
  <c r="BH78" i="1"/>
  <c r="R79" i="1"/>
  <c r="T79" i="1" s="1"/>
  <c r="AV79" i="1"/>
  <c r="K79" i="1" s="1"/>
  <c r="AW79" i="1"/>
  <c r="AX79" i="1"/>
  <c r="AY79" i="1"/>
  <c r="AZ79" i="1"/>
  <c r="BE79" i="1"/>
  <c r="BF79" i="1" s="1"/>
  <c r="BH79" i="1"/>
  <c r="BI79" i="1"/>
  <c r="R80" i="1"/>
  <c r="T80" i="1" s="1"/>
  <c r="AV80" i="1"/>
  <c r="K80" i="1" s="1"/>
  <c r="AX80" i="1"/>
  <c r="AY80" i="1"/>
  <c r="AZ80" i="1"/>
  <c r="BE80" i="1"/>
  <c r="BF80" i="1"/>
  <c r="BI80" i="1" s="1"/>
  <c r="BH80" i="1"/>
  <c r="R81" i="1"/>
  <c r="T81" i="1" s="1"/>
  <c r="AV81" i="1"/>
  <c r="AW81" i="1" s="1"/>
  <c r="N81" i="1" s="1"/>
  <c r="AX81" i="1"/>
  <c r="AY81" i="1"/>
  <c r="AZ81" i="1"/>
  <c r="BE81" i="1"/>
  <c r="BF81" i="1" s="1"/>
  <c r="BI81" i="1" s="1"/>
  <c r="BH81" i="1"/>
  <c r="R82" i="1"/>
  <c r="T82" i="1" s="1"/>
  <c r="AV82" i="1"/>
  <c r="AX82" i="1"/>
  <c r="AY82" i="1"/>
  <c r="AZ82" i="1"/>
  <c r="BE82" i="1"/>
  <c r="BF82" i="1" s="1"/>
  <c r="BH82" i="1"/>
  <c r="BI82" i="1"/>
  <c r="R83" i="1"/>
  <c r="T83" i="1" s="1"/>
  <c r="AV83" i="1"/>
  <c r="K83" i="1" s="1"/>
  <c r="AX83" i="1"/>
  <c r="AY83" i="1"/>
  <c r="AZ83" i="1"/>
  <c r="BE83" i="1"/>
  <c r="BF83" i="1" s="1"/>
  <c r="BI83" i="1" s="1"/>
  <c r="BH83" i="1"/>
  <c r="R84" i="1"/>
  <c r="T84" i="1"/>
  <c r="AV84" i="1"/>
  <c r="AW84" i="1" s="1"/>
  <c r="N84" i="1" s="1"/>
  <c r="AX84" i="1"/>
  <c r="AY84" i="1"/>
  <c r="AZ84" i="1"/>
  <c r="BE84" i="1"/>
  <c r="BF84" i="1"/>
  <c r="BI84" i="1" s="1"/>
  <c r="BH84" i="1"/>
  <c r="R85" i="1"/>
  <c r="T85" i="1"/>
  <c r="AV85" i="1"/>
  <c r="K85" i="1" s="1"/>
  <c r="BN85" i="1" s="1"/>
  <c r="AX85" i="1"/>
  <c r="AY85" i="1"/>
  <c r="AZ85" i="1"/>
  <c r="BE85" i="1"/>
  <c r="BF85" i="1" s="1"/>
  <c r="BH85" i="1"/>
  <c r="N86" i="1"/>
  <c r="R86" i="1"/>
  <c r="T86" i="1" s="1"/>
  <c r="AV86" i="1"/>
  <c r="K86" i="1" s="1"/>
  <c r="AW86" i="1"/>
  <c r="AX86" i="1"/>
  <c r="AY86" i="1"/>
  <c r="AZ86" i="1"/>
  <c r="BE86" i="1"/>
  <c r="BF86" i="1" s="1"/>
  <c r="BI86" i="1" s="1"/>
  <c r="BH86" i="1"/>
  <c r="R87" i="1"/>
  <c r="T87" i="1" s="1"/>
  <c r="AV87" i="1"/>
  <c r="AW87" i="1" s="1"/>
  <c r="N87" i="1" s="1"/>
  <c r="AX87" i="1"/>
  <c r="AY87" i="1"/>
  <c r="AZ87" i="1"/>
  <c r="BE87" i="1"/>
  <c r="BF87" i="1" s="1"/>
  <c r="BH87" i="1"/>
  <c r="R88" i="1"/>
  <c r="T88" i="1" s="1"/>
  <c r="AV88" i="1"/>
  <c r="AX88" i="1"/>
  <c r="AY88" i="1"/>
  <c r="AZ88" i="1"/>
  <c r="BE88" i="1"/>
  <c r="BF88" i="1" s="1"/>
  <c r="BH88" i="1"/>
  <c r="BI88" i="1"/>
  <c r="R89" i="1"/>
  <c r="T89" i="1" s="1"/>
  <c r="AV89" i="1"/>
  <c r="K89" i="1" s="1"/>
  <c r="BN89" i="1" s="1"/>
  <c r="AX89" i="1"/>
  <c r="AY89" i="1"/>
  <c r="AZ89" i="1"/>
  <c r="BE89" i="1"/>
  <c r="BF89" i="1" s="1"/>
  <c r="BI89" i="1" s="1"/>
  <c r="BH89" i="1"/>
  <c r="R90" i="1"/>
  <c r="T90" i="1" s="1"/>
  <c r="AV90" i="1"/>
  <c r="K90" i="1" s="1"/>
  <c r="AW90" i="1"/>
  <c r="N90" i="1" s="1"/>
  <c r="AX90" i="1"/>
  <c r="AY90" i="1"/>
  <c r="AZ90" i="1"/>
  <c r="BE90" i="1"/>
  <c r="BF90" i="1" s="1"/>
  <c r="BH90" i="1"/>
  <c r="R91" i="1"/>
  <c r="T91" i="1" s="1"/>
  <c r="AV91" i="1"/>
  <c r="K91" i="1" s="1"/>
  <c r="AW91" i="1"/>
  <c r="N91" i="1" s="1"/>
  <c r="AX91" i="1"/>
  <c r="BA91" i="1" s="1"/>
  <c r="P91" i="1" s="1"/>
  <c r="BB91" i="1" s="1"/>
  <c r="AY91" i="1"/>
  <c r="AZ91" i="1"/>
  <c r="BE91" i="1"/>
  <c r="BF91" i="1" s="1"/>
  <c r="BI91" i="1" s="1"/>
  <c r="BH91" i="1"/>
  <c r="R92" i="1"/>
  <c r="T92" i="1"/>
  <c r="AV92" i="1"/>
  <c r="K92" i="1" s="1"/>
  <c r="BN92" i="1" s="1"/>
  <c r="AW92" i="1"/>
  <c r="N92" i="1" s="1"/>
  <c r="AX92" i="1"/>
  <c r="BA92" i="1" s="1"/>
  <c r="P92" i="1" s="1"/>
  <c r="BB92" i="1" s="1"/>
  <c r="AY92" i="1"/>
  <c r="AZ92" i="1"/>
  <c r="BE92" i="1"/>
  <c r="BF92" i="1" s="1"/>
  <c r="BH92" i="1"/>
  <c r="BI92" i="1"/>
  <c r="R93" i="1"/>
  <c r="T93" i="1" s="1"/>
  <c r="AV93" i="1"/>
  <c r="AW93" i="1" s="1"/>
  <c r="AX93" i="1"/>
  <c r="AY93" i="1"/>
  <c r="AZ93" i="1"/>
  <c r="BA93" i="1" s="1"/>
  <c r="P93" i="1" s="1"/>
  <c r="BB93" i="1" s="1"/>
  <c r="BE93" i="1"/>
  <c r="BF93" i="1" s="1"/>
  <c r="BI93" i="1" s="1"/>
  <c r="BH93" i="1"/>
  <c r="R94" i="1"/>
  <c r="T94" i="1"/>
  <c r="AV94" i="1"/>
  <c r="AX94" i="1"/>
  <c r="AY94" i="1"/>
  <c r="AZ94" i="1"/>
  <c r="BE94" i="1"/>
  <c r="BF94" i="1" s="1"/>
  <c r="BH94" i="1"/>
  <c r="K95" i="1"/>
  <c r="R95" i="1"/>
  <c r="T95" i="1"/>
  <c r="AV95" i="1"/>
  <c r="AW95" i="1"/>
  <c r="N95" i="1" s="1"/>
  <c r="AX95" i="1"/>
  <c r="AY95" i="1"/>
  <c r="AZ95" i="1"/>
  <c r="BE95" i="1"/>
  <c r="BF95" i="1" s="1"/>
  <c r="BH95" i="1"/>
  <c r="BN95" i="1"/>
  <c r="R96" i="1"/>
  <c r="T96" i="1"/>
  <c r="AV96" i="1"/>
  <c r="AW96" i="1" s="1"/>
  <c r="AX96" i="1"/>
  <c r="AY96" i="1"/>
  <c r="AZ96" i="1"/>
  <c r="BE96" i="1"/>
  <c r="BF96" i="1" s="1"/>
  <c r="BH96" i="1"/>
  <c r="R97" i="1"/>
  <c r="T97" i="1" s="1"/>
  <c r="AV97" i="1"/>
  <c r="AX97" i="1"/>
  <c r="AY97" i="1"/>
  <c r="AZ97" i="1"/>
  <c r="BE97" i="1"/>
  <c r="BF97" i="1"/>
  <c r="BI97" i="1" s="1"/>
  <c r="BH97" i="1"/>
  <c r="K98" i="1"/>
  <c r="BN98" i="1" s="1"/>
  <c r="R98" i="1"/>
  <c r="T98" i="1"/>
  <c r="AV98" i="1"/>
  <c r="AW98" i="1"/>
  <c r="N98" i="1" s="1"/>
  <c r="AX98" i="1"/>
  <c r="AY98" i="1"/>
  <c r="AZ98" i="1"/>
  <c r="BA98" i="1" s="1"/>
  <c r="P98" i="1" s="1"/>
  <c r="BB98" i="1" s="1"/>
  <c r="BE98" i="1"/>
  <c r="BF98" i="1" s="1"/>
  <c r="BH98" i="1"/>
  <c r="BI98" i="1"/>
  <c r="K99" i="1"/>
  <c r="R99" i="1"/>
  <c r="T99" i="1"/>
  <c r="AV99" i="1"/>
  <c r="AW99" i="1"/>
  <c r="AX99" i="1"/>
  <c r="AY99" i="1"/>
  <c r="AZ99" i="1"/>
  <c r="BA99" i="1" s="1"/>
  <c r="P99" i="1" s="1"/>
  <c r="BB99" i="1" s="1"/>
  <c r="BE99" i="1"/>
  <c r="BF99" i="1" s="1"/>
  <c r="BI99" i="1" s="1"/>
  <c r="BH99" i="1"/>
  <c r="R100" i="1"/>
  <c r="T100" i="1"/>
  <c r="AV100" i="1"/>
  <c r="AX100" i="1"/>
  <c r="AY100" i="1"/>
  <c r="AZ100" i="1"/>
  <c r="BE100" i="1"/>
  <c r="BF100" i="1" s="1"/>
  <c r="BH100" i="1"/>
  <c r="K101" i="1"/>
  <c r="BN101" i="1" s="1"/>
  <c r="R101" i="1"/>
  <c r="T101" i="1"/>
  <c r="AV101" i="1"/>
  <c r="AW101" i="1"/>
  <c r="N101" i="1" s="1"/>
  <c r="AX101" i="1"/>
  <c r="AY101" i="1"/>
  <c r="AZ101" i="1"/>
  <c r="BE101" i="1"/>
  <c r="BF101" i="1" s="1"/>
  <c r="BH101" i="1"/>
  <c r="BI101" i="1"/>
  <c r="K102" i="1"/>
  <c r="R102" i="1"/>
  <c r="T102" i="1" s="1"/>
  <c r="AV102" i="1"/>
  <c r="AW102" i="1" s="1"/>
  <c r="AX102" i="1"/>
  <c r="AY102" i="1"/>
  <c r="AZ102" i="1"/>
  <c r="BA102" i="1" s="1"/>
  <c r="P102" i="1" s="1"/>
  <c r="BB102" i="1" s="1"/>
  <c r="BE102" i="1"/>
  <c r="BF102" i="1"/>
  <c r="BH102" i="1"/>
  <c r="BI102" i="1" s="1"/>
  <c r="R103" i="1"/>
  <c r="T103" i="1" s="1"/>
  <c r="AV103" i="1"/>
  <c r="AX103" i="1"/>
  <c r="AY103" i="1"/>
  <c r="AZ103" i="1"/>
  <c r="BE103" i="1"/>
  <c r="BF103" i="1" s="1"/>
  <c r="BI103" i="1" s="1"/>
  <c r="BH103" i="1"/>
  <c r="K104" i="1"/>
  <c r="BN104" i="1" s="1"/>
  <c r="R104" i="1"/>
  <c r="T104" i="1"/>
  <c r="AV104" i="1"/>
  <c r="AW104" i="1" s="1"/>
  <c r="N104" i="1" s="1"/>
  <c r="AX104" i="1"/>
  <c r="AY104" i="1"/>
  <c r="AZ104" i="1"/>
  <c r="BE104" i="1"/>
  <c r="BF104" i="1" s="1"/>
  <c r="BH104" i="1"/>
  <c r="K105" i="1"/>
  <c r="R105" i="1"/>
  <c r="T105" i="1"/>
  <c r="AV105" i="1"/>
  <c r="AW105" i="1" s="1"/>
  <c r="AX105" i="1"/>
  <c r="AY105" i="1"/>
  <c r="AZ105" i="1"/>
  <c r="BE105" i="1"/>
  <c r="BF105" i="1" s="1"/>
  <c r="BI105" i="1" s="1"/>
  <c r="BH105" i="1"/>
  <c r="R106" i="1"/>
  <c r="T106" i="1" s="1"/>
  <c r="AV106" i="1"/>
  <c r="AX106" i="1"/>
  <c r="AY106" i="1"/>
  <c r="AZ106" i="1"/>
  <c r="BE106" i="1"/>
  <c r="BF106" i="1" s="1"/>
  <c r="BH106" i="1"/>
  <c r="R107" i="1"/>
  <c r="T107" i="1"/>
  <c r="AV107" i="1"/>
  <c r="K107" i="1" s="1"/>
  <c r="AX107" i="1"/>
  <c r="AY107" i="1"/>
  <c r="AZ107" i="1"/>
  <c r="BE107" i="1"/>
  <c r="BF107" i="1" s="1"/>
  <c r="BH107" i="1"/>
  <c r="BI107" i="1"/>
  <c r="R108" i="1"/>
  <c r="T108" i="1" s="1"/>
  <c r="AV108" i="1"/>
  <c r="AX108" i="1"/>
  <c r="AY108" i="1"/>
  <c r="AZ108" i="1"/>
  <c r="BE108" i="1"/>
  <c r="BF108" i="1"/>
  <c r="BH108" i="1"/>
  <c r="K109" i="1"/>
  <c r="R109" i="1"/>
  <c r="T109" i="1"/>
  <c r="AV109" i="1"/>
  <c r="AW109" i="1" s="1"/>
  <c r="AX109" i="1"/>
  <c r="AY109" i="1"/>
  <c r="AZ109" i="1"/>
  <c r="BE109" i="1"/>
  <c r="BF109" i="1" s="1"/>
  <c r="BI109" i="1" s="1"/>
  <c r="BH109" i="1"/>
  <c r="R110" i="1"/>
  <c r="T110" i="1" s="1"/>
  <c r="BN110" i="1" s="1"/>
  <c r="AV110" i="1"/>
  <c r="K110" i="1" s="1"/>
  <c r="AX110" i="1"/>
  <c r="AY110" i="1"/>
  <c r="AZ110" i="1"/>
  <c r="BE110" i="1"/>
  <c r="BF110" i="1" s="1"/>
  <c r="BH110" i="1"/>
  <c r="BI110" i="1"/>
  <c r="R111" i="1"/>
  <c r="T111" i="1" s="1"/>
  <c r="AV111" i="1"/>
  <c r="AW111" i="1" s="1"/>
  <c r="AX111" i="1"/>
  <c r="AY111" i="1"/>
  <c r="AZ111" i="1"/>
  <c r="BE111" i="1"/>
  <c r="BF111" i="1"/>
  <c r="BH111" i="1"/>
  <c r="R112" i="1"/>
  <c r="T112" i="1"/>
  <c r="AV112" i="1"/>
  <c r="AW112" i="1" s="1"/>
  <c r="N112" i="1" s="1"/>
  <c r="AX112" i="1"/>
  <c r="AY112" i="1"/>
  <c r="AZ112" i="1"/>
  <c r="BE112" i="1"/>
  <c r="BF112" i="1" s="1"/>
  <c r="BH112" i="1"/>
  <c r="R113" i="1"/>
  <c r="T113" i="1" s="1"/>
  <c r="AV113" i="1"/>
  <c r="AW113" i="1" s="1"/>
  <c r="N113" i="1" s="1"/>
  <c r="AX113" i="1"/>
  <c r="BA113" i="1" s="1"/>
  <c r="P113" i="1" s="1"/>
  <c r="BB113" i="1" s="1"/>
  <c r="AY113" i="1"/>
  <c r="AZ113" i="1"/>
  <c r="BE113" i="1"/>
  <c r="BF113" i="1" s="1"/>
  <c r="BH113" i="1"/>
  <c r="R114" i="1"/>
  <c r="T114" i="1" s="1"/>
  <c r="AV114" i="1"/>
  <c r="K114" i="1" s="1"/>
  <c r="AW114" i="1"/>
  <c r="AX114" i="1"/>
  <c r="AY114" i="1"/>
  <c r="AZ114" i="1"/>
  <c r="BE114" i="1"/>
  <c r="BF114" i="1"/>
  <c r="BH114" i="1"/>
  <c r="BI114" i="1" s="1"/>
  <c r="R115" i="1"/>
  <c r="T115" i="1" s="1"/>
  <c r="AV115" i="1"/>
  <c r="AW115" i="1" s="1"/>
  <c r="N115" i="1" s="1"/>
  <c r="AX115" i="1"/>
  <c r="AY115" i="1"/>
  <c r="AZ115" i="1"/>
  <c r="BA115" i="1" s="1"/>
  <c r="P115" i="1" s="1"/>
  <c r="BB115" i="1" s="1"/>
  <c r="BE115" i="1"/>
  <c r="BF115" i="1"/>
  <c r="BI115" i="1" s="1"/>
  <c r="BH115" i="1"/>
  <c r="R116" i="1"/>
  <c r="T116" i="1" s="1"/>
  <c r="AV116" i="1"/>
  <c r="AX116" i="1"/>
  <c r="AY116" i="1"/>
  <c r="AZ116" i="1"/>
  <c r="BE116" i="1"/>
  <c r="BF116" i="1" s="1"/>
  <c r="BH116" i="1"/>
  <c r="R117" i="1"/>
  <c r="T117" i="1"/>
  <c r="AV117" i="1"/>
  <c r="AW117" i="1" s="1"/>
  <c r="N117" i="1" s="1"/>
  <c r="AX117" i="1"/>
  <c r="AY117" i="1"/>
  <c r="AZ117" i="1"/>
  <c r="BE117" i="1"/>
  <c r="BF117" i="1"/>
  <c r="BH117" i="1"/>
  <c r="R118" i="1"/>
  <c r="T118" i="1" s="1"/>
  <c r="AV118" i="1"/>
  <c r="AW118" i="1" s="1"/>
  <c r="N118" i="1" s="1"/>
  <c r="AX118" i="1"/>
  <c r="AY118" i="1"/>
  <c r="AZ118" i="1"/>
  <c r="BE118" i="1"/>
  <c r="BF118" i="1" s="1"/>
  <c r="BI118" i="1" s="1"/>
  <c r="BH118" i="1"/>
  <c r="N119" i="1"/>
  <c r="R119" i="1"/>
  <c r="T119" i="1" s="1"/>
  <c r="AV119" i="1"/>
  <c r="AW119" i="1" s="1"/>
  <c r="AX119" i="1"/>
  <c r="AY119" i="1"/>
  <c r="AZ119" i="1"/>
  <c r="BE119" i="1"/>
  <c r="BF119" i="1"/>
  <c r="BI119" i="1" s="1"/>
  <c r="BH119" i="1"/>
  <c r="R120" i="1"/>
  <c r="T120" i="1" s="1"/>
  <c r="AV120" i="1"/>
  <c r="AX120" i="1"/>
  <c r="AY120" i="1"/>
  <c r="AZ120" i="1"/>
  <c r="BE120" i="1"/>
  <c r="BF120" i="1"/>
  <c r="BH120" i="1"/>
  <c r="R121" i="1"/>
  <c r="T121" i="1"/>
  <c r="AV121" i="1"/>
  <c r="K121" i="1" s="1"/>
  <c r="BN121" i="1" s="1"/>
  <c r="AW121" i="1"/>
  <c r="AX121" i="1"/>
  <c r="AY121" i="1"/>
  <c r="AZ121" i="1"/>
  <c r="BE121" i="1"/>
  <c r="BF121" i="1" s="1"/>
  <c r="BI121" i="1" s="1"/>
  <c r="BH121" i="1"/>
  <c r="N122" i="1"/>
  <c r="R122" i="1"/>
  <c r="T122" i="1" s="1"/>
  <c r="AV122" i="1"/>
  <c r="AW122" i="1" s="1"/>
  <c r="AX122" i="1"/>
  <c r="AY122" i="1"/>
  <c r="AZ122" i="1"/>
  <c r="BE122" i="1"/>
  <c r="BF122" i="1" s="1"/>
  <c r="BI122" i="1" s="1"/>
  <c r="BH122" i="1"/>
  <c r="K123" i="1"/>
  <c r="R123" i="1"/>
  <c r="T123" i="1" s="1"/>
  <c r="AV123" i="1"/>
  <c r="AW123" i="1" s="1"/>
  <c r="AX123" i="1"/>
  <c r="AY123" i="1"/>
  <c r="AZ123" i="1"/>
  <c r="BE123" i="1"/>
  <c r="BF123" i="1" s="1"/>
  <c r="BI123" i="1" s="1"/>
  <c r="BH123" i="1"/>
  <c r="R124" i="1"/>
  <c r="T124" i="1"/>
  <c r="AV124" i="1"/>
  <c r="K124" i="1" s="1"/>
  <c r="BN124" i="1" s="1"/>
  <c r="AX124" i="1"/>
  <c r="AY124" i="1"/>
  <c r="AZ124" i="1"/>
  <c r="BE124" i="1"/>
  <c r="BF124" i="1" s="1"/>
  <c r="BI124" i="1" s="1"/>
  <c r="BH124" i="1"/>
  <c r="N125" i="1"/>
  <c r="R125" i="1"/>
  <c r="T125" i="1" s="1"/>
  <c r="AV125" i="1"/>
  <c r="K125" i="1" s="1"/>
  <c r="BN125" i="1" s="1"/>
  <c r="AW125" i="1"/>
  <c r="AX125" i="1"/>
  <c r="AY125" i="1"/>
  <c r="AZ125" i="1"/>
  <c r="BE125" i="1"/>
  <c r="BF125" i="1" s="1"/>
  <c r="BI125" i="1" s="1"/>
  <c r="BH125" i="1"/>
  <c r="R126" i="1"/>
  <c r="T126" i="1" s="1"/>
  <c r="AV126" i="1"/>
  <c r="AX126" i="1"/>
  <c r="AY126" i="1"/>
  <c r="AZ126" i="1"/>
  <c r="BE126" i="1"/>
  <c r="BF126" i="1" s="1"/>
  <c r="BI126" i="1" s="1"/>
  <c r="BH126" i="1"/>
  <c r="R127" i="1"/>
  <c r="T127" i="1" s="1"/>
  <c r="AV127" i="1"/>
  <c r="AX127" i="1"/>
  <c r="AY127" i="1"/>
  <c r="AZ127" i="1"/>
  <c r="BE127" i="1"/>
  <c r="BF127" i="1"/>
  <c r="BI127" i="1" s="1"/>
  <c r="BH127" i="1"/>
  <c r="R128" i="1"/>
  <c r="T128" i="1" s="1"/>
  <c r="AV128" i="1"/>
  <c r="K128" i="1" s="1"/>
  <c r="AX128" i="1"/>
  <c r="AY128" i="1"/>
  <c r="AZ128" i="1"/>
  <c r="BE128" i="1"/>
  <c r="BF128" i="1"/>
  <c r="BH128" i="1"/>
  <c r="K129" i="1"/>
  <c r="R129" i="1"/>
  <c r="T129" i="1" s="1"/>
  <c r="AV129" i="1"/>
  <c r="AW129" i="1" s="1"/>
  <c r="N129" i="1" s="1"/>
  <c r="AX129" i="1"/>
  <c r="AY129" i="1"/>
  <c r="AZ129" i="1"/>
  <c r="BE129" i="1"/>
  <c r="BF129" i="1" s="1"/>
  <c r="BI129" i="1" s="1"/>
  <c r="BH129" i="1"/>
  <c r="R130" i="1"/>
  <c r="T130" i="1"/>
  <c r="AV130" i="1"/>
  <c r="K130" i="1" s="1"/>
  <c r="BN130" i="1" s="1"/>
  <c r="AX130" i="1"/>
  <c r="AY130" i="1"/>
  <c r="AZ130" i="1"/>
  <c r="BE130" i="1"/>
  <c r="BF130" i="1" s="1"/>
  <c r="BI130" i="1" s="1"/>
  <c r="BH130" i="1"/>
  <c r="R131" i="1"/>
  <c r="T131" i="1" s="1"/>
  <c r="AV131" i="1"/>
  <c r="K131" i="1" s="1"/>
  <c r="AX131" i="1"/>
  <c r="AY131" i="1"/>
  <c r="AZ131" i="1"/>
  <c r="BE131" i="1"/>
  <c r="BF131" i="1" s="1"/>
  <c r="BI131" i="1" s="1"/>
  <c r="BH131" i="1"/>
  <c r="R132" i="1"/>
  <c r="T132" i="1"/>
  <c r="AV132" i="1"/>
  <c r="AW132" i="1" s="1"/>
  <c r="AX132" i="1"/>
  <c r="AY132" i="1"/>
  <c r="AZ132" i="1"/>
  <c r="BE132" i="1"/>
  <c r="BF132" i="1" s="1"/>
  <c r="BH132" i="1"/>
  <c r="R133" i="1"/>
  <c r="T133" i="1" s="1"/>
  <c r="BN133" i="1" s="1"/>
  <c r="AV133" i="1"/>
  <c r="K133" i="1" s="1"/>
  <c r="AW133" i="1"/>
  <c r="N133" i="1" s="1"/>
  <c r="AX133" i="1"/>
  <c r="AY133" i="1"/>
  <c r="AZ133" i="1"/>
  <c r="BE133" i="1"/>
  <c r="BF133" i="1" s="1"/>
  <c r="BI133" i="1" s="1"/>
  <c r="BH133" i="1"/>
  <c r="K134" i="1"/>
  <c r="R134" i="1"/>
  <c r="T134" i="1"/>
  <c r="AV134" i="1"/>
  <c r="AW134" i="1" s="1"/>
  <c r="N134" i="1" s="1"/>
  <c r="AX134" i="1"/>
  <c r="AY134" i="1"/>
  <c r="AZ134" i="1"/>
  <c r="BE134" i="1"/>
  <c r="BF134" i="1"/>
  <c r="BI134" i="1" s="1"/>
  <c r="BH134" i="1"/>
  <c r="K135" i="1"/>
  <c r="R135" i="1"/>
  <c r="T135" i="1"/>
  <c r="AV135" i="1"/>
  <c r="AW135" i="1" s="1"/>
  <c r="N135" i="1" s="1"/>
  <c r="AX135" i="1"/>
  <c r="AY135" i="1"/>
  <c r="AZ135" i="1"/>
  <c r="BA135" i="1" s="1"/>
  <c r="P135" i="1" s="1"/>
  <c r="BB135" i="1" s="1"/>
  <c r="BE135" i="1"/>
  <c r="BF135" i="1" s="1"/>
  <c r="BI135" i="1" s="1"/>
  <c r="BH135" i="1"/>
  <c r="K136" i="1"/>
  <c r="BN136" i="1" s="1"/>
  <c r="R136" i="1"/>
  <c r="T136" i="1"/>
  <c r="AV136" i="1"/>
  <c r="AW136" i="1" s="1"/>
  <c r="N136" i="1" s="1"/>
  <c r="AX136" i="1"/>
  <c r="AY136" i="1"/>
  <c r="AZ136" i="1"/>
  <c r="BE136" i="1"/>
  <c r="BF136" i="1" s="1"/>
  <c r="BI136" i="1" s="1"/>
  <c r="BH136" i="1"/>
  <c r="R137" i="1"/>
  <c r="T137" i="1"/>
  <c r="AV137" i="1"/>
  <c r="AW137" i="1" s="1"/>
  <c r="AX137" i="1"/>
  <c r="AY137" i="1"/>
  <c r="AZ137" i="1"/>
  <c r="BE137" i="1"/>
  <c r="BF137" i="1"/>
  <c r="BI137" i="1" s="1"/>
  <c r="BH137" i="1"/>
  <c r="K138" i="1"/>
  <c r="BN138" i="1" s="1"/>
  <c r="R138" i="1"/>
  <c r="T138" i="1"/>
  <c r="AV138" i="1"/>
  <c r="AW138" i="1" s="1"/>
  <c r="N138" i="1" s="1"/>
  <c r="AX138" i="1"/>
  <c r="AY138" i="1"/>
  <c r="AZ138" i="1"/>
  <c r="BE138" i="1"/>
  <c r="BF138" i="1" s="1"/>
  <c r="BI138" i="1" s="1"/>
  <c r="BH138" i="1"/>
  <c r="K139" i="1"/>
  <c r="R139" i="1"/>
  <c r="T139" i="1"/>
  <c r="AV139" i="1"/>
  <c r="AW139" i="1" s="1"/>
  <c r="N139" i="1" s="1"/>
  <c r="AX139" i="1"/>
  <c r="AY139" i="1"/>
  <c r="AZ139" i="1"/>
  <c r="BE139" i="1"/>
  <c r="BF139" i="1"/>
  <c r="BH139" i="1"/>
  <c r="BI139" i="1" s="1"/>
  <c r="R140" i="1"/>
  <c r="T140" i="1" s="1"/>
  <c r="AV140" i="1"/>
  <c r="AX140" i="1"/>
  <c r="AY140" i="1"/>
  <c r="AZ140" i="1"/>
  <c r="BE140" i="1"/>
  <c r="BF140" i="1" s="1"/>
  <c r="BI140" i="1" s="1"/>
  <c r="BH140" i="1"/>
  <c r="R141" i="1"/>
  <c r="T141" i="1" s="1"/>
  <c r="AV141" i="1"/>
  <c r="AW141" i="1" s="1"/>
  <c r="N141" i="1" s="1"/>
  <c r="AX141" i="1"/>
  <c r="BA141" i="1" s="1"/>
  <c r="P141" i="1" s="1"/>
  <c r="BB141" i="1" s="1"/>
  <c r="AY141" i="1"/>
  <c r="AZ141" i="1"/>
  <c r="BE141" i="1"/>
  <c r="BF141" i="1"/>
  <c r="BH141" i="1"/>
  <c r="R142" i="1"/>
  <c r="T142" i="1"/>
  <c r="AV142" i="1"/>
  <c r="AX142" i="1"/>
  <c r="AY142" i="1"/>
  <c r="AZ142" i="1"/>
  <c r="BE142" i="1"/>
  <c r="BF142" i="1"/>
  <c r="BI142" i="1" s="1"/>
  <c r="BH142" i="1"/>
  <c r="R143" i="1"/>
  <c r="T143" i="1" s="1"/>
  <c r="AV143" i="1"/>
  <c r="K143" i="1" s="1"/>
  <c r="AW143" i="1"/>
  <c r="AX143" i="1"/>
  <c r="AY143" i="1"/>
  <c r="AZ143" i="1"/>
  <c r="BE143" i="1"/>
  <c r="BF143" i="1" s="1"/>
  <c r="BI143" i="1" s="1"/>
  <c r="BH143" i="1"/>
  <c r="R144" i="1"/>
  <c r="AV144" i="1"/>
  <c r="AW144" i="1" s="1"/>
  <c r="N144" i="1" s="1"/>
  <c r="AX144" i="1"/>
  <c r="AY144" i="1"/>
  <c r="AZ144" i="1"/>
  <c r="BE144" i="1"/>
  <c r="BF144" i="1" s="1"/>
  <c r="BI144" i="1" s="1"/>
  <c r="BH144" i="1"/>
  <c r="R145" i="1"/>
  <c r="T145" i="1"/>
  <c r="AV145" i="1"/>
  <c r="K145" i="1" s="1"/>
  <c r="AX145" i="1"/>
  <c r="AY145" i="1"/>
  <c r="AZ145" i="1"/>
  <c r="BE145" i="1"/>
  <c r="BF145" i="1" s="1"/>
  <c r="BI145" i="1" s="1"/>
  <c r="BH145" i="1"/>
  <c r="R146" i="1"/>
  <c r="T146" i="1"/>
  <c r="AV146" i="1"/>
  <c r="AW146" i="1" s="1"/>
  <c r="AX146" i="1"/>
  <c r="AY146" i="1"/>
  <c r="AZ146" i="1"/>
  <c r="BE146" i="1"/>
  <c r="BF146" i="1"/>
  <c r="BI146" i="1" s="1"/>
  <c r="BH146" i="1"/>
  <c r="R147" i="1"/>
  <c r="T147" i="1"/>
  <c r="AV147" i="1"/>
  <c r="AX147" i="1"/>
  <c r="AY147" i="1"/>
  <c r="AZ147" i="1"/>
  <c r="BE147" i="1"/>
  <c r="BF147" i="1"/>
  <c r="BH147" i="1"/>
  <c r="R148" i="1"/>
  <c r="T148" i="1"/>
  <c r="AV148" i="1"/>
  <c r="AX148" i="1"/>
  <c r="AY148" i="1"/>
  <c r="AZ148" i="1"/>
  <c r="BE148" i="1"/>
  <c r="BF148" i="1"/>
  <c r="BH148" i="1"/>
  <c r="BI148" i="1" s="1"/>
  <c r="R149" i="1"/>
  <c r="T149" i="1"/>
  <c r="AV149" i="1"/>
  <c r="AW149" i="1" s="1"/>
  <c r="AX149" i="1"/>
  <c r="AY149" i="1"/>
  <c r="AZ149" i="1"/>
  <c r="BE149" i="1"/>
  <c r="BF149" i="1" s="1"/>
  <c r="BH149" i="1"/>
  <c r="N150" i="1"/>
  <c r="R150" i="1"/>
  <c r="T150" i="1" s="1"/>
  <c r="AV150" i="1"/>
  <c r="AW150" i="1" s="1"/>
  <c r="AX150" i="1"/>
  <c r="AY150" i="1"/>
  <c r="AZ150" i="1"/>
  <c r="BA150" i="1" s="1"/>
  <c r="P150" i="1" s="1"/>
  <c r="BB150" i="1" s="1"/>
  <c r="BE150" i="1"/>
  <c r="BF150" i="1"/>
  <c r="BH150" i="1"/>
  <c r="R151" i="1"/>
  <c r="T151" i="1"/>
  <c r="AV151" i="1"/>
  <c r="AW151" i="1" s="1"/>
  <c r="AX151" i="1"/>
  <c r="AY151" i="1"/>
  <c r="AZ151" i="1"/>
  <c r="BE151" i="1"/>
  <c r="BF151" i="1"/>
  <c r="BI151" i="1" s="1"/>
  <c r="BH151" i="1"/>
  <c r="R152" i="1"/>
  <c r="T152" i="1" s="1"/>
  <c r="AV152" i="1"/>
  <c r="K152" i="1" s="1"/>
  <c r="AX152" i="1"/>
  <c r="AY152" i="1"/>
  <c r="AZ152" i="1"/>
  <c r="BE152" i="1"/>
  <c r="BF152" i="1"/>
  <c r="BI152" i="1" s="1"/>
  <c r="BH152" i="1"/>
  <c r="R153" i="1"/>
  <c r="T153" i="1" s="1"/>
  <c r="AV153" i="1"/>
  <c r="AW153" i="1" s="1"/>
  <c r="N153" i="1" s="1"/>
  <c r="AX153" i="1"/>
  <c r="AY153" i="1"/>
  <c r="AZ153" i="1"/>
  <c r="BE153" i="1"/>
  <c r="BF153" i="1" s="1"/>
  <c r="BH153" i="1"/>
  <c r="R154" i="1"/>
  <c r="T154" i="1" s="1"/>
  <c r="AV154" i="1"/>
  <c r="AX154" i="1"/>
  <c r="AY154" i="1"/>
  <c r="AZ154" i="1"/>
  <c r="BE154" i="1"/>
  <c r="BF154" i="1" s="1"/>
  <c r="BI154" i="1" s="1"/>
  <c r="BH154" i="1"/>
  <c r="R155" i="1"/>
  <c r="T155" i="1" s="1"/>
  <c r="AV155" i="1"/>
  <c r="K155" i="1" s="1"/>
  <c r="AW155" i="1"/>
  <c r="AX155" i="1"/>
  <c r="AY155" i="1"/>
  <c r="AZ155" i="1"/>
  <c r="BE155" i="1"/>
  <c r="BF155" i="1" s="1"/>
  <c r="BI155" i="1" s="1"/>
  <c r="BH155" i="1"/>
  <c r="R156" i="1"/>
  <c r="T156" i="1"/>
  <c r="AV156" i="1"/>
  <c r="AW156" i="1" s="1"/>
  <c r="N156" i="1" s="1"/>
  <c r="AX156" i="1"/>
  <c r="AY156" i="1"/>
  <c r="AZ156" i="1"/>
  <c r="BE156" i="1"/>
  <c r="BF156" i="1" s="1"/>
  <c r="BH156" i="1"/>
  <c r="R157" i="1"/>
  <c r="T157" i="1" s="1"/>
  <c r="AV157" i="1"/>
  <c r="AW157" i="1" s="1"/>
  <c r="AX157" i="1"/>
  <c r="AY157" i="1"/>
  <c r="AZ157" i="1"/>
  <c r="BE157" i="1"/>
  <c r="BF157" i="1"/>
  <c r="BH157" i="1"/>
  <c r="R158" i="1"/>
  <c r="T158" i="1" s="1"/>
  <c r="AV158" i="1"/>
  <c r="K158" i="1" s="1"/>
  <c r="AW158" i="1"/>
  <c r="N158" i="1" s="1"/>
  <c r="AX158" i="1"/>
  <c r="AY158" i="1"/>
  <c r="AZ158" i="1"/>
  <c r="BE158" i="1"/>
  <c r="BF158" i="1" s="1"/>
  <c r="BI158" i="1" s="1"/>
  <c r="BH158" i="1"/>
  <c r="K159" i="1"/>
  <c r="R159" i="1"/>
  <c r="T159" i="1" s="1"/>
  <c r="AV159" i="1"/>
  <c r="AW159" i="1" s="1"/>
  <c r="N159" i="1" s="1"/>
  <c r="AX159" i="1"/>
  <c r="AY159" i="1"/>
  <c r="AZ159" i="1"/>
  <c r="BE159" i="1"/>
  <c r="BF159" i="1" s="1"/>
  <c r="BH159" i="1"/>
  <c r="R160" i="1"/>
  <c r="T160" i="1" s="1"/>
  <c r="AV160" i="1"/>
  <c r="AX160" i="1"/>
  <c r="AY160" i="1"/>
  <c r="AZ160" i="1"/>
  <c r="BE160" i="1"/>
  <c r="BF160" i="1" s="1"/>
  <c r="BH160" i="1"/>
  <c r="R161" i="1"/>
  <c r="T161" i="1" s="1"/>
  <c r="AV161" i="1"/>
  <c r="K161" i="1" s="1"/>
  <c r="AW161" i="1"/>
  <c r="AX161" i="1"/>
  <c r="AY161" i="1"/>
  <c r="AZ161" i="1"/>
  <c r="BE161" i="1"/>
  <c r="BF161" i="1" s="1"/>
  <c r="BI161" i="1" s="1"/>
  <c r="BH161" i="1"/>
  <c r="N162" i="1"/>
  <c r="R162" i="1"/>
  <c r="T162" i="1"/>
  <c r="AV162" i="1"/>
  <c r="AW162" i="1" s="1"/>
  <c r="AX162" i="1"/>
  <c r="AY162" i="1"/>
  <c r="AZ162" i="1"/>
  <c r="BE162" i="1"/>
  <c r="BF162" i="1" s="1"/>
  <c r="BH162" i="1"/>
  <c r="K163" i="1"/>
  <c r="R163" i="1"/>
  <c r="T163" i="1" s="1"/>
  <c r="AV163" i="1"/>
  <c r="AW163" i="1"/>
  <c r="AX163" i="1"/>
  <c r="AY163" i="1"/>
  <c r="AZ163" i="1"/>
  <c r="BE163" i="1"/>
  <c r="BF163" i="1"/>
  <c r="BH163" i="1"/>
  <c r="BN47" i="1" l="1"/>
  <c r="BN20" i="1"/>
  <c r="BN41" i="1"/>
  <c r="BN14" i="1"/>
  <c r="BC65" i="1"/>
  <c r="BD65" i="1" s="1"/>
  <c r="BG65" i="1" s="1"/>
  <c r="O65" i="1"/>
  <c r="BN159" i="1"/>
  <c r="BN90" i="1"/>
  <c r="BA159" i="1"/>
  <c r="P159" i="1" s="1"/>
  <c r="BB159" i="1" s="1"/>
  <c r="O159" i="1" s="1"/>
  <c r="BA50" i="1"/>
  <c r="P50" i="1" s="1"/>
  <c r="BB50" i="1" s="1"/>
  <c r="O50" i="1" s="1"/>
  <c r="BA16" i="1"/>
  <c r="P16" i="1" s="1"/>
  <c r="BB16" i="1" s="1"/>
  <c r="K157" i="1"/>
  <c r="BN157" i="1" s="1"/>
  <c r="BA117" i="1"/>
  <c r="P117" i="1" s="1"/>
  <c r="BB117" i="1" s="1"/>
  <c r="BI147" i="1"/>
  <c r="BI132" i="1"/>
  <c r="BA118" i="1"/>
  <c r="P118" i="1" s="1"/>
  <c r="BB118" i="1" s="1"/>
  <c r="BC118" i="1" s="1"/>
  <c r="BD118" i="1" s="1"/>
  <c r="BG118" i="1" s="1"/>
  <c r="L118" i="1" s="1"/>
  <c r="BJ118" i="1" s="1"/>
  <c r="BI104" i="1"/>
  <c r="K87" i="1"/>
  <c r="BN87" i="1" s="1"/>
  <c r="BI85" i="1"/>
  <c r="K81" i="1"/>
  <c r="BN81" i="1" s="1"/>
  <c r="BI57" i="1"/>
  <c r="BI56" i="1"/>
  <c r="BA46" i="1"/>
  <c r="P46" i="1" s="1"/>
  <c r="BB46" i="1" s="1"/>
  <c r="O46" i="1" s="1"/>
  <c r="BI40" i="1"/>
  <c r="AW33" i="1"/>
  <c r="K32" i="1"/>
  <c r="BN32" i="1" s="1"/>
  <c r="AW24" i="1"/>
  <c r="K23" i="1"/>
  <c r="BN23" i="1" s="1"/>
  <c r="K22" i="1"/>
  <c r="K144" i="1"/>
  <c r="BN139" i="1"/>
  <c r="BA90" i="1"/>
  <c r="P90" i="1" s="1"/>
  <c r="BB90" i="1" s="1"/>
  <c r="BN163" i="1"/>
  <c r="BI156" i="1"/>
  <c r="K149" i="1"/>
  <c r="BN149" i="1" s="1"/>
  <c r="BA136" i="1"/>
  <c r="P136" i="1" s="1"/>
  <c r="BB136" i="1" s="1"/>
  <c r="BA132" i="1"/>
  <c r="P132" i="1" s="1"/>
  <c r="BB132" i="1" s="1"/>
  <c r="AW131" i="1"/>
  <c r="AW130" i="1"/>
  <c r="AW124" i="1"/>
  <c r="BA124" i="1" s="1"/>
  <c r="P124" i="1" s="1"/>
  <c r="BB124" i="1" s="1"/>
  <c r="K111" i="1"/>
  <c r="AW107" i="1"/>
  <c r="N107" i="1" s="1"/>
  <c r="AW89" i="1"/>
  <c r="N89" i="1" s="1"/>
  <c r="AW83" i="1"/>
  <c r="N83" i="1" s="1"/>
  <c r="BA77" i="1"/>
  <c r="P77" i="1" s="1"/>
  <c r="BB77" i="1" s="1"/>
  <c r="AW76" i="1"/>
  <c r="N76" i="1" s="1"/>
  <c r="BN74" i="1"/>
  <c r="AW66" i="1"/>
  <c r="BI62" i="1"/>
  <c r="AW55" i="1"/>
  <c r="K43" i="1"/>
  <c r="K37" i="1"/>
  <c r="BN37" i="1" s="1"/>
  <c r="BA27" i="1"/>
  <c r="P27" i="1" s="1"/>
  <c r="BB27" i="1" s="1"/>
  <c r="BA19" i="1"/>
  <c r="P19" i="1" s="1"/>
  <c r="BB19" i="1" s="1"/>
  <c r="AW15" i="1"/>
  <c r="BI36" i="1"/>
  <c r="AW28" i="1"/>
  <c r="N28" i="1" s="1"/>
  <c r="BA18" i="1"/>
  <c r="P18" i="1" s="1"/>
  <c r="BB18" i="1" s="1"/>
  <c r="BI153" i="1"/>
  <c r="AW152" i="1"/>
  <c r="K150" i="1"/>
  <c r="BI128" i="1"/>
  <c r="BI111" i="1"/>
  <c r="BI100" i="1"/>
  <c r="BI95" i="1"/>
  <c r="BI94" i="1"/>
  <c r="BI87" i="1"/>
  <c r="AW85" i="1"/>
  <c r="N85" i="1" s="1"/>
  <c r="AW78" i="1"/>
  <c r="N78" i="1" s="1"/>
  <c r="BN77" i="1"/>
  <c r="BA62" i="1"/>
  <c r="P62" i="1" s="1"/>
  <c r="BB62" i="1" s="1"/>
  <c r="AW56" i="1"/>
  <c r="AW51" i="1"/>
  <c r="AW40" i="1"/>
  <c r="K34" i="1"/>
  <c r="BA30" i="1"/>
  <c r="P30" i="1" s="1"/>
  <c r="BB30" i="1" s="1"/>
  <c r="BA22" i="1"/>
  <c r="P22" i="1" s="1"/>
  <c r="BB22" i="1" s="1"/>
  <c r="BI157" i="1"/>
  <c r="BN84" i="1"/>
  <c r="BA63" i="1"/>
  <c r="P63" i="1" s="1"/>
  <c r="BB63" i="1" s="1"/>
  <c r="BC63" i="1" s="1"/>
  <c r="BD63" i="1" s="1"/>
  <c r="BG63" i="1" s="1"/>
  <c r="L63" i="1" s="1"/>
  <c r="BJ63" i="1" s="1"/>
  <c r="M63" i="1" s="1"/>
  <c r="BN34" i="1"/>
  <c r="K117" i="1"/>
  <c r="K84" i="1"/>
  <c r="K50" i="1"/>
  <c r="BN50" i="1" s="1"/>
  <c r="K16" i="1"/>
  <c r="BA156" i="1"/>
  <c r="P156" i="1" s="1"/>
  <c r="BB156" i="1" s="1"/>
  <c r="BA133" i="1"/>
  <c r="P133" i="1" s="1"/>
  <c r="BB133" i="1" s="1"/>
  <c r="BI163" i="1"/>
  <c r="BI150" i="1"/>
  <c r="BI149" i="1"/>
  <c r="K141" i="1"/>
  <c r="BA139" i="1"/>
  <c r="P139" i="1" s="1"/>
  <c r="BB139" i="1" s="1"/>
  <c r="BA121" i="1"/>
  <c r="P121" i="1" s="1"/>
  <c r="BB121" i="1" s="1"/>
  <c r="O121" i="1" s="1"/>
  <c r="K113" i="1"/>
  <c r="BN113" i="1" s="1"/>
  <c r="BI106" i="1"/>
  <c r="BA95" i="1"/>
  <c r="P95" i="1" s="1"/>
  <c r="BB95" i="1" s="1"/>
  <c r="BA81" i="1"/>
  <c r="P81" i="1" s="1"/>
  <c r="BB81" i="1" s="1"/>
  <c r="O81" i="1" s="1"/>
  <c r="BI74" i="1"/>
  <c r="BI60" i="1"/>
  <c r="BI59" i="1"/>
  <c r="BA58" i="1"/>
  <c r="P58" i="1" s="1"/>
  <c r="BB58" i="1" s="1"/>
  <c r="O58" i="1" s="1"/>
  <c r="BI54" i="1"/>
  <c r="BA43" i="1"/>
  <c r="P43" i="1" s="1"/>
  <c r="BB43" i="1" s="1"/>
  <c r="BN40" i="1"/>
  <c r="BI37" i="1"/>
  <c r="BI25" i="1"/>
  <c r="BN19" i="1"/>
  <c r="BI14" i="1"/>
  <c r="BN129" i="1"/>
  <c r="BA41" i="1"/>
  <c r="P41" i="1" s="1"/>
  <c r="BB41" i="1" s="1"/>
  <c r="BA157" i="1"/>
  <c r="P157" i="1" s="1"/>
  <c r="BB157" i="1" s="1"/>
  <c r="K146" i="1"/>
  <c r="BN146" i="1" s="1"/>
  <c r="BA162" i="1"/>
  <c r="P162" i="1" s="1"/>
  <c r="BB162" i="1" s="1"/>
  <c r="BM162" i="1" s="1"/>
  <c r="BI159" i="1"/>
  <c r="BA153" i="1"/>
  <c r="P153" i="1" s="1"/>
  <c r="BB153" i="1" s="1"/>
  <c r="K137" i="1"/>
  <c r="BN137" i="1" s="1"/>
  <c r="BA122" i="1"/>
  <c r="P122" i="1" s="1"/>
  <c r="BB122" i="1" s="1"/>
  <c r="K119" i="1"/>
  <c r="K118" i="1"/>
  <c r="BN118" i="1" s="1"/>
  <c r="BI116" i="1"/>
  <c r="BA111" i="1"/>
  <c r="P111" i="1" s="1"/>
  <c r="BB111" i="1" s="1"/>
  <c r="BC111" i="1" s="1"/>
  <c r="BD111" i="1" s="1"/>
  <c r="BG111" i="1" s="1"/>
  <c r="L111" i="1" s="1"/>
  <c r="BI96" i="1"/>
  <c r="AW80" i="1"/>
  <c r="N80" i="1" s="1"/>
  <c r="BI75" i="1"/>
  <c r="BI70" i="1"/>
  <c r="BI66" i="1"/>
  <c r="BI65" i="1"/>
  <c r="BA53" i="1"/>
  <c r="P53" i="1" s="1"/>
  <c r="BB53" i="1" s="1"/>
  <c r="BA44" i="1"/>
  <c r="P44" i="1" s="1"/>
  <c r="BB44" i="1" s="1"/>
  <c r="K29" i="1"/>
  <c r="BN29" i="1" s="1"/>
  <c r="K17" i="1"/>
  <c r="BN17" i="1" s="1"/>
  <c r="BA13" i="1"/>
  <c r="P13" i="1" s="1"/>
  <c r="BB13" i="1" s="1"/>
  <c r="BN16" i="1"/>
  <c r="BA101" i="1"/>
  <c r="P101" i="1" s="1"/>
  <c r="BB101" i="1" s="1"/>
  <c r="O101" i="1" s="1"/>
  <c r="BA96" i="1"/>
  <c r="P96" i="1" s="1"/>
  <c r="BB96" i="1" s="1"/>
  <c r="BN80" i="1"/>
  <c r="BA60" i="1"/>
  <c r="P60" i="1" s="1"/>
  <c r="BB60" i="1" s="1"/>
  <c r="BC60" i="1" s="1"/>
  <c r="BD60" i="1" s="1"/>
  <c r="BG60" i="1" s="1"/>
  <c r="L60" i="1" s="1"/>
  <c r="BJ60" i="1" s="1"/>
  <c r="M60" i="1" s="1"/>
  <c r="AW58" i="1"/>
  <c r="BA57" i="1"/>
  <c r="P57" i="1" s="1"/>
  <c r="BB57" i="1" s="1"/>
  <c r="AW36" i="1"/>
  <c r="BA36" i="1" s="1"/>
  <c r="P36" i="1" s="1"/>
  <c r="BB36" i="1" s="1"/>
  <c r="K35" i="1"/>
  <c r="BN35" i="1" s="1"/>
  <c r="BN31" i="1"/>
  <c r="BA25" i="1"/>
  <c r="P25" i="1" s="1"/>
  <c r="BB25" i="1" s="1"/>
  <c r="AW21" i="1"/>
  <c r="BA21" i="1" s="1"/>
  <c r="P21" i="1" s="1"/>
  <c r="BB21" i="1" s="1"/>
  <c r="AW11" i="1"/>
  <c r="BA11" i="1" s="1"/>
  <c r="P11" i="1" s="1"/>
  <c r="BB11" i="1" s="1"/>
  <c r="BA33" i="1"/>
  <c r="P33" i="1" s="1"/>
  <c r="BB33" i="1" s="1"/>
  <c r="BA24" i="1"/>
  <c r="P24" i="1" s="1"/>
  <c r="BB24" i="1" s="1"/>
  <c r="O24" i="1" s="1"/>
  <c r="BN22" i="1"/>
  <c r="BA129" i="1"/>
  <c r="P129" i="1" s="1"/>
  <c r="BB129" i="1" s="1"/>
  <c r="BN128" i="1"/>
  <c r="K115" i="1"/>
  <c r="BN115" i="1" s="1"/>
  <c r="BI113" i="1"/>
  <c r="BI108" i="1"/>
  <c r="BI90" i="1"/>
  <c r="BA74" i="1"/>
  <c r="P74" i="1" s="1"/>
  <c r="BB74" i="1" s="1"/>
  <c r="BA69" i="1"/>
  <c r="P69" i="1" s="1"/>
  <c r="BB69" i="1" s="1"/>
  <c r="AW59" i="1"/>
  <c r="BA59" i="1" s="1"/>
  <c r="P59" i="1" s="1"/>
  <c r="BB59" i="1" s="1"/>
  <c r="BN43" i="1"/>
  <c r="BI34" i="1"/>
  <c r="BA15" i="1"/>
  <c r="P15" i="1" s="1"/>
  <c r="BB15" i="1" s="1"/>
  <c r="BC153" i="1"/>
  <c r="BD153" i="1" s="1"/>
  <c r="BG153" i="1" s="1"/>
  <c r="L153" i="1" s="1"/>
  <c r="BJ153" i="1" s="1"/>
  <c r="O153" i="1"/>
  <c r="BM153" i="1"/>
  <c r="O91" i="1"/>
  <c r="BC91" i="1"/>
  <c r="BD91" i="1" s="1"/>
  <c r="BG91" i="1" s="1"/>
  <c r="L91" i="1" s="1"/>
  <c r="BJ91" i="1" s="1"/>
  <c r="M91" i="1" s="1"/>
  <c r="N152" i="1"/>
  <c r="BA151" i="1"/>
  <c r="P151" i="1" s="1"/>
  <c r="BB151" i="1" s="1"/>
  <c r="N151" i="1"/>
  <c r="AW140" i="1"/>
  <c r="BA140" i="1" s="1"/>
  <c r="P140" i="1" s="1"/>
  <c r="BB140" i="1" s="1"/>
  <c r="K140" i="1"/>
  <c r="BC117" i="1"/>
  <c r="BD117" i="1" s="1"/>
  <c r="BG117" i="1" s="1"/>
  <c r="L117" i="1" s="1"/>
  <c r="BJ117" i="1" s="1"/>
  <c r="M117" i="1" s="1"/>
  <c r="O117" i="1"/>
  <c r="AW116" i="1"/>
  <c r="K116" i="1"/>
  <c r="BC90" i="1"/>
  <c r="BD90" i="1" s="1"/>
  <c r="BG90" i="1" s="1"/>
  <c r="L90" i="1" s="1"/>
  <c r="BJ90" i="1" s="1"/>
  <c r="M90" i="1" s="1"/>
  <c r="O90" i="1"/>
  <c r="N55" i="1"/>
  <c r="BC81" i="1"/>
  <c r="BD81" i="1" s="1"/>
  <c r="BG81" i="1" s="1"/>
  <c r="L81" i="1" s="1"/>
  <c r="BJ81" i="1" s="1"/>
  <c r="M81" i="1" s="1"/>
  <c r="BC113" i="1"/>
  <c r="BD113" i="1" s="1"/>
  <c r="BG113" i="1" s="1"/>
  <c r="L113" i="1" s="1"/>
  <c r="BJ113" i="1" s="1"/>
  <c r="M113" i="1" s="1"/>
  <c r="O113" i="1"/>
  <c r="BN135" i="1"/>
  <c r="BC124" i="1"/>
  <c r="BD124" i="1" s="1"/>
  <c r="BG124" i="1" s="1"/>
  <c r="L124" i="1" s="1"/>
  <c r="BJ124" i="1" s="1"/>
  <c r="M124" i="1" s="1"/>
  <c r="O124" i="1"/>
  <c r="BN109" i="1"/>
  <c r="BC98" i="1"/>
  <c r="BD98" i="1" s="1"/>
  <c r="BG98" i="1" s="1"/>
  <c r="L98" i="1" s="1"/>
  <c r="BJ98" i="1" s="1"/>
  <c r="M98" i="1" s="1"/>
  <c r="O98" i="1"/>
  <c r="BI160" i="1"/>
  <c r="BC159" i="1"/>
  <c r="BD159" i="1" s="1"/>
  <c r="BG159" i="1" s="1"/>
  <c r="L159" i="1" s="1"/>
  <c r="BJ159" i="1" s="1"/>
  <c r="M159" i="1" s="1"/>
  <c r="O150" i="1"/>
  <c r="BM150" i="1"/>
  <c r="N143" i="1"/>
  <c r="K142" i="1"/>
  <c r="AW142" i="1"/>
  <c r="BC156" i="1"/>
  <c r="BD156" i="1" s="1"/>
  <c r="BG156" i="1" s="1"/>
  <c r="L156" i="1" s="1"/>
  <c r="BJ156" i="1" s="1"/>
  <c r="O156" i="1"/>
  <c r="O111" i="1"/>
  <c r="AW97" i="1"/>
  <c r="K97" i="1"/>
  <c r="BA35" i="1"/>
  <c r="P35" i="1" s="1"/>
  <c r="BB35" i="1" s="1"/>
  <c r="N35" i="1"/>
  <c r="K148" i="1"/>
  <c r="AW148" i="1"/>
  <c r="BI162" i="1"/>
  <c r="BA160" i="1"/>
  <c r="P160" i="1" s="1"/>
  <c r="BB160" i="1" s="1"/>
  <c r="N155" i="1"/>
  <c r="BN150" i="1"/>
  <c r="BN141" i="1"/>
  <c r="O136" i="1"/>
  <c r="BM136" i="1"/>
  <c r="BO136" i="1" s="1"/>
  <c r="BC136" i="1"/>
  <c r="BD136" i="1" s="1"/>
  <c r="BG136" i="1" s="1"/>
  <c r="L136" i="1" s="1"/>
  <c r="BJ136" i="1" s="1"/>
  <c r="M136" i="1" s="1"/>
  <c r="BC135" i="1"/>
  <c r="BD135" i="1" s="1"/>
  <c r="BG135" i="1" s="1"/>
  <c r="L135" i="1" s="1"/>
  <c r="BJ135" i="1" s="1"/>
  <c r="M135" i="1" s="1"/>
  <c r="O135" i="1"/>
  <c r="BM135" i="1"/>
  <c r="BO135" i="1" s="1"/>
  <c r="AW126" i="1"/>
  <c r="K126" i="1"/>
  <c r="O118" i="1"/>
  <c r="AW106" i="1"/>
  <c r="K106" i="1"/>
  <c r="BN155" i="1"/>
  <c r="T144" i="1"/>
  <c r="BN144" i="1" s="1"/>
  <c r="BA144" i="1"/>
  <c r="P144" i="1" s="1"/>
  <c r="BB144" i="1" s="1"/>
  <c r="BA138" i="1"/>
  <c r="P138" i="1" s="1"/>
  <c r="BB138" i="1" s="1"/>
  <c r="BM124" i="1"/>
  <c r="BO124" i="1" s="1"/>
  <c r="N124" i="1"/>
  <c r="BN117" i="1"/>
  <c r="BC102" i="1"/>
  <c r="BD102" i="1" s="1"/>
  <c r="BG102" i="1" s="1"/>
  <c r="L102" i="1" s="1"/>
  <c r="BJ102" i="1" s="1"/>
  <c r="M102" i="1" s="1"/>
  <c r="O102" i="1"/>
  <c r="BC132" i="1"/>
  <c r="BD132" i="1" s="1"/>
  <c r="BG132" i="1" s="1"/>
  <c r="L132" i="1" s="1"/>
  <c r="BJ132" i="1" s="1"/>
  <c r="O132" i="1"/>
  <c r="AW127" i="1"/>
  <c r="K127" i="1"/>
  <c r="BA163" i="1"/>
  <c r="P163" i="1" s="1"/>
  <c r="BB163" i="1" s="1"/>
  <c r="BC162" i="1"/>
  <c r="BD162" i="1" s="1"/>
  <c r="BG162" i="1" s="1"/>
  <c r="L162" i="1" s="1"/>
  <c r="BJ162" i="1" s="1"/>
  <c r="M162" i="1" s="1"/>
  <c r="O162" i="1"/>
  <c r="K160" i="1"/>
  <c r="AW160" i="1"/>
  <c r="BN158" i="1"/>
  <c r="BC150" i="1"/>
  <c r="BD150" i="1" s="1"/>
  <c r="BG150" i="1" s="1"/>
  <c r="L150" i="1" s="1"/>
  <c r="BJ150" i="1" s="1"/>
  <c r="M150" i="1" s="1"/>
  <c r="BN145" i="1"/>
  <c r="BC139" i="1"/>
  <c r="BD139" i="1" s="1"/>
  <c r="BG139" i="1" s="1"/>
  <c r="L139" i="1" s="1"/>
  <c r="BJ139" i="1" s="1"/>
  <c r="M139" i="1" s="1"/>
  <c r="O139" i="1"/>
  <c r="O133" i="1"/>
  <c r="BC133" i="1"/>
  <c r="BD133" i="1" s="1"/>
  <c r="BG133" i="1" s="1"/>
  <c r="L133" i="1" s="1"/>
  <c r="BJ133" i="1" s="1"/>
  <c r="M133" i="1" s="1"/>
  <c r="BC129" i="1"/>
  <c r="BD129" i="1" s="1"/>
  <c r="BG129" i="1" s="1"/>
  <c r="L129" i="1" s="1"/>
  <c r="BJ129" i="1" s="1"/>
  <c r="M129" i="1" s="1"/>
  <c r="BM129" i="1"/>
  <c r="BO129" i="1" s="1"/>
  <c r="O129" i="1"/>
  <c r="N161" i="1"/>
  <c r="BN152" i="1"/>
  <c r="BN161" i="1"/>
  <c r="O141" i="1"/>
  <c r="BC141" i="1"/>
  <c r="BD141" i="1" s="1"/>
  <c r="BG141" i="1" s="1"/>
  <c r="L141" i="1" s="1"/>
  <c r="BJ141" i="1" s="1"/>
  <c r="BA143" i="1"/>
  <c r="P143" i="1" s="1"/>
  <c r="BB143" i="1" s="1"/>
  <c r="BC93" i="1"/>
  <c r="BD93" i="1" s="1"/>
  <c r="BG93" i="1" s="1"/>
  <c r="L93" i="1" s="1"/>
  <c r="BJ93" i="1" s="1"/>
  <c r="O93" i="1"/>
  <c r="N163" i="1"/>
  <c r="BM159" i="1"/>
  <c r="BO159" i="1" s="1"/>
  <c r="N157" i="1"/>
  <c r="BA148" i="1"/>
  <c r="P148" i="1" s="1"/>
  <c r="BB148" i="1" s="1"/>
  <c r="AW145" i="1"/>
  <c r="AW120" i="1"/>
  <c r="K120" i="1"/>
  <c r="BC115" i="1"/>
  <c r="BD115" i="1" s="1"/>
  <c r="BG115" i="1" s="1"/>
  <c r="L115" i="1" s="1"/>
  <c r="BJ115" i="1" s="1"/>
  <c r="M115" i="1" s="1"/>
  <c r="O115" i="1"/>
  <c r="BN105" i="1"/>
  <c r="O92" i="1"/>
  <c r="BC92" i="1"/>
  <c r="BD92" i="1" s="1"/>
  <c r="BG92" i="1" s="1"/>
  <c r="L92" i="1" s="1"/>
  <c r="BJ92" i="1" s="1"/>
  <c r="M92" i="1" s="1"/>
  <c r="BN131" i="1"/>
  <c r="AW103" i="1"/>
  <c r="K103" i="1"/>
  <c r="BC27" i="1"/>
  <c r="BD27" i="1" s="1"/>
  <c r="BG27" i="1" s="1"/>
  <c r="L27" i="1" s="1"/>
  <c r="BJ27" i="1" s="1"/>
  <c r="M27" i="1" s="1"/>
  <c r="O27" i="1"/>
  <c r="BA158" i="1"/>
  <c r="P158" i="1" s="1"/>
  <c r="BB158" i="1" s="1"/>
  <c r="K154" i="1"/>
  <c r="AW154" i="1"/>
  <c r="BA154" i="1" s="1"/>
  <c r="P154" i="1" s="1"/>
  <c r="BB154" i="1" s="1"/>
  <c r="BA149" i="1"/>
  <c r="P149" i="1" s="1"/>
  <c r="BB149" i="1" s="1"/>
  <c r="N132" i="1"/>
  <c r="BN102" i="1"/>
  <c r="BN56" i="1"/>
  <c r="K151" i="1"/>
  <c r="BN143" i="1"/>
  <c r="BN134" i="1"/>
  <c r="BA131" i="1"/>
  <c r="P131" i="1" s="1"/>
  <c r="BB131" i="1" s="1"/>
  <c r="AW128" i="1"/>
  <c r="BC121" i="1"/>
  <c r="BD121" i="1" s="1"/>
  <c r="BG121" i="1" s="1"/>
  <c r="L121" i="1" s="1"/>
  <c r="BJ121" i="1" s="1"/>
  <c r="M121" i="1" s="1"/>
  <c r="AW110" i="1"/>
  <c r="AW94" i="1"/>
  <c r="K94" i="1"/>
  <c r="BN123" i="1"/>
  <c r="K162" i="1"/>
  <c r="K156" i="1"/>
  <c r="BA137" i="1"/>
  <c r="P137" i="1" s="1"/>
  <c r="BB137" i="1" s="1"/>
  <c r="N114" i="1"/>
  <c r="BI112" i="1"/>
  <c r="N109" i="1"/>
  <c r="BA109" i="1"/>
  <c r="P109" i="1" s="1"/>
  <c r="BB109" i="1" s="1"/>
  <c r="N79" i="1"/>
  <c r="BN66" i="1"/>
  <c r="K153" i="1"/>
  <c r="BA142" i="1"/>
  <c r="P142" i="1" s="1"/>
  <c r="BB142" i="1" s="1"/>
  <c r="BA134" i="1"/>
  <c r="P134" i="1" s="1"/>
  <c r="BB134" i="1" s="1"/>
  <c r="N131" i="1"/>
  <c r="BA123" i="1"/>
  <c r="P123" i="1" s="1"/>
  <c r="BB123" i="1" s="1"/>
  <c r="BN119" i="1"/>
  <c r="AW108" i="1"/>
  <c r="K108" i="1"/>
  <c r="BA105" i="1"/>
  <c r="P105" i="1" s="1"/>
  <c r="BB105" i="1" s="1"/>
  <c r="BN79" i="1"/>
  <c r="BN68" i="1"/>
  <c r="BA161" i="1"/>
  <c r="P161" i="1" s="1"/>
  <c r="BB161" i="1" s="1"/>
  <c r="BA155" i="1"/>
  <c r="P155" i="1" s="1"/>
  <c r="BB155" i="1" s="1"/>
  <c r="N121" i="1"/>
  <c r="BM118" i="1"/>
  <c r="BO118" i="1" s="1"/>
  <c r="BC95" i="1"/>
  <c r="BD95" i="1" s="1"/>
  <c r="BG95" i="1" s="1"/>
  <c r="L95" i="1" s="1"/>
  <c r="O95" i="1"/>
  <c r="N137" i="1"/>
  <c r="K132" i="1"/>
  <c r="BA112" i="1"/>
  <c r="P112" i="1" s="1"/>
  <c r="BB112" i="1" s="1"/>
  <c r="BC101" i="1"/>
  <c r="BD101" i="1" s="1"/>
  <c r="BG101" i="1" s="1"/>
  <c r="L101" i="1" s="1"/>
  <c r="BJ101" i="1" s="1"/>
  <c r="M101" i="1" s="1"/>
  <c r="BC99" i="1"/>
  <c r="BD99" i="1" s="1"/>
  <c r="BG99" i="1" s="1"/>
  <c r="L99" i="1" s="1"/>
  <c r="BJ99" i="1" s="1"/>
  <c r="M99" i="1" s="1"/>
  <c r="O99" i="1"/>
  <c r="BC96" i="1"/>
  <c r="BD96" i="1" s="1"/>
  <c r="BG96" i="1" s="1"/>
  <c r="L96" i="1" s="1"/>
  <c r="BJ96" i="1" s="1"/>
  <c r="M96" i="1" s="1"/>
  <c r="O96" i="1"/>
  <c r="N149" i="1"/>
  <c r="AW147" i="1"/>
  <c r="K147" i="1"/>
  <c r="N146" i="1"/>
  <c r="N123" i="1"/>
  <c r="BA75" i="1"/>
  <c r="P75" i="1" s="1"/>
  <c r="BB75" i="1" s="1"/>
  <c r="T75" i="1"/>
  <c r="BA152" i="1"/>
  <c r="P152" i="1" s="1"/>
  <c r="BB152" i="1" s="1"/>
  <c r="K122" i="1"/>
  <c r="BN114" i="1"/>
  <c r="BN111" i="1"/>
  <c r="BM101" i="1"/>
  <c r="BO101" i="1" s="1"/>
  <c r="BN99" i="1"/>
  <c r="BA80" i="1"/>
  <c r="P80" i="1" s="1"/>
  <c r="BB80" i="1" s="1"/>
  <c r="BC58" i="1"/>
  <c r="BD58" i="1" s="1"/>
  <c r="BG58" i="1" s="1"/>
  <c r="L58" i="1" s="1"/>
  <c r="BJ58" i="1" s="1"/>
  <c r="M58" i="1" s="1"/>
  <c r="BA55" i="1"/>
  <c r="P55" i="1" s="1"/>
  <c r="BB55" i="1" s="1"/>
  <c r="BC50" i="1"/>
  <c r="BD50" i="1" s="1"/>
  <c r="BG50" i="1" s="1"/>
  <c r="L50" i="1" s="1"/>
  <c r="BJ50" i="1" s="1"/>
  <c r="M50" i="1" s="1"/>
  <c r="K88" i="1"/>
  <c r="AW88" i="1"/>
  <c r="BA88" i="1" s="1"/>
  <c r="P88" i="1" s="1"/>
  <c r="BB88" i="1" s="1"/>
  <c r="K82" i="1"/>
  <c r="AW82" i="1"/>
  <c r="BA79" i="1"/>
  <c r="P79" i="1" s="1"/>
  <c r="BB79" i="1" s="1"/>
  <c r="BA67" i="1"/>
  <c r="P67" i="1" s="1"/>
  <c r="BB67" i="1" s="1"/>
  <c r="N67" i="1"/>
  <c r="K64" i="1"/>
  <c r="AW64" i="1"/>
  <c r="N42" i="1"/>
  <c r="BI120" i="1"/>
  <c r="BA119" i="1"/>
  <c r="P119" i="1" s="1"/>
  <c r="BB119" i="1" s="1"/>
  <c r="AW100" i="1"/>
  <c r="K100" i="1"/>
  <c r="N96" i="1"/>
  <c r="N93" i="1"/>
  <c r="BA83" i="1"/>
  <c r="P83" i="1" s="1"/>
  <c r="BB83" i="1" s="1"/>
  <c r="BN71" i="1"/>
  <c r="BC25" i="1"/>
  <c r="BD25" i="1" s="1"/>
  <c r="BG25" i="1" s="1"/>
  <c r="L25" i="1" s="1"/>
  <c r="BJ25" i="1" s="1"/>
  <c r="M25" i="1" s="1"/>
  <c r="O25" i="1"/>
  <c r="K112" i="1"/>
  <c r="N105" i="1"/>
  <c r="BA104" i="1"/>
  <c r="P104" i="1" s="1"/>
  <c r="BB104" i="1" s="1"/>
  <c r="BN59" i="1"/>
  <c r="BC33" i="1"/>
  <c r="BD33" i="1" s="1"/>
  <c r="BG33" i="1" s="1"/>
  <c r="L33" i="1" s="1"/>
  <c r="BJ33" i="1" s="1"/>
  <c r="M33" i="1" s="1"/>
  <c r="O33" i="1"/>
  <c r="BA23" i="1"/>
  <c r="P23" i="1" s="1"/>
  <c r="BB23" i="1" s="1"/>
  <c r="N23" i="1"/>
  <c r="BI141" i="1"/>
  <c r="BA125" i="1"/>
  <c r="P125" i="1" s="1"/>
  <c r="BB125" i="1" s="1"/>
  <c r="BI117" i="1"/>
  <c r="BA116" i="1"/>
  <c r="P116" i="1" s="1"/>
  <c r="BB116" i="1" s="1"/>
  <c r="BA114" i="1"/>
  <c r="P114" i="1" s="1"/>
  <c r="BB114" i="1" s="1"/>
  <c r="N111" i="1"/>
  <c r="BN107" i="1"/>
  <c r="N102" i="1"/>
  <c r="N99" i="1"/>
  <c r="BN69" i="1"/>
  <c r="O63" i="1"/>
  <c r="BA146" i="1"/>
  <c r="P146" i="1" s="1"/>
  <c r="BB146" i="1" s="1"/>
  <c r="K96" i="1"/>
  <c r="K93" i="1"/>
  <c r="BN91" i="1"/>
  <c r="K73" i="1"/>
  <c r="AW73" i="1"/>
  <c r="K61" i="1"/>
  <c r="AW61" i="1"/>
  <c r="BA61" i="1" s="1"/>
  <c r="P61" i="1" s="1"/>
  <c r="BB61" i="1" s="1"/>
  <c r="BN57" i="1"/>
  <c r="BA47" i="1"/>
  <c r="P47" i="1" s="1"/>
  <c r="BB47" i="1" s="1"/>
  <c r="O41" i="1"/>
  <c r="BC41" i="1"/>
  <c r="BD41" i="1" s="1"/>
  <c r="BG41" i="1" s="1"/>
  <c r="L41" i="1" s="1"/>
  <c r="BJ41" i="1" s="1"/>
  <c r="M41" i="1" s="1"/>
  <c r="N39" i="1"/>
  <c r="BN86" i="1"/>
  <c r="BC69" i="1"/>
  <c r="BD69" i="1" s="1"/>
  <c r="BG69" i="1" s="1"/>
  <c r="L69" i="1" s="1"/>
  <c r="O69" i="1"/>
  <c r="BN67" i="1"/>
  <c r="BN65" i="1"/>
  <c r="O38" i="1"/>
  <c r="BC38" i="1"/>
  <c r="BD38" i="1" s="1"/>
  <c r="BG38" i="1" s="1"/>
  <c r="L38" i="1" s="1"/>
  <c r="BA87" i="1"/>
  <c r="P87" i="1" s="1"/>
  <c r="BB87" i="1" s="1"/>
  <c r="L65" i="1"/>
  <c r="BJ65" i="1" s="1"/>
  <c r="M65" i="1" s="1"/>
  <c r="BA56" i="1"/>
  <c r="P56" i="1" s="1"/>
  <c r="BB56" i="1" s="1"/>
  <c r="K45" i="1"/>
  <c r="AW45" i="1"/>
  <c r="N37" i="1"/>
  <c r="BN30" i="1"/>
  <c r="BA84" i="1"/>
  <c r="P84" i="1" s="1"/>
  <c r="BB84" i="1" s="1"/>
  <c r="BC57" i="1"/>
  <c r="BD57" i="1" s="1"/>
  <c r="BG57" i="1" s="1"/>
  <c r="L57" i="1" s="1"/>
  <c r="O57" i="1"/>
  <c r="BN55" i="1"/>
  <c r="N47" i="1"/>
  <c r="BA72" i="1"/>
  <c r="P72" i="1" s="1"/>
  <c r="BB72" i="1" s="1"/>
  <c r="BA89" i="1"/>
  <c r="P89" i="1" s="1"/>
  <c r="BB89" i="1" s="1"/>
  <c r="BI76" i="1"/>
  <c r="BA71" i="1"/>
  <c r="P71" i="1" s="1"/>
  <c r="BB71" i="1" s="1"/>
  <c r="BA68" i="1"/>
  <c r="P68" i="1" s="1"/>
  <c r="BB68" i="1" s="1"/>
  <c r="O44" i="1"/>
  <c r="BC44" i="1"/>
  <c r="BD44" i="1" s="1"/>
  <c r="BG44" i="1" s="1"/>
  <c r="L44" i="1" s="1"/>
  <c r="BJ44" i="1" s="1"/>
  <c r="M44" i="1" s="1"/>
  <c r="BM44" i="1"/>
  <c r="BO44" i="1" s="1"/>
  <c r="BN75" i="1"/>
  <c r="N51" i="1"/>
  <c r="BC13" i="1"/>
  <c r="BD13" i="1" s="1"/>
  <c r="BG13" i="1" s="1"/>
  <c r="L13" i="1" s="1"/>
  <c r="BJ13" i="1" s="1"/>
  <c r="O13" i="1"/>
  <c r="BA86" i="1"/>
  <c r="P86" i="1" s="1"/>
  <c r="BB86" i="1" s="1"/>
  <c r="BA76" i="1"/>
  <c r="P76" i="1" s="1"/>
  <c r="BB76" i="1" s="1"/>
  <c r="BN72" i="1"/>
  <c r="AW70" i="1"/>
  <c r="BN60" i="1"/>
  <c r="N32" i="1"/>
  <c r="BA32" i="1"/>
  <c r="P32" i="1" s="1"/>
  <c r="BB32" i="1" s="1"/>
  <c r="BN62" i="1"/>
  <c r="BC16" i="1"/>
  <c r="BD16" i="1" s="1"/>
  <c r="BG16" i="1" s="1"/>
  <c r="L16" i="1" s="1"/>
  <c r="BJ16" i="1" s="1"/>
  <c r="M16" i="1" s="1"/>
  <c r="O16" i="1"/>
  <c r="BC18" i="1"/>
  <c r="BD18" i="1" s="1"/>
  <c r="BG18" i="1" s="1"/>
  <c r="L18" i="1" s="1"/>
  <c r="BJ18" i="1" s="1"/>
  <c r="M18" i="1" s="1"/>
  <c r="O18" i="1"/>
  <c r="BN83" i="1"/>
  <c r="BM65" i="1"/>
  <c r="BO65" i="1" s="1"/>
  <c r="BN63" i="1"/>
  <c r="N58" i="1"/>
  <c r="K53" i="1"/>
  <c r="BA40" i="1"/>
  <c r="P40" i="1" s="1"/>
  <c r="BB40" i="1" s="1"/>
  <c r="BA49" i="1"/>
  <c r="P49" i="1" s="1"/>
  <c r="BB49" i="1" s="1"/>
  <c r="BN42" i="1"/>
  <c r="BN39" i="1"/>
  <c r="N34" i="1"/>
  <c r="BM27" i="1"/>
  <c r="BA26" i="1"/>
  <c r="P26" i="1" s="1"/>
  <c r="BB26" i="1" s="1"/>
  <c r="BC22" i="1"/>
  <c r="BD22" i="1" s="1"/>
  <c r="BG22" i="1" s="1"/>
  <c r="L22" i="1" s="1"/>
  <c r="BJ22" i="1" s="1"/>
  <c r="M22" i="1" s="1"/>
  <c r="O22" i="1"/>
  <c r="BA51" i="1"/>
  <c r="P51" i="1" s="1"/>
  <c r="BB51" i="1" s="1"/>
  <c r="BA37" i="1"/>
  <c r="P37" i="1" s="1"/>
  <c r="BB37" i="1" s="1"/>
  <c r="N33" i="1"/>
  <c r="BN27" i="1"/>
  <c r="BO27" i="1"/>
  <c r="BM25" i="1"/>
  <c r="BO25" i="1" s="1"/>
  <c r="BC24" i="1"/>
  <c r="BD24" i="1" s="1"/>
  <c r="BG24" i="1" s="1"/>
  <c r="L24" i="1" s="1"/>
  <c r="BJ24" i="1" s="1"/>
  <c r="M24" i="1" s="1"/>
  <c r="BI50" i="1"/>
  <c r="N49" i="1"/>
  <c r="BN33" i="1"/>
  <c r="BC31" i="1"/>
  <c r="BD31" i="1" s="1"/>
  <c r="BG31" i="1" s="1"/>
  <c r="L31" i="1" s="1"/>
  <c r="BJ31" i="1" s="1"/>
  <c r="M31" i="1" s="1"/>
  <c r="O31" i="1"/>
  <c r="BC19" i="1"/>
  <c r="BD19" i="1" s="1"/>
  <c r="BG19" i="1" s="1"/>
  <c r="L19" i="1" s="1"/>
  <c r="BJ19" i="1" s="1"/>
  <c r="M19" i="1" s="1"/>
  <c r="O19" i="1"/>
  <c r="N71" i="1"/>
  <c r="N68" i="1"/>
  <c r="N65" i="1"/>
  <c r="N62" i="1"/>
  <c r="N59" i="1"/>
  <c r="N56" i="1"/>
  <c r="BN51" i="1"/>
  <c r="BA45" i="1"/>
  <c r="P45" i="1" s="1"/>
  <c r="BB45" i="1" s="1"/>
  <c r="BN24" i="1"/>
  <c r="BA20" i="1"/>
  <c r="P20" i="1" s="1"/>
  <c r="BB20" i="1" s="1"/>
  <c r="AW54" i="1"/>
  <c r="BA54" i="1" s="1"/>
  <c r="P54" i="1" s="1"/>
  <c r="BB54" i="1" s="1"/>
  <c r="AW48" i="1"/>
  <c r="BA48" i="1" s="1"/>
  <c r="P48" i="1" s="1"/>
  <c r="BB48" i="1" s="1"/>
  <c r="N43" i="1"/>
  <c r="BC30" i="1"/>
  <c r="BD30" i="1" s="1"/>
  <c r="BG30" i="1" s="1"/>
  <c r="L30" i="1" s="1"/>
  <c r="BJ30" i="1" s="1"/>
  <c r="M30" i="1" s="1"/>
  <c r="O30" i="1"/>
  <c r="BN21" i="1"/>
  <c r="BA52" i="1"/>
  <c r="P52" i="1" s="1"/>
  <c r="BB52" i="1" s="1"/>
  <c r="BN48" i="1"/>
  <c r="N36" i="1"/>
  <c r="BM18" i="1"/>
  <c r="BO18" i="1" s="1"/>
  <c r="BA17" i="1"/>
  <c r="P17" i="1" s="1"/>
  <c r="BB17" i="1" s="1"/>
  <c r="N16" i="1"/>
  <c r="BA14" i="1"/>
  <c r="P14" i="1" s="1"/>
  <c r="BB14" i="1" s="1"/>
  <c r="N13" i="1"/>
  <c r="BN11" i="1"/>
  <c r="BI53" i="1"/>
  <c r="BA42" i="1"/>
  <c r="P42" i="1" s="1"/>
  <c r="BB42" i="1" s="1"/>
  <c r="BA39" i="1"/>
  <c r="P39" i="1" s="1"/>
  <c r="BB39" i="1" s="1"/>
  <c r="BN36" i="1"/>
  <c r="BA34" i="1"/>
  <c r="P34" i="1" s="1"/>
  <c r="BB34" i="1" s="1"/>
  <c r="BA29" i="1"/>
  <c r="P29" i="1" s="1"/>
  <c r="BB29" i="1" s="1"/>
  <c r="N20" i="1"/>
  <c r="BN18" i="1"/>
  <c r="BN15" i="1"/>
  <c r="N52" i="1"/>
  <c r="N46" i="1"/>
  <c r="N40" i="1"/>
  <c r="K13" i="1"/>
  <c r="N30" i="1"/>
  <c r="N27" i="1"/>
  <c r="N24" i="1"/>
  <c r="N21" i="1"/>
  <c r="N18" i="1"/>
  <c r="N15" i="1"/>
  <c r="N11" i="1"/>
  <c r="BC21" i="1" l="1"/>
  <c r="BD21" i="1" s="1"/>
  <c r="BG21" i="1" s="1"/>
  <c r="L21" i="1" s="1"/>
  <c r="BJ21" i="1" s="1"/>
  <c r="M21" i="1" s="1"/>
  <c r="O21" i="1"/>
  <c r="O36" i="1"/>
  <c r="BC36" i="1"/>
  <c r="BD36" i="1" s="1"/>
  <c r="BG36" i="1" s="1"/>
  <c r="L36" i="1" s="1"/>
  <c r="BJ36" i="1" s="1"/>
  <c r="M36" i="1" s="1"/>
  <c r="BM157" i="1"/>
  <c r="BO157" i="1" s="1"/>
  <c r="BC59" i="1"/>
  <c r="BD59" i="1" s="1"/>
  <c r="BG59" i="1" s="1"/>
  <c r="L59" i="1" s="1"/>
  <c r="BJ59" i="1" s="1"/>
  <c r="M59" i="1" s="1"/>
  <c r="O59" i="1"/>
  <c r="BC11" i="1"/>
  <c r="BD11" i="1" s="1"/>
  <c r="BG11" i="1" s="1"/>
  <c r="L11" i="1" s="1"/>
  <c r="BJ11" i="1" s="1"/>
  <c r="M11" i="1" s="1"/>
  <c r="BL11" i="1" s="1"/>
  <c r="O11" i="1"/>
  <c r="BJ111" i="1"/>
  <c r="M111" i="1" s="1"/>
  <c r="BM111" i="1"/>
  <c r="BO111" i="1" s="1"/>
  <c r="BC43" i="1"/>
  <c r="BD43" i="1" s="1"/>
  <c r="BG43" i="1" s="1"/>
  <c r="L43" i="1" s="1"/>
  <c r="BJ43" i="1" s="1"/>
  <c r="M43" i="1" s="1"/>
  <c r="O43" i="1"/>
  <c r="BC77" i="1"/>
  <c r="BD77" i="1" s="1"/>
  <c r="BG77" i="1" s="1"/>
  <c r="L77" i="1" s="1"/>
  <c r="BJ77" i="1" s="1"/>
  <c r="M77" i="1" s="1"/>
  <c r="O77" i="1"/>
  <c r="O60" i="1"/>
  <c r="BM46" i="1"/>
  <c r="BO46" i="1" s="1"/>
  <c r="M156" i="1"/>
  <c r="BK156" i="1" s="1"/>
  <c r="BM90" i="1"/>
  <c r="BO90" i="1" s="1"/>
  <c r="BA78" i="1"/>
  <c r="P78" i="1" s="1"/>
  <c r="BB78" i="1" s="1"/>
  <c r="O15" i="1"/>
  <c r="BC46" i="1"/>
  <c r="BD46" i="1" s="1"/>
  <c r="BG46" i="1" s="1"/>
  <c r="L46" i="1" s="1"/>
  <c r="BJ46" i="1" s="1"/>
  <c r="M46" i="1" s="1"/>
  <c r="M141" i="1"/>
  <c r="BC15" i="1"/>
  <c r="BD15" i="1" s="1"/>
  <c r="BG15" i="1" s="1"/>
  <c r="L15" i="1" s="1"/>
  <c r="BJ15" i="1" s="1"/>
  <c r="M15" i="1" s="1"/>
  <c r="O74" i="1"/>
  <c r="BC74" i="1"/>
  <c r="BD74" i="1" s="1"/>
  <c r="BG74" i="1" s="1"/>
  <c r="L74" i="1" s="1"/>
  <c r="BA85" i="1"/>
  <c r="P85" i="1" s="1"/>
  <c r="BB85" i="1" s="1"/>
  <c r="BM16" i="1"/>
  <c r="BO16" i="1" s="1"/>
  <c r="BM60" i="1"/>
  <c r="BO60" i="1" s="1"/>
  <c r="BM31" i="1"/>
  <c r="BO31" i="1" s="1"/>
  <c r="BO150" i="1"/>
  <c r="N130" i="1"/>
  <c r="BA130" i="1"/>
  <c r="P130" i="1" s="1"/>
  <c r="BB130" i="1" s="1"/>
  <c r="M118" i="1"/>
  <c r="BM22" i="1"/>
  <c r="BO22" i="1" s="1"/>
  <c r="BM113" i="1"/>
  <c r="BO113" i="1" s="1"/>
  <c r="O157" i="1"/>
  <c r="BM13" i="1"/>
  <c r="BA28" i="1"/>
  <c r="P28" i="1" s="1"/>
  <c r="BB28" i="1" s="1"/>
  <c r="BM81" i="1"/>
  <c r="BO81" i="1" s="1"/>
  <c r="BM92" i="1"/>
  <c r="BO92" i="1" s="1"/>
  <c r="BC157" i="1"/>
  <c r="BD157" i="1" s="1"/>
  <c r="BG157" i="1" s="1"/>
  <c r="L157" i="1" s="1"/>
  <c r="BJ157" i="1" s="1"/>
  <c r="M157" i="1" s="1"/>
  <c r="O122" i="1"/>
  <c r="BC122" i="1"/>
  <c r="BD122" i="1" s="1"/>
  <c r="BG122" i="1" s="1"/>
  <c r="L122" i="1" s="1"/>
  <c r="BA66" i="1"/>
  <c r="P66" i="1" s="1"/>
  <c r="BB66" i="1" s="1"/>
  <c r="N66" i="1"/>
  <c r="O53" i="1"/>
  <c r="BC53" i="1"/>
  <c r="BD53" i="1" s="1"/>
  <c r="BG53" i="1" s="1"/>
  <c r="L53" i="1" s="1"/>
  <c r="BC62" i="1"/>
  <c r="BD62" i="1" s="1"/>
  <c r="BG62" i="1" s="1"/>
  <c r="L62" i="1" s="1"/>
  <c r="O62" i="1"/>
  <c r="BA107" i="1"/>
  <c r="P107" i="1" s="1"/>
  <c r="BB107" i="1" s="1"/>
  <c r="BM132" i="1"/>
  <c r="M93" i="1"/>
  <c r="BK93" i="1" s="1"/>
  <c r="BM98" i="1"/>
  <c r="BO98" i="1" s="1"/>
  <c r="BC54" i="1"/>
  <c r="BD54" i="1" s="1"/>
  <c r="BG54" i="1" s="1"/>
  <c r="L54" i="1" s="1"/>
  <c r="BJ54" i="1" s="1"/>
  <c r="M54" i="1" s="1"/>
  <c r="O54" i="1"/>
  <c r="BC154" i="1"/>
  <c r="BD154" i="1" s="1"/>
  <c r="BG154" i="1" s="1"/>
  <c r="L154" i="1" s="1"/>
  <c r="BJ154" i="1" s="1"/>
  <c r="M154" i="1" s="1"/>
  <c r="O154" i="1"/>
  <c r="O61" i="1"/>
  <c r="BC61" i="1"/>
  <c r="BD61" i="1" s="1"/>
  <c r="BG61" i="1" s="1"/>
  <c r="L61" i="1" s="1"/>
  <c r="BJ61" i="1" s="1"/>
  <c r="M61" i="1" s="1"/>
  <c r="O88" i="1"/>
  <c r="BC88" i="1"/>
  <c r="BD88" i="1" s="1"/>
  <c r="BG88" i="1" s="1"/>
  <c r="L88" i="1" s="1"/>
  <c r="BJ88" i="1" s="1"/>
  <c r="M88" i="1" s="1"/>
  <c r="O140" i="1"/>
  <c r="BC140" i="1"/>
  <c r="BD140" i="1" s="1"/>
  <c r="BG140" i="1" s="1"/>
  <c r="L140" i="1" s="1"/>
  <c r="BJ140" i="1" s="1"/>
  <c r="M140" i="1" s="1"/>
  <c r="BC34" i="1"/>
  <c r="BD34" i="1" s="1"/>
  <c r="BG34" i="1" s="1"/>
  <c r="L34" i="1" s="1"/>
  <c r="BJ34" i="1" s="1"/>
  <c r="M34" i="1" s="1"/>
  <c r="O34" i="1"/>
  <c r="BC40" i="1"/>
  <c r="BD40" i="1" s="1"/>
  <c r="BG40" i="1" s="1"/>
  <c r="L40" i="1" s="1"/>
  <c r="BJ40" i="1" s="1"/>
  <c r="M40" i="1" s="1"/>
  <c r="O40" i="1"/>
  <c r="BC134" i="1"/>
  <c r="BD134" i="1" s="1"/>
  <c r="BG134" i="1" s="1"/>
  <c r="L134" i="1" s="1"/>
  <c r="BJ134" i="1" s="1"/>
  <c r="M134" i="1" s="1"/>
  <c r="O134" i="1"/>
  <c r="BK91" i="1"/>
  <c r="BL91" i="1"/>
  <c r="O20" i="1"/>
  <c r="BC20" i="1"/>
  <c r="BD20" i="1" s="1"/>
  <c r="BG20" i="1" s="1"/>
  <c r="L20" i="1" s="1"/>
  <c r="O26" i="1"/>
  <c r="BC26" i="1"/>
  <c r="BD26" i="1" s="1"/>
  <c r="BG26" i="1" s="1"/>
  <c r="L26" i="1" s="1"/>
  <c r="BM50" i="1"/>
  <c r="BO50" i="1" s="1"/>
  <c r="BC72" i="1"/>
  <c r="BD72" i="1" s="1"/>
  <c r="BG72" i="1" s="1"/>
  <c r="L72" i="1" s="1"/>
  <c r="BJ72" i="1" s="1"/>
  <c r="M72" i="1" s="1"/>
  <c r="O72" i="1"/>
  <c r="O47" i="1"/>
  <c r="BC47" i="1"/>
  <c r="BD47" i="1" s="1"/>
  <c r="BG47" i="1" s="1"/>
  <c r="L47" i="1" s="1"/>
  <c r="BC146" i="1"/>
  <c r="BD146" i="1" s="1"/>
  <c r="BG146" i="1" s="1"/>
  <c r="L146" i="1" s="1"/>
  <c r="BJ146" i="1" s="1"/>
  <c r="M146" i="1" s="1"/>
  <c r="O146" i="1"/>
  <c r="BL33" i="1"/>
  <c r="BK33" i="1"/>
  <c r="BK46" i="1"/>
  <c r="BL46" i="1"/>
  <c r="O119" i="1"/>
  <c r="BC119" i="1"/>
  <c r="BD119" i="1" s="1"/>
  <c r="BG119" i="1" s="1"/>
  <c r="L119" i="1" s="1"/>
  <c r="BN82" i="1"/>
  <c r="N147" i="1"/>
  <c r="O109" i="1"/>
  <c r="BC109" i="1"/>
  <c r="BD109" i="1" s="1"/>
  <c r="BG109" i="1" s="1"/>
  <c r="L109" i="1" s="1"/>
  <c r="BK121" i="1"/>
  <c r="BL121" i="1"/>
  <c r="O158" i="1"/>
  <c r="BC158" i="1"/>
  <c r="BD158" i="1" s="1"/>
  <c r="BG158" i="1" s="1"/>
  <c r="L158" i="1" s="1"/>
  <c r="BJ158" i="1" s="1"/>
  <c r="M158" i="1" s="1"/>
  <c r="BL129" i="1"/>
  <c r="BK129" i="1"/>
  <c r="BC160" i="1"/>
  <c r="BD160" i="1" s="1"/>
  <c r="BG160" i="1" s="1"/>
  <c r="L160" i="1" s="1"/>
  <c r="BJ160" i="1" s="1"/>
  <c r="M160" i="1" s="1"/>
  <c r="O160" i="1"/>
  <c r="BM91" i="1"/>
  <c r="BO91" i="1" s="1"/>
  <c r="BN13" i="1"/>
  <c r="BC84" i="1"/>
  <c r="BD84" i="1" s="1"/>
  <c r="BG84" i="1" s="1"/>
  <c r="L84" i="1" s="1"/>
  <c r="BJ84" i="1" s="1"/>
  <c r="M84" i="1" s="1"/>
  <c r="O84" i="1"/>
  <c r="N82" i="1"/>
  <c r="BA82" i="1"/>
  <c r="P82" i="1" s="1"/>
  <c r="BB82" i="1" s="1"/>
  <c r="BN147" i="1"/>
  <c r="N110" i="1"/>
  <c r="BA110" i="1"/>
  <c r="P110" i="1" s="1"/>
  <c r="BB110" i="1" s="1"/>
  <c r="BN160" i="1"/>
  <c r="N116" i="1"/>
  <c r="BL24" i="1"/>
  <c r="BK24" i="1"/>
  <c r="BN53" i="1"/>
  <c r="BL21" i="1"/>
  <c r="BK21" i="1"/>
  <c r="BJ69" i="1"/>
  <c r="M69" i="1" s="1"/>
  <c r="BM69" i="1"/>
  <c r="BO69" i="1" s="1"/>
  <c r="BM63" i="1"/>
  <c r="BO63" i="1" s="1"/>
  <c r="N88" i="1"/>
  <c r="BN122" i="1"/>
  <c r="O142" i="1"/>
  <c r="BC142" i="1"/>
  <c r="BD142" i="1" s="1"/>
  <c r="BG142" i="1" s="1"/>
  <c r="L142" i="1" s="1"/>
  <c r="BJ142" i="1" s="1"/>
  <c r="M142" i="1" s="1"/>
  <c r="N128" i="1"/>
  <c r="BK133" i="1"/>
  <c r="BL133" i="1"/>
  <c r="BK162" i="1"/>
  <c r="BL162" i="1"/>
  <c r="BK135" i="1"/>
  <c r="BL135" i="1"/>
  <c r="N142" i="1"/>
  <c r="BM142" i="1"/>
  <c r="BK98" i="1"/>
  <c r="BL98" i="1"/>
  <c r="BL113" i="1"/>
  <c r="BK113" i="1"/>
  <c r="BK117" i="1"/>
  <c r="BL117" i="1"/>
  <c r="O14" i="1"/>
  <c r="BC14" i="1"/>
  <c r="BD14" i="1" s="1"/>
  <c r="BG14" i="1" s="1"/>
  <c r="L14" i="1" s="1"/>
  <c r="BJ14" i="1" s="1"/>
  <c r="M14" i="1" s="1"/>
  <c r="N100" i="1"/>
  <c r="BA100" i="1"/>
  <c r="P100" i="1" s="1"/>
  <c r="BB100" i="1" s="1"/>
  <c r="BN154" i="1"/>
  <c r="BC39" i="1"/>
  <c r="BD39" i="1" s="1"/>
  <c r="BG39" i="1" s="1"/>
  <c r="L39" i="1" s="1"/>
  <c r="BJ39" i="1" s="1"/>
  <c r="M39" i="1" s="1"/>
  <c r="O39" i="1"/>
  <c r="BC28" i="1"/>
  <c r="BD28" i="1" s="1"/>
  <c r="BG28" i="1" s="1"/>
  <c r="L28" i="1" s="1"/>
  <c r="O28" i="1"/>
  <c r="BL15" i="1"/>
  <c r="BK15" i="1"/>
  <c r="BM24" i="1"/>
  <c r="BO24" i="1" s="1"/>
  <c r="BC87" i="1"/>
  <c r="BD87" i="1" s="1"/>
  <c r="BG87" i="1" s="1"/>
  <c r="L87" i="1" s="1"/>
  <c r="BJ87" i="1" s="1"/>
  <c r="M87" i="1" s="1"/>
  <c r="O87" i="1"/>
  <c r="BC114" i="1"/>
  <c r="BD114" i="1" s="1"/>
  <c r="BG114" i="1" s="1"/>
  <c r="L114" i="1" s="1"/>
  <c r="O114" i="1"/>
  <c r="BN88" i="1"/>
  <c r="BA128" i="1"/>
  <c r="P128" i="1" s="1"/>
  <c r="BB128" i="1" s="1"/>
  <c r="BC105" i="1"/>
  <c r="BD105" i="1" s="1"/>
  <c r="BG105" i="1" s="1"/>
  <c r="L105" i="1" s="1"/>
  <c r="BJ105" i="1" s="1"/>
  <c r="M105" i="1" s="1"/>
  <c r="O105" i="1"/>
  <c r="BA147" i="1"/>
  <c r="P147" i="1" s="1"/>
  <c r="BB147" i="1" s="1"/>
  <c r="BL27" i="1"/>
  <c r="BK27" i="1"/>
  <c r="BM115" i="1"/>
  <c r="BO115" i="1" s="1"/>
  <c r="O143" i="1"/>
  <c r="BC143" i="1"/>
  <c r="BD143" i="1" s="1"/>
  <c r="BG143" i="1" s="1"/>
  <c r="L143" i="1" s="1"/>
  <c r="BC163" i="1"/>
  <c r="BD163" i="1" s="1"/>
  <c r="BG163" i="1" s="1"/>
  <c r="L163" i="1" s="1"/>
  <c r="O163" i="1"/>
  <c r="BM156" i="1"/>
  <c r="BK136" i="1"/>
  <c r="BL136" i="1"/>
  <c r="N148" i="1"/>
  <c r="BN142" i="1"/>
  <c r="BO142" i="1"/>
  <c r="BN140" i="1"/>
  <c r="O32" i="1"/>
  <c r="BC32" i="1"/>
  <c r="BD32" i="1" s="1"/>
  <c r="BG32" i="1" s="1"/>
  <c r="L32" i="1" s="1"/>
  <c r="BJ32" i="1" s="1"/>
  <c r="M32" i="1" s="1"/>
  <c r="BM61" i="1"/>
  <c r="N61" i="1"/>
  <c r="O17" i="1"/>
  <c r="BC17" i="1"/>
  <c r="BD17" i="1" s="1"/>
  <c r="BG17" i="1" s="1"/>
  <c r="L17" i="1" s="1"/>
  <c r="BL30" i="1"/>
  <c r="BK30" i="1"/>
  <c r="BK19" i="1"/>
  <c r="BL19" i="1"/>
  <c r="BC86" i="1"/>
  <c r="BD86" i="1" s="1"/>
  <c r="BG86" i="1" s="1"/>
  <c r="L86" i="1" s="1"/>
  <c r="BJ86" i="1" s="1"/>
  <c r="M86" i="1" s="1"/>
  <c r="O86" i="1"/>
  <c r="BK44" i="1"/>
  <c r="BL44" i="1"/>
  <c r="BN61" i="1"/>
  <c r="O55" i="1"/>
  <c r="BC55" i="1"/>
  <c r="BD55" i="1" s="1"/>
  <c r="BG55" i="1" s="1"/>
  <c r="L55" i="1" s="1"/>
  <c r="BJ55" i="1" s="1"/>
  <c r="M55" i="1" s="1"/>
  <c r="N108" i="1"/>
  <c r="N103" i="1"/>
  <c r="BA103" i="1"/>
  <c r="P103" i="1" s="1"/>
  <c r="BB103" i="1" s="1"/>
  <c r="BN120" i="1"/>
  <c r="BK139" i="1"/>
  <c r="BL139" i="1"/>
  <c r="BK81" i="1"/>
  <c r="BL81" i="1"/>
  <c r="BK63" i="1"/>
  <c r="BL63" i="1"/>
  <c r="BJ95" i="1"/>
  <c r="M95" i="1" s="1"/>
  <c r="BM95" i="1"/>
  <c r="BO95" i="1" s="1"/>
  <c r="BM140" i="1"/>
  <c r="N140" i="1"/>
  <c r="BM40" i="1"/>
  <c r="BO40" i="1" s="1"/>
  <c r="BC45" i="1"/>
  <c r="BD45" i="1" s="1"/>
  <c r="BG45" i="1" s="1"/>
  <c r="L45" i="1" s="1"/>
  <c r="BJ45" i="1" s="1"/>
  <c r="M45" i="1" s="1"/>
  <c r="O45" i="1"/>
  <c r="BM34" i="1"/>
  <c r="BO34" i="1" s="1"/>
  <c r="BK43" i="1"/>
  <c r="BL43" i="1"/>
  <c r="BA73" i="1"/>
  <c r="P73" i="1" s="1"/>
  <c r="BB73" i="1" s="1"/>
  <c r="N73" i="1"/>
  <c r="O125" i="1"/>
  <c r="BC125" i="1"/>
  <c r="BD125" i="1" s="1"/>
  <c r="BG125" i="1" s="1"/>
  <c r="L125" i="1" s="1"/>
  <c r="BJ125" i="1" s="1"/>
  <c r="M125" i="1" s="1"/>
  <c r="BC104" i="1"/>
  <c r="BD104" i="1" s="1"/>
  <c r="BG104" i="1" s="1"/>
  <c r="L104" i="1" s="1"/>
  <c r="BJ104" i="1" s="1"/>
  <c r="M104" i="1" s="1"/>
  <c r="O104" i="1"/>
  <c r="O83" i="1"/>
  <c r="BC83" i="1"/>
  <c r="BD83" i="1" s="1"/>
  <c r="BG83" i="1" s="1"/>
  <c r="L83" i="1" s="1"/>
  <c r="BA64" i="1"/>
  <c r="P64" i="1" s="1"/>
  <c r="BB64" i="1" s="1"/>
  <c r="N64" i="1"/>
  <c r="BK58" i="1"/>
  <c r="BL58" i="1"/>
  <c r="BC75" i="1"/>
  <c r="BD75" i="1" s="1"/>
  <c r="BG75" i="1" s="1"/>
  <c r="L75" i="1" s="1"/>
  <c r="BJ75" i="1" s="1"/>
  <c r="M75" i="1" s="1"/>
  <c r="O75" i="1"/>
  <c r="BK99" i="1"/>
  <c r="BL99" i="1"/>
  <c r="N120" i="1"/>
  <c r="BL59" i="1"/>
  <c r="BK59" i="1"/>
  <c r="BN106" i="1"/>
  <c r="BC48" i="1"/>
  <c r="BD48" i="1" s="1"/>
  <c r="BG48" i="1" s="1"/>
  <c r="L48" i="1" s="1"/>
  <c r="BJ48" i="1" s="1"/>
  <c r="M48" i="1" s="1"/>
  <c r="O48" i="1"/>
  <c r="O152" i="1"/>
  <c r="BC152" i="1"/>
  <c r="BD152" i="1" s="1"/>
  <c r="BG152" i="1" s="1"/>
  <c r="L152" i="1" s="1"/>
  <c r="BJ152" i="1" s="1"/>
  <c r="M152" i="1" s="1"/>
  <c r="BK102" i="1"/>
  <c r="BL102" i="1"/>
  <c r="BK31" i="1"/>
  <c r="BL31" i="1"/>
  <c r="BM33" i="1"/>
  <c r="BO33" i="1" s="1"/>
  <c r="BK16" i="1"/>
  <c r="BL16" i="1"/>
  <c r="BM58" i="1"/>
  <c r="BO58" i="1" s="1"/>
  <c r="M13" i="1"/>
  <c r="BC68" i="1"/>
  <c r="BD68" i="1" s="1"/>
  <c r="BG68" i="1" s="1"/>
  <c r="L68" i="1" s="1"/>
  <c r="O68" i="1"/>
  <c r="N45" i="1"/>
  <c r="BN73" i="1"/>
  <c r="BM134" i="1"/>
  <c r="BO134" i="1" s="1"/>
  <c r="BN64" i="1"/>
  <c r="O80" i="1"/>
  <c r="BC80" i="1"/>
  <c r="BD80" i="1" s="1"/>
  <c r="BG80" i="1" s="1"/>
  <c r="L80" i="1" s="1"/>
  <c r="BM104" i="1"/>
  <c r="BO104" i="1" s="1"/>
  <c r="BK101" i="1"/>
  <c r="BL101" i="1"/>
  <c r="BM121" i="1"/>
  <c r="BO121" i="1" s="1"/>
  <c r="BM133" i="1"/>
  <c r="BO133" i="1" s="1"/>
  <c r="BM139" i="1"/>
  <c r="BO139" i="1" s="1"/>
  <c r="BK141" i="1"/>
  <c r="BL141" i="1"/>
  <c r="BN127" i="1"/>
  <c r="BA106" i="1"/>
  <c r="P106" i="1" s="1"/>
  <c r="BB106" i="1" s="1"/>
  <c r="N106" i="1"/>
  <c r="O35" i="1"/>
  <c r="BC35" i="1"/>
  <c r="BD35" i="1" s="1"/>
  <c r="BG35" i="1" s="1"/>
  <c r="L35" i="1" s="1"/>
  <c r="BA120" i="1"/>
  <c r="P120" i="1" s="1"/>
  <c r="BB120" i="1" s="1"/>
  <c r="BM55" i="1"/>
  <c r="BO55" i="1" s="1"/>
  <c r="M153" i="1"/>
  <c r="O76" i="1"/>
  <c r="BC76" i="1"/>
  <c r="BD76" i="1" s="1"/>
  <c r="BG76" i="1" s="1"/>
  <c r="L76" i="1" s="1"/>
  <c r="BJ76" i="1" s="1"/>
  <c r="M76" i="1" s="1"/>
  <c r="BL96" i="1"/>
  <c r="BK96" i="1"/>
  <c r="BN153" i="1"/>
  <c r="BO153" i="1" s="1"/>
  <c r="BM43" i="1"/>
  <c r="BO43" i="1" s="1"/>
  <c r="BC37" i="1"/>
  <c r="BD37" i="1" s="1"/>
  <c r="BG37" i="1" s="1"/>
  <c r="L37" i="1" s="1"/>
  <c r="O37" i="1"/>
  <c r="BC71" i="1"/>
  <c r="BD71" i="1" s="1"/>
  <c r="BG71" i="1" s="1"/>
  <c r="L71" i="1" s="1"/>
  <c r="O71" i="1"/>
  <c r="BJ57" i="1"/>
  <c r="M57" i="1" s="1"/>
  <c r="BM57" i="1"/>
  <c r="BO57" i="1" s="1"/>
  <c r="BN45" i="1"/>
  <c r="BK60" i="1"/>
  <c r="BL60" i="1"/>
  <c r="BM99" i="1"/>
  <c r="BO99" i="1" s="1"/>
  <c r="BM105" i="1"/>
  <c r="BO105" i="1" s="1"/>
  <c r="BM93" i="1"/>
  <c r="BC155" i="1"/>
  <c r="BD155" i="1" s="1"/>
  <c r="BG155" i="1" s="1"/>
  <c r="L155" i="1" s="1"/>
  <c r="O155" i="1"/>
  <c r="BC123" i="1"/>
  <c r="BD123" i="1" s="1"/>
  <c r="BG123" i="1" s="1"/>
  <c r="L123" i="1" s="1"/>
  <c r="O123" i="1"/>
  <c r="BC137" i="1"/>
  <c r="BD137" i="1" s="1"/>
  <c r="BG137" i="1" s="1"/>
  <c r="L137" i="1" s="1"/>
  <c r="O137" i="1"/>
  <c r="N145" i="1"/>
  <c r="BM141" i="1"/>
  <c r="BO141" i="1" s="1"/>
  <c r="BK150" i="1"/>
  <c r="BL150" i="1"/>
  <c r="N127" i="1"/>
  <c r="BA127" i="1"/>
  <c r="P127" i="1" s="1"/>
  <c r="BB127" i="1" s="1"/>
  <c r="BA145" i="1"/>
  <c r="P145" i="1" s="1"/>
  <c r="BB145" i="1" s="1"/>
  <c r="BN97" i="1"/>
  <c r="BC151" i="1"/>
  <c r="BD151" i="1" s="1"/>
  <c r="BG151" i="1" s="1"/>
  <c r="L151" i="1" s="1"/>
  <c r="BJ151" i="1" s="1"/>
  <c r="M151" i="1" s="1"/>
  <c r="O151" i="1"/>
  <c r="BC42" i="1"/>
  <c r="BD42" i="1" s="1"/>
  <c r="BG42" i="1" s="1"/>
  <c r="L42" i="1" s="1"/>
  <c r="BJ42" i="1" s="1"/>
  <c r="M42" i="1" s="1"/>
  <c r="O42" i="1"/>
  <c r="BC116" i="1"/>
  <c r="BD116" i="1" s="1"/>
  <c r="BG116" i="1" s="1"/>
  <c r="L116" i="1" s="1"/>
  <c r="BJ116" i="1" s="1"/>
  <c r="M116" i="1" s="1"/>
  <c r="O116" i="1"/>
  <c r="BC131" i="1"/>
  <c r="BD131" i="1" s="1"/>
  <c r="BG131" i="1" s="1"/>
  <c r="L131" i="1" s="1"/>
  <c r="BJ131" i="1" s="1"/>
  <c r="M131" i="1" s="1"/>
  <c r="O131" i="1"/>
  <c r="BM48" i="1"/>
  <c r="BO48" i="1" s="1"/>
  <c r="N48" i="1"/>
  <c r="BC51" i="1"/>
  <c r="BD51" i="1" s="1"/>
  <c r="BG51" i="1" s="1"/>
  <c r="L51" i="1" s="1"/>
  <c r="BJ51" i="1" s="1"/>
  <c r="M51" i="1" s="1"/>
  <c r="O51" i="1"/>
  <c r="BM86" i="1"/>
  <c r="BO86" i="1" s="1"/>
  <c r="BL36" i="1"/>
  <c r="BK36" i="1"/>
  <c r="BC56" i="1"/>
  <c r="BD56" i="1" s="1"/>
  <c r="BG56" i="1" s="1"/>
  <c r="L56" i="1" s="1"/>
  <c r="BJ56" i="1" s="1"/>
  <c r="M56" i="1" s="1"/>
  <c r="O56" i="1"/>
  <c r="BM41" i="1"/>
  <c r="BO41" i="1" s="1"/>
  <c r="BN112" i="1"/>
  <c r="O112" i="1"/>
  <c r="BC112" i="1"/>
  <c r="BD112" i="1" s="1"/>
  <c r="BG112" i="1" s="1"/>
  <c r="L112" i="1" s="1"/>
  <c r="BJ112" i="1" s="1"/>
  <c r="M112" i="1" s="1"/>
  <c r="BM112" i="1"/>
  <c r="BO112" i="1" s="1"/>
  <c r="BC161" i="1"/>
  <c r="BD161" i="1" s="1"/>
  <c r="BG161" i="1" s="1"/>
  <c r="L161" i="1" s="1"/>
  <c r="BJ161" i="1" s="1"/>
  <c r="M161" i="1" s="1"/>
  <c r="O161" i="1"/>
  <c r="BN156" i="1"/>
  <c r="BO156" i="1" s="1"/>
  <c r="BN94" i="1"/>
  <c r="BC148" i="1"/>
  <c r="BD148" i="1" s="1"/>
  <c r="BG148" i="1" s="1"/>
  <c r="L148" i="1" s="1"/>
  <c r="BJ148" i="1" s="1"/>
  <c r="M148" i="1" s="1"/>
  <c r="O148" i="1"/>
  <c r="N97" i="1"/>
  <c r="BA97" i="1"/>
  <c r="P97" i="1" s="1"/>
  <c r="BB97" i="1" s="1"/>
  <c r="BL159" i="1"/>
  <c r="BK159" i="1"/>
  <c r="BK124" i="1"/>
  <c r="BL124" i="1"/>
  <c r="BM151" i="1"/>
  <c r="BK157" i="1"/>
  <c r="BL157" i="1"/>
  <c r="BJ38" i="1"/>
  <c r="M38" i="1" s="1"/>
  <c r="BM38" i="1"/>
  <c r="BO38" i="1" s="1"/>
  <c r="BK115" i="1"/>
  <c r="BL115" i="1"/>
  <c r="BN148" i="1"/>
  <c r="O29" i="1"/>
  <c r="BC29" i="1"/>
  <c r="BD29" i="1" s="1"/>
  <c r="BG29" i="1" s="1"/>
  <c r="L29" i="1" s="1"/>
  <c r="BJ29" i="1" s="1"/>
  <c r="M29" i="1" s="1"/>
  <c r="BM54" i="1"/>
  <c r="BO54" i="1" s="1"/>
  <c r="N54" i="1"/>
  <c r="BL65" i="1"/>
  <c r="BK65" i="1"/>
  <c r="BK41" i="1"/>
  <c r="BL41" i="1"/>
  <c r="BN93" i="1"/>
  <c r="BM102" i="1"/>
  <c r="BO102" i="1" s="1"/>
  <c r="BM96" i="1"/>
  <c r="O67" i="1"/>
  <c r="BC67" i="1"/>
  <c r="BD67" i="1" s="1"/>
  <c r="BG67" i="1" s="1"/>
  <c r="L67" i="1" s="1"/>
  <c r="BJ67" i="1" s="1"/>
  <c r="M67" i="1" s="1"/>
  <c r="BN162" i="1"/>
  <c r="BO162" i="1" s="1"/>
  <c r="N94" i="1"/>
  <c r="BA94" i="1"/>
  <c r="P94" i="1" s="1"/>
  <c r="BB94" i="1" s="1"/>
  <c r="O149" i="1"/>
  <c r="BC149" i="1"/>
  <c r="BD149" i="1" s="1"/>
  <c r="BG149" i="1" s="1"/>
  <c r="L149" i="1" s="1"/>
  <c r="BJ149" i="1" s="1"/>
  <c r="M149" i="1" s="1"/>
  <c r="BK92" i="1"/>
  <c r="BL92" i="1"/>
  <c r="BM117" i="1"/>
  <c r="BO117" i="1" s="1"/>
  <c r="M132" i="1"/>
  <c r="BC138" i="1"/>
  <c r="BD138" i="1" s="1"/>
  <c r="BG138" i="1" s="1"/>
  <c r="L138" i="1" s="1"/>
  <c r="O138" i="1"/>
  <c r="BN126" i="1"/>
  <c r="BK111" i="1"/>
  <c r="BL111" i="1"/>
  <c r="BK90" i="1"/>
  <c r="BL90" i="1"/>
  <c r="BK50" i="1"/>
  <c r="BL50" i="1"/>
  <c r="BN108" i="1"/>
  <c r="BN103" i="1"/>
  <c r="BM30" i="1"/>
  <c r="BO30" i="1" s="1"/>
  <c r="BC52" i="1"/>
  <c r="BD52" i="1" s="1"/>
  <c r="BG52" i="1" s="1"/>
  <c r="L52" i="1" s="1"/>
  <c r="BJ52" i="1" s="1"/>
  <c r="M52" i="1" s="1"/>
  <c r="O52" i="1"/>
  <c r="BM19" i="1"/>
  <c r="BO19" i="1" s="1"/>
  <c r="BK22" i="1"/>
  <c r="BL22" i="1"/>
  <c r="BC49" i="1"/>
  <c r="BD49" i="1" s="1"/>
  <c r="BG49" i="1" s="1"/>
  <c r="L49" i="1" s="1"/>
  <c r="O49" i="1"/>
  <c r="BL18" i="1"/>
  <c r="BK18" i="1"/>
  <c r="BA70" i="1"/>
  <c r="P70" i="1" s="1"/>
  <c r="BB70" i="1" s="1"/>
  <c r="N70" i="1"/>
  <c r="O89" i="1"/>
  <c r="BC89" i="1"/>
  <c r="BD89" i="1" s="1"/>
  <c r="BG89" i="1" s="1"/>
  <c r="L89" i="1" s="1"/>
  <c r="BN96" i="1"/>
  <c r="O23" i="1"/>
  <c r="BC23" i="1"/>
  <c r="BD23" i="1" s="1"/>
  <c r="BG23" i="1" s="1"/>
  <c r="L23" i="1" s="1"/>
  <c r="BK25" i="1"/>
  <c r="BL25" i="1"/>
  <c r="BN100" i="1"/>
  <c r="O79" i="1"/>
  <c r="BC79" i="1"/>
  <c r="BD79" i="1" s="1"/>
  <c r="BG79" i="1" s="1"/>
  <c r="L79" i="1" s="1"/>
  <c r="BJ79" i="1" s="1"/>
  <c r="M79" i="1" s="1"/>
  <c r="BN132" i="1"/>
  <c r="BO132" i="1" s="1"/>
  <c r="BA108" i="1"/>
  <c r="P108" i="1" s="1"/>
  <c r="BB108" i="1" s="1"/>
  <c r="BN151" i="1"/>
  <c r="BO151" i="1" s="1"/>
  <c r="BM154" i="1"/>
  <c r="BO154" i="1" s="1"/>
  <c r="N154" i="1"/>
  <c r="BM160" i="1"/>
  <c r="BO160" i="1" s="1"/>
  <c r="N160" i="1"/>
  <c r="BC144" i="1"/>
  <c r="BD144" i="1" s="1"/>
  <c r="BG144" i="1" s="1"/>
  <c r="L144" i="1" s="1"/>
  <c r="BJ144" i="1" s="1"/>
  <c r="M144" i="1" s="1"/>
  <c r="O144" i="1"/>
  <c r="N126" i="1"/>
  <c r="BA126" i="1"/>
  <c r="P126" i="1" s="1"/>
  <c r="BB126" i="1" s="1"/>
  <c r="BN116" i="1"/>
  <c r="O107" i="1" l="1"/>
  <c r="BC107" i="1"/>
  <c r="BD107" i="1" s="1"/>
  <c r="BG107" i="1" s="1"/>
  <c r="L107" i="1" s="1"/>
  <c r="BJ107" i="1" s="1"/>
  <c r="M107" i="1" s="1"/>
  <c r="BM59" i="1"/>
  <c r="BO59" i="1" s="1"/>
  <c r="BM84" i="1"/>
  <c r="BO84" i="1" s="1"/>
  <c r="BM67" i="1"/>
  <c r="BO67" i="1" s="1"/>
  <c r="O85" i="1"/>
  <c r="BC85" i="1"/>
  <c r="BD85" i="1" s="1"/>
  <c r="BG85" i="1" s="1"/>
  <c r="L85" i="1" s="1"/>
  <c r="BO61" i="1"/>
  <c r="BL93" i="1"/>
  <c r="BJ62" i="1"/>
  <c r="M62" i="1" s="1"/>
  <c r="BM62" i="1"/>
  <c r="BO62" i="1" s="1"/>
  <c r="BJ74" i="1"/>
  <c r="M74" i="1" s="1"/>
  <c r="BM74" i="1"/>
  <c r="BO74" i="1" s="1"/>
  <c r="BJ53" i="1"/>
  <c r="M53" i="1" s="1"/>
  <c r="BM53" i="1"/>
  <c r="BO53" i="1" s="1"/>
  <c r="BK77" i="1"/>
  <c r="BL77" i="1"/>
  <c r="BO13" i="1"/>
  <c r="BM42" i="1"/>
  <c r="BO42" i="1" s="1"/>
  <c r="BM77" i="1"/>
  <c r="BO77" i="1" s="1"/>
  <c r="BM36" i="1"/>
  <c r="BO36" i="1" s="1"/>
  <c r="BM152" i="1"/>
  <c r="BO152" i="1" s="1"/>
  <c r="BM14" i="1"/>
  <c r="BO14" i="1" s="1"/>
  <c r="BO96" i="1"/>
  <c r="BO93" i="1"/>
  <c r="BM146" i="1"/>
  <c r="BO146" i="1" s="1"/>
  <c r="BK11" i="1"/>
  <c r="BL156" i="1"/>
  <c r="BC66" i="1"/>
  <c r="BD66" i="1" s="1"/>
  <c r="BG66" i="1" s="1"/>
  <c r="L66" i="1" s="1"/>
  <c r="O66" i="1"/>
  <c r="BK118" i="1"/>
  <c r="BL118" i="1"/>
  <c r="BM15" i="1"/>
  <c r="BO15" i="1" s="1"/>
  <c r="BO140" i="1"/>
  <c r="BJ122" i="1"/>
  <c r="M122" i="1" s="1"/>
  <c r="BM122" i="1"/>
  <c r="BO122" i="1" s="1"/>
  <c r="BC130" i="1"/>
  <c r="BD130" i="1" s="1"/>
  <c r="BG130" i="1" s="1"/>
  <c r="L130" i="1" s="1"/>
  <c r="O130" i="1"/>
  <c r="BM88" i="1"/>
  <c r="BO88" i="1" s="1"/>
  <c r="BC78" i="1"/>
  <c r="BD78" i="1" s="1"/>
  <c r="BG78" i="1" s="1"/>
  <c r="L78" i="1" s="1"/>
  <c r="O78" i="1"/>
  <c r="BM39" i="1"/>
  <c r="BO39" i="1" s="1"/>
  <c r="BM75" i="1"/>
  <c r="BO75" i="1" s="1"/>
  <c r="BM11" i="1"/>
  <c r="BO11" i="1" s="1"/>
  <c r="BM21" i="1"/>
  <c r="BO21" i="1" s="1"/>
  <c r="BK52" i="1"/>
  <c r="BL52" i="1"/>
  <c r="BL51" i="1"/>
  <c r="BK51" i="1"/>
  <c r="BJ137" i="1"/>
  <c r="M137" i="1" s="1"/>
  <c r="BM137" i="1"/>
  <c r="BO137" i="1" s="1"/>
  <c r="BJ114" i="1"/>
  <c r="M114" i="1" s="1"/>
  <c r="BM114" i="1"/>
  <c r="BO114" i="1" s="1"/>
  <c r="BM56" i="1"/>
  <c r="BO56" i="1" s="1"/>
  <c r="BC127" i="1"/>
  <c r="BD127" i="1" s="1"/>
  <c r="BG127" i="1" s="1"/>
  <c r="L127" i="1" s="1"/>
  <c r="O127" i="1"/>
  <c r="BJ83" i="1"/>
  <c r="M83" i="1" s="1"/>
  <c r="BM83" i="1"/>
  <c r="BO83" i="1" s="1"/>
  <c r="BK55" i="1"/>
  <c r="BL55" i="1"/>
  <c r="BM72" i="1"/>
  <c r="BO72" i="1" s="1"/>
  <c r="BK61" i="1"/>
  <c r="BL61" i="1"/>
  <c r="BK76" i="1"/>
  <c r="BL76" i="1"/>
  <c r="BK134" i="1"/>
  <c r="BL134" i="1"/>
  <c r="O70" i="1"/>
  <c r="BC70" i="1"/>
  <c r="BD70" i="1" s="1"/>
  <c r="BG70" i="1" s="1"/>
  <c r="L70" i="1" s="1"/>
  <c r="BJ70" i="1" s="1"/>
  <c r="M70" i="1" s="1"/>
  <c r="BJ123" i="1"/>
  <c r="M123" i="1" s="1"/>
  <c r="BM123" i="1"/>
  <c r="BO123" i="1" s="1"/>
  <c r="BK57" i="1"/>
  <c r="BL57" i="1"/>
  <c r="BL153" i="1"/>
  <c r="BK153" i="1"/>
  <c r="BL45" i="1"/>
  <c r="BK45" i="1"/>
  <c r="BJ17" i="1"/>
  <c r="M17" i="1" s="1"/>
  <c r="BM17" i="1"/>
  <c r="BO17" i="1" s="1"/>
  <c r="BM87" i="1"/>
  <c r="BO87" i="1" s="1"/>
  <c r="BL142" i="1"/>
  <c r="BK142" i="1"/>
  <c r="BK160" i="1"/>
  <c r="BL160" i="1"/>
  <c r="BK40" i="1"/>
  <c r="BL40" i="1"/>
  <c r="BL148" i="1"/>
  <c r="BK148" i="1"/>
  <c r="O64" i="1"/>
  <c r="BC64" i="1"/>
  <c r="BD64" i="1" s="1"/>
  <c r="BG64" i="1" s="1"/>
  <c r="L64" i="1" s="1"/>
  <c r="BJ138" i="1"/>
  <c r="M138" i="1" s="1"/>
  <c r="BM138" i="1"/>
  <c r="BO138" i="1" s="1"/>
  <c r="BK67" i="1"/>
  <c r="BL67" i="1"/>
  <c r="BK29" i="1"/>
  <c r="BL29" i="1"/>
  <c r="BK131" i="1"/>
  <c r="BL131" i="1"/>
  <c r="BM148" i="1"/>
  <c r="BO148" i="1" s="1"/>
  <c r="BL87" i="1"/>
  <c r="BK87" i="1"/>
  <c r="O100" i="1"/>
  <c r="BC100" i="1"/>
  <c r="BD100" i="1" s="1"/>
  <c r="BG100" i="1" s="1"/>
  <c r="L100" i="1" s="1"/>
  <c r="BJ100" i="1" s="1"/>
  <c r="M100" i="1" s="1"/>
  <c r="O82" i="1"/>
  <c r="BC82" i="1"/>
  <c r="BD82" i="1" s="1"/>
  <c r="BG82" i="1" s="1"/>
  <c r="L82" i="1" s="1"/>
  <c r="BJ82" i="1" s="1"/>
  <c r="M82" i="1" s="1"/>
  <c r="BJ119" i="1"/>
  <c r="M119" i="1" s="1"/>
  <c r="BM119" i="1"/>
  <c r="BO119" i="1" s="1"/>
  <c r="BK72" i="1"/>
  <c r="BL72" i="1"/>
  <c r="BJ47" i="1"/>
  <c r="M47" i="1" s="1"/>
  <c r="BM47" i="1"/>
  <c r="BO47" i="1" s="1"/>
  <c r="BC145" i="1"/>
  <c r="BD145" i="1" s="1"/>
  <c r="BG145" i="1" s="1"/>
  <c r="L145" i="1" s="1"/>
  <c r="BJ145" i="1" s="1"/>
  <c r="M145" i="1" s="1"/>
  <c r="O145" i="1"/>
  <c r="BM52" i="1"/>
  <c r="BO52" i="1" s="1"/>
  <c r="BJ23" i="1"/>
  <c r="M23" i="1" s="1"/>
  <c r="BM23" i="1"/>
  <c r="BO23" i="1" s="1"/>
  <c r="BK132" i="1"/>
  <c r="BL132" i="1"/>
  <c r="BL56" i="1"/>
  <c r="BK56" i="1"/>
  <c r="BJ155" i="1"/>
  <c r="M155" i="1" s="1"/>
  <c r="BM155" i="1"/>
  <c r="BO155" i="1" s="1"/>
  <c r="BJ71" i="1"/>
  <c r="M71" i="1" s="1"/>
  <c r="BM71" i="1"/>
  <c r="BO71" i="1" s="1"/>
  <c r="BC120" i="1"/>
  <c r="BD120" i="1" s="1"/>
  <c r="BG120" i="1" s="1"/>
  <c r="L120" i="1" s="1"/>
  <c r="O120" i="1"/>
  <c r="BM45" i="1"/>
  <c r="BO45" i="1" s="1"/>
  <c r="BK152" i="1"/>
  <c r="BL152" i="1"/>
  <c r="BL104" i="1"/>
  <c r="BK104" i="1"/>
  <c r="BK34" i="1"/>
  <c r="BL34" i="1"/>
  <c r="BM29" i="1"/>
  <c r="BO29" i="1" s="1"/>
  <c r="BL116" i="1"/>
  <c r="BK116" i="1"/>
  <c r="BJ35" i="1"/>
  <c r="M35" i="1" s="1"/>
  <c r="BM35" i="1"/>
  <c r="BO35" i="1" s="1"/>
  <c r="BK125" i="1"/>
  <c r="BL125" i="1"/>
  <c r="BC147" i="1"/>
  <c r="BD147" i="1" s="1"/>
  <c r="BG147" i="1" s="1"/>
  <c r="L147" i="1" s="1"/>
  <c r="BJ147" i="1" s="1"/>
  <c r="M147" i="1" s="1"/>
  <c r="O147" i="1"/>
  <c r="BK158" i="1"/>
  <c r="BL158" i="1"/>
  <c r="BJ26" i="1"/>
  <c r="M26" i="1" s="1"/>
  <c r="BM26" i="1"/>
  <c r="BO26" i="1" s="1"/>
  <c r="BK140" i="1"/>
  <c r="BL140" i="1"/>
  <c r="BJ49" i="1"/>
  <c r="M49" i="1" s="1"/>
  <c r="BM49" i="1"/>
  <c r="BO49" i="1" s="1"/>
  <c r="BC97" i="1"/>
  <c r="BD97" i="1" s="1"/>
  <c r="BG97" i="1" s="1"/>
  <c r="L97" i="1" s="1"/>
  <c r="BJ97" i="1" s="1"/>
  <c r="M97" i="1" s="1"/>
  <c r="O97" i="1"/>
  <c r="BM125" i="1"/>
  <c r="BO125" i="1" s="1"/>
  <c r="BM51" i="1"/>
  <c r="BO51" i="1" s="1"/>
  <c r="BJ37" i="1"/>
  <c r="M37" i="1" s="1"/>
  <c r="BM37" i="1"/>
  <c r="BO37" i="1" s="1"/>
  <c r="BJ68" i="1"/>
  <c r="M68" i="1" s="1"/>
  <c r="BM68" i="1"/>
  <c r="BO68" i="1" s="1"/>
  <c r="BK32" i="1"/>
  <c r="BL32" i="1"/>
  <c r="BK14" i="1"/>
  <c r="BL14" i="1"/>
  <c r="BM116" i="1"/>
  <c r="BO116" i="1" s="1"/>
  <c r="BK154" i="1"/>
  <c r="BL154" i="1"/>
  <c r="BM131" i="1"/>
  <c r="BO131" i="1" s="1"/>
  <c r="BL42" i="1"/>
  <c r="BK42" i="1"/>
  <c r="BK13" i="1"/>
  <c r="BL13" i="1"/>
  <c r="BL48" i="1"/>
  <c r="BK48" i="1"/>
  <c r="BL75" i="1"/>
  <c r="BK75" i="1"/>
  <c r="BL105" i="1"/>
  <c r="BK105" i="1"/>
  <c r="BL84" i="1"/>
  <c r="BK84" i="1"/>
  <c r="BJ20" i="1"/>
  <c r="M20" i="1" s="1"/>
  <c r="BM20" i="1"/>
  <c r="BO20" i="1" s="1"/>
  <c r="BK88" i="1"/>
  <c r="BL88" i="1"/>
  <c r="BC126" i="1"/>
  <c r="BD126" i="1" s="1"/>
  <c r="BG126" i="1" s="1"/>
  <c r="L126" i="1" s="1"/>
  <c r="BJ126" i="1" s="1"/>
  <c r="M126" i="1" s="1"/>
  <c r="O126" i="1"/>
  <c r="BK149" i="1"/>
  <c r="BL149" i="1"/>
  <c r="BK161" i="1"/>
  <c r="BL161" i="1"/>
  <c r="BJ80" i="1"/>
  <c r="M80" i="1" s="1"/>
  <c r="BM80" i="1"/>
  <c r="BO80" i="1" s="1"/>
  <c r="O103" i="1"/>
  <c r="BC103" i="1"/>
  <c r="BD103" i="1" s="1"/>
  <c r="BG103" i="1" s="1"/>
  <c r="L103" i="1" s="1"/>
  <c r="BJ103" i="1" s="1"/>
  <c r="M103" i="1" s="1"/>
  <c r="BL86" i="1"/>
  <c r="BK86" i="1"/>
  <c r="BJ163" i="1"/>
  <c r="M163" i="1" s="1"/>
  <c r="BM163" i="1"/>
  <c r="BO163" i="1" s="1"/>
  <c r="O128" i="1"/>
  <c r="BC128" i="1"/>
  <c r="BD128" i="1" s="1"/>
  <c r="BG128" i="1" s="1"/>
  <c r="L128" i="1" s="1"/>
  <c r="BJ28" i="1"/>
  <c r="M28" i="1" s="1"/>
  <c r="BM28" i="1"/>
  <c r="BO28" i="1" s="1"/>
  <c r="BK54" i="1"/>
  <c r="BL54" i="1"/>
  <c r="BM144" i="1"/>
  <c r="BO144" i="1" s="1"/>
  <c r="BK151" i="1"/>
  <c r="BL151" i="1"/>
  <c r="BK53" i="1"/>
  <c r="BL53" i="1"/>
  <c r="BC106" i="1"/>
  <c r="BD106" i="1" s="1"/>
  <c r="BG106" i="1" s="1"/>
  <c r="L106" i="1" s="1"/>
  <c r="O106" i="1"/>
  <c r="O73" i="1"/>
  <c r="BC73" i="1"/>
  <c r="BD73" i="1" s="1"/>
  <c r="BG73" i="1" s="1"/>
  <c r="L73" i="1" s="1"/>
  <c r="BK95" i="1"/>
  <c r="BL95" i="1"/>
  <c r="BM32" i="1"/>
  <c r="BO32" i="1" s="1"/>
  <c r="O110" i="1"/>
  <c r="BC110" i="1"/>
  <c r="BD110" i="1" s="1"/>
  <c r="BG110" i="1" s="1"/>
  <c r="L110" i="1" s="1"/>
  <c r="BJ110" i="1" s="1"/>
  <c r="M110" i="1" s="1"/>
  <c r="BJ109" i="1"/>
  <c r="M109" i="1" s="1"/>
  <c r="BM109" i="1"/>
  <c r="BO109" i="1" s="1"/>
  <c r="BM161" i="1"/>
  <c r="BO161" i="1" s="1"/>
  <c r="BM149" i="1"/>
  <c r="BO149" i="1" s="1"/>
  <c r="BC108" i="1"/>
  <c r="BD108" i="1" s="1"/>
  <c r="BG108" i="1" s="1"/>
  <c r="L108" i="1" s="1"/>
  <c r="BJ108" i="1" s="1"/>
  <c r="M108" i="1" s="1"/>
  <c r="O108" i="1"/>
  <c r="BL144" i="1"/>
  <c r="BK144" i="1"/>
  <c r="BK79" i="1"/>
  <c r="BL79" i="1"/>
  <c r="BJ89" i="1"/>
  <c r="M89" i="1" s="1"/>
  <c r="BM89" i="1"/>
  <c r="BO89" i="1" s="1"/>
  <c r="O94" i="1"/>
  <c r="BC94" i="1"/>
  <c r="BD94" i="1" s="1"/>
  <c r="BG94" i="1" s="1"/>
  <c r="L94" i="1" s="1"/>
  <c r="BK38" i="1"/>
  <c r="BL38" i="1"/>
  <c r="BL112" i="1"/>
  <c r="BK112" i="1"/>
  <c r="BM158" i="1"/>
  <c r="BO158" i="1" s="1"/>
  <c r="BJ143" i="1"/>
  <c r="M143" i="1" s="1"/>
  <c r="BM143" i="1"/>
  <c r="BO143" i="1" s="1"/>
  <c r="BL39" i="1"/>
  <c r="BK39" i="1"/>
  <c r="BK69" i="1"/>
  <c r="BL69" i="1"/>
  <c r="BK146" i="1"/>
  <c r="BL146" i="1"/>
  <c r="BM79" i="1"/>
  <c r="BO79" i="1" s="1"/>
  <c r="BM76" i="1"/>
  <c r="BO76" i="1" s="1"/>
  <c r="BL62" i="1" l="1"/>
  <c r="BK62" i="1"/>
  <c r="BJ78" i="1"/>
  <c r="M78" i="1" s="1"/>
  <c r="BM78" i="1"/>
  <c r="BO78" i="1" s="1"/>
  <c r="BJ66" i="1"/>
  <c r="M66" i="1" s="1"/>
  <c r="BM66" i="1"/>
  <c r="BO66" i="1" s="1"/>
  <c r="BJ130" i="1"/>
  <c r="M130" i="1" s="1"/>
  <c r="BM130" i="1"/>
  <c r="BO130" i="1" s="1"/>
  <c r="BM97" i="1"/>
  <c r="BO97" i="1" s="1"/>
  <c r="BM100" i="1"/>
  <c r="BO100" i="1" s="1"/>
  <c r="BK107" i="1"/>
  <c r="BL107" i="1"/>
  <c r="BJ85" i="1"/>
  <c r="M85" i="1" s="1"/>
  <c r="BM85" i="1"/>
  <c r="BO85" i="1" s="1"/>
  <c r="BK122" i="1"/>
  <c r="BL122" i="1"/>
  <c r="BM107" i="1"/>
  <c r="BO107" i="1" s="1"/>
  <c r="BL74" i="1"/>
  <c r="BK74" i="1"/>
  <c r="BL114" i="1"/>
  <c r="BK114" i="1"/>
  <c r="BL89" i="1"/>
  <c r="BK89" i="1"/>
  <c r="BK103" i="1"/>
  <c r="BL103" i="1"/>
  <c r="BM145" i="1"/>
  <c r="BO145" i="1" s="1"/>
  <c r="BL71" i="1"/>
  <c r="BK71" i="1"/>
  <c r="BK143" i="1"/>
  <c r="BL143" i="1"/>
  <c r="BK20" i="1"/>
  <c r="BL20" i="1"/>
  <c r="BL68" i="1"/>
  <c r="BK68" i="1"/>
  <c r="BK26" i="1"/>
  <c r="BL26" i="1"/>
  <c r="BK47" i="1"/>
  <c r="BL47" i="1"/>
  <c r="BK137" i="1"/>
  <c r="BL137" i="1"/>
  <c r="BM103" i="1"/>
  <c r="BO103" i="1" s="1"/>
  <c r="BK155" i="1"/>
  <c r="BL155" i="1"/>
  <c r="BK37" i="1"/>
  <c r="BL37" i="1"/>
  <c r="BL80" i="1"/>
  <c r="BK80" i="1"/>
  <c r="BJ73" i="1"/>
  <c r="M73" i="1" s="1"/>
  <c r="BM73" i="1"/>
  <c r="BO73" i="1" s="1"/>
  <c r="BK28" i="1"/>
  <c r="BL28" i="1"/>
  <c r="BL147" i="1"/>
  <c r="BK147" i="1"/>
  <c r="BK119" i="1"/>
  <c r="BL119" i="1"/>
  <c r="BK123" i="1"/>
  <c r="BL123" i="1"/>
  <c r="BL108" i="1"/>
  <c r="BK108" i="1"/>
  <c r="BJ128" i="1"/>
  <c r="M128" i="1" s="1"/>
  <c r="BM128" i="1"/>
  <c r="BO128" i="1" s="1"/>
  <c r="BK82" i="1"/>
  <c r="BL82" i="1"/>
  <c r="BK70" i="1"/>
  <c r="BL70" i="1"/>
  <c r="BL83" i="1"/>
  <c r="BK83" i="1"/>
  <c r="BM70" i="1"/>
  <c r="BO70" i="1" s="1"/>
  <c r="BK110" i="1"/>
  <c r="BL110" i="1"/>
  <c r="BM110" i="1"/>
  <c r="BO110" i="1" s="1"/>
  <c r="BK97" i="1"/>
  <c r="BL97" i="1"/>
  <c r="BM126" i="1"/>
  <c r="BO126" i="1" s="1"/>
  <c r="BJ106" i="1"/>
  <c r="M106" i="1" s="1"/>
  <c r="BM106" i="1"/>
  <c r="BO106" i="1" s="1"/>
  <c r="BK23" i="1"/>
  <c r="BL23" i="1"/>
  <c r="BK100" i="1"/>
  <c r="BL100" i="1"/>
  <c r="BL138" i="1"/>
  <c r="BK138" i="1"/>
  <c r="BJ127" i="1"/>
  <c r="M127" i="1" s="1"/>
  <c r="BM127" i="1"/>
  <c r="BO127" i="1" s="1"/>
  <c r="BM108" i="1"/>
  <c r="BO108" i="1" s="1"/>
  <c r="BJ94" i="1"/>
  <c r="M94" i="1" s="1"/>
  <c r="BM94" i="1"/>
  <c r="BO94" i="1" s="1"/>
  <c r="BK163" i="1"/>
  <c r="BL163" i="1"/>
  <c r="BK126" i="1"/>
  <c r="BL126" i="1"/>
  <c r="BK49" i="1"/>
  <c r="BL49" i="1"/>
  <c r="BK35" i="1"/>
  <c r="BL35" i="1"/>
  <c r="BJ64" i="1"/>
  <c r="M64" i="1" s="1"/>
  <c r="BM64" i="1"/>
  <c r="BO64" i="1" s="1"/>
  <c r="BK17" i="1"/>
  <c r="BL17" i="1"/>
  <c r="BM147" i="1"/>
  <c r="BO147" i="1" s="1"/>
  <c r="BK145" i="1"/>
  <c r="BL145" i="1"/>
  <c r="BK109" i="1"/>
  <c r="BL109" i="1"/>
  <c r="BJ120" i="1"/>
  <c r="M120" i="1" s="1"/>
  <c r="BM120" i="1"/>
  <c r="BO120" i="1" s="1"/>
  <c r="BM82" i="1"/>
  <c r="BO82" i="1" s="1"/>
  <c r="BL130" i="1" l="1"/>
  <c r="BK130" i="1"/>
  <c r="BL66" i="1"/>
  <c r="BK66" i="1"/>
  <c r="BK78" i="1"/>
  <c r="BL78" i="1"/>
  <c r="BL85" i="1"/>
  <c r="BK85" i="1"/>
  <c r="BK106" i="1"/>
  <c r="BL106" i="1"/>
  <c r="BK94" i="1"/>
  <c r="BL94" i="1"/>
  <c r="BK64" i="1"/>
  <c r="BL64" i="1"/>
  <c r="BK128" i="1"/>
  <c r="BL128" i="1"/>
  <c r="BK73" i="1"/>
  <c r="BL73" i="1"/>
  <c r="BK127" i="1"/>
  <c r="BL127" i="1"/>
  <c r="BK120" i="1"/>
  <c r="BL120" i="1"/>
</calcChain>
</file>

<file path=xl/sharedStrings.xml><?xml version="1.0" encoding="utf-8"?>
<sst xmlns="http://schemas.openxmlformats.org/spreadsheetml/2006/main" count="1363" uniqueCount="240">
  <si>
    <t>OPEN 6.3.4</t>
  </si>
  <si>
    <t>Wed Sep 25 2024 18:04:06</t>
  </si>
  <si>
    <t>Unit=</t>
  </si>
  <si>
    <t>PSC-418</t>
  </si>
  <si>
    <t>LightSource=</t>
  </si>
  <si>
    <t>6400-02 or -02B LED Source</t>
  </si>
  <si>
    <t>A/D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</si>
  <si>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</si>
  <si>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</si>
  <si>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</si>
  <si>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</si>
  <si>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</si>
  <si>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</si>
  <si>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</si>
  <si>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</si>
  <si>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</si>
  <si>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</si>
  <si>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</si>
  <si>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</si>
  <si>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</si>
  <si>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</si>
  <si>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</si>
  <si>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</si>
  <si>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</si>
  <si>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</si>
  <si>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</si>
  <si>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</si>
  <si>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</si>
  <si>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</si>
  <si>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</si>
  <si>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</si>
  <si>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</si>
  <si>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</si>
  <si>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</si>
  <si>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</si>
  <si>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</si>
  <si>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</si>
  <si>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</si>
  <si>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</si>
  <si>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</si>
  <si>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</si>
  <si>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</si>
  <si>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</si>
  <si>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</si>
  <si>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</si>
  <si>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</si>
  <si>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</si>
  <si>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</si>
  <si>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</si>
  <si>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</si>
  <si>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</si>
  <si>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</si>
  <si>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</si>
  <si>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</si>
  <si>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</si>
  <si>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</si>
  <si>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</si>
  <si>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</si>
  <si>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</si>
  <si>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</si>
  <si>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</si>
  <si>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</si>
  <si>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</si>
  <si>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</si>
  <si>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</si>
  <si>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</si>
  <si>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</si>
  <si>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</si>
  <si>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</si>
  <si>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</si>
  <si>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</si>
  <si>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</si>
  <si>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</si>
  <si>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</si>
  <si>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</si>
  <si>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</si>
  <si>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</si>
  <si>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</si>
  <si>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</si>
  <si>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</si>
  <si>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18:04:11</t>
  </si>
  <si>
    <t>115x</t>
  </si>
  <si>
    <t>Other</t>
  </si>
  <si>
    <t>Block2Treatment4</t>
  </si>
  <si>
    <t>20240925</t>
  </si>
  <si>
    <t>bg</t>
  </si>
  <si>
    <t>Agnes</t>
  </si>
  <si>
    <t xml:space="preserve">"18:04:50 Launched AutoProg /User/Configs/AutoProgs/AutoLog2"
</t>
  </si>
  <si>
    <t>18:04:57</t>
  </si>
  <si>
    <t>18:05:02</t>
  </si>
  <si>
    <t>18:05:07</t>
  </si>
  <si>
    <t>18:05:12</t>
  </si>
  <si>
    <t>18:05:17</t>
  </si>
  <si>
    <t>18:05:22</t>
  </si>
  <si>
    <t>18:05:28</t>
  </si>
  <si>
    <t>18:05:33</t>
  </si>
  <si>
    <t>18:05:38</t>
  </si>
  <si>
    <t>18:05:43</t>
  </si>
  <si>
    <t>18:05:49</t>
  </si>
  <si>
    <t>18:05:54</t>
  </si>
  <si>
    <t>18:05:59</t>
  </si>
  <si>
    <t>18:06:04</t>
  </si>
  <si>
    <t>18:06:09</t>
  </si>
  <si>
    <t>18:06:15</t>
  </si>
  <si>
    <t>18:06:20</t>
  </si>
  <si>
    <t>18:06:25</t>
  </si>
  <si>
    <t>18:06:30</t>
  </si>
  <si>
    <t>18:06:35</t>
  </si>
  <si>
    <t>18:06:40</t>
  </si>
  <si>
    <t>18:06:46</t>
  </si>
  <si>
    <t>18:06:51</t>
  </si>
  <si>
    <t>18:06:56</t>
  </si>
  <si>
    <t>18:07:01</t>
  </si>
  <si>
    <t>18:07:06</t>
  </si>
  <si>
    <t>18:07:11</t>
  </si>
  <si>
    <t>18:07:17</t>
  </si>
  <si>
    <t>18:07:22</t>
  </si>
  <si>
    <t>18:07:27</t>
  </si>
  <si>
    <t>18:07:32</t>
  </si>
  <si>
    <t>18:07:37</t>
  </si>
  <si>
    <t>18:07:42</t>
  </si>
  <si>
    <t>18:07:48</t>
  </si>
  <si>
    <t>18:07:53</t>
  </si>
  <si>
    <t>18:07:58</t>
  </si>
  <si>
    <t>18:08:03</t>
  </si>
  <si>
    <t>18:08:08</t>
  </si>
  <si>
    <t>18:08:13</t>
  </si>
  <si>
    <t>18:08:19</t>
  </si>
  <si>
    <t>18:08:24</t>
  </si>
  <si>
    <t>18:08:29</t>
  </si>
  <si>
    <t>18:08:34</t>
  </si>
  <si>
    <t>18:08:39</t>
  </si>
  <si>
    <t>18:08:44</t>
  </si>
  <si>
    <t>18:08:50</t>
  </si>
  <si>
    <t>18:08:55</t>
  </si>
  <si>
    <t>18:09:00</t>
  </si>
  <si>
    <t>18:09:05</t>
  </si>
  <si>
    <t>18:09:10</t>
  </si>
  <si>
    <t>18:09:15</t>
  </si>
  <si>
    <t>18:09:21</t>
  </si>
  <si>
    <t>18:09:26</t>
  </si>
  <si>
    <t>18:09:31</t>
  </si>
  <si>
    <t>18:09:36</t>
  </si>
  <si>
    <t>18:09:41</t>
  </si>
  <si>
    <t>18:09:47</t>
  </si>
  <si>
    <t>18:09:52</t>
  </si>
  <si>
    <t>18:09:57</t>
  </si>
  <si>
    <t>18:10:02</t>
  </si>
  <si>
    <t>18:10:07</t>
  </si>
  <si>
    <t>18:10:12</t>
  </si>
  <si>
    <t>18:10:18</t>
  </si>
  <si>
    <t>18:10:23</t>
  </si>
  <si>
    <t>18:10:28</t>
  </si>
  <si>
    <t>18:10:33</t>
  </si>
  <si>
    <t>18:10:38</t>
  </si>
  <si>
    <t>18:10:43</t>
  </si>
  <si>
    <t>18:10:49</t>
  </si>
  <si>
    <t>18:10:54</t>
  </si>
  <si>
    <t>18:10:59</t>
  </si>
  <si>
    <t>18:11:04</t>
  </si>
  <si>
    <t>18:11:09</t>
  </si>
  <si>
    <t>18:11:14</t>
  </si>
  <si>
    <t>18:11:20</t>
  </si>
  <si>
    <t>18:11:25</t>
  </si>
  <si>
    <t>18:11:30</t>
  </si>
  <si>
    <t>18:11:35</t>
  </si>
  <si>
    <t>18:11:40</t>
  </si>
  <si>
    <t>18:11:45</t>
  </si>
  <si>
    <t>18:11:51</t>
  </si>
  <si>
    <t>18:11:56</t>
  </si>
  <si>
    <t>18:12:01</t>
  </si>
  <si>
    <t>18:12:06</t>
  </si>
  <si>
    <t>18:12:11</t>
  </si>
  <si>
    <t>18:12:16</t>
  </si>
  <si>
    <t>18:12:22</t>
  </si>
  <si>
    <t>18:12:27</t>
  </si>
  <si>
    <t>18:12:32</t>
  </si>
  <si>
    <t>18:12:37</t>
  </si>
  <si>
    <t>18:12:42</t>
  </si>
  <si>
    <t>18:12:47</t>
  </si>
  <si>
    <t>18:12:52</t>
  </si>
  <si>
    <t>18:12:58</t>
  </si>
  <si>
    <t>18:13:03</t>
  </si>
  <si>
    <t>18:13:08</t>
  </si>
  <si>
    <t>18:13:13</t>
  </si>
  <si>
    <t>18:13:18</t>
  </si>
  <si>
    <t>18:13:24</t>
  </si>
  <si>
    <t>18:13:29</t>
  </si>
  <si>
    <t>18:13:34</t>
  </si>
  <si>
    <t>18:13:39</t>
  </si>
  <si>
    <t>18:13:44</t>
  </si>
  <si>
    <t>18:13:49</t>
  </si>
  <si>
    <t>18:13:54</t>
  </si>
  <si>
    <t>18:14:00</t>
  </si>
  <si>
    <t>18:14:05</t>
  </si>
  <si>
    <t>18:14:10</t>
  </si>
  <si>
    <t>18:14:15</t>
  </si>
  <si>
    <t>18:14:20</t>
  </si>
  <si>
    <t>18:14:26</t>
  </si>
  <si>
    <t>18:14:31</t>
  </si>
  <si>
    <t>18:14:36</t>
  </si>
  <si>
    <t>18:14:41</t>
  </si>
  <si>
    <t>18:14:46</t>
  </si>
  <si>
    <t>18:15:07</t>
  </si>
  <si>
    <t>18:15:12</t>
  </si>
  <si>
    <t>18:15:17</t>
  </si>
  <si>
    <t>18:15:22</t>
  </si>
  <si>
    <t>18:15:28</t>
  </si>
  <si>
    <t>18:15:33</t>
  </si>
  <si>
    <t>18:15:38</t>
  </si>
  <si>
    <t>18:15:43</t>
  </si>
  <si>
    <t>18:15:48</t>
  </si>
  <si>
    <t>18:15:53</t>
  </si>
  <si>
    <t>18:15:59</t>
  </si>
  <si>
    <t>18:16:04</t>
  </si>
  <si>
    <t>18:16:09</t>
  </si>
  <si>
    <t>18:16:14</t>
  </si>
  <si>
    <t>18:16:19</t>
  </si>
  <si>
    <t>18:16:24</t>
  </si>
  <si>
    <t>18:16:30</t>
  </si>
  <si>
    <t>18:16:35</t>
  </si>
  <si>
    <t>18:16:40</t>
  </si>
  <si>
    <t>18:16:45</t>
  </si>
  <si>
    <t>18:16:50</t>
  </si>
  <si>
    <t>18:16:55</t>
  </si>
  <si>
    <t>18:17:01</t>
  </si>
  <si>
    <t>18:17:06</t>
  </si>
  <si>
    <t>18:17:11</t>
  </si>
  <si>
    <t>18:17:16</t>
  </si>
  <si>
    <t>18:17:21</t>
  </si>
  <si>
    <t>18:17:26</t>
  </si>
  <si>
    <t>18:17:31</t>
  </si>
  <si>
    <t>18:17:36</t>
  </si>
  <si>
    <t>18:17:41</t>
  </si>
  <si>
    <t>18:17:47</t>
  </si>
  <si>
    <t>18:17:52</t>
  </si>
  <si>
    <t>18:17:57</t>
  </si>
  <si>
    <t>18:18:02</t>
  </si>
  <si>
    <t>18:18:07</t>
  </si>
  <si>
    <t>LMF24073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</si>
</sst>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2862-F359-49BF-AA31-4872EB12D164}">
  <dimension ref="A1:BO163"/>
  <sheetViews>
    <sheetView tabSelected="1" workbookViewId="0">
      <selection activeCell="C13" sqref="C13:C163"/>
    </sheetView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1</v>
      </c>
    </row>
    <row r="3" spans="1:67" x14ac:dyDescent="0.25">
      <c r="A3" s="1" t="s">
        <v>2</v>
      </c>
      <c r="B3" s="1" t="s">
        <v>3</v>
      </c>
    </row>
    <row r="4" spans="1:67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67" x14ac:dyDescent="0.25">
      <c r="A5" s="1" t="s">
        <v>6</v>
      </c>
      <c r="B5" s="1">
        <v>4</v>
      </c>
    </row>
    <row r="6" spans="1:67" x14ac:dyDescent="0.25">
      <c r="A6" s="1" t="s">
        <v>7</v>
      </c>
      <c r="B6" s="1" t="s">
        <v>8</v>
      </c>
    </row>
    <row r="7" spans="1:67" x14ac:dyDescent="0.25">
      <c r="A7" s="1" t="s">
        <v>9</v>
      </c>
      <c r="B7" s="1" t="s">
        <v>10</v>
      </c>
    </row>
    <row r="9" spans="1:67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1" t="s">
        <v>68</v>
      </c>
      <c r="BG9" s="1" t="s">
        <v>69</v>
      </c>
      <c r="BH9" s="1" t="s">
        <v>70</v>
      </c>
      <c r="BI9" s="1" t="s">
        <v>71</v>
      </c>
      <c r="BJ9" s="1" t="s">
        <v>72</v>
      </c>
      <c r="BK9" s="1" t="s">
        <v>73</v>
      </c>
      <c r="BL9" s="1" t="s">
        <v>74</v>
      </c>
      <c r="BM9" s="1" t="s">
        <v>75</v>
      </c>
      <c r="BN9" s="1" t="s">
        <v>76</v>
      </c>
      <c r="BO9" s="1" t="s">
        <v>77</v>
      </c>
    </row>
    <row r="10" spans="1:67" x14ac:dyDescent="0.25">
      <c r="A10" s="1" t="s">
        <v>78</v>
      </c>
      <c r="B10" s="1" t="s">
        <v>78</v>
      </c>
      <c r="C10" s="1" t="s">
        <v>78</v>
      </c>
      <c r="D10" s="1" t="s">
        <v>78</v>
      </c>
      <c r="E10" s="1" t="s">
        <v>78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  <c r="K10" s="1" t="s">
        <v>79</v>
      </c>
      <c r="L10" s="1" t="s">
        <v>79</v>
      </c>
      <c r="M10" s="1" t="s">
        <v>79</v>
      </c>
      <c r="N10" s="1" t="s">
        <v>79</v>
      </c>
      <c r="O10" s="1" t="s">
        <v>79</v>
      </c>
      <c r="P10" s="1" t="s">
        <v>79</v>
      </c>
      <c r="Q10" s="1" t="s">
        <v>78</v>
      </c>
      <c r="R10" s="1" t="s">
        <v>79</v>
      </c>
      <c r="S10" s="1" t="s">
        <v>78</v>
      </c>
      <c r="T10" s="1" t="s">
        <v>79</v>
      </c>
      <c r="U10" s="1" t="s">
        <v>78</v>
      </c>
      <c r="V10" s="1" t="s">
        <v>78</v>
      </c>
      <c r="W10" s="1" t="s">
        <v>78</v>
      </c>
      <c r="X10" s="1" t="s">
        <v>78</v>
      </c>
      <c r="Y10" s="1" t="s">
        <v>78</v>
      </c>
      <c r="Z10" s="1" t="s">
        <v>78</v>
      </c>
      <c r="AA10" s="1" t="s">
        <v>78</v>
      </c>
      <c r="AB10" s="1" t="s">
        <v>78</v>
      </c>
      <c r="AC10" s="1" t="s">
        <v>78</v>
      </c>
      <c r="AD10" s="1" t="s">
        <v>78</v>
      </c>
      <c r="AE10" s="1" t="s">
        <v>78</v>
      </c>
      <c r="AF10" s="1" t="s">
        <v>78</v>
      </c>
      <c r="AG10" s="1" t="s">
        <v>78</v>
      </c>
      <c r="AH10" s="1" t="s">
        <v>78</v>
      </c>
      <c r="AI10" s="1" t="s">
        <v>78</v>
      </c>
      <c r="AJ10" s="1" t="s">
        <v>78</v>
      </c>
      <c r="AK10" s="1" t="s">
        <v>78</v>
      </c>
      <c r="AL10" s="1" t="s">
        <v>78</v>
      </c>
      <c r="AM10" s="1" t="s">
        <v>78</v>
      </c>
      <c r="AN10" s="1" t="s">
        <v>78</v>
      </c>
      <c r="AO10" s="1" t="s">
        <v>78</v>
      </c>
      <c r="AP10" s="1" t="s">
        <v>78</v>
      </c>
      <c r="AQ10" s="1" t="s">
        <v>78</v>
      </c>
      <c r="AR10" s="1" t="s">
        <v>78</v>
      </c>
      <c r="AS10" s="1" t="s">
        <v>78</v>
      </c>
      <c r="AT10" s="1" t="s">
        <v>78</v>
      </c>
      <c r="AU10" s="1" t="s">
        <v>78</v>
      </c>
      <c r="AV10" s="1" t="s">
        <v>79</v>
      </c>
      <c r="AW10" s="1" t="s">
        <v>79</v>
      </c>
      <c r="AX10" s="1" t="s">
        <v>79</v>
      </c>
      <c r="AY10" s="1" t="s">
        <v>79</v>
      </c>
      <c r="AZ10" s="1" t="s">
        <v>79</v>
      </c>
      <c r="BA10" s="1" t="s">
        <v>79</v>
      </c>
      <c r="BB10" s="1" t="s">
        <v>79</v>
      </c>
      <c r="BC10" s="1" t="s">
        <v>79</v>
      </c>
      <c r="BD10" s="1" t="s">
        <v>79</v>
      </c>
      <c r="BE10" s="1" t="s">
        <v>79</v>
      </c>
      <c r="BF10" s="1" t="s">
        <v>79</v>
      </c>
      <c r="BG10" s="1" t="s">
        <v>79</v>
      </c>
      <c r="BH10" s="1" t="s">
        <v>79</v>
      </c>
      <c r="BI10" s="1" t="s">
        <v>79</v>
      </c>
      <c r="BJ10" s="1" t="s">
        <v>79</v>
      </c>
      <c r="BK10" s="1" t="s">
        <v>79</v>
      </c>
      <c r="BL10" s="1" t="s">
        <v>79</v>
      </c>
      <c r="BM10" s="1" t="s">
        <v>79</v>
      </c>
      <c r="BN10" s="1" t="s">
        <v>79</v>
      </c>
      <c r="BO10" s="1" t="s">
        <v>79</v>
      </c>
    </row>
    <row r="11" spans="1:67" x14ac:dyDescent="0.25">
      <c r="A11" s="1">
        <v>1</v>
      </c>
      <c r="B11" s="1" t="s">
        <v>80</v>
      </c>
      <c r="C11" s="1" t="s">
        <v>239</v>
      </c>
      <c r="D11" s="1" t="s">
        <v>81</v>
      </c>
      <c r="E11" s="1" t="s">
        <v>82</v>
      </c>
      <c r="F11" s="1" t="s">
        <v>83</v>
      </c>
      <c r="G11" s="1" t="s">
        <v>84</v>
      </c>
      <c r="H11" s="1" t="s">
        <v>85</v>
      </c>
      <c r="I11" s="1">
        <v>6.4999998547136784</v>
      </c>
      <c r="J11" s="1">
        <v>1</v>
      </c>
      <c r="K11">
        <f>(X11-Y11*(1000-Z11)/(1000-AA11))*AV11</f>
        <v>4.507122714735317</v>
      </c>
      <c r="L11">
        <f>IF(BG11&lt;&gt;0,1/(1/BG11-1/T11),0)</f>
        <v>7.6519937833844037E-4</v>
      </c>
      <c r="M11">
        <f>((BJ11-AW11/2)*Y11-K11)/(BJ11+AW11/2)</f>
        <v>-8862.3779242846886</v>
      </c>
      <c r="N11">
        <f>AW11*1000</f>
        <v>1.6768982207524395E-2</v>
      </c>
      <c r="O11">
        <f>(BB11-BH11)</f>
        <v>2.1071329567462436</v>
      </c>
      <c r="P11">
        <f>(V11+BA11*J11)</f>
        <v>30.884300250749636</v>
      </c>
      <c r="Q11" s="1">
        <v>6</v>
      </c>
      <c r="R11">
        <f>(Q11*AO11+AP11)</f>
        <v>1.4200000166893005</v>
      </c>
      <c r="S11" s="1">
        <v>1</v>
      </c>
      <c r="T11">
        <f>R11*(S11+1)*(S11+1)/(S11*S11+1)</f>
        <v>2.8400000333786011</v>
      </c>
      <c r="U11" s="1">
        <v>31.042316436767578</v>
      </c>
      <c r="V11" s="1">
        <v>30.831624984741211</v>
      </c>
      <c r="W11" s="1">
        <v>30.924688339233398</v>
      </c>
      <c r="X11" s="1">
        <v>424.8968505859375</v>
      </c>
      <c r="Y11" s="1">
        <v>415.88714599609375</v>
      </c>
      <c r="Z11" s="1">
        <v>23.819267272949219</v>
      </c>
      <c r="AA11" s="1">
        <v>23.851938247680664</v>
      </c>
      <c r="AB11" s="1">
        <v>52.436382293701172</v>
      </c>
      <c r="AC11" s="1">
        <v>52.508304595947266</v>
      </c>
      <c r="AD11" s="1">
        <v>300.61563110351563</v>
      </c>
      <c r="AE11" s="1">
        <v>17.85466194152832</v>
      </c>
      <c r="AF11" s="1">
        <v>0.14827507734298706</v>
      </c>
      <c r="AG11" s="1">
        <v>99.554573059082031</v>
      </c>
      <c r="AH11" s="1">
        <v>-5.7199068069458008</v>
      </c>
      <c r="AI11" s="1">
        <v>-0.46599471569061279</v>
      </c>
      <c r="AJ11" s="1">
        <v>7.0926271378993988E-2</v>
      </c>
      <c r="AK11" s="1">
        <v>1.6712254146113992E-3</v>
      </c>
      <c r="AL11" s="1">
        <v>9.6920296549797058E-2</v>
      </c>
      <c r="AM11" s="1">
        <v>5.8839865960180759E-3</v>
      </c>
      <c r="AN11" s="1">
        <v>0.66666668653488159</v>
      </c>
      <c r="AO11" s="1">
        <v>-0.21956524252891541</v>
      </c>
      <c r="AP11" s="1">
        <v>2.737391471862793</v>
      </c>
      <c r="AQ11" s="1">
        <v>1</v>
      </c>
      <c r="AR11" s="1">
        <v>0</v>
      </c>
      <c r="AS11" s="1">
        <v>0.15999999642372131</v>
      </c>
      <c r="AT11" s="1">
        <v>111115</v>
      </c>
      <c r="AU11" s="1" t="s">
        <v>86</v>
      </c>
      <c r="AV11">
        <f>AD11*0.000001/(Q11*0.0001)</f>
        <v>0.50102605183919258</v>
      </c>
      <c r="AW11">
        <f>(AA11-Z11)/(1000-AA11)*AV11</f>
        <v>1.6768982207524396E-5</v>
      </c>
      <c r="AX11">
        <f>(V11+273.15)</f>
        <v>303.98162498474119</v>
      </c>
      <c r="AY11">
        <f>(U11+273.15)</f>
        <v>304.19231643676756</v>
      </c>
      <c r="AZ11">
        <f>(AE11*AQ11+AF11*AR11)*AS11</f>
        <v>2.8567458467912843</v>
      </c>
      <c r="BA11">
        <f>((AZ11+0.00000010773*(AY11^4-AX11^4))-AW11*44100)/(R11*0.92*2*29.3+0.00000043092*AX11^3)</f>
        <v>5.2675266008424378E-2</v>
      </c>
      <c r="BB11">
        <f>0.61365*EXP(17.502*P11/(240.97+P11))</f>
        <v>4.4817024856256813</v>
      </c>
      <c r="BC11">
        <f>BB11*1000/AG11</f>
        <v>45.017545130407555</v>
      </c>
      <c r="BD11">
        <f>(BC11-AA11)</f>
        <v>21.165606882726891</v>
      </c>
      <c r="BE11">
        <f>IF(J11,V11,(U11+V11)/2)</f>
        <v>30.831624984741211</v>
      </c>
      <c r="BF11">
        <f>0.61365*EXP(17.502*BE11/(240.97+BE11))</f>
        <v>4.4682482366584866</v>
      </c>
      <c r="BG11">
        <f>IF(BD11&lt;&gt;0,(1000-(BC11+AA11)/2)/BD11*AW11,0)</f>
        <v>7.6499326130988145E-4</v>
      </c>
      <c r="BH11">
        <f>AA11*AG11/1000</f>
        <v>2.3745695288794377</v>
      </c>
      <c r="BI11">
        <f>(BF11-BH11)</f>
        <v>2.0936787077790489</v>
      </c>
      <c r="BJ11">
        <f>1/(1.6/L11+1.37/T11)</f>
        <v>4.781393023741769E-4</v>
      </c>
      <c r="BK11">
        <f>M11*AG11*0.001</f>
        <v>-882.29025054039573</v>
      </c>
      <c r="BL11">
        <f>M11/Y11</f>
        <v>-21.309574026526729</v>
      </c>
      <c r="BM11">
        <f>(1-AW11*AG11/BB11/L11)*100</f>
        <v>51.320031697302525</v>
      </c>
      <c r="BN11">
        <f>(Y11-K11/(T11/1.35))</f>
        <v>413.7446757167346</v>
      </c>
      <c r="BO11">
        <f>K11*BM11/100/BN11</f>
        <v>5.5905415624540713E-3</v>
      </c>
    </row>
    <row r="12" spans="1:67" x14ac:dyDescent="0.25">
      <c r="A12" s="1" t="s">
        <v>9</v>
      </c>
      <c r="B12" s="1" t="s">
        <v>87</v>
      </c>
    </row>
    <row r="13" spans="1:67" x14ac:dyDescent="0.25">
      <c r="A13" s="1">
        <v>2</v>
      </c>
      <c r="B13" s="1" t="s">
        <v>88</v>
      </c>
      <c r="C13" s="1" t="s">
        <v>239</v>
      </c>
      <c r="D13" s="1" t="s">
        <v>81</v>
      </c>
      <c r="E13" s="1" t="s">
        <v>82</v>
      </c>
      <c r="F13" s="1" t="s">
        <v>83</v>
      </c>
      <c r="G13" s="1" t="s">
        <v>84</v>
      </c>
      <c r="H13" s="1" t="s">
        <v>85</v>
      </c>
      <c r="I13" s="1">
        <v>56.499999899417162</v>
      </c>
      <c r="J13" s="1">
        <v>1</v>
      </c>
      <c r="K13">
        <f t="shared" ref="K13:K44" si="0">(X13-Y13*(1000-Z13)/(1000-AA13))*AV13</f>
        <v>-2.9639919003859578</v>
      </c>
      <c r="L13">
        <f t="shared" ref="L13:L44" si="1">IF(BG13&lt;&gt;0,1/(1/BG13-1/T13),0)</f>
        <v>2.6722507445448669E-3</v>
      </c>
      <c r="M13">
        <f t="shared" ref="M13:M44" si="2">((BJ13-AW13/2)*Y13-K13)/(BJ13+AW13/2)</f>
        <v>2159.3468082490544</v>
      </c>
      <c r="N13">
        <f t="shared" ref="N13:N44" si="3">AW13*1000</f>
        <v>5.8015441377486265E-2</v>
      </c>
      <c r="O13">
        <f t="shared" ref="O13:O44" si="4">(BB13-BH13)</f>
        <v>2.0888251389695802</v>
      </c>
      <c r="P13">
        <f t="shared" ref="P13:P44" si="5">(V13+BA13*J13)</f>
        <v>30.857609333753206</v>
      </c>
      <c r="Q13" s="1">
        <v>6</v>
      </c>
      <c r="R13">
        <f t="shared" ref="R13:R44" si="6">(Q13*AO13+AP13)</f>
        <v>1.4200000166893005</v>
      </c>
      <c r="S13" s="1">
        <v>1</v>
      </c>
      <c r="T13">
        <f t="shared" ref="T13:T44" si="7">R13*(S13+1)*(S13+1)/(S13*S13+1)</f>
        <v>2.8400000333786011</v>
      </c>
      <c r="U13" s="1">
        <v>31.040916442871094</v>
      </c>
      <c r="V13" s="1">
        <v>30.824865341186523</v>
      </c>
      <c r="W13" s="1">
        <v>30.996692657470703</v>
      </c>
      <c r="X13" s="1">
        <v>422.3505859375</v>
      </c>
      <c r="Y13" s="1">
        <v>428.21575927734375</v>
      </c>
      <c r="Z13" s="1">
        <v>23.854585647583008</v>
      </c>
      <c r="AA13" s="1">
        <v>23.967582702636719</v>
      </c>
      <c r="AB13" s="1">
        <v>52.517726898193359</v>
      </c>
      <c r="AC13" s="1">
        <v>52.766494750976563</v>
      </c>
      <c r="AD13" s="1">
        <v>300.67129516601563</v>
      </c>
      <c r="AE13" s="1">
        <v>17.773490905761719</v>
      </c>
      <c r="AF13" s="1">
        <v>3.8778774440288544E-2</v>
      </c>
      <c r="AG13" s="1">
        <v>99.553451538085938</v>
      </c>
      <c r="AH13" s="1">
        <v>-6.3007326126098633</v>
      </c>
      <c r="AI13" s="1">
        <v>-0.36646506190299988</v>
      </c>
      <c r="AJ13" s="1">
        <v>0.10055350512266159</v>
      </c>
      <c r="AK13" s="1">
        <v>1.0720383143052459E-3</v>
      </c>
      <c r="AL13" s="1">
        <v>0.13367974758148193</v>
      </c>
      <c r="AM13" s="1">
        <v>6.3126729801297188E-3</v>
      </c>
      <c r="AN13" s="1">
        <v>1</v>
      </c>
      <c r="AO13" s="1">
        <v>-0.21956524252891541</v>
      </c>
      <c r="AP13" s="1">
        <v>2.737391471862793</v>
      </c>
      <c r="AQ13" s="1">
        <v>1</v>
      </c>
      <c r="AR13" s="1">
        <v>0</v>
      </c>
      <c r="AS13" s="1">
        <v>0.15999999642372131</v>
      </c>
      <c r="AT13" s="1">
        <v>111115</v>
      </c>
      <c r="AU13" s="1" t="s">
        <v>86</v>
      </c>
      <c r="AV13">
        <f t="shared" ref="AV13:AV44" si="8">AD13*0.000001/(Q13*0.0001)</f>
        <v>0.5011188252766926</v>
      </c>
      <c r="AW13">
        <f t="shared" ref="AW13:AW44" si="9">(AA13-Z13)/(1000-AA13)*AV13</f>
        <v>5.8015441377486263E-5</v>
      </c>
      <c r="AX13">
        <f t="shared" ref="AX13:AX44" si="10">(V13+273.15)</f>
        <v>303.9748653411865</v>
      </c>
      <c r="AY13">
        <f t="shared" ref="AY13:AY44" si="11">(U13+273.15)</f>
        <v>304.19091644287107</v>
      </c>
      <c r="AZ13">
        <f t="shared" ref="AZ13:AZ44" si="12">(AE13*AQ13+AF13*AR13)*AS13</f>
        <v>2.8437584813589183</v>
      </c>
      <c r="BA13">
        <f t="shared" ref="BA13:BA44" si="13">((AZ13+0.00000010773*(AY13^4-AX13^4))-AW13*44100)/(R13*0.92*2*29.3+0.00000043092*AX13^3)</f>
        <v>3.2743992566683561E-2</v>
      </c>
      <c r="BB13">
        <f t="shared" ref="BB13:BB44" si="14">0.61365*EXP(17.502*P13/(240.97+P13))</f>
        <v>4.4748807220415916</v>
      </c>
      <c r="BC13">
        <f t="shared" ref="BC13:BC44" si="15">BB13*1000/AG13</f>
        <v>44.949528649236704</v>
      </c>
      <c r="BD13">
        <f t="shared" ref="BD13:BD44" si="16">(BC13-AA13)</f>
        <v>20.981945946599986</v>
      </c>
      <c r="BE13">
        <f t="shared" ref="BE13:BE44" si="17">IF(J13,V13,(U13+V13)/2)</f>
        <v>30.824865341186523</v>
      </c>
      <c r="BF13">
        <f t="shared" ref="BF13:BF44" si="18">0.61365*EXP(17.502*BE13/(240.97+BE13))</f>
        <v>4.4665242470134086</v>
      </c>
      <c r="BG13">
        <f t="shared" ref="BG13:BG44" si="19">IF(BD13&lt;&gt;0,(1000-(BC13+AA13)/2)/BD13*AW13,0)</f>
        <v>2.669738698368597E-3</v>
      </c>
      <c r="BH13">
        <f t="shared" ref="BH13:BH44" si="20">AA13*AG13/1000</f>
        <v>2.3860555830720114</v>
      </c>
      <c r="BI13">
        <f t="shared" ref="BI13:BI44" si="21">(BF13-BH13)</f>
        <v>2.0804686639413972</v>
      </c>
      <c r="BJ13">
        <f t="shared" ref="BJ13:BJ44" si="22">1/(1.6/L13+1.37/T13)</f>
        <v>1.668812196441469E-3</v>
      </c>
      <c r="BK13">
        <f t="shared" ref="BK13:BK44" si="23">M13*AG13*0.001</f>
        <v>214.9704278289428</v>
      </c>
      <c r="BL13">
        <f t="shared" ref="BL13:BL44" si="24">M13/Y13</f>
        <v>5.0426607649684936</v>
      </c>
      <c r="BM13">
        <f t="shared" ref="BM13:BM44" si="25">(1-AW13*AG13/BB13/L13)*100</f>
        <v>51.700653806285679</v>
      </c>
      <c r="BN13">
        <f t="shared" ref="BN13:BN44" si="26">(Y13-K13/(T13/1.35))</f>
        <v>429.62469907258765</v>
      </c>
      <c r="BO13">
        <f t="shared" ref="BO13:BO44" si="27">K13*BM13/100/BN13</f>
        <v>-3.5668414655228731E-3</v>
      </c>
    </row>
    <row r="14" spans="1:67" x14ac:dyDescent="0.25">
      <c r="A14" s="1">
        <v>3</v>
      </c>
      <c r="B14" s="1" t="s">
        <v>89</v>
      </c>
      <c r="C14" s="1" t="s">
        <v>239</v>
      </c>
      <c r="D14" s="1" t="s">
        <v>81</v>
      </c>
      <c r="E14" s="1" t="s">
        <v>82</v>
      </c>
      <c r="F14" s="1" t="s">
        <v>83</v>
      </c>
      <c r="G14" s="1" t="s">
        <v>84</v>
      </c>
      <c r="H14" s="1" t="s">
        <v>85</v>
      </c>
      <c r="I14" s="1">
        <v>61.499999787658453</v>
      </c>
      <c r="J14" s="1">
        <v>1</v>
      </c>
      <c r="K14">
        <f t="shared" si="0"/>
        <v>-6.1707533121624198</v>
      </c>
      <c r="L14">
        <f t="shared" si="1"/>
        <v>2.4764415303992187E-3</v>
      </c>
      <c r="M14">
        <f t="shared" si="2"/>
        <v>4333.1993232767545</v>
      </c>
      <c r="N14">
        <f t="shared" si="3"/>
        <v>5.3765602182451376E-2</v>
      </c>
      <c r="O14">
        <f t="shared" si="4"/>
        <v>2.0887467503752735</v>
      </c>
      <c r="P14">
        <f t="shared" si="5"/>
        <v>30.858897344226513</v>
      </c>
      <c r="Q14" s="1">
        <v>6</v>
      </c>
      <c r="R14">
        <f t="shared" si="6"/>
        <v>1.4200000166893005</v>
      </c>
      <c r="S14" s="1">
        <v>1</v>
      </c>
      <c r="T14">
        <f t="shared" si="7"/>
        <v>2.8400000333786011</v>
      </c>
      <c r="U14" s="1">
        <v>31.043508529663086</v>
      </c>
      <c r="V14" s="1">
        <v>30.823278427124023</v>
      </c>
      <c r="W14" s="1">
        <v>30.977260589599609</v>
      </c>
      <c r="X14" s="1">
        <v>413.82577514648438</v>
      </c>
      <c r="Y14" s="1">
        <v>426.09512329101563</v>
      </c>
      <c r="Z14" s="1">
        <v>23.866666793823242</v>
      </c>
      <c r="AA14" s="1">
        <v>23.971395492553711</v>
      </c>
      <c r="AB14" s="1">
        <v>52.537174224853516</v>
      </c>
      <c r="AC14" s="1">
        <v>52.767707824707031</v>
      </c>
      <c r="AD14" s="1">
        <v>300.64404296875</v>
      </c>
      <c r="AE14" s="1">
        <v>17.878580093383789</v>
      </c>
      <c r="AF14" s="1">
        <v>9.4667360186576843E-2</v>
      </c>
      <c r="AG14" s="1">
        <v>99.554611206054688</v>
      </c>
      <c r="AH14" s="1">
        <v>-6.3007326126098633</v>
      </c>
      <c r="AI14" s="1">
        <v>-0.36646506190299988</v>
      </c>
      <c r="AJ14" s="1">
        <v>0.10055350512266159</v>
      </c>
      <c r="AK14" s="1">
        <v>1.0720383143052459E-3</v>
      </c>
      <c r="AL14" s="1">
        <v>0.13367974758148193</v>
      </c>
      <c r="AM14" s="1">
        <v>6.3126729801297188E-3</v>
      </c>
      <c r="AN14" s="1">
        <v>0.66666668653488159</v>
      </c>
      <c r="AO14" s="1">
        <v>-0.21956524252891541</v>
      </c>
      <c r="AP14" s="1">
        <v>2.737391471862793</v>
      </c>
      <c r="AQ14" s="1">
        <v>1</v>
      </c>
      <c r="AR14" s="1">
        <v>0</v>
      </c>
      <c r="AS14" s="1">
        <v>0.15999999642372131</v>
      </c>
      <c r="AT14" s="1">
        <v>111115</v>
      </c>
      <c r="AU14" s="1" t="s">
        <v>86</v>
      </c>
      <c r="AV14">
        <f t="shared" si="8"/>
        <v>0.50107340494791663</v>
      </c>
      <c r="AW14">
        <f t="shared" si="9"/>
        <v>5.3765602182451376E-5</v>
      </c>
      <c r="AX14">
        <f t="shared" si="10"/>
        <v>303.973278427124</v>
      </c>
      <c r="AY14">
        <f t="shared" si="11"/>
        <v>304.19350852966306</v>
      </c>
      <c r="AZ14">
        <f t="shared" si="12"/>
        <v>2.8605727510026213</v>
      </c>
      <c r="BA14">
        <f t="shared" si="13"/>
        <v>3.561891710249112E-2</v>
      </c>
      <c r="BB14">
        <f t="shared" si="14"/>
        <v>4.47520970870303</v>
      </c>
      <c r="BC14">
        <f t="shared" si="15"/>
        <v>44.952309636772078</v>
      </c>
      <c r="BD14">
        <f t="shared" si="16"/>
        <v>20.980914144218367</v>
      </c>
      <c r="BE14">
        <f t="shared" si="17"/>
        <v>30.823278427124023</v>
      </c>
      <c r="BF14">
        <f t="shared" si="18"/>
        <v>4.4661196020599698</v>
      </c>
      <c r="BG14">
        <f t="shared" si="19"/>
        <v>2.4742839883025221E-3</v>
      </c>
      <c r="BH14">
        <f t="shared" si="20"/>
        <v>2.3864629583277566</v>
      </c>
      <c r="BI14">
        <f t="shared" si="21"/>
        <v>2.0796566437322133</v>
      </c>
      <c r="BJ14">
        <f t="shared" si="22"/>
        <v>1.5466211897401713E-3</v>
      </c>
      <c r="BK14">
        <f t="shared" si="23"/>
        <v>431.38997390715656</v>
      </c>
      <c r="BL14">
        <f t="shared" si="24"/>
        <v>10.169558594824034</v>
      </c>
      <c r="BM14">
        <f t="shared" si="25"/>
        <v>51.702525133717934</v>
      </c>
      <c r="BN14">
        <f t="shared" si="26"/>
        <v>429.02840388027988</v>
      </c>
      <c r="BO14">
        <f t="shared" si="27"/>
        <v>-7.4364197179140517E-3</v>
      </c>
    </row>
    <row r="15" spans="1:67" x14ac:dyDescent="0.25">
      <c r="A15" s="1">
        <v>4</v>
      </c>
      <c r="B15" s="1" t="s">
        <v>90</v>
      </c>
      <c r="C15" s="1" t="s">
        <v>239</v>
      </c>
      <c r="D15" s="1" t="s">
        <v>81</v>
      </c>
      <c r="E15" s="1" t="s">
        <v>82</v>
      </c>
      <c r="F15" s="1" t="s">
        <v>83</v>
      </c>
      <c r="G15" s="1" t="s">
        <v>84</v>
      </c>
      <c r="H15" s="1" t="s">
        <v>85</v>
      </c>
      <c r="I15" s="1">
        <v>66.499999675899744</v>
      </c>
      <c r="J15" s="1">
        <v>1</v>
      </c>
      <c r="K15">
        <f t="shared" si="0"/>
        <v>-4.5010649594249248</v>
      </c>
      <c r="L15">
        <f t="shared" si="1"/>
        <v>2.9108756654276629E-3</v>
      </c>
      <c r="M15">
        <f t="shared" si="2"/>
        <v>2841.6202312173782</v>
      </c>
      <c r="N15">
        <f t="shared" si="3"/>
        <v>6.3128404379043768E-2</v>
      </c>
      <c r="O15">
        <f t="shared" si="4"/>
        <v>2.0867840156920843</v>
      </c>
      <c r="P15">
        <f t="shared" si="5"/>
        <v>30.850631623236371</v>
      </c>
      <c r="Q15" s="1">
        <v>6</v>
      </c>
      <c r="R15">
        <f t="shared" si="6"/>
        <v>1.4200000166893005</v>
      </c>
      <c r="S15" s="1">
        <v>1</v>
      </c>
      <c r="T15">
        <f t="shared" si="7"/>
        <v>2.8400000333786011</v>
      </c>
      <c r="U15" s="1">
        <v>31.040321350097656</v>
      </c>
      <c r="V15" s="1">
        <v>30.819461822509766</v>
      </c>
      <c r="W15" s="1">
        <v>30.957914352416992</v>
      </c>
      <c r="X15" s="1">
        <v>413.12405395507813</v>
      </c>
      <c r="Y15" s="1">
        <v>422.054443359375</v>
      </c>
      <c r="Z15" s="1">
        <v>23.847169876098633</v>
      </c>
      <c r="AA15" s="1">
        <v>23.970146179199219</v>
      </c>
      <c r="AB15" s="1">
        <v>52.503269195556641</v>
      </c>
      <c r="AC15" s="1">
        <v>52.774021148681641</v>
      </c>
      <c r="AD15" s="1">
        <v>300.61990356445313</v>
      </c>
      <c r="AE15" s="1">
        <v>17.946706771850586</v>
      </c>
      <c r="AF15" s="1">
        <v>0.1197601705789566</v>
      </c>
      <c r="AG15" s="1">
        <v>99.553619384765625</v>
      </c>
      <c r="AH15" s="1">
        <v>-6.3007326126098633</v>
      </c>
      <c r="AI15" s="1">
        <v>-0.36646506190299988</v>
      </c>
      <c r="AJ15" s="1">
        <v>0.10055350512266159</v>
      </c>
      <c r="AK15" s="1">
        <v>1.0720383143052459E-3</v>
      </c>
      <c r="AL15" s="1">
        <v>0.13367974758148193</v>
      </c>
      <c r="AM15" s="1">
        <v>6.3126729801297188E-3</v>
      </c>
      <c r="AN15" s="1">
        <v>0.66666668653488159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86</v>
      </c>
      <c r="AV15">
        <f t="shared" si="8"/>
        <v>0.50103317260742175</v>
      </c>
      <c r="AW15">
        <f t="shared" si="9"/>
        <v>6.3128404379043769E-5</v>
      </c>
      <c r="AX15">
        <f t="shared" si="10"/>
        <v>303.96946182250974</v>
      </c>
      <c r="AY15">
        <f t="shared" si="11"/>
        <v>304.19032135009763</v>
      </c>
      <c r="AZ15">
        <f t="shared" si="12"/>
        <v>2.8714730193136688</v>
      </c>
      <c r="BA15">
        <f t="shared" si="13"/>
        <v>3.1169800726604992E-2</v>
      </c>
      <c r="BB15">
        <f t="shared" si="14"/>
        <v>4.4730988250132775</v>
      </c>
      <c r="BC15">
        <f t="shared" si="15"/>
        <v>44.931553997300291</v>
      </c>
      <c r="BD15">
        <f t="shared" si="16"/>
        <v>20.961407818101073</v>
      </c>
      <c r="BE15">
        <f t="shared" si="17"/>
        <v>30.819461822509766</v>
      </c>
      <c r="BF15">
        <f t="shared" si="18"/>
        <v>4.4651465422484744</v>
      </c>
      <c r="BG15">
        <f t="shared" si="19"/>
        <v>2.9078952001895075E-3</v>
      </c>
      <c r="BH15">
        <f t="shared" si="20"/>
        <v>2.3863148093211932</v>
      </c>
      <c r="BI15">
        <f t="shared" si="21"/>
        <v>2.0788317329272812</v>
      </c>
      <c r="BJ15">
        <f t="shared" si="22"/>
        <v>1.8177020414928554E-3</v>
      </c>
      <c r="BK15">
        <f t="shared" si="23"/>
        <v>282.89357893466456</v>
      </c>
      <c r="BL15">
        <f t="shared" si="24"/>
        <v>6.7328286099757229</v>
      </c>
      <c r="BM15">
        <f t="shared" si="25"/>
        <v>51.733065444296692</v>
      </c>
      <c r="BN15">
        <f t="shared" si="26"/>
        <v>424.19403407198314</v>
      </c>
      <c r="BO15">
        <f t="shared" si="27"/>
        <v>-5.4893249176495105E-3</v>
      </c>
    </row>
    <row r="16" spans="1:67" x14ac:dyDescent="0.25">
      <c r="A16" s="1">
        <v>5</v>
      </c>
      <c r="B16" s="1" t="s">
        <v>91</v>
      </c>
      <c r="C16" s="1" t="s">
        <v>239</v>
      </c>
      <c r="D16" s="1" t="s">
        <v>81</v>
      </c>
      <c r="E16" s="1" t="s">
        <v>82</v>
      </c>
      <c r="F16" s="1" t="s">
        <v>83</v>
      </c>
      <c r="G16" s="1" t="s">
        <v>84</v>
      </c>
      <c r="H16" s="1" t="s">
        <v>85</v>
      </c>
      <c r="I16" s="1">
        <v>71.999999552965164</v>
      </c>
      <c r="J16" s="1">
        <v>1</v>
      </c>
      <c r="K16">
        <f t="shared" si="0"/>
        <v>-2.9571505463041241</v>
      </c>
      <c r="L16">
        <f t="shared" si="1"/>
        <v>2.5212331470659778E-3</v>
      </c>
      <c r="M16">
        <f t="shared" si="2"/>
        <v>2250.7243606482093</v>
      </c>
      <c r="N16">
        <f t="shared" si="3"/>
        <v>5.4676460684565956E-2</v>
      </c>
      <c r="O16">
        <f t="shared" si="4"/>
        <v>2.0864231121627759</v>
      </c>
      <c r="P16">
        <f t="shared" si="5"/>
        <v>30.851291712017311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31.037015914916992</v>
      </c>
      <c r="V16" s="1">
        <v>30.8160400390625</v>
      </c>
      <c r="W16" s="1">
        <v>30.954824447631836</v>
      </c>
      <c r="X16" s="1">
        <v>413.15631103515625</v>
      </c>
      <c r="Y16" s="1">
        <v>419.0130615234375</v>
      </c>
      <c r="Z16" s="1">
        <v>23.868959426879883</v>
      </c>
      <c r="AA16" s="1">
        <v>23.97547721862793</v>
      </c>
      <c r="AB16" s="1">
        <v>52.561119079589844</v>
      </c>
      <c r="AC16" s="1">
        <v>52.795677185058594</v>
      </c>
      <c r="AD16" s="1">
        <v>300.60086059570313</v>
      </c>
      <c r="AE16" s="1">
        <v>17.870607376098633</v>
      </c>
      <c r="AF16" s="1">
        <v>0.22811245918273926</v>
      </c>
      <c r="AG16" s="1">
        <v>99.553565979003906</v>
      </c>
      <c r="AH16" s="1">
        <v>-6.3007326126098633</v>
      </c>
      <c r="AI16" s="1">
        <v>-0.36646506190299988</v>
      </c>
      <c r="AJ16" s="1">
        <v>0.10055350512266159</v>
      </c>
      <c r="AK16" s="1">
        <v>1.0720383143052459E-3</v>
      </c>
      <c r="AL16" s="1">
        <v>0.13367974758148193</v>
      </c>
      <c r="AM16" s="1">
        <v>6.3126729801297188E-3</v>
      </c>
      <c r="AN16" s="1">
        <v>0.66666668653488159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86</v>
      </c>
      <c r="AV16">
        <f t="shared" si="8"/>
        <v>0.50100143432617172</v>
      </c>
      <c r="AW16">
        <f t="shared" si="9"/>
        <v>5.4676460684565958E-5</v>
      </c>
      <c r="AX16">
        <f t="shared" si="10"/>
        <v>303.96604003906248</v>
      </c>
      <c r="AY16">
        <f t="shared" si="11"/>
        <v>304.18701591491697</v>
      </c>
      <c r="AZ16">
        <f t="shared" si="12"/>
        <v>2.859297116265509</v>
      </c>
      <c r="BA16">
        <f t="shared" si="13"/>
        <v>3.5251672954809209E-2</v>
      </c>
      <c r="BB16">
        <f t="shared" si="14"/>
        <v>4.4732673653255564</v>
      </c>
      <c r="BC16">
        <f t="shared" si="15"/>
        <v>44.933271062022826</v>
      </c>
      <c r="BD16">
        <f t="shared" si="16"/>
        <v>20.957793843394896</v>
      </c>
      <c r="BE16">
        <f t="shared" si="17"/>
        <v>30.8160400390625</v>
      </c>
      <c r="BF16">
        <f t="shared" si="18"/>
        <v>4.4642743008140613</v>
      </c>
      <c r="BG16">
        <f t="shared" si="19"/>
        <v>2.5189968870749898E-3</v>
      </c>
      <c r="BH16">
        <f t="shared" si="20"/>
        <v>2.3868442531627805</v>
      </c>
      <c r="BI16">
        <f t="shared" si="21"/>
        <v>2.0774300476512808</v>
      </c>
      <c r="BJ16">
        <f t="shared" si="22"/>
        <v>1.5745738157980978E-3</v>
      </c>
      <c r="BK16">
        <f t="shared" si="23"/>
        <v>224.06763613834292</v>
      </c>
      <c r="BL16">
        <f t="shared" si="24"/>
        <v>5.3714897394011549</v>
      </c>
      <c r="BM16">
        <f t="shared" si="25"/>
        <v>51.736440312093791</v>
      </c>
      <c r="BN16">
        <f t="shared" si="26"/>
        <v>420.41874926660324</v>
      </c>
      <c r="BO16">
        <f t="shared" si="27"/>
        <v>-3.6390489957839776E-3</v>
      </c>
    </row>
    <row r="17" spans="1:67" x14ac:dyDescent="0.25">
      <c r="A17" s="1">
        <v>6</v>
      </c>
      <c r="B17" s="1" t="s">
        <v>92</v>
      </c>
      <c r="C17" s="1" t="s">
        <v>239</v>
      </c>
      <c r="D17" s="1" t="s">
        <v>81</v>
      </c>
      <c r="E17" s="1" t="s">
        <v>82</v>
      </c>
      <c r="F17" s="1" t="s">
        <v>83</v>
      </c>
      <c r="G17" s="1" t="s">
        <v>84</v>
      </c>
      <c r="H17" s="1" t="s">
        <v>85</v>
      </c>
      <c r="I17" s="1">
        <v>76.999999441206455</v>
      </c>
      <c r="J17" s="1">
        <v>1</v>
      </c>
      <c r="K17">
        <f t="shared" si="0"/>
        <v>-2.1163909533026382</v>
      </c>
      <c r="L17">
        <f t="shared" si="1"/>
        <v>2.5584813333882905E-3</v>
      </c>
      <c r="M17">
        <f t="shared" si="2"/>
        <v>1705.1099970919956</v>
      </c>
      <c r="N17">
        <f t="shared" si="3"/>
        <v>5.5444222714547159E-2</v>
      </c>
      <c r="O17">
        <f t="shared" si="4"/>
        <v>2.0849831764026185</v>
      </c>
      <c r="P17">
        <f t="shared" si="5"/>
        <v>30.846355407287465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31.034614562988281</v>
      </c>
      <c r="V17" s="1">
        <v>30.811153411865234</v>
      </c>
      <c r="W17" s="1">
        <v>30.94927978515625</v>
      </c>
      <c r="X17" s="1">
        <v>413.20645141601563</v>
      </c>
      <c r="Y17" s="1">
        <v>417.38479614257813</v>
      </c>
      <c r="Z17" s="1">
        <v>23.868976593017578</v>
      </c>
      <c r="AA17" s="1">
        <v>23.976995468139648</v>
      </c>
      <c r="AB17" s="1">
        <v>52.568973541259766</v>
      </c>
      <c r="AC17" s="1">
        <v>52.806877136230469</v>
      </c>
      <c r="AD17" s="1">
        <v>300.58544921875</v>
      </c>
      <c r="AE17" s="1">
        <v>17.866983413696289</v>
      </c>
      <c r="AF17" s="1">
        <v>0.16766098141670227</v>
      </c>
      <c r="AG17" s="1">
        <v>99.554756164550781</v>
      </c>
      <c r="AH17" s="1">
        <v>-6.3007326126098633</v>
      </c>
      <c r="AI17" s="1">
        <v>-0.36646506190299988</v>
      </c>
      <c r="AJ17" s="1">
        <v>0.10055350512266159</v>
      </c>
      <c r="AK17" s="1">
        <v>1.0720383143052459E-3</v>
      </c>
      <c r="AL17" s="1">
        <v>0.13367974758148193</v>
      </c>
      <c r="AM17" s="1">
        <v>6.3126729801297188E-3</v>
      </c>
      <c r="AN17" s="1">
        <v>0.66666668653488159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86</v>
      </c>
      <c r="AV17">
        <f t="shared" si="8"/>
        <v>0.50097574869791661</v>
      </c>
      <c r="AW17">
        <f t="shared" si="9"/>
        <v>5.5444222714547156E-5</v>
      </c>
      <c r="AX17">
        <f t="shared" si="10"/>
        <v>303.96115341186521</v>
      </c>
      <c r="AY17">
        <f t="shared" si="11"/>
        <v>304.18461456298826</v>
      </c>
      <c r="AZ17">
        <f t="shared" si="12"/>
        <v>2.8587172822940943</v>
      </c>
      <c r="BA17">
        <f t="shared" si="13"/>
        <v>3.5201995422230868E-2</v>
      </c>
      <c r="BB17">
        <f t="shared" si="14"/>
        <v>4.4720071137918005</v>
      </c>
      <c r="BC17">
        <f t="shared" si="15"/>
        <v>44.920075002746898</v>
      </c>
      <c r="BD17">
        <f t="shared" si="16"/>
        <v>20.94307953460725</v>
      </c>
      <c r="BE17">
        <f t="shared" si="17"/>
        <v>30.811153411865234</v>
      </c>
      <c r="BF17">
        <f t="shared" si="18"/>
        <v>4.4630289157039424</v>
      </c>
      <c r="BG17">
        <f t="shared" si="19"/>
        <v>2.5561785393738781E-3</v>
      </c>
      <c r="BH17">
        <f t="shared" si="20"/>
        <v>2.3870239373891819</v>
      </c>
      <c r="BI17">
        <f t="shared" si="21"/>
        <v>2.0760049783147605</v>
      </c>
      <c r="BJ17">
        <f t="shared" si="22"/>
        <v>1.5978183192907609E-3</v>
      </c>
      <c r="BK17">
        <f t="shared" si="23"/>
        <v>169.75180999423154</v>
      </c>
      <c r="BL17">
        <f t="shared" si="24"/>
        <v>4.0852230671802721</v>
      </c>
      <c r="BM17">
        <f t="shared" si="25"/>
        <v>51.757081393696147</v>
      </c>
      <c r="BN17">
        <f t="shared" si="26"/>
        <v>418.39082704165514</v>
      </c>
      <c r="BO17">
        <f t="shared" si="27"/>
        <v>-2.6180836612859381E-3</v>
      </c>
    </row>
    <row r="18" spans="1:67" x14ac:dyDescent="0.25">
      <c r="A18" s="1">
        <v>7</v>
      </c>
      <c r="B18" s="1" t="s">
        <v>93</v>
      </c>
      <c r="C18" s="1" t="s">
        <v>239</v>
      </c>
      <c r="D18" s="1" t="s">
        <v>81</v>
      </c>
      <c r="E18" s="1" t="s">
        <v>82</v>
      </c>
      <c r="F18" s="1" t="s">
        <v>83</v>
      </c>
      <c r="G18" s="1" t="s">
        <v>84</v>
      </c>
      <c r="H18" s="1" t="s">
        <v>85</v>
      </c>
      <c r="I18" s="1">
        <v>81.999999329447746</v>
      </c>
      <c r="J18" s="1">
        <v>1</v>
      </c>
      <c r="K18">
        <f t="shared" si="0"/>
        <v>-1.3305655468418052</v>
      </c>
      <c r="L18">
        <f t="shared" si="1"/>
        <v>2.4349019233872067E-3</v>
      </c>
      <c r="M18">
        <f t="shared" si="2"/>
        <v>1262.3771106894255</v>
      </c>
      <c r="N18">
        <f t="shared" si="3"/>
        <v>5.2745696520540258E-2</v>
      </c>
      <c r="O18">
        <f t="shared" si="4"/>
        <v>2.0840979792353287</v>
      </c>
      <c r="P18">
        <f t="shared" si="5"/>
        <v>30.84478650846879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31.031610488891602</v>
      </c>
      <c r="V18" s="1">
        <v>30.808322906494141</v>
      </c>
      <c r="W18" s="1">
        <v>30.944917678833008</v>
      </c>
      <c r="X18" s="1">
        <v>413.91116333007813</v>
      </c>
      <c r="Y18" s="1">
        <v>416.52294921875</v>
      </c>
      <c r="Z18" s="1">
        <v>23.878948211669922</v>
      </c>
      <c r="AA18" s="1">
        <v>23.981697082519531</v>
      </c>
      <c r="AB18" s="1">
        <v>52.600307464599609</v>
      </c>
      <c r="AC18" s="1">
        <v>52.826644897460938</v>
      </c>
      <c r="AD18" s="1">
        <v>300.62091064453125</v>
      </c>
      <c r="AE18" s="1">
        <v>17.835817337036133</v>
      </c>
      <c r="AF18" s="1">
        <v>3.1936120241880417E-2</v>
      </c>
      <c r="AG18" s="1">
        <v>99.555450439453125</v>
      </c>
      <c r="AH18" s="1">
        <v>-6.3007326126098633</v>
      </c>
      <c r="AI18" s="1">
        <v>-0.36646506190299988</v>
      </c>
      <c r="AJ18" s="1">
        <v>0.10055350512266159</v>
      </c>
      <c r="AK18" s="1">
        <v>1.0720383143052459E-3</v>
      </c>
      <c r="AL18" s="1">
        <v>0.13367974758148193</v>
      </c>
      <c r="AM18" s="1">
        <v>6.3126729801297188E-3</v>
      </c>
      <c r="AN18" s="1">
        <v>0.66666668653488159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86</v>
      </c>
      <c r="AV18">
        <f t="shared" si="8"/>
        <v>0.50103485107421863</v>
      </c>
      <c r="AW18">
        <f t="shared" si="9"/>
        <v>5.2745696520540257E-5</v>
      </c>
      <c r="AX18">
        <f t="shared" si="10"/>
        <v>303.95832290649412</v>
      </c>
      <c r="AY18">
        <f t="shared" si="11"/>
        <v>304.18161048889158</v>
      </c>
      <c r="AZ18">
        <f t="shared" si="12"/>
        <v>2.8537307101399279</v>
      </c>
      <c r="BA18">
        <f t="shared" si="13"/>
        <v>3.6463601974647417E-2</v>
      </c>
      <c r="BB18">
        <f t="shared" si="14"/>
        <v>4.4716066345880794</v>
      </c>
      <c r="BC18">
        <f t="shared" si="15"/>
        <v>44.915739066517375</v>
      </c>
      <c r="BD18">
        <f t="shared" si="16"/>
        <v>20.934041983997844</v>
      </c>
      <c r="BE18">
        <f t="shared" si="17"/>
        <v>30.808322906494141</v>
      </c>
      <c r="BF18">
        <f t="shared" si="18"/>
        <v>4.462307683524311</v>
      </c>
      <c r="BG18">
        <f t="shared" si="19"/>
        <v>2.4328161245874237E-3</v>
      </c>
      <c r="BH18">
        <f t="shared" si="20"/>
        <v>2.3875086553527507</v>
      </c>
      <c r="BI18">
        <f t="shared" si="21"/>
        <v>2.0747990281715603</v>
      </c>
      <c r="BJ18">
        <f t="shared" si="22"/>
        <v>1.5206973363838939E-3</v>
      </c>
      <c r="BK18">
        <f t="shared" si="23"/>
        <v>125.67652187914113</v>
      </c>
      <c r="BL18">
        <f t="shared" si="24"/>
        <v>3.030750437778277</v>
      </c>
      <c r="BM18">
        <f t="shared" si="25"/>
        <v>51.771138638728821</v>
      </c>
      <c r="BN18">
        <f t="shared" si="26"/>
        <v>417.15543635506157</v>
      </c>
      <c r="BO18">
        <f t="shared" si="27"/>
        <v>-1.65130038806043E-3</v>
      </c>
    </row>
    <row r="19" spans="1:67" x14ac:dyDescent="0.25">
      <c r="A19" s="1">
        <v>8</v>
      </c>
      <c r="B19" s="1" t="s">
        <v>94</v>
      </c>
      <c r="C19" s="1" t="s">
        <v>239</v>
      </c>
      <c r="D19" s="1" t="s">
        <v>81</v>
      </c>
      <c r="E19" s="1" t="s">
        <v>82</v>
      </c>
      <c r="F19" s="1" t="s">
        <v>83</v>
      </c>
      <c r="G19" s="1" t="s">
        <v>84</v>
      </c>
      <c r="H19" s="1" t="s">
        <v>85</v>
      </c>
      <c r="I19" s="1">
        <v>87.499999206513166</v>
      </c>
      <c r="J19" s="1">
        <v>1</v>
      </c>
      <c r="K19">
        <f t="shared" si="0"/>
        <v>-1.1510346008028274</v>
      </c>
      <c r="L19">
        <f t="shared" si="1"/>
        <v>2.6741907568477307E-3</v>
      </c>
      <c r="M19">
        <f t="shared" si="2"/>
        <v>1079.5194425838199</v>
      </c>
      <c r="N19">
        <f t="shared" si="3"/>
        <v>5.7883088028844745E-2</v>
      </c>
      <c r="O19">
        <f t="shared" si="4"/>
        <v>2.0826064109879154</v>
      </c>
      <c r="P19">
        <f t="shared" si="5"/>
        <v>30.839323428364054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31.029657363891602</v>
      </c>
      <c r="V19" s="1">
        <v>30.805145263671875</v>
      </c>
      <c r="W19" s="1">
        <v>30.946357727050781</v>
      </c>
      <c r="X19" s="1">
        <v>413.9580078125</v>
      </c>
      <c r="Y19" s="1">
        <v>416.20755004882813</v>
      </c>
      <c r="Z19" s="1">
        <v>23.870124816894531</v>
      </c>
      <c r="AA19" s="1">
        <v>23.98289680480957</v>
      </c>
      <c r="AB19" s="1">
        <v>52.586246490478516</v>
      </c>
      <c r="AC19" s="1">
        <v>52.834682464599609</v>
      </c>
      <c r="AD19" s="1">
        <v>300.579345703125</v>
      </c>
      <c r="AE19" s="1">
        <v>17.893074035644531</v>
      </c>
      <c r="AF19" s="1">
        <v>0.24978296458721161</v>
      </c>
      <c r="AG19" s="1">
        <v>99.554527282714844</v>
      </c>
      <c r="AH19" s="1">
        <v>-6.3007326126098633</v>
      </c>
      <c r="AI19" s="1">
        <v>-0.36646506190299988</v>
      </c>
      <c r="AJ19" s="1">
        <v>0.10055350512266159</v>
      </c>
      <c r="AK19" s="1">
        <v>1.0720383143052459E-3</v>
      </c>
      <c r="AL19" s="1">
        <v>0.13367974758148193</v>
      </c>
      <c r="AM19" s="1">
        <v>6.3126729801297188E-3</v>
      </c>
      <c r="AN19" s="1">
        <v>0.66666668653488159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86</v>
      </c>
      <c r="AV19">
        <f t="shared" si="8"/>
        <v>0.50096557617187487</v>
      </c>
      <c r="AW19">
        <f t="shared" si="9"/>
        <v>5.7883088028844747E-5</v>
      </c>
      <c r="AX19">
        <f t="shared" si="10"/>
        <v>303.95514526367185</v>
      </c>
      <c r="AY19">
        <f t="shared" si="11"/>
        <v>304.17965736389158</v>
      </c>
      <c r="AZ19">
        <f t="shared" si="12"/>
        <v>2.8628917817125057</v>
      </c>
      <c r="BA19">
        <f t="shared" si="13"/>
        <v>3.4178164692179158E-2</v>
      </c>
      <c r="BB19">
        <f t="shared" si="14"/>
        <v>4.4702123652608643</v>
      </c>
      <c r="BC19">
        <f t="shared" si="15"/>
        <v>44.902150482482426</v>
      </c>
      <c r="BD19">
        <f t="shared" si="16"/>
        <v>20.919253677672856</v>
      </c>
      <c r="BE19">
        <f t="shared" si="17"/>
        <v>30.805145263671875</v>
      </c>
      <c r="BF19">
        <f t="shared" si="18"/>
        <v>4.4614981193154772</v>
      </c>
      <c r="BG19">
        <f t="shared" si="19"/>
        <v>2.6716750636517632E-3</v>
      </c>
      <c r="BH19">
        <f t="shared" si="20"/>
        <v>2.3876059542729489</v>
      </c>
      <c r="BI19">
        <f t="shared" si="21"/>
        <v>2.0738921650425284</v>
      </c>
      <c r="BJ19">
        <f t="shared" si="22"/>
        <v>1.6700227520096104E-3</v>
      </c>
      <c r="BK19">
        <f t="shared" si="23"/>
        <v>107.47104779893202</v>
      </c>
      <c r="BL19">
        <f t="shared" si="24"/>
        <v>2.5937046131363406</v>
      </c>
      <c r="BM19">
        <f t="shared" si="25"/>
        <v>51.794991025979911</v>
      </c>
      <c r="BN19">
        <f t="shared" si="26"/>
        <v>416.75469677165233</v>
      </c>
      <c r="BO19">
        <f t="shared" si="27"/>
        <v>-1.4305256132923808E-3</v>
      </c>
    </row>
    <row r="20" spans="1:67" x14ac:dyDescent="0.25">
      <c r="A20" s="1">
        <v>9</v>
      </c>
      <c r="B20" s="1" t="s">
        <v>95</v>
      </c>
      <c r="C20" s="1" t="s">
        <v>239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>
        <v>92.499999094754457</v>
      </c>
      <c r="J20" s="1">
        <v>1</v>
      </c>
      <c r="K20">
        <f t="shared" si="0"/>
        <v>-1.0810505844892491</v>
      </c>
      <c r="L20">
        <f t="shared" si="1"/>
        <v>2.5517204522499969E-3</v>
      </c>
      <c r="M20">
        <f t="shared" si="2"/>
        <v>1068.7072347992869</v>
      </c>
      <c r="N20">
        <f t="shared" si="3"/>
        <v>5.5230437490668124E-2</v>
      </c>
      <c r="O20">
        <f t="shared" si="4"/>
        <v>2.0824205768596724</v>
      </c>
      <c r="P20">
        <f t="shared" si="5"/>
        <v>30.840413532138722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31.029376983642578</v>
      </c>
      <c r="V20" s="1">
        <v>30.804924011230469</v>
      </c>
      <c r="W20" s="1">
        <v>30.956993103027344</v>
      </c>
      <c r="X20" s="1">
        <v>413.95431518554688</v>
      </c>
      <c r="Y20" s="1">
        <v>416.06622314453125</v>
      </c>
      <c r="Z20" s="1">
        <v>23.880199432373047</v>
      </c>
      <c r="AA20" s="1">
        <v>23.987794876098633</v>
      </c>
      <c r="AB20" s="1">
        <v>52.608757019042969</v>
      </c>
      <c r="AC20" s="1">
        <v>52.845790863037109</v>
      </c>
      <c r="AD20" s="1">
        <v>300.60147094726563</v>
      </c>
      <c r="AE20" s="1">
        <v>17.893074035644531</v>
      </c>
      <c r="AF20" s="1">
        <v>0.14257045090198517</v>
      </c>
      <c r="AG20" s="1">
        <v>99.553543090820313</v>
      </c>
      <c r="AH20" s="1">
        <v>-6.3007326126098633</v>
      </c>
      <c r="AI20" s="1">
        <v>-0.36646506190299988</v>
      </c>
      <c r="AJ20" s="1">
        <v>0.10055350512266159</v>
      </c>
      <c r="AK20" s="1">
        <v>1.0720383143052459E-3</v>
      </c>
      <c r="AL20" s="1">
        <v>0.13367974758148193</v>
      </c>
      <c r="AM20" s="1">
        <v>6.3126729801297188E-3</v>
      </c>
      <c r="AN20" s="1">
        <v>0.66666668653488159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86</v>
      </c>
      <c r="AV20">
        <f t="shared" si="8"/>
        <v>0.50100245157877599</v>
      </c>
      <c r="AW20">
        <f t="shared" si="9"/>
        <v>5.5230437490668121E-5</v>
      </c>
      <c r="AX20">
        <f t="shared" si="10"/>
        <v>303.95492401123045</v>
      </c>
      <c r="AY20">
        <f t="shared" si="11"/>
        <v>304.17937698364256</v>
      </c>
      <c r="AZ20">
        <f t="shared" si="12"/>
        <v>2.8628917817125057</v>
      </c>
      <c r="BA20">
        <f t="shared" si="13"/>
        <v>3.5489520908252262E-2</v>
      </c>
      <c r="BB20">
        <f t="shared" si="14"/>
        <v>4.4704905477111163</v>
      </c>
      <c r="BC20">
        <f t="shared" si="15"/>
        <v>44.905388687500498</v>
      </c>
      <c r="BD20">
        <f t="shared" si="16"/>
        <v>20.917593811401865</v>
      </c>
      <c r="BE20">
        <f t="shared" si="17"/>
        <v>30.804924011230469</v>
      </c>
      <c r="BF20">
        <f t="shared" si="18"/>
        <v>4.4614417558639428</v>
      </c>
      <c r="BG20">
        <f t="shared" si="19"/>
        <v>2.5494298071429529E-3</v>
      </c>
      <c r="BH20">
        <f t="shared" si="20"/>
        <v>2.3880699708514439</v>
      </c>
      <c r="BI20">
        <f t="shared" si="21"/>
        <v>2.0733717850124989</v>
      </c>
      <c r="BJ20">
        <f t="shared" si="22"/>
        <v>1.5935992714031979E-3</v>
      </c>
      <c r="BK20">
        <f t="shared" si="23"/>
        <v>106.39359175106223</v>
      </c>
      <c r="BL20">
        <f t="shared" si="24"/>
        <v>2.5685988800586776</v>
      </c>
      <c r="BM20">
        <f t="shared" si="25"/>
        <v>51.800012128231224</v>
      </c>
      <c r="BN20">
        <f t="shared" si="26"/>
        <v>416.58010281773824</v>
      </c>
      <c r="BO20">
        <f t="shared" si="27"/>
        <v>-1.3442416718658053E-3</v>
      </c>
    </row>
    <row r="21" spans="1:67" x14ac:dyDescent="0.25">
      <c r="A21" s="1">
        <v>10</v>
      </c>
      <c r="B21" s="1" t="s">
        <v>96</v>
      </c>
      <c r="C21" s="1" t="s">
        <v>239</v>
      </c>
      <c r="D21" s="1" t="s">
        <v>81</v>
      </c>
      <c r="E21" s="1" t="s">
        <v>82</v>
      </c>
      <c r="F21" s="1" t="s">
        <v>83</v>
      </c>
      <c r="G21" s="1" t="s">
        <v>84</v>
      </c>
      <c r="H21" s="1" t="s">
        <v>85</v>
      </c>
      <c r="I21" s="1">
        <v>97.499998982995749</v>
      </c>
      <c r="J21" s="1">
        <v>1</v>
      </c>
      <c r="K21">
        <f t="shared" si="0"/>
        <v>-0.25945705228376675</v>
      </c>
      <c r="L21">
        <f t="shared" si="1"/>
        <v>2.5764629983180223E-3</v>
      </c>
      <c r="M21">
        <f t="shared" si="2"/>
        <v>560.33652394970568</v>
      </c>
      <c r="N21">
        <f t="shared" si="3"/>
        <v>5.5744765189836162E-2</v>
      </c>
      <c r="O21">
        <f t="shared" si="4"/>
        <v>2.0816792957367056</v>
      </c>
      <c r="P21">
        <f t="shared" si="5"/>
        <v>30.839068864654397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31.031150817871094</v>
      </c>
      <c r="V21" s="1">
        <v>30.803415298461914</v>
      </c>
      <c r="W21" s="1">
        <v>30.965368270874023</v>
      </c>
      <c r="X21" s="1">
        <v>415.52774047851563</v>
      </c>
      <c r="Y21" s="1">
        <v>415.99932861328125</v>
      </c>
      <c r="Z21" s="1">
        <v>23.882827758789063</v>
      </c>
      <c r="AA21" s="1">
        <v>23.991424560546875</v>
      </c>
      <c r="AB21" s="1">
        <v>52.610038757324219</v>
      </c>
      <c r="AC21" s="1">
        <v>52.849262237548828</v>
      </c>
      <c r="AD21" s="1">
        <v>300.60205078125</v>
      </c>
      <c r="AE21" s="1">
        <v>17.877130508422852</v>
      </c>
      <c r="AF21" s="1">
        <v>2.3951930925250053E-2</v>
      </c>
      <c r="AG21" s="1">
        <v>99.555076599121094</v>
      </c>
      <c r="AH21" s="1">
        <v>-6.3007326126098633</v>
      </c>
      <c r="AI21" s="1">
        <v>-0.36646506190299988</v>
      </c>
      <c r="AJ21" s="1">
        <v>0.10055350512266159</v>
      </c>
      <c r="AK21" s="1">
        <v>1.0720383143052459E-3</v>
      </c>
      <c r="AL21" s="1">
        <v>0.13367974758148193</v>
      </c>
      <c r="AM21" s="1">
        <v>6.3126729801297188E-3</v>
      </c>
      <c r="AN21" s="1">
        <v>1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86</v>
      </c>
      <c r="AV21">
        <f t="shared" si="8"/>
        <v>0.50100341796874992</v>
      </c>
      <c r="AW21">
        <f t="shared" si="9"/>
        <v>5.5744765189836163E-5</v>
      </c>
      <c r="AX21">
        <f t="shared" si="10"/>
        <v>303.95341529846189</v>
      </c>
      <c r="AY21">
        <f t="shared" si="11"/>
        <v>304.18115081787107</v>
      </c>
      <c r="AZ21">
        <f t="shared" si="12"/>
        <v>2.8603408174140554</v>
      </c>
      <c r="BA21">
        <f t="shared" si="13"/>
        <v>3.5653566192483617E-2</v>
      </c>
      <c r="BB21">
        <f t="shared" si="14"/>
        <v>4.4701474055839849</v>
      </c>
      <c r="BC21">
        <f t="shared" si="15"/>
        <v>44.901250225379762</v>
      </c>
      <c r="BD21">
        <f t="shared" si="16"/>
        <v>20.909825664832887</v>
      </c>
      <c r="BE21">
        <f t="shared" si="17"/>
        <v>30.803415298461914</v>
      </c>
      <c r="BF21">
        <f t="shared" si="18"/>
        <v>4.4610574319671965</v>
      </c>
      <c r="BG21">
        <f t="shared" si="19"/>
        <v>2.5741277360690862E-3</v>
      </c>
      <c r="BH21">
        <f t="shared" si="20"/>
        <v>2.3884681098472793</v>
      </c>
      <c r="BI21">
        <f t="shared" si="21"/>
        <v>2.0725893221199172</v>
      </c>
      <c r="BJ21">
        <f t="shared" si="22"/>
        <v>1.6090394809090984E-3</v>
      </c>
      <c r="BK21">
        <f t="shared" si="23"/>
        <v>55.784345563098199</v>
      </c>
      <c r="BL21">
        <f t="shared" si="24"/>
        <v>1.3469649718367749</v>
      </c>
      <c r="BM21">
        <f t="shared" si="25"/>
        <v>51.813903384190382</v>
      </c>
      <c r="BN21">
        <f t="shared" si="26"/>
        <v>416.12266206978347</v>
      </c>
      <c r="BO21">
        <f t="shared" si="27"/>
        <v>-3.2306538107082142E-4</v>
      </c>
    </row>
    <row r="22" spans="1:67" x14ac:dyDescent="0.25">
      <c r="A22" s="1">
        <v>11</v>
      </c>
      <c r="B22" s="1" t="s">
        <v>97</v>
      </c>
      <c r="C22" s="1" t="s">
        <v>239</v>
      </c>
      <c r="D22" s="1" t="s">
        <v>81</v>
      </c>
      <c r="E22" s="1" t="s">
        <v>82</v>
      </c>
      <c r="F22" s="1" t="s">
        <v>83</v>
      </c>
      <c r="G22" s="1" t="s">
        <v>84</v>
      </c>
      <c r="H22" s="1" t="s">
        <v>85</v>
      </c>
      <c r="I22" s="1">
        <v>102.99999886006117</v>
      </c>
      <c r="J22" s="1">
        <v>1</v>
      </c>
      <c r="K22">
        <f t="shared" si="0"/>
        <v>0.24243655499940903</v>
      </c>
      <c r="L22">
        <f t="shared" si="1"/>
        <v>2.5932525424925659E-3</v>
      </c>
      <c r="M22">
        <f t="shared" si="2"/>
        <v>255.46818456760377</v>
      </c>
      <c r="N22">
        <f t="shared" si="3"/>
        <v>5.6098239162222195E-2</v>
      </c>
      <c r="O22">
        <f t="shared" si="4"/>
        <v>2.0812979333154562</v>
      </c>
      <c r="P22">
        <f t="shared" si="5"/>
        <v>30.837868419485527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31.032453536987305</v>
      </c>
      <c r="V22" s="1">
        <v>30.801982879638672</v>
      </c>
      <c r="W22" s="1">
        <v>30.964723587036133</v>
      </c>
      <c r="X22" s="1">
        <v>417.33901977539063</v>
      </c>
      <c r="Y22" s="1">
        <v>416.80850219726563</v>
      </c>
      <c r="Z22" s="1">
        <v>23.883272171020508</v>
      </c>
      <c r="AA22" s="1">
        <v>23.992546081542969</v>
      </c>
      <c r="AB22" s="1">
        <v>52.606307983398438</v>
      </c>
      <c r="AC22" s="1">
        <v>52.846996307373047</v>
      </c>
      <c r="AD22" s="1">
        <v>300.63333129882813</v>
      </c>
      <c r="AE22" s="1">
        <v>17.895973205566406</v>
      </c>
      <c r="AF22" s="1">
        <v>5.1325805485248566E-2</v>
      </c>
      <c r="AG22" s="1">
        <v>99.553550720214844</v>
      </c>
      <c r="AH22" s="1">
        <v>-6.3007326126098633</v>
      </c>
      <c r="AI22" s="1">
        <v>-0.36646506190299988</v>
      </c>
      <c r="AJ22" s="1">
        <v>0.10055350512266159</v>
      </c>
      <c r="AK22" s="1">
        <v>1.0720383143052459E-3</v>
      </c>
      <c r="AL22" s="1">
        <v>0.13367974758148193</v>
      </c>
      <c r="AM22" s="1">
        <v>6.3126729801297188E-3</v>
      </c>
      <c r="AN22" s="1">
        <v>0.66666668653488159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86</v>
      </c>
      <c r="AV22">
        <f t="shared" si="8"/>
        <v>0.50105555216471354</v>
      </c>
      <c r="AW22">
        <f t="shared" si="9"/>
        <v>5.6098239162222196E-5</v>
      </c>
      <c r="AX22">
        <f t="shared" si="10"/>
        <v>303.95198287963865</v>
      </c>
      <c r="AY22">
        <f t="shared" si="11"/>
        <v>304.18245353698728</v>
      </c>
      <c r="AZ22">
        <f t="shared" si="12"/>
        <v>2.8633556488896375</v>
      </c>
      <c r="BA22">
        <f t="shared" si="13"/>
        <v>3.58855398468549E-2</v>
      </c>
      <c r="BB22">
        <f t="shared" si="14"/>
        <v>4.469841086551436</v>
      </c>
      <c r="BC22">
        <f t="shared" si="15"/>
        <v>44.89886150935461</v>
      </c>
      <c r="BD22">
        <f t="shared" si="16"/>
        <v>20.906315427811641</v>
      </c>
      <c r="BE22">
        <f t="shared" si="17"/>
        <v>30.801982879638672</v>
      </c>
      <c r="BF22">
        <f t="shared" si="18"/>
        <v>4.4606925695969197</v>
      </c>
      <c r="BG22">
        <f t="shared" si="19"/>
        <v>2.5908867595356966E-3</v>
      </c>
      <c r="BH22">
        <f t="shared" si="20"/>
        <v>2.3885431532359798</v>
      </c>
      <c r="BI22">
        <f t="shared" si="21"/>
        <v>2.07214941636094</v>
      </c>
      <c r="BJ22">
        <f t="shared" si="22"/>
        <v>1.6195166094679376E-3</v>
      </c>
      <c r="BK22">
        <f t="shared" si="23"/>
        <v>25.432764869752152</v>
      </c>
      <c r="BL22">
        <f t="shared" si="24"/>
        <v>0.61291500346290129</v>
      </c>
      <c r="BM22">
        <f t="shared" si="25"/>
        <v>51.819745642139402</v>
      </c>
      <c r="BN22">
        <f t="shared" si="26"/>
        <v>416.69325947001118</v>
      </c>
      <c r="BO22">
        <f t="shared" si="27"/>
        <v>3.0149277265499076E-4</v>
      </c>
    </row>
    <row r="23" spans="1:67" x14ac:dyDescent="0.25">
      <c r="A23" s="1">
        <v>12</v>
      </c>
      <c r="B23" s="1" t="s">
        <v>98</v>
      </c>
      <c r="C23" s="1" t="s">
        <v>239</v>
      </c>
      <c r="D23" s="1" t="s">
        <v>81</v>
      </c>
      <c r="E23" s="1" t="s">
        <v>82</v>
      </c>
      <c r="F23" s="1" t="s">
        <v>83</v>
      </c>
      <c r="G23" s="1" t="s">
        <v>84</v>
      </c>
      <c r="H23" s="1" t="s">
        <v>85</v>
      </c>
      <c r="I23" s="1">
        <v>108.49999873712659</v>
      </c>
      <c r="J23" s="1">
        <v>1</v>
      </c>
      <c r="K23">
        <f t="shared" si="0"/>
        <v>-0.23543257426265513</v>
      </c>
      <c r="L23">
        <f t="shared" si="1"/>
        <v>2.3190319302851463E-3</v>
      </c>
      <c r="M23">
        <f t="shared" si="2"/>
        <v>563.38834908132048</v>
      </c>
      <c r="N23">
        <f t="shared" si="3"/>
        <v>5.0161390391906813E-2</v>
      </c>
      <c r="O23">
        <f t="shared" si="4"/>
        <v>2.0809190620033204</v>
      </c>
      <c r="P23">
        <f t="shared" si="5"/>
        <v>30.837513937962655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31.030889511108398</v>
      </c>
      <c r="V23" s="1">
        <v>30.798433303833008</v>
      </c>
      <c r="W23" s="1">
        <v>30.951164245605469</v>
      </c>
      <c r="X23" s="1">
        <v>417.40286254882813</v>
      </c>
      <c r="Y23" s="1">
        <v>417.83084106445313</v>
      </c>
      <c r="Z23" s="1">
        <v>23.897489547729492</v>
      </c>
      <c r="AA23" s="1">
        <v>23.995183944702148</v>
      </c>
      <c r="AB23" s="1">
        <v>52.64288330078125</v>
      </c>
      <c r="AC23" s="1">
        <v>52.85809326171875</v>
      </c>
      <c r="AD23" s="1">
        <v>300.67901611328125</v>
      </c>
      <c r="AE23" s="1">
        <v>17.880029678344727</v>
      </c>
      <c r="AF23" s="1">
        <v>1.1405561817809939E-3</v>
      </c>
      <c r="AG23" s="1">
        <v>99.55462646484375</v>
      </c>
      <c r="AH23" s="1">
        <v>-6.3007326126098633</v>
      </c>
      <c r="AI23" s="1">
        <v>-0.36646506190299988</v>
      </c>
      <c r="AJ23" s="1">
        <v>0.10055350512266159</v>
      </c>
      <c r="AK23" s="1">
        <v>1.0720383143052459E-3</v>
      </c>
      <c r="AL23" s="1">
        <v>0.13367974758148193</v>
      </c>
      <c r="AM23" s="1">
        <v>6.3126729801297188E-3</v>
      </c>
      <c r="AN23" s="1">
        <v>0.66666668653488159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86</v>
      </c>
      <c r="AV23">
        <f t="shared" si="8"/>
        <v>0.50113169352213527</v>
      </c>
      <c r="AW23">
        <f t="shared" si="9"/>
        <v>5.0161390391906813E-5</v>
      </c>
      <c r="AX23">
        <f t="shared" si="10"/>
        <v>303.94843330383299</v>
      </c>
      <c r="AY23">
        <f t="shared" si="11"/>
        <v>304.18088951110838</v>
      </c>
      <c r="AZ23">
        <f t="shared" si="12"/>
        <v>2.8608046845911872</v>
      </c>
      <c r="BA23">
        <f t="shared" si="13"/>
        <v>3.9080634129646581E-2</v>
      </c>
      <c r="BB23">
        <f t="shared" si="14"/>
        <v>4.4697506365733588</v>
      </c>
      <c r="BC23">
        <f t="shared" si="15"/>
        <v>44.897467805293665</v>
      </c>
      <c r="BD23">
        <f t="shared" si="16"/>
        <v>20.902283860591517</v>
      </c>
      <c r="BE23">
        <f t="shared" si="17"/>
        <v>30.798433303833008</v>
      </c>
      <c r="BF23">
        <f t="shared" si="18"/>
        <v>4.4597885419761383</v>
      </c>
      <c r="BG23">
        <f t="shared" si="19"/>
        <v>2.3171398453467168E-3</v>
      </c>
      <c r="BH23">
        <f t="shared" si="20"/>
        <v>2.3888315745700384</v>
      </c>
      <c r="BI23">
        <f t="shared" si="21"/>
        <v>2.0709569674060999</v>
      </c>
      <c r="BJ23">
        <f t="shared" si="22"/>
        <v>1.4483822765759249E-3</v>
      </c>
      <c r="BK23">
        <f t="shared" si="23"/>
        <v>56.087916647435861</v>
      </c>
      <c r="BL23">
        <f t="shared" si="24"/>
        <v>1.3483646818555794</v>
      </c>
      <c r="BM23">
        <f t="shared" si="25"/>
        <v>51.822862776710153</v>
      </c>
      <c r="BN23">
        <f t="shared" si="26"/>
        <v>417.94275443470633</v>
      </c>
      <c r="BO23">
        <f t="shared" si="27"/>
        <v>-2.9192490741186623E-4</v>
      </c>
    </row>
    <row r="24" spans="1:67" x14ac:dyDescent="0.25">
      <c r="A24" s="1">
        <v>13</v>
      </c>
      <c r="B24" s="1" t="s">
        <v>99</v>
      </c>
      <c r="C24" s="1" t="s">
        <v>239</v>
      </c>
      <c r="D24" s="1" t="s">
        <v>81</v>
      </c>
      <c r="E24" s="1" t="s">
        <v>82</v>
      </c>
      <c r="F24" s="1" t="s">
        <v>83</v>
      </c>
      <c r="G24" s="1" t="s">
        <v>84</v>
      </c>
      <c r="H24" s="1" t="s">
        <v>85</v>
      </c>
      <c r="I24" s="1">
        <v>113.49999862536788</v>
      </c>
      <c r="J24" s="1">
        <v>1</v>
      </c>
      <c r="K24">
        <f t="shared" si="0"/>
        <v>-0.60515135129097097</v>
      </c>
      <c r="L24">
        <f t="shared" si="1"/>
        <v>2.6067100768537212E-3</v>
      </c>
      <c r="M24">
        <f t="shared" si="2"/>
        <v>769.63164549079215</v>
      </c>
      <c r="N24">
        <f t="shared" si="3"/>
        <v>5.6366543591551042E-2</v>
      </c>
      <c r="O24">
        <f t="shared" si="4"/>
        <v>2.0804851744965003</v>
      </c>
      <c r="P24">
        <f t="shared" si="5"/>
        <v>30.836940192628411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31.030593872070313</v>
      </c>
      <c r="V24" s="1">
        <v>30.801591873168945</v>
      </c>
      <c r="W24" s="1">
        <v>30.949169158935547</v>
      </c>
      <c r="X24" s="1">
        <v>417.30593872070313</v>
      </c>
      <c r="Y24" s="1">
        <v>418.46646118164063</v>
      </c>
      <c r="Z24" s="1">
        <v>23.88829231262207</v>
      </c>
      <c r="AA24" s="1">
        <v>23.998073577880859</v>
      </c>
      <c r="AB24" s="1">
        <v>52.623508453369141</v>
      </c>
      <c r="AC24" s="1">
        <v>52.865345001220703</v>
      </c>
      <c r="AD24" s="1">
        <v>300.6734619140625</v>
      </c>
      <c r="AE24" s="1">
        <v>17.783634185791016</v>
      </c>
      <c r="AF24" s="1">
        <v>9.1246962547302246E-3</v>
      </c>
      <c r="AG24" s="1">
        <v>99.554618835449219</v>
      </c>
      <c r="AH24" s="1">
        <v>-6.3007326126098633</v>
      </c>
      <c r="AI24" s="1">
        <v>-0.36646506190299988</v>
      </c>
      <c r="AJ24" s="1">
        <v>0.10055350512266159</v>
      </c>
      <c r="AK24" s="1">
        <v>1.0720383143052459E-3</v>
      </c>
      <c r="AL24" s="1">
        <v>0.13367974758148193</v>
      </c>
      <c r="AM24" s="1">
        <v>6.3126729801297188E-3</v>
      </c>
      <c r="AN24" s="1">
        <v>1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86</v>
      </c>
      <c r="AV24">
        <f t="shared" si="8"/>
        <v>0.50112243652343746</v>
      </c>
      <c r="AW24">
        <f t="shared" si="9"/>
        <v>5.636654359155104E-5</v>
      </c>
      <c r="AX24">
        <f t="shared" si="10"/>
        <v>303.95159187316892</v>
      </c>
      <c r="AY24">
        <f t="shared" si="11"/>
        <v>304.18059387207029</v>
      </c>
      <c r="AZ24">
        <f t="shared" si="12"/>
        <v>2.8453814061273306</v>
      </c>
      <c r="BA24">
        <f t="shared" si="13"/>
        <v>3.5348319459466433E-2</v>
      </c>
      <c r="BB24">
        <f t="shared" si="14"/>
        <v>4.4696042423274944</v>
      </c>
      <c r="BC24">
        <f t="shared" si="15"/>
        <v>44.89600075427105</v>
      </c>
      <c r="BD24">
        <f t="shared" si="16"/>
        <v>20.897927176390191</v>
      </c>
      <c r="BE24">
        <f t="shared" si="17"/>
        <v>30.801591873168945</v>
      </c>
      <c r="BF24">
        <f t="shared" si="18"/>
        <v>4.4605929778606468</v>
      </c>
      <c r="BG24">
        <f t="shared" si="19"/>
        <v>2.6043196873141148E-3</v>
      </c>
      <c r="BH24">
        <f t="shared" si="20"/>
        <v>2.3891190678309941</v>
      </c>
      <c r="BI24">
        <f t="shared" si="21"/>
        <v>2.0714739100296526</v>
      </c>
      <c r="BJ24">
        <f t="shared" si="22"/>
        <v>1.6279143974799711E-3</v>
      </c>
      <c r="BK24">
        <f t="shared" si="23"/>
        <v>76.620385110535395</v>
      </c>
      <c r="BL24">
        <f t="shared" si="24"/>
        <v>1.839171634729226</v>
      </c>
      <c r="BM24">
        <f t="shared" si="25"/>
        <v>51.836169742956841</v>
      </c>
      <c r="BN24">
        <f t="shared" si="26"/>
        <v>418.75412115158468</v>
      </c>
      <c r="BO24">
        <f t="shared" si="27"/>
        <v>-7.4909658391978707E-4</v>
      </c>
    </row>
    <row r="25" spans="1:67" x14ac:dyDescent="0.25">
      <c r="A25" s="1">
        <v>14</v>
      </c>
      <c r="B25" s="1" t="s">
        <v>100</v>
      </c>
      <c r="C25" s="1" t="s">
        <v>239</v>
      </c>
      <c r="D25" s="1" t="s">
        <v>81</v>
      </c>
      <c r="E25" s="1" t="s">
        <v>82</v>
      </c>
      <c r="F25" s="1" t="s">
        <v>83</v>
      </c>
      <c r="G25" s="1" t="s">
        <v>84</v>
      </c>
      <c r="H25" s="1" t="s">
        <v>85</v>
      </c>
      <c r="I25" s="1">
        <v>118.9999985024333</v>
      </c>
      <c r="J25" s="1">
        <v>1</v>
      </c>
      <c r="K25">
        <f t="shared" si="0"/>
        <v>-0.25223449181965629</v>
      </c>
      <c r="L25">
        <f t="shared" si="1"/>
        <v>2.1063792270281079E-3</v>
      </c>
      <c r="M25">
        <f t="shared" si="2"/>
        <v>593.10985765298835</v>
      </c>
      <c r="N25">
        <f t="shared" si="3"/>
        <v>4.5567220474593287E-2</v>
      </c>
      <c r="O25">
        <f t="shared" si="4"/>
        <v>2.0810048224826727</v>
      </c>
      <c r="P25">
        <f t="shared" si="5"/>
        <v>30.839973875025184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31.026039123535156</v>
      </c>
      <c r="V25" s="1">
        <v>30.799543380737305</v>
      </c>
      <c r="W25" s="1">
        <v>30.953195571899414</v>
      </c>
      <c r="X25" s="1">
        <v>418.45184326171875</v>
      </c>
      <c r="Y25" s="1">
        <v>418.91717529296875</v>
      </c>
      <c r="Z25" s="1">
        <v>23.911869049072266</v>
      </c>
      <c r="AA25" s="1">
        <v>24.000633239746094</v>
      </c>
      <c r="AB25" s="1">
        <v>52.689117431640625</v>
      </c>
      <c r="AC25" s="1">
        <v>52.884700775146484</v>
      </c>
      <c r="AD25" s="1">
        <v>300.61837768554688</v>
      </c>
      <c r="AE25" s="1">
        <v>17.813352584838867</v>
      </c>
      <c r="AF25" s="1">
        <v>2.1670045331120491E-2</v>
      </c>
      <c r="AG25" s="1">
        <v>99.554603576660156</v>
      </c>
      <c r="AH25" s="1">
        <v>-6.3007326126098633</v>
      </c>
      <c r="AI25" s="1">
        <v>-0.36646506190299988</v>
      </c>
      <c r="AJ25" s="1">
        <v>0.10055350512266159</v>
      </c>
      <c r="AK25" s="1">
        <v>1.0720383143052459E-3</v>
      </c>
      <c r="AL25" s="1">
        <v>0.13367974758148193</v>
      </c>
      <c r="AM25" s="1">
        <v>6.3126729801297188E-3</v>
      </c>
      <c r="AN25" s="1">
        <v>1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86</v>
      </c>
      <c r="AV25">
        <f t="shared" si="8"/>
        <v>0.50103062947591137</v>
      </c>
      <c r="AW25">
        <f t="shared" si="9"/>
        <v>4.5567220474593287E-5</v>
      </c>
      <c r="AX25">
        <f t="shared" si="10"/>
        <v>303.94954338073728</v>
      </c>
      <c r="AY25">
        <f t="shared" si="11"/>
        <v>304.17603912353513</v>
      </c>
      <c r="AZ25">
        <f t="shared" si="12"/>
        <v>2.8501363498687056</v>
      </c>
      <c r="BA25">
        <f t="shared" si="13"/>
        <v>4.0430494287878004E-2</v>
      </c>
      <c r="BB25">
        <f t="shared" si="14"/>
        <v>4.4703783502544079</v>
      </c>
      <c r="BC25">
        <f t="shared" si="15"/>
        <v>44.903783347518193</v>
      </c>
      <c r="BD25">
        <f t="shared" si="16"/>
        <v>20.903150107772099</v>
      </c>
      <c r="BE25">
        <f t="shared" si="17"/>
        <v>30.799543380737305</v>
      </c>
      <c r="BF25">
        <f t="shared" si="18"/>
        <v>4.460071245980866</v>
      </c>
      <c r="BG25">
        <f t="shared" si="19"/>
        <v>2.1048181195944186E-3</v>
      </c>
      <c r="BH25">
        <f t="shared" si="20"/>
        <v>2.3893735277717352</v>
      </c>
      <c r="BI25">
        <f t="shared" si="21"/>
        <v>2.0706977182091308</v>
      </c>
      <c r="BJ25">
        <f t="shared" si="22"/>
        <v>1.3156514914773941E-3</v>
      </c>
      <c r="BK25">
        <f t="shared" si="23"/>
        <v>59.046816756052593</v>
      </c>
      <c r="BL25">
        <f t="shared" si="24"/>
        <v>1.4158165208628612</v>
      </c>
      <c r="BM25">
        <f t="shared" si="25"/>
        <v>51.823744527735968</v>
      </c>
      <c r="BN25">
        <f t="shared" si="26"/>
        <v>419.03707549013581</v>
      </c>
      <c r="BO25">
        <f t="shared" si="27"/>
        <v>-3.1194700015161036E-4</v>
      </c>
    </row>
    <row r="26" spans="1:67" x14ac:dyDescent="0.25">
      <c r="A26" s="1">
        <v>15</v>
      </c>
      <c r="B26" s="1" t="s">
        <v>101</v>
      </c>
      <c r="C26" s="1" t="s">
        <v>239</v>
      </c>
      <c r="D26" s="1" t="s">
        <v>81</v>
      </c>
      <c r="E26" s="1" t="s">
        <v>82</v>
      </c>
      <c r="F26" s="1" t="s">
        <v>83</v>
      </c>
      <c r="G26" s="1" t="s">
        <v>84</v>
      </c>
      <c r="H26" s="1" t="s">
        <v>85</v>
      </c>
      <c r="I26" s="1">
        <v>123.99999839067459</v>
      </c>
      <c r="J26" s="1">
        <v>1</v>
      </c>
      <c r="K26">
        <f t="shared" si="0"/>
        <v>-0.45270271333787016</v>
      </c>
      <c r="L26">
        <f t="shared" si="1"/>
        <v>2.2112963915939445E-3</v>
      </c>
      <c r="M26">
        <f t="shared" si="2"/>
        <v>727.43346971510312</v>
      </c>
      <c r="N26">
        <f t="shared" si="3"/>
        <v>4.7810651745938695E-2</v>
      </c>
      <c r="O26">
        <f t="shared" si="4"/>
        <v>2.079937996787419</v>
      </c>
      <c r="P26">
        <f t="shared" si="5"/>
        <v>30.838851800014325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31.027816772460938</v>
      </c>
      <c r="V26" s="1">
        <v>30.799053192138672</v>
      </c>
      <c r="W26" s="1">
        <v>30.961477279663086</v>
      </c>
      <c r="X26" s="1">
        <v>418.64706420898438</v>
      </c>
      <c r="Y26" s="1">
        <v>419.51043701171875</v>
      </c>
      <c r="Z26" s="1">
        <v>23.915319442749023</v>
      </c>
      <c r="AA26" s="1">
        <v>24.008438110351563</v>
      </c>
      <c r="AB26" s="1">
        <v>52.691455841064453</v>
      </c>
      <c r="AC26" s="1">
        <v>52.896614074707031</v>
      </c>
      <c r="AD26" s="1">
        <v>300.6666259765625</v>
      </c>
      <c r="AE26" s="1">
        <v>17.909744262695313</v>
      </c>
      <c r="AF26" s="1">
        <v>0.15739843249320984</v>
      </c>
      <c r="AG26" s="1">
        <v>99.55474853515625</v>
      </c>
      <c r="AH26" s="1">
        <v>-6.3007326126098633</v>
      </c>
      <c r="AI26" s="1">
        <v>-0.36646506190299988</v>
      </c>
      <c r="AJ26" s="1">
        <v>0.10055350512266159</v>
      </c>
      <c r="AK26" s="1">
        <v>1.0720383143052459E-3</v>
      </c>
      <c r="AL26" s="1">
        <v>0.13367974758148193</v>
      </c>
      <c r="AM26" s="1">
        <v>6.3126729801297188E-3</v>
      </c>
      <c r="AN26" s="1">
        <v>1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86</v>
      </c>
      <c r="AV26">
        <f t="shared" si="8"/>
        <v>0.5011110432942707</v>
      </c>
      <c r="AW26">
        <f t="shared" si="9"/>
        <v>4.7810651745938696E-5</v>
      </c>
      <c r="AX26">
        <f t="shared" si="10"/>
        <v>303.94905319213865</v>
      </c>
      <c r="AY26">
        <f t="shared" si="11"/>
        <v>304.17781677246091</v>
      </c>
      <c r="AZ26">
        <f t="shared" si="12"/>
        <v>2.8655590179810133</v>
      </c>
      <c r="BA26">
        <f t="shared" si="13"/>
        <v>3.9798607875653223E-2</v>
      </c>
      <c r="BB26">
        <f t="shared" si="14"/>
        <v>4.4700920155853305</v>
      </c>
      <c r="BC26">
        <f t="shared" si="15"/>
        <v>44.900841811747291</v>
      </c>
      <c r="BD26">
        <f t="shared" si="16"/>
        <v>20.892403701395729</v>
      </c>
      <c r="BE26">
        <f t="shared" si="17"/>
        <v>30.799053192138672</v>
      </c>
      <c r="BF26">
        <f t="shared" si="18"/>
        <v>4.4599464074080641</v>
      </c>
      <c r="BG26">
        <f t="shared" si="19"/>
        <v>2.2095759594500507E-3</v>
      </c>
      <c r="BH26">
        <f t="shared" si="20"/>
        <v>2.3901540187979116</v>
      </c>
      <c r="BI26">
        <f t="shared" si="21"/>
        <v>2.0697923886101526</v>
      </c>
      <c r="BJ26">
        <f t="shared" si="22"/>
        <v>1.3811394417487975E-3</v>
      </c>
      <c r="BK26">
        <f t="shared" si="23"/>
        <v>72.419456153543294</v>
      </c>
      <c r="BL26">
        <f t="shared" si="24"/>
        <v>1.7340056540590496</v>
      </c>
      <c r="BM26">
        <f t="shared" si="25"/>
        <v>51.847013979110869</v>
      </c>
      <c r="BN26">
        <f t="shared" si="26"/>
        <v>419.72563020038893</v>
      </c>
      <c r="BO26">
        <f t="shared" si="27"/>
        <v>-5.5920540033745655E-4</v>
      </c>
    </row>
    <row r="27" spans="1:67" x14ac:dyDescent="0.25">
      <c r="A27" s="1">
        <v>16</v>
      </c>
      <c r="B27" s="1" t="s">
        <v>102</v>
      </c>
      <c r="C27" s="1" t="s">
        <v>239</v>
      </c>
      <c r="D27" s="1" t="s">
        <v>81</v>
      </c>
      <c r="E27" s="1" t="s">
        <v>82</v>
      </c>
      <c r="F27" s="1" t="s">
        <v>83</v>
      </c>
      <c r="G27" s="1" t="s">
        <v>84</v>
      </c>
      <c r="H27" s="1" t="s">
        <v>85</v>
      </c>
      <c r="I27" s="1">
        <v>128.99999827891588</v>
      </c>
      <c r="J27" s="1">
        <v>1</v>
      </c>
      <c r="K27">
        <f t="shared" si="0"/>
        <v>-0.50914746496114738</v>
      </c>
      <c r="L27">
        <f t="shared" si="1"/>
        <v>1.8658037189390024E-3</v>
      </c>
      <c r="M27">
        <f t="shared" si="2"/>
        <v>835.12846624673625</v>
      </c>
      <c r="N27">
        <f t="shared" si="3"/>
        <v>4.0355143361431998E-2</v>
      </c>
      <c r="O27">
        <f t="shared" si="4"/>
        <v>2.0804017124872849</v>
      </c>
      <c r="P27">
        <f t="shared" si="5"/>
        <v>30.842964251872488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31.029699325561523</v>
      </c>
      <c r="V27" s="1">
        <v>30.799339294433594</v>
      </c>
      <c r="W27" s="1">
        <v>30.966846466064453</v>
      </c>
      <c r="X27" s="1">
        <v>419.01638793945313</v>
      </c>
      <c r="Y27" s="1">
        <v>419.9986572265625</v>
      </c>
      <c r="Z27" s="1">
        <v>23.935823440551758</v>
      </c>
      <c r="AA27" s="1">
        <v>24.014425277709961</v>
      </c>
      <c r="AB27" s="1">
        <v>52.730747222900391</v>
      </c>
      <c r="AC27" s="1">
        <v>52.903907775878906</v>
      </c>
      <c r="AD27" s="1">
        <v>300.64974975585938</v>
      </c>
      <c r="AE27" s="1">
        <v>17.853937149047852</v>
      </c>
      <c r="AF27" s="1">
        <v>0.1562601625919342</v>
      </c>
      <c r="AG27" s="1">
        <v>99.5543212890625</v>
      </c>
      <c r="AH27" s="1">
        <v>-6.3007326126098633</v>
      </c>
      <c r="AI27" s="1">
        <v>-0.36646506190299988</v>
      </c>
      <c r="AJ27" s="1">
        <v>0.10055350512266159</v>
      </c>
      <c r="AK27" s="1">
        <v>1.0720383143052459E-3</v>
      </c>
      <c r="AL27" s="1">
        <v>0.13367974758148193</v>
      </c>
      <c r="AM27" s="1">
        <v>6.3126729801297188E-3</v>
      </c>
      <c r="AN27" s="1">
        <v>1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86</v>
      </c>
      <c r="AV27">
        <f t="shared" si="8"/>
        <v>0.50108291625976553</v>
      </c>
      <c r="AW27">
        <f t="shared" si="9"/>
        <v>4.0355143361432001E-5</v>
      </c>
      <c r="AX27">
        <f t="shared" si="10"/>
        <v>303.94933929443357</v>
      </c>
      <c r="AY27">
        <f t="shared" si="11"/>
        <v>304.1796993255615</v>
      </c>
      <c r="AZ27">
        <f t="shared" si="12"/>
        <v>2.8566298799970014</v>
      </c>
      <c r="BA27">
        <f t="shared" si="13"/>
        <v>4.3624957438894191E-2</v>
      </c>
      <c r="BB27">
        <f t="shared" si="14"/>
        <v>4.4711415221566062</v>
      </c>
      <c r="BC27">
        <f t="shared" si="15"/>
        <v>44.911576557027125</v>
      </c>
      <c r="BD27">
        <f t="shared" si="16"/>
        <v>20.897151279317164</v>
      </c>
      <c r="BE27">
        <f t="shared" si="17"/>
        <v>30.799339294433594</v>
      </c>
      <c r="BF27">
        <f t="shared" si="18"/>
        <v>4.460019270018452</v>
      </c>
      <c r="BG27">
        <f t="shared" si="19"/>
        <v>1.8645787408023986E-3</v>
      </c>
      <c r="BH27">
        <f t="shared" si="20"/>
        <v>2.3907398096693213</v>
      </c>
      <c r="BI27">
        <f t="shared" si="21"/>
        <v>2.0692794603491307</v>
      </c>
      <c r="BJ27">
        <f t="shared" si="22"/>
        <v>1.1654717077552537E-3</v>
      </c>
      <c r="BK27">
        <f t="shared" si="23"/>
        <v>83.140647646369572</v>
      </c>
      <c r="BL27">
        <f t="shared" si="24"/>
        <v>1.9884074672082528</v>
      </c>
      <c r="BM27">
        <f t="shared" si="25"/>
        <v>51.841312813389131</v>
      </c>
      <c r="BN27">
        <f t="shared" si="26"/>
        <v>420.24068154685091</v>
      </c>
      <c r="BO27">
        <f t="shared" si="27"/>
        <v>-6.2808942965823431E-4</v>
      </c>
    </row>
    <row r="28" spans="1:67" x14ac:dyDescent="0.25">
      <c r="A28" s="1">
        <v>17</v>
      </c>
      <c r="B28" s="1" t="s">
        <v>103</v>
      </c>
      <c r="C28" s="1" t="s">
        <v>239</v>
      </c>
      <c r="D28" s="1" t="s">
        <v>81</v>
      </c>
      <c r="E28" s="1" t="s">
        <v>82</v>
      </c>
      <c r="F28" s="1" t="s">
        <v>83</v>
      </c>
      <c r="G28" s="1" t="s">
        <v>84</v>
      </c>
      <c r="H28" s="1" t="s">
        <v>85</v>
      </c>
      <c r="I28" s="1">
        <v>134.4999981559813</v>
      </c>
      <c r="J28" s="1">
        <v>1</v>
      </c>
      <c r="K28">
        <f t="shared" si="0"/>
        <v>-0.8378805182410981</v>
      </c>
      <c r="L28">
        <f t="shared" si="1"/>
        <v>2.9047832995128383E-3</v>
      </c>
      <c r="M28">
        <f t="shared" si="2"/>
        <v>860.14370090802674</v>
      </c>
      <c r="N28">
        <f t="shared" si="3"/>
        <v>6.2686651309956126E-2</v>
      </c>
      <c r="O28">
        <f t="shared" si="4"/>
        <v>2.0765653519883167</v>
      </c>
      <c r="P28">
        <f t="shared" si="5"/>
        <v>30.829115761096791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31.030002593994141</v>
      </c>
      <c r="V28" s="1">
        <v>30.796184539794922</v>
      </c>
      <c r="W28" s="1">
        <v>30.965141296386719</v>
      </c>
      <c r="X28" s="1">
        <v>418.7283935546875</v>
      </c>
      <c r="Y28" s="1">
        <v>420.34811401367188</v>
      </c>
      <c r="Z28" s="1">
        <v>23.895147323608398</v>
      </c>
      <c r="AA28" s="1">
        <v>24.017257690429688</v>
      </c>
      <c r="AB28" s="1">
        <v>52.640689849853516</v>
      </c>
      <c r="AC28" s="1">
        <v>52.909694671630859</v>
      </c>
      <c r="AD28" s="1">
        <v>300.61865234375</v>
      </c>
      <c r="AE28" s="1">
        <v>17.822048187255859</v>
      </c>
      <c r="AF28" s="1">
        <v>0.12432301044464111</v>
      </c>
      <c r="AG28" s="1">
        <v>99.555198669433594</v>
      </c>
      <c r="AH28" s="1">
        <v>-6.3007326126098633</v>
      </c>
      <c r="AI28" s="1">
        <v>-0.36646506190299988</v>
      </c>
      <c r="AJ28" s="1">
        <v>0.10055350512266159</v>
      </c>
      <c r="AK28" s="1">
        <v>1.0720383143052459E-3</v>
      </c>
      <c r="AL28" s="1">
        <v>0.13367974758148193</v>
      </c>
      <c r="AM28" s="1">
        <v>6.3126729801297188E-3</v>
      </c>
      <c r="AN28" s="1">
        <v>1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86</v>
      </c>
      <c r="AV28">
        <f t="shared" si="8"/>
        <v>0.50103108723958323</v>
      </c>
      <c r="AW28">
        <f t="shared" si="9"/>
        <v>6.2686651309956125E-5</v>
      </c>
      <c r="AX28">
        <f t="shared" si="10"/>
        <v>303.9461845397949</v>
      </c>
      <c r="AY28">
        <f t="shared" si="11"/>
        <v>304.18000259399412</v>
      </c>
      <c r="AZ28">
        <f t="shared" si="12"/>
        <v>2.8515276462243264</v>
      </c>
      <c r="BA28">
        <f t="shared" si="13"/>
        <v>3.2931221301869401E-2</v>
      </c>
      <c r="BB28">
        <f t="shared" si="14"/>
        <v>4.4676082128540262</v>
      </c>
      <c r="BC28">
        <f t="shared" si="15"/>
        <v>44.875689793844138</v>
      </c>
      <c r="BD28">
        <f t="shared" si="16"/>
        <v>20.858432103414451</v>
      </c>
      <c r="BE28">
        <f t="shared" si="17"/>
        <v>30.796184539794922</v>
      </c>
      <c r="BF28">
        <f t="shared" si="18"/>
        <v>4.459215895621421</v>
      </c>
      <c r="BG28">
        <f t="shared" si="19"/>
        <v>2.9018152908874256E-3</v>
      </c>
      <c r="BH28">
        <f t="shared" si="20"/>
        <v>2.3910428608657095</v>
      </c>
      <c r="BI28">
        <f t="shared" si="21"/>
        <v>2.0681730347557115</v>
      </c>
      <c r="BJ28">
        <f t="shared" si="22"/>
        <v>1.8139009805005228E-3</v>
      </c>
      <c r="BK28">
        <f t="shared" si="23"/>
        <v>85.631777028160471</v>
      </c>
      <c r="BL28">
        <f t="shared" si="24"/>
        <v>2.046265160309606</v>
      </c>
      <c r="BM28">
        <f t="shared" si="25"/>
        <v>51.910507446180887</v>
      </c>
      <c r="BN28">
        <f t="shared" si="26"/>
        <v>420.74640228350682</v>
      </c>
      <c r="BO28">
        <f t="shared" si="27"/>
        <v>-1.0337534116775836E-3</v>
      </c>
    </row>
    <row r="29" spans="1:67" x14ac:dyDescent="0.25">
      <c r="A29" s="1">
        <v>18</v>
      </c>
      <c r="B29" s="1" t="s">
        <v>104</v>
      </c>
      <c r="C29" s="1" t="s">
        <v>239</v>
      </c>
      <c r="D29" s="1" t="s">
        <v>81</v>
      </c>
      <c r="E29" s="1" t="s">
        <v>82</v>
      </c>
      <c r="F29" s="1" t="s">
        <v>83</v>
      </c>
      <c r="G29" s="1" t="s">
        <v>84</v>
      </c>
      <c r="H29" s="1" t="s">
        <v>85</v>
      </c>
      <c r="I29" s="1">
        <v>139.49999804422259</v>
      </c>
      <c r="J29" s="1">
        <v>1</v>
      </c>
      <c r="K29">
        <f t="shared" si="0"/>
        <v>-1.1851593443182635</v>
      </c>
      <c r="L29">
        <f t="shared" si="1"/>
        <v>2.0773788375574513E-3</v>
      </c>
      <c r="M29">
        <f t="shared" si="2"/>
        <v>1304.0309936191375</v>
      </c>
      <c r="N29">
        <f t="shared" si="3"/>
        <v>4.4856169982164004E-2</v>
      </c>
      <c r="O29">
        <f t="shared" si="4"/>
        <v>2.0771052164977672</v>
      </c>
      <c r="P29">
        <f t="shared" si="5"/>
        <v>30.832822962165629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31.028575897216797</v>
      </c>
      <c r="V29" s="1">
        <v>30.790277481079102</v>
      </c>
      <c r="W29" s="1">
        <v>30.953046798706055</v>
      </c>
      <c r="X29" s="1">
        <v>418.12802124023438</v>
      </c>
      <c r="Y29" s="1">
        <v>420.45562744140625</v>
      </c>
      <c r="Z29" s="1">
        <v>23.934112548828125</v>
      </c>
      <c r="AA29" s="1">
        <v>24.021482467651367</v>
      </c>
      <c r="AB29" s="1">
        <v>52.730487823486328</v>
      </c>
      <c r="AC29" s="1">
        <v>52.922981262207031</v>
      </c>
      <c r="AD29" s="1">
        <v>300.64346313476563</v>
      </c>
      <c r="AE29" s="1">
        <v>17.895973205566406</v>
      </c>
      <c r="AF29" s="1">
        <v>9.0104520320892334E-2</v>
      </c>
      <c r="AG29" s="1">
        <v>99.554580688476563</v>
      </c>
      <c r="AH29" s="1">
        <v>-6.3007326126098633</v>
      </c>
      <c r="AI29" s="1">
        <v>-0.36646506190299988</v>
      </c>
      <c r="AJ29" s="1">
        <v>0.10055350512266159</v>
      </c>
      <c r="AK29" s="1">
        <v>1.0720383143052459E-3</v>
      </c>
      <c r="AL29" s="1">
        <v>0.13367974758148193</v>
      </c>
      <c r="AM29" s="1">
        <v>6.3126729801297188E-3</v>
      </c>
      <c r="AN29" s="1">
        <v>1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86</v>
      </c>
      <c r="AV29">
        <f t="shared" si="8"/>
        <v>0.5010724385579427</v>
      </c>
      <c r="AW29">
        <f t="shared" si="9"/>
        <v>4.4856169982164004E-5</v>
      </c>
      <c r="AX29">
        <f t="shared" si="10"/>
        <v>303.94027748107908</v>
      </c>
      <c r="AY29">
        <f t="shared" si="11"/>
        <v>304.17857589721677</v>
      </c>
      <c r="AZ29">
        <f t="shared" si="12"/>
        <v>2.8633556488896375</v>
      </c>
      <c r="BA29">
        <f t="shared" si="13"/>
        <v>4.2545481086529266E-2</v>
      </c>
      <c r="BB29">
        <f t="shared" si="14"/>
        <v>4.4685538310803903</v>
      </c>
      <c r="BC29">
        <f t="shared" si="15"/>
        <v>44.885466848213298</v>
      </c>
      <c r="BD29">
        <f t="shared" si="16"/>
        <v>20.863984380561931</v>
      </c>
      <c r="BE29">
        <f t="shared" si="17"/>
        <v>30.790277481079102</v>
      </c>
      <c r="BF29">
        <f t="shared" si="18"/>
        <v>4.4577119719185783</v>
      </c>
      <c r="BG29">
        <f t="shared" si="19"/>
        <v>2.075860405013643E-3</v>
      </c>
      <c r="BH29">
        <f t="shared" si="20"/>
        <v>2.391448614582623</v>
      </c>
      <c r="BI29">
        <f t="shared" si="21"/>
        <v>2.0662633573359552</v>
      </c>
      <c r="BJ29">
        <f t="shared" si="22"/>
        <v>1.2975490894169166E-3</v>
      </c>
      <c r="BK29">
        <f t="shared" si="23"/>
        <v>129.8222587745307</v>
      </c>
      <c r="BL29">
        <f t="shared" si="24"/>
        <v>3.1014711387133573</v>
      </c>
      <c r="BM29">
        <f t="shared" si="25"/>
        <v>51.893834710446527</v>
      </c>
      <c r="BN29">
        <f t="shared" si="26"/>
        <v>421.0189954329644</v>
      </c>
      <c r="BO29">
        <f t="shared" si="27"/>
        <v>-1.4608001963508964E-3</v>
      </c>
    </row>
    <row r="30" spans="1:67" x14ac:dyDescent="0.25">
      <c r="A30" s="1">
        <v>19</v>
      </c>
      <c r="B30" s="1" t="s">
        <v>105</v>
      </c>
      <c r="C30" s="1" t="s">
        <v>239</v>
      </c>
      <c r="D30" s="1" t="s">
        <v>81</v>
      </c>
      <c r="E30" s="1" t="s">
        <v>82</v>
      </c>
      <c r="F30" s="1" t="s">
        <v>83</v>
      </c>
      <c r="G30" s="1" t="s">
        <v>84</v>
      </c>
      <c r="H30" s="1" t="s">
        <v>85</v>
      </c>
      <c r="I30" s="1">
        <v>144.49999793246388</v>
      </c>
      <c r="J30" s="1">
        <v>1</v>
      </c>
      <c r="K30">
        <f t="shared" si="0"/>
        <v>-1.0397210087090385</v>
      </c>
      <c r="L30">
        <f t="shared" si="1"/>
        <v>2.6178456024767353E-3</v>
      </c>
      <c r="M30">
        <f t="shared" si="2"/>
        <v>1031.3834924667287</v>
      </c>
      <c r="N30">
        <f t="shared" si="3"/>
        <v>5.6448571232550329E-2</v>
      </c>
      <c r="O30">
        <f t="shared" si="4"/>
        <v>2.074631633241534</v>
      </c>
      <c r="P30">
        <f t="shared" si="5"/>
        <v>30.824926263392456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31.025005340576172</v>
      </c>
      <c r="V30" s="1">
        <v>30.788414001464844</v>
      </c>
      <c r="W30" s="1">
        <v>30.943000793457031</v>
      </c>
      <c r="X30" s="1">
        <v>418.45269775390625</v>
      </c>
      <c r="Y30" s="1">
        <v>420.48025512695313</v>
      </c>
      <c r="Z30" s="1">
        <v>23.916475296020508</v>
      </c>
      <c r="AA30" s="1">
        <v>24.026420593261719</v>
      </c>
      <c r="AB30" s="1">
        <v>52.701648712158203</v>
      </c>
      <c r="AC30" s="1">
        <v>52.943923950195313</v>
      </c>
      <c r="AD30" s="1">
        <v>300.65304565429688</v>
      </c>
      <c r="AE30" s="1">
        <v>17.87785530090332</v>
      </c>
      <c r="AF30" s="1">
        <v>6.8432451225817204E-3</v>
      </c>
      <c r="AG30" s="1">
        <v>99.553245544433594</v>
      </c>
      <c r="AH30" s="1">
        <v>-6.3007326126098633</v>
      </c>
      <c r="AI30" s="1">
        <v>-0.36646506190299988</v>
      </c>
      <c r="AJ30" s="1">
        <v>0.10055350512266159</v>
      </c>
      <c r="AK30" s="1">
        <v>1.0720383143052459E-3</v>
      </c>
      <c r="AL30" s="1">
        <v>0.13367974758148193</v>
      </c>
      <c r="AM30" s="1">
        <v>6.3126729801297188E-3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86</v>
      </c>
      <c r="AV30">
        <f t="shared" si="8"/>
        <v>0.50108840942382804</v>
      </c>
      <c r="AW30">
        <f t="shared" si="9"/>
        <v>5.6448571232550328E-5</v>
      </c>
      <c r="AX30">
        <f t="shared" si="10"/>
        <v>303.93841400146482</v>
      </c>
      <c r="AY30">
        <f t="shared" si="11"/>
        <v>304.17500534057615</v>
      </c>
      <c r="AZ30">
        <f t="shared" si="12"/>
        <v>2.8604567842083384</v>
      </c>
      <c r="BA30">
        <f t="shared" si="13"/>
        <v>3.6512261927610479E-2</v>
      </c>
      <c r="BB30">
        <f t="shared" si="14"/>
        <v>4.4665397821163539</v>
      </c>
      <c r="BC30">
        <f t="shared" si="15"/>
        <v>44.8658379512379</v>
      </c>
      <c r="BD30">
        <f t="shared" si="16"/>
        <v>20.839417357976181</v>
      </c>
      <c r="BE30">
        <f t="shared" si="17"/>
        <v>30.788414001464844</v>
      </c>
      <c r="BF30">
        <f t="shared" si="18"/>
        <v>4.4572376259403352</v>
      </c>
      <c r="BG30">
        <f t="shared" si="19"/>
        <v>2.6154347558944072E-3</v>
      </c>
      <c r="BH30">
        <f t="shared" si="20"/>
        <v>2.39190814887482</v>
      </c>
      <c r="BI30">
        <f t="shared" si="21"/>
        <v>2.0653294770655153</v>
      </c>
      <c r="BJ30">
        <f t="shared" si="22"/>
        <v>1.6348631511107091E-3</v>
      </c>
      <c r="BK30">
        <f t="shared" si="23"/>
        <v>102.67757407601572</v>
      </c>
      <c r="BL30">
        <f t="shared" si="24"/>
        <v>2.4528702118374839</v>
      </c>
      <c r="BM30">
        <f t="shared" si="25"/>
        <v>51.938962492850514</v>
      </c>
      <c r="BN30">
        <f t="shared" si="26"/>
        <v>420.97448869922789</v>
      </c>
      <c r="BO30">
        <f t="shared" si="27"/>
        <v>-1.2827862952272645E-3</v>
      </c>
    </row>
    <row r="31" spans="1:67" x14ac:dyDescent="0.25">
      <c r="A31" s="1">
        <v>20</v>
      </c>
      <c r="B31" s="1" t="s">
        <v>106</v>
      </c>
      <c r="C31" s="1" t="s">
        <v>239</v>
      </c>
      <c r="D31" s="1" t="s">
        <v>81</v>
      </c>
      <c r="E31" s="1" t="s">
        <v>82</v>
      </c>
      <c r="F31" s="1" t="s">
        <v>83</v>
      </c>
      <c r="G31" s="1" t="s">
        <v>84</v>
      </c>
      <c r="H31" s="1" t="s">
        <v>85</v>
      </c>
      <c r="I31" s="1">
        <v>149.9999978095293</v>
      </c>
      <c r="J31" s="1">
        <v>1</v>
      </c>
      <c r="K31">
        <f t="shared" si="0"/>
        <v>-1.0252220418921318</v>
      </c>
      <c r="L31">
        <f t="shared" si="1"/>
        <v>2.0958808439694183E-3</v>
      </c>
      <c r="M31">
        <f t="shared" si="2"/>
        <v>1176.0049366002836</v>
      </c>
      <c r="N31">
        <f t="shared" si="3"/>
        <v>4.5220071038999055E-2</v>
      </c>
      <c r="O31">
        <f t="shared" si="4"/>
        <v>2.0754914893728316</v>
      </c>
      <c r="P31">
        <f t="shared" si="5"/>
        <v>30.829044849640709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31.022497177124023</v>
      </c>
      <c r="V31" s="1">
        <v>30.787227630615234</v>
      </c>
      <c r="W31" s="1">
        <v>30.943330764770508</v>
      </c>
      <c r="X31" s="1">
        <v>418.41827392578125</v>
      </c>
      <c r="Y31" s="1">
        <v>420.42633056640625</v>
      </c>
      <c r="Z31" s="1">
        <v>23.939895629882813</v>
      </c>
      <c r="AA31" s="1">
        <v>24.027971267700195</v>
      </c>
      <c r="AB31" s="1">
        <v>52.761600494384766</v>
      </c>
      <c r="AC31" s="1">
        <v>52.955711364746094</v>
      </c>
      <c r="AD31" s="1">
        <v>300.6519775390625</v>
      </c>
      <c r="AE31" s="1">
        <v>17.822772979736328</v>
      </c>
      <c r="AF31" s="1">
        <v>2.9655085876584053E-2</v>
      </c>
      <c r="AG31" s="1">
        <v>99.55474853515625</v>
      </c>
      <c r="AH31" s="1">
        <v>-6.3007326126098633</v>
      </c>
      <c r="AI31" s="1">
        <v>-0.36646506190299988</v>
      </c>
      <c r="AJ31" s="1">
        <v>0.10055350512266159</v>
      </c>
      <c r="AK31" s="1">
        <v>1.0720383143052459E-3</v>
      </c>
      <c r="AL31" s="1">
        <v>0.13367974758148193</v>
      </c>
      <c r="AM31" s="1">
        <v>6.3126729801297188E-3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86</v>
      </c>
      <c r="AV31">
        <f t="shared" si="8"/>
        <v>0.50108662923177072</v>
      </c>
      <c r="AW31">
        <f t="shared" si="9"/>
        <v>4.5220071038999055E-5</v>
      </c>
      <c r="AX31">
        <f t="shared" si="10"/>
        <v>303.93722763061521</v>
      </c>
      <c r="AY31">
        <f t="shared" si="11"/>
        <v>304.172497177124</v>
      </c>
      <c r="AZ31">
        <f t="shared" si="12"/>
        <v>2.8516436130186094</v>
      </c>
      <c r="BA31">
        <f t="shared" si="13"/>
        <v>4.1817219025475069E-2</v>
      </c>
      <c r="BB31">
        <f t="shared" si="14"/>
        <v>4.4675901267386839</v>
      </c>
      <c r="BC31">
        <f t="shared" si="15"/>
        <v>44.8757110280985</v>
      </c>
      <c r="BD31">
        <f t="shared" si="16"/>
        <v>20.847739760398305</v>
      </c>
      <c r="BE31">
        <f t="shared" si="17"/>
        <v>30.787227630615234</v>
      </c>
      <c r="BF31">
        <f t="shared" si="18"/>
        <v>4.4569356599042811</v>
      </c>
      <c r="BG31">
        <f t="shared" si="19"/>
        <v>2.0943352534458417E-3</v>
      </c>
      <c r="BH31">
        <f t="shared" si="20"/>
        <v>2.3920986373658524</v>
      </c>
      <c r="BI31">
        <f t="shared" si="21"/>
        <v>2.0648370225384287</v>
      </c>
      <c r="BJ31">
        <f t="shared" si="22"/>
        <v>1.3090983073608946E-3</v>
      </c>
      <c r="BK31">
        <f t="shared" si="23"/>
        <v>117.07687573934359</v>
      </c>
      <c r="BL31">
        <f t="shared" si="24"/>
        <v>2.7971724202334038</v>
      </c>
      <c r="BM31">
        <f t="shared" si="25"/>
        <v>51.921234358241655</v>
      </c>
      <c r="BN31">
        <f t="shared" si="26"/>
        <v>420.91367202425397</v>
      </c>
      <c r="BO31">
        <f t="shared" si="27"/>
        <v>-1.2646487259565459E-3</v>
      </c>
    </row>
    <row r="32" spans="1:67" x14ac:dyDescent="0.25">
      <c r="A32" s="1">
        <v>21</v>
      </c>
      <c r="B32" s="1" t="s">
        <v>107</v>
      </c>
      <c r="C32" s="1" t="s">
        <v>239</v>
      </c>
      <c r="D32" s="1" t="s">
        <v>81</v>
      </c>
      <c r="E32" s="1" t="s">
        <v>82</v>
      </c>
      <c r="F32" s="1" t="s">
        <v>83</v>
      </c>
      <c r="G32" s="1" t="s">
        <v>84</v>
      </c>
      <c r="H32" s="1" t="s">
        <v>85</v>
      </c>
      <c r="I32" s="1">
        <v>154.9999976977706</v>
      </c>
      <c r="J32" s="1">
        <v>1</v>
      </c>
      <c r="K32">
        <f t="shared" si="0"/>
        <v>-1.0562105825990338</v>
      </c>
      <c r="L32">
        <f t="shared" si="1"/>
        <v>2.3337661961364913E-3</v>
      </c>
      <c r="M32">
        <f t="shared" si="2"/>
        <v>1118.4900579229759</v>
      </c>
      <c r="N32">
        <f t="shared" si="3"/>
        <v>5.0331413838589967E-2</v>
      </c>
      <c r="O32">
        <f t="shared" si="4"/>
        <v>2.0747777370475626</v>
      </c>
      <c r="P32">
        <f t="shared" si="5"/>
        <v>30.828272995738008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31.022235870361328</v>
      </c>
      <c r="V32" s="1">
        <v>30.789127349853516</v>
      </c>
      <c r="W32" s="1">
        <v>30.957374572753906</v>
      </c>
      <c r="X32" s="1">
        <v>418.3607177734375</v>
      </c>
      <c r="Y32" s="1">
        <v>420.42623901367188</v>
      </c>
      <c r="Z32" s="1">
        <v>23.935251235961914</v>
      </c>
      <c r="AA32" s="1">
        <v>24.03327751159668</v>
      </c>
      <c r="AB32" s="1">
        <v>52.751895904541016</v>
      </c>
      <c r="AC32" s="1">
        <v>52.967941284179688</v>
      </c>
      <c r="AD32" s="1">
        <v>300.66500854492188</v>
      </c>
      <c r="AE32" s="1">
        <v>17.914817810058594</v>
      </c>
      <c r="AF32" s="1">
        <v>2.8514625504612923E-2</v>
      </c>
      <c r="AG32" s="1">
        <v>99.554275512695313</v>
      </c>
      <c r="AH32" s="1">
        <v>-6.3007326126098633</v>
      </c>
      <c r="AI32" s="1">
        <v>-0.36646506190299988</v>
      </c>
      <c r="AJ32" s="1">
        <v>0.10055350512266159</v>
      </c>
      <c r="AK32" s="1">
        <v>1.0720383143052459E-3</v>
      </c>
      <c r="AL32" s="1">
        <v>0.13367974758148193</v>
      </c>
      <c r="AM32" s="1">
        <v>6.3126729801297188E-3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86</v>
      </c>
      <c r="AV32">
        <f t="shared" si="8"/>
        <v>0.50110834757486977</v>
      </c>
      <c r="AW32">
        <f t="shared" si="9"/>
        <v>5.0331413838589966E-5</v>
      </c>
      <c r="AX32">
        <f t="shared" si="10"/>
        <v>303.93912734985349</v>
      </c>
      <c r="AY32">
        <f t="shared" si="11"/>
        <v>304.17223587036131</v>
      </c>
      <c r="AZ32">
        <f t="shared" si="12"/>
        <v>2.8663707855409939</v>
      </c>
      <c r="BA32">
        <f t="shared" si="13"/>
        <v>3.9145645884492035E-2</v>
      </c>
      <c r="BB32">
        <f t="shared" si="14"/>
        <v>4.4673932679101229</v>
      </c>
      <c r="BC32">
        <f t="shared" si="15"/>
        <v>44.873946848625643</v>
      </c>
      <c r="BD32">
        <f t="shared" si="16"/>
        <v>20.840669337028963</v>
      </c>
      <c r="BE32">
        <f t="shared" si="17"/>
        <v>30.789127349853516</v>
      </c>
      <c r="BF32">
        <f t="shared" si="18"/>
        <v>4.4574192025224741</v>
      </c>
      <c r="BG32">
        <f t="shared" si="19"/>
        <v>2.3318500015434974E-3</v>
      </c>
      <c r="BH32">
        <f t="shared" si="20"/>
        <v>2.3926155308625603</v>
      </c>
      <c r="BI32">
        <f t="shared" si="21"/>
        <v>2.0648036716599139</v>
      </c>
      <c r="BJ32">
        <f t="shared" si="22"/>
        <v>1.457578288023542E-3</v>
      </c>
      <c r="BK32">
        <f t="shared" si="23"/>
        <v>111.35046738467449</v>
      </c>
      <c r="BL32">
        <f t="shared" si="24"/>
        <v>2.6603716755333235</v>
      </c>
      <c r="BM32">
        <f t="shared" si="25"/>
        <v>51.939585064907611</v>
      </c>
      <c r="BN32">
        <f t="shared" si="26"/>
        <v>420.92831093964026</v>
      </c>
      <c r="BO32">
        <f t="shared" si="27"/>
        <v>-1.303289371981082E-3</v>
      </c>
    </row>
    <row r="33" spans="1:67" x14ac:dyDescent="0.25">
      <c r="A33" s="1">
        <v>22</v>
      </c>
      <c r="B33" s="1" t="s">
        <v>108</v>
      </c>
      <c r="C33" s="1" t="s">
        <v>239</v>
      </c>
      <c r="D33" s="1" t="s">
        <v>81</v>
      </c>
      <c r="E33" s="1" t="s">
        <v>82</v>
      </c>
      <c r="F33" s="1" t="s">
        <v>83</v>
      </c>
      <c r="G33" s="1" t="s">
        <v>84</v>
      </c>
      <c r="H33" s="1" t="s">
        <v>85</v>
      </c>
      <c r="I33" s="1">
        <v>159.99999758601189</v>
      </c>
      <c r="J33" s="1">
        <v>1</v>
      </c>
      <c r="K33">
        <f t="shared" si="0"/>
        <v>-1.196865062630508</v>
      </c>
      <c r="L33">
        <f t="shared" si="1"/>
        <v>2.2729049798627873E-3</v>
      </c>
      <c r="M33">
        <f t="shared" si="2"/>
        <v>1234.9306745327262</v>
      </c>
      <c r="N33">
        <f t="shared" si="3"/>
        <v>4.9021335351934439E-2</v>
      </c>
      <c r="O33">
        <f t="shared" si="4"/>
        <v>2.0748578248277254</v>
      </c>
      <c r="P33">
        <f t="shared" si="5"/>
        <v>30.829184221735243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31.025041580200195</v>
      </c>
      <c r="V33" s="1">
        <v>30.78907585144043</v>
      </c>
      <c r="W33" s="1">
        <v>30.969249725341797</v>
      </c>
      <c r="X33" s="1">
        <v>418.0596923828125</v>
      </c>
      <c r="Y33" s="1">
        <v>420.4072265625</v>
      </c>
      <c r="Z33" s="1">
        <v>23.939064025878906</v>
      </c>
      <c r="AA33" s="1">
        <v>24.034547805786133</v>
      </c>
      <c r="AB33" s="1">
        <v>52.752433776855469</v>
      </c>
      <c r="AC33" s="1">
        <v>52.962844848632813</v>
      </c>
      <c r="AD33" s="1">
        <v>300.63616943359375</v>
      </c>
      <c r="AE33" s="1">
        <v>17.870607376098633</v>
      </c>
      <c r="AF33" s="1">
        <v>1.8249211832880974E-2</v>
      </c>
      <c r="AG33" s="1">
        <v>99.555351257324219</v>
      </c>
      <c r="AH33" s="1">
        <v>-6.3007326126098633</v>
      </c>
      <c r="AI33" s="1">
        <v>-0.36646506190299988</v>
      </c>
      <c r="AJ33" s="1">
        <v>0.10055350512266159</v>
      </c>
      <c r="AK33" s="1">
        <v>1.0720383143052459E-3</v>
      </c>
      <c r="AL33" s="1">
        <v>0.13367974758148193</v>
      </c>
      <c r="AM33" s="1">
        <v>6.3126729801297188E-3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86</v>
      </c>
      <c r="AV33">
        <f t="shared" si="8"/>
        <v>0.50106028238932288</v>
      </c>
      <c r="AW33">
        <f t="shared" si="9"/>
        <v>4.9021335351934438E-5</v>
      </c>
      <c r="AX33">
        <f t="shared" si="10"/>
        <v>303.93907585144041</v>
      </c>
      <c r="AY33">
        <f t="shared" si="11"/>
        <v>304.17504158020017</v>
      </c>
      <c r="AZ33">
        <f t="shared" si="12"/>
        <v>2.859297116265509</v>
      </c>
      <c r="BA33">
        <f t="shared" si="13"/>
        <v>4.0108370294813567E-2</v>
      </c>
      <c r="BB33">
        <f t="shared" si="14"/>
        <v>4.467625673943715</v>
      </c>
      <c r="BC33">
        <f t="shared" si="15"/>
        <v>44.875796403912894</v>
      </c>
      <c r="BD33">
        <f t="shared" si="16"/>
        <v>20.841248598126761</v>
      </c>
      <c r="BE33">
        <f t="shared" si="17"/>
        <v>30.78907585144043</v>
      </c>
      <c r="BF33">
        <f t="shared" si="18"/>
        <v>4.4574060938368421</v>
      </c>
      <c r="BG33">
        <f t="shared" si="19"/>
        <v>2.2710873862820426E-3</v>
      </c>
      <c r="BH33">
        <f t="shared" si="20"/>
        <v>2.3927678491159896</v>
      </c>
      <c r="BI33">
        <f t="shared" si="21"/>
        <v>2.0646382447208524</v>
      </c>
      <c r="BJ33">
        <f t="shared" si="22"/>
        <v>1.4195928040215196E-3</v>
      </c>
      <c r="BK33">
        <f t="shared" si="23"/>
        <v>122.9439570815499</v>
      </c>
      <c r="BL33">
        <f t="shared" si="24"/>
        <v>2.9374630037410521</v>
      </c>
      <c r="BM33">
        <f t="shared" si="25"/>
        <v>51.939123358179764</v>
      </c>
      <c r="BN33">
        <f t="shared" si="26"/>
        <v>420.97615889192292</v>
      </c>
      <c r="BO33">
        <f t="shared" si="27"/>
        <v>-1.4766660965952916E-3</v>
      </c>
    </row>
    <row r="34" spans="1:67" x14ac:dyDescent="0.25">
      <c r="A34" s="1">
        <v>23</v>
      </c>
      <c r="B34" s="1" t="s">
        <v>109</v>
      </c>
      <c r="C34" s="1" t="s">
        <v>239</v>
      </c>
      <c r="D34" s="1" t="s">
        <v>81</v>
      </c>
      <c r="E34" s="1" t="s">
        <v>82</v>
      </c>
      <c r="F34" s="1" t="s">
        <v>83</v>
      </c>
      <c r="G34" s="1" t="s">
        <v>84</v>
      </c>
      <c r="H34" s="1" t="s">
        <v>85</v>
      </c>
      <c r="I34" s="1">
        <v>165.49999746307731</v>
      </c>
      <c r="J34" s="1">
        <v>1</v>
      </c>
      <c r="K34">
        <f t="shared" si="0"/>
        <v>-1.0990162521678839</v>
      </c>
      <c r="L34">
        <f t="shared" si="1"/>
        <v>2.3888568118157847E-3</v>
      </c>
      <c r="M34">
        <f t="shared" si="2"/>
        <v>1130.1413012117632</v>
      </c>
      <c r="N34">
        <f t="shared" si="3"/>
        <v>5.1473504823517154E-2</v>
      </c>
      <c r="O34">
        <f t="shared" si="4"/>
        <v>2.0729588565620634</v>
      </c>
      <c r="P34">
        <f t="shared" si="5"/>
        <v>30.826483269631797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31.025928497314453</v>
      </c>
      <c r="V34" s="1">
        <v>30.787220001220703</v>
      </c>
      <c r="W34" s="1">
        <v>30.967792510986328</v>
      </c>
      <c r="X34" s="1">
        <v>418.11068725585938</v>
      </c>
      <c r="Y34" s="1">
        <v>420.26083374023438</v>
      </c>
      <c r="Z34" s="1">
        <v>23.946659088134766</v>
      </c>
      <c r="AA34" s="1">
        <v>24.046915054321289</v>
      </c>
      <c r="AB34" s="1">
        <v>52.766036987304688</v>
      </c>
      <c r="AC34" s="1">
        <v>52.986946105957031</v>
      </c>
      <c r="AD34" s="1">
        <v>300.64480590820313</v>
      </c>
      <c r="AE34" s="1">
        <v>17.870607376098633</v>
      </c>
      <c r="AF34" s="1">
        <v>1.8249042332172394E-2</v>
      </c>
      <c r="AG34" s="1">
        <v>99.554473876953125</v>
      </c>
      <c r="AH34" s="1">
        <v>-6.3007326126098633</v>
      </c>
      <c r="AI34" s="1">
        <v>-0.36646506190299988</v>
      </c>
      <c r="AJ34" s="1">
        <v>0.10055350512266159</v>
      </c>
      <c r="AK34" s="1">
        <v>1.0720383143052459E-3</v>
      </c>
      <c r="AL34" s="1">
        <v>0.13367974758148193</v>
      </c>
      <c r="AM34" s="1">
        <v>6.3126729801297188E-3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86</v>
      </c>
      <c r="AV34">
        <f t="shared" si="8"/>
        <v>0.50107467651367177</v>
      </c>
      <c r="AW34">
        <f t="shared" si="9"/>
        <v>5.1473504823517156E-5</v>
      </c>
      <c r="AX34">
        <f t="shared" si="10"/>
        <v>303.93722000122068</v>
      </c>
      <c r="AY34">
        <f t="shared" si="11"/>
        <v>304.17592849731443</v>
      </c>
      <c r="AZ34">
        <f t="shared" si="12"/>
        <v>2.859297116265509</v>
      </c>
      <c r="BA34">
        <f t="shared" si="13"/>
        <v>3.9263268411095086E-2</v>
      </c>
      <c r="BB34">
        <f t="shared" si="14"/>
        <v>4.4669368331588029</v>
      </c>
      <c r="BC34">
        <f t="shared" si="15"/>
        <v>44.869272662520693</v>
      </c>
      <c r="BD34">
        <f t="shared" si="16"/>
        <v>20.822357608199404</v>
      </c>
      <c r="BE34">
        <f t="shared" si="17"/>
        <v>30.787220001220703</v>
      </c>
      <c r="BF34">
        <f t="shared" si="18"/>
        <v>4.4569337180581847</v>
      </c>
      <c r="BG34">
        <f t="shared" si="19"/>
        <v>2.3868491214230122E-3</v>
      </c>
      <c r="BH34">
        <f t="shared" si="20"/>
        <v>2.3939779765967395</v>
      </c>
      <c r="BI34">
        <f t="shared" si="21"/>
        <v>2.0629557414614452</v>
      </c>
      <c r="BJ34">
        <f t="shared" si="22"/>
        <v>1.4919609495023056E-3</v>
      </c>
      <c r="BK34">
        <f t="shared" si="23"/>
        <v>112.5106226487523</v>
      </c>
      <c r="BL34">
        <f t="shared" si="24"/>
        <v>2.6891425764179346</v>
      </c>
      <c r="BM34">
        <f t="shared" si="25"/>
        <v>51.977519176357248</v>
      </c>
      <c r="BN34">
        <f t="shared" si="26"/>
        <v>420.78325343142768</v>
      </c>
      <c r="BO34">
        <f t="shared" si="27"/>
        <v>-1.3575668198851838E-3</v>
      </c>
    </row>
    <row r="35" spans="1:67" x14ac:dyDescent="0.25">
      <c r="A35" s="1">
        <v>24</v>
      </c>
      <c r="B35" s="1" t="s">
        <v>110</v>
      </c>
      <c r="C35" s="1" t="s">
        <v>239</v>
      </c>
      <c r="D35" s="1" t="s">
        <v>81</v>
      </c>
      <c r="E35" s="1" t="s">
        <v>82</v>
      </c>
      <c r="F35" s="1" t="s">
        <v>83</v>
      </c>
      <c r="G35" s="1" t="s">
        <v>84</v>
      </c>
      <c r="H35" s="1" t="s">
        <v>85</v>
      </c>
      <c r="I35" s="1">
        <v>170.4999973513186</v>
      </c>
      <c r="J35" s="1">
        <v>1</v>
      </c>
      <c r="K35">
        <f t="shared" si="0"/>
        <v>-1.1266991168519367</v>
      </c>
      <c r="L35">
        <f t="shared" si="1"/>
        <v>2.1687393471429154E-3</v>
      </c>
      <c r="M35">
        <f t="shared" si="2"/>
        <v>1223.5980318500949</v>
      </c>
      <c r="N35">
        <f t="shared" si="3"/>
        <v>4.6735446486949488E-2</v>
      </c>
      <c r="O35">
        <f t="shared" si="4"/>
        <v>2.0729965982323928</v>
      </c>
      <c r="P35">
        <f t="shared" si="5"/>
        <v>30.827287955963406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31.025245666503906</v>
      </c>
      <c r="V35" s="1">
        <v>30.785539627075195</v>
      </c>
      <c r="W35" s="1">
        <v>30.952804565429688</v>
      </c>
      <c r="X35" s="1">
        <v>417.97296142578125</v>
      </c>
      <c r="Y35" s="1">
        <v>420.1824951171875</v>
      </c>
      <c r="Z35" s="1">
        <v>23.957725524902344</v>
      </c>
      <c r="AA35" s="1">
        <v>24.048759460449219</v>
      </c>
      <c r="AB35" s="1">
        <v>52.792121887207031</v>
      </c>
      <c r="AC35" s="1">
        <v>52.992721557617188</v>
      </c>
      <c r="AD35" s="1">
        <v>300.6231689453125</v>
      </c>
      <c r="AE35" s="1">
        <v>17.86625862121582</v>
      </c>
      <c r="AF35" s="1">
        <v>6.615234911441803E-2</v>
      </c>
      <c r="AG35" s="1">
        <v>99.553802490234375</v>
      </c>
      <c r="AH35" s="1">
        <v>-6.3007326126098633</v>
      </c>
      <c r="AI35" s="1">
        <v>-0.36646506190299988</v>
      </c>
      <c r="AJ35" s="1">
        <v>0.10055350512266159</v>
      </c>
      <c r="AK35" s="1">
        <v>1.0720383143052459E-3</v>
      </c>
      <c r="AL35" s="1">
        <v>0.13367974758148193</v>
      </c>
      <c r="AM35" s="1">
        <v>6.3126729801297188E-3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86</v>
      </c>
      <c r="AV35">
        <f t="shared" si="8"/>
        <v>0.50103861490885404</v>
      </c>
      <c r="AW35">
        <f t="shared" si="9"/>
        <v>4.6735446486949489E-5</v>
      </c>
      <c r="AX35">
        <f t="shared" si="10"/>
        <v>303.93553962707517</v>
      </c>
      <c r="AY35">
        <f t="shared" si="11"/>
        <v>304.17524566650388</v>
      </c>
      <c r="AZ35">
        <f t="shared" si="12"/>
        <v>2.8586013154998113</v>
      </c>
      <c r="BA35">
        <f t="shared" si="13"/>
        <v>4.1748328888212762E-2</v>
      </c>
      <c r="BB35">
        <f t="shared" si="14"/>
        <v>4.4671420476931099</v>
      </c>
      <c r="BC35">
        <f t="shared" si="15"/>
        <v>44.871636602040482</v>
      </c>
      <c r="BD35">
        <f t="shared" si="16"/>
        <v>20.822877141591263</v>
      </c>
      <c r="BE35">
        <f t="shared" si="17"/>
        <v>30.785539627075195</v>
      </c>
      <c r="BF35">
        <f t="shared" si="18"/>
        <v>4.4565060444124143</v>
      </c>
      <c r="BG35">
        <f t="shared" si="19"/>
        <v>2.1670844734418947E-3</v>
      </c>
      <c r="BH35">
        <f t="shared" si="20"/>
        <v>2.3941454494607171</v>
      </c>
      <c r="BI35">
        <f t="shared" si="21"/>
        <v>2.0623605949516972</v>
      </c>
      <c r="BJ35">
        <f t="shared" si="22"/>
        <v>1.3545763788067615E-3</v>
      </c>
      <c r="BK35">
        <f t="shared" si="23"/>
        <v>121.81383679024387</v>
      </c>
      <c r="BL35">
        <f t="shared" si="24"/>
        <v>2.9120633202695356</v>
      </c>
      <c r="BM35">
        <f t="shared" si="25"/>
        <v>51.975027222350455</v>
      </c>
      <c r="BN35">
        <f t="shared" si="26"/>
        <v>420.71807391643864</v>
      </c>
      <c r="BO35">
        <f t="shared" si="27"/>
        <v>-1.3919111371813472E-3</v>
      </c>
    </row>
    <row r="36" spans="1:67" x14ac:dyDescent="0.25">
      <c r="A36" s="1">
        <v>25</v>
      </c>
      <c r="B36" s="1" t="s">
        <v>111</v>
      </c>
      <c r="C36" s="1" t="s">
        <v>239</v>
      </c>
      <c r="D36" s="1" t="s">
        <v>81</v>
      </c>
      <c r="E36" s="1" t="s">
        <v>82</v>
      </c>
      <c r="F36" s="1" t="s">
        <v>83</v>
      </c>
      <c r="G36" s="1" t="s">
        <v>84</v>
      </c>
      <c r="H36" s="1" t="s">
        <v>85</v>
      </c>
      <c r="I36" s="1">
        <v>175.49999723955989</v>
      </c>
      <c r="J36" s="1">
        <v>1</v>
      </c>
      <c r="K36">
        <f t="shared" si="0"/>
        <v>-1.040536690741481</v>
      </c>
      <c r="L36">
        <f t="shared" si="1"/>
        <v>2.1049858029738807E-3</v>
      </c>
      <c r="M36">
        <f t="shared" si="2"/>
        <v>1183.8916410589716</v>
      </c>
      <c r="N36">
        <f t="shared" si="3"/>
        <v>4.5335380901696275E-2</v>
      </c>
      <c r="O36">
        <f t="shared" si="4"/>
        <v>2.071801062692864</v>
      </c>
      <c r="P36">
        <f t="shared" si="5"/>
        <v>30.824187993946243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31.022157669067383</v>
      </c>
      <c r="V36" s="1">
        <v>30.781517028808594</v>
      </c>
      <c r="W36" s="1">
        <v>30.941970825195313</v>
      </c>
      <c r="X36" s="1">
        <v>418.0936279296875</v>
      </c>
      <c r="Y36" s="1">
        <v>420.13201904296875</v>
      </c>
      <c r="Z36" s="1">
        <v>23.964040756225586</v>
      </c>
      <c r="AA36" s="1">
        <v>24.052331924438477</v>
      </c>
      <c r="AB36" s="1">
        <v>52.816425323486328</v>
      </c>
      <c r="AC36" s="1">
        <v>53.011020660400391</v>
      </c>
      <c r="AD36" s="1">
        <v>300.67532348632813</v>
      </c>
      <c r="AE36" s="1">
        <v>17.921340942382813</v>
      </c>
      <c r="AF36" s="1">
        <v>0.11634033173322678</v>
      </c>
      <c r="AG36" s="1">
        <v>99.555854797363281</v>
      </c>
      <c r="AH36" s="1">
        <v>-6.3007326126098633</v>
      </c>
      <c r="AI36" s="1">
        <v>-0.36646506190299988</v>
      </c>
      <c r="AJ36" s="1">
        <v>0.10055350512266159</v>
      </c>
      <c r="AK36" s="1">
        <v>1.0720383143052459E-3</v>
      </c>
      <c r="AL36" s="1">
        <v>0.13367974758148193</v>
      </c>
      <c r="AM36" s="1">
        <v>6.3126729801297188E-3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86</v>
      </c>
      <c r="AV36">
        <f t="shared" si="8"/>
        <v>0.50112553914388014</v>
      </c>
      <c r="AW36">
        <f t="shared" si="9"/>
        <v>4.5335380901696278E-5</v>
      </c>
      <c r="AX36">
        <f t="shared" si="10"/>
        <v>303.93151702880857</v>
      </c>
      <c r="AY36">
        <f t="shared" si="11"/>
        <v>304.17215766906736</v>
      </c>
      <c r="AZ36">
        <f t="shared" si="12"/>
        <v>2.8674144866895404</v>
      </c>
      <c r="BA36">
        <f t="shared" si="13"/>
        <v>4.2670965137648093E-2</v>
      </c>
      <c r="BB36">
        <f t="shared" si="14"/>
        <v>4.4663515273002465</v>
      </c>
      <c r="BC36">
        <f t="shared" si="15"/>
        <v>44.862771118696045</v>
      </c>
      <c r="BD36">
        <f t="shared" si="16"/>
        <v>20.810439194257569</v>
      </c>
      <c r="BE36">
        <f t="shared" si="17"/>
        <v>30.781517028808594</v>
      </c>
      <c r="BF36">
        <f t="shared" si="18"/>
        <v>4.4554823942652648</v>
      </c>
      <c r="BG36">
        <f t="shared" si="19"/>
        <v>2.1034267595181262E-3</v>
      </c>
      <c r="BH36">
        <f t="shared" si="20"/>
        <v>2.3945504646073825</v>
      </c>
      <c r="BI36">
        <f t="shared" si="21"/>
        <v>2.0609319296578823</v>
      </c>
      <c r="BJ36">
        <f t="shared" si="22"/>
        <v>1.3147817061706537E-3</v>
      </c>
      <c r="BK36">
        <f t="shared" si="23"/>
        <v>117.8633443130791</v>
      </c>
      <c r="BL36">
        <f t="shared" si="24"/>
        <v>2.8179038668744973</v>
      </c>
      <c r="BM36">
        <f t="shared" si="25"/>
        <v>51.993283580620428</v>
      </c>
      <c r="BN36">
        <f t="shared" si="26"/>
        <v>420.62664035141637</v>
      </c>
      <c r="BO36">
        <f t="shared" si="27"/>
        <v>-1.2861981160433172E-3</v>
      </c>
    </row>
    <row r="37" spans="1:67" x14ac:dyDescent="0.25">
      <c r="A37" s="1">
        <v>26</v>
      </c>
      <c r="B37" s="1" t="s">
        <v>112</v>
      </c>
      <c r="C37" s="1" t="s">
        <v>239</v>
      </c>
      <c r="D37" s="1" t="s">
        <v>81</v>
      </c>
      <c r="E37" s="1" t="s">
        <v>82</v>
      </c>
      <c r="F37" s="1" t="s">
        <v>83</v>
      </c>
      <c r="G37" s="1" t="s">
        <v>84</v>
      </c>
      <c r="H37" s="1" t="s">
        <v>85</v>
      </c>
      <c r="I37" s="1">
        <v>180.99999711662531</v>
      </c>
      <c r="J37" s="1">
        <v>1</v>
      </c>
      <c r="K37">
        <f t="shared" si="0"/>
        <v>-1.1558548153246755</v>
      </c>
      <c r="L37">
        <f t="shared" si="1"/>
        <v>2.0857183687742384E-3</v>
      </c>
      <c r="M37">
        <f t="shared" si="2"/>
        <v>1278.140461107253</v>
      </c>
      <c r="N37">
        <f t="shared" si="3"/>
        <v>4.4889973056624427E-2</v>
      </c>
      <c r="O37">
        <f t="shared" si="4"/>
        <v>2.0703693571316024</v>
      </c>
      <c r="P37">
        <f t="shared" si="5"/>
        <v>30.82272352379043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31.018865585327148</v>
      </c>
      <c r="V37" s="1">
        <v>30.780216217041016</v>
      </c>
      <c r="W37" s="1">
        <v>30.942995071411133</v>
      </c>
      <c r="X37" s="1">
        <v>417.89224243164063</v>
      </c>
      <c r="Y37" s="1">
        <v>420.16128540039063</v>
      </c>
      <c r="Z37" s="1">
        <v>23.975603103637695</v>
      </c>
      <c r="AA37" s="1">
        <v>24.063032150268555</v>
      </c>
      <c r="AB37" s="1">
        <v>52.851669311523438</v>
      </c>
      <c r="AC37" s="1">
        <v>53.044399261474609</v>
      </c>
      <c r="AD37" s="1">
        <v>300.65374755859375</v>
      </c>
      <c r="AE37" s="1">
        <v>17.859010696411133</v>
      </c>
      <c r="AF37" s="1">
        <v>6.8433910608291626E-2</v>
      </c>
      <c r="AG37" s="1">
        <v>99.555564880371094</v>
      </c>
      <c r="AH37" s="1">
        <v>-6.3007326126098633</v>
      </c>
      <c r="AI37" s="1">
        <v>-0.36646506190299988</v>
      </c>
      <c r="AJ37" s="1">
        <v>0.10055350512266159</v>
      </c>
      <c r="AK37" s="1">
        <v>1.0720383143052459E-3</v>
      </c>
      <c r="AL37" s="1">
        <v>0.13367974758148193</v>
      </c>
      <c r="AM37" s="1">
        <v>6.3126729801297188E-3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86</v>
      </c>
      <c r="AV37">
        <f t="shared" si="8"/>
        <v>0.50108957926432285</v>
      </c>
      <c r="AW37">
        <f t="shared" si="9"/>
        <v>4.4889973056624429E-5</v>
      </c>
      <c r="AX37">
        <f t="shared" si="10"/>
        <v>303.93021621704099</v>
      </c>
      <c r="AY37">
        <f t="shared" si="11"/>
        <v>304.16886558532713</v>
      </c>
      <c r="AZ37">
        <f t="shared" si="12"/>
        <v>2.8574416475569819</v>
      </c>
      <c r="BA37">
        <f t="shared" si="13"/>
        <v>4.2507306749412568E-2</v>
      </c>
      <c r="BB37">
        <f t="shared" si="14"/>
        <v>4.4659781155861191</v>
      </c>
      <c r="BC37">
        <f t="shared" si="15"/>
        <v>44.859150977171097</v>
      </c>
      <c r="BD37">
        <f t="shared" si="16"/>
        <v>20.796118826902543</v>
      </c>
      <c r="BE37">
        <f t="shared" si="17"/>
        <v>30.780216217041016</v>
      </c>
      <c r="BF37">
        <f t="shared" si="18"/>
        <v>4.4551514141985811</v>
      </c>
      <c r="BG37">
        <f t="shared" si="19"/>
        <v>2.0841877249113054E-3</v>
      </c>
      <c r="BH37">
        <f t="shared" si="20"/>
        <v>2.3956087584545167</v>
      </c>
      <c r="BI37">
        <f t="shared" si="21"/>
        <v>2.0595426557440644</v>
      </c>
      <c r="BJ37">
        <f t="shared" si="22"/>
        <v>1.302754760431608E-3</v>
      </c>
      <c r="BK37">
        <f t="shared" si="23"/>
        <v>127.24599560199056</v>
      </c>
      <c r="BL37">
        <f t="shared" si="24"/>
        <v>3.0420233979655107</v>
      </c>
      <c r="BM37">
        <f t="shared" si="25"/>
        <v>52.021945980642528</v>
      </c>
      <c r="BN37">
        <f t="shared" si="26"/>
        <v>420.71072342234442</v>
      </c>
      <c r="BO37">
        <f t="shared" si="27"/>
        <v>-1.4292437396211197E-3</v>
      </c>
    </row>
    <row r="38" spans="1:67" x14ac:dyDescent="0.25">
      <c r="A38" s="1">
        <v>27</v>
      </c>
      <c r="B38" s="1" t="s">
        <v>113</v>
      </c>
      <c r="C38" s="1" t="s">
        <v>239</v>
      </c>
      <c r="D38" s="1" t="s">
        <v>81</v>
      </c>
      <c r="E38" s="1" t="s">
        <v>82</v>
      </c>
      <c r="F38" s="1" t="s">
        <v>83</v>
      </c>
      <c r="G38" s="1" t="s">
        <v>84</v>
      </c>
      <c r="H38" s="1" t="s">
        <v>85</v>
      </c>
      <c r="I38" s="1">
        <v>185.9999970048666</v>
      </c>
      <c r="J38" s="1">
        <v>1</v>
      </c>
      <c r="K38">
        <f t="shared" si="0"/>
        <v>-1.1675111454352034</v>
      </c>
      <c r="L38">
        <f t="shared" si="1"/>
        <v>2.0753401437717542E-3</v>
      </c>
      <c r="M38">
        <f t="shared" si="2"/>
        <v>1291.2434192120904</v>
      </c>
      <c r="N38">
        <f t="shared" si="3"/>
        <v>4.4663855892785431E-2</v>
      </c>
      <c r="O38">
        <f t="shared" si="4"/>
        <v>2.0702156415196766</v>
      </c>
      <c r="P38">
        <f t="shared" si="5"/>
        <v>30.823600012844096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31.018138885498047</v>
      </c>
      <c r="V38" s="1">
        <v>30.78101921081543</v>
      </c>
      <c r="W38" s="1">
        <v>30.952110290527344</v>
      </c>
      <c r="X38" s="1">
        <v>417.76705932617188</v>
      </c>
      <c r="Y38" s="1">
        <v>420.06011962890625</v>
      </c>
      <c r="Z38" s="1">
        <v>23.979948043823242</v>
      </c>
      <c r="AA38" s="1">
        <v>24.066957473754883</v>
      </c>
      <c r="AB38" s="1">
        <v>52.863143920898438</v>
      </c>
      <c r="AC38" s="1">
        <v>53.054950714111328</v>
      </c>
      <c r="AD38" s="1">
        <v>300.58074951171875</v>
      </c>
      <c r="AE38" s="1">
        <v>17.953229904174805</v>
      </c>
      <c r="AF38" s="1">
        <v>0.10265178233385086</v>
      </c>
      <c r="AG38" s="1">
        <v>99.555000305175781</v>
      </c>
      <c r="AH38" s="1">
        <v>-6.3007326126098633</v>
      </c>
      <c r="AI38" s="1">
        <v>-0.36646506190299988</v>
      </c>
      <c r="AJ38" s="1">
        <v>0.10055350512266159</v>
      </c>
      <c r="AK38" s="1">
        <v>1.0720383143052459E-3</v>
      </c>
      <c r="AL38" s="1">
        <v>0.13367974758148193</v>
      </c>
      <c r="AM38" s="1">
        <v>6.3126729801297188E-3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86</v>
      </c>
      <c r="AV38">
        <f t="shared" si="8"/>
        <v>0.50096791585286449</v>
      </c>
      <c r="AW38">
        <f t="shared" si="9"/>
        <v>4.4663855892785433E-5</v>
      </c>
      <c r="AX38">
        <f t="shared" si="10"/>
        <v>303.93101921081541</v>
      </c>
      <c r="AY38">
        <f t="shared" si="11"/>
        <v>304.16813888549802</v>
      </c>
      <c r="AZ38">
        <f t="shared" si="12"/>
        <v>2.8725167204622153</v>
      </c>
      <c r="BA38">
        <f t="shared" si="13"/>
        <v>4.2580802028665481E-2</v>
      </c>
      <c r="BB38">
        <f t="shared" si="14"/>
        <v>4.4662016001639966</v>
      </c>
      <c r="BC38">
        <f t="shared" si="15"/>
        <v>44.861650208159382</v>
      </c>
      <c r="BD38">
        <f t="shared" si="16"/>
        <v>20.794692734404499</v>
      </c>
      <c r="BE38">
        <f t="shared" si="17"/>
        <v>30.78101921081543</v>
      </c>
      <c r="BF38">
        <f t="shared" si="18"/>
        <v>4.4553557263431021</v>
      </c>
      <c r="BG38">
        <f t="shared" si="19"/>
        <v>2.0738246889909009E-3</v>
      </c>
      <c r="BH38">
        <f t="shared" si="20"/>
        <v>2.39598595864432</v>
      </c>
      <c r="BI38">
        <f t="shared" si="21"/>
        <v>2.0593697676987821</v>
      </c>
      <c r="BJ38">
        <f t="shared" si="22"/>
        <v>1.2962764996203532E-3</v>
      </c>
      <c r="BK38">
        <f t="shared" si="23"/>
        <v>128.54973899371589</v>
      </c>
      <c r="BL38">
        <f t="shared" si="24"/>
        <v>3.0739490822237867</v>
      </c>
      <c r="BM38">
        <f t="shared" si="25"/>
        <v>52.027573956965711</v>
      </c>
      <c r="BN38">
        <f t="shared" si="26"/>
        <v>420.61509851193904</v>
      </c>
      <c r="BO38">
        <f t="shared" si="27"/>
        <v>-1.444141512741907E-3</v>
      </c>
    </row>
    <row r="39" spans="1:67" x14ac:dyDescent="0.25">
      <c r="A39" s="1">
        <v>28</v>
      </c>
      <c r="B39" s="1" t="s">
        <v>114</v>
      </c>
      <c r="C39" s="1" t="s">
        <v>239</v>
      </c>
      <c r="D39" s="1" t="s">
        <v>81</v>
      </c>
      <c r="E39" s="1" t="s">
        <v>82</v>
      </c>
      <c r="F39" s="1" t="s">
        <v>83</v>
      </c>
      <c r="G39" s="1" t="s">
        <v>84</v>
      </c>
      <c r="H39" s="1" t="s">
        <v>85</v>
      </c>
      <c r="I39" s="1">
        <v>190.99999689310789</v>
      </c>
      <c r="J39" s="1">
        <v>1</v>
      </c>
      <c r="K39">
        <f t="shared" si="0"/>
        <v>-1.1488445596482446</v>
      </c>
      <c r="L39">
        <f t="shared" si="1"/>
        <v>2.0774074049361882E-3</v>
      </c>
      <c r="M39">
        <f t="shared" si="2"/>
        <v>1276.1364360804207</v>
      </c>
      <c r="N39">
        <f t="shared" si="3"/>
        <v>4.4666349263055648E-2</v>
      </c>
      <c r="O39">
        <f t="shared" si="4"/>
        <v>2.0682845906397129</v>
      </c>
      <c r="P39">
        <f t="shared" si="5"/>
        <v>30.818356371120153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31.019004821777344</v>
      </c>
      <c r="V39" s="1">
        <v>30.774913787841797</v>
      </c>
      <c r="W39" s="1">
        <v>30.958740234375</v>
      </c>
      <c r="X39" s="1">
        <v>417.68936157226563</v>
      </c>
      <c r="Y39" s="1">
        <v>419.94500732421875</v>
      </c>
      <c r="Z39" s="1">
        <v>23.985872268676758</v>
      </c>
      <c r="AA39" s="1">
        <v>24.072879791259766</v>
      </c>
      <c r="AB39" s="1">
        <v>52.873691558837891</v>
      </c>
      <c r="AC39" s="1">
        <v>53.065486907958984</v>
      </c>
      <c r="AD39" s="1">
        <v>300.602294921875</v>
      </c>
      <c r="AE39" s="1">
        <v>17.903945922851563</v>
      </c>
      <c r="AF39" s="1">
        <v>6.8433638662099838E-3</v>
      </c>
      <c r="AG39" s="1">
        <v>99.555191040039063</v>
      </c>
      <c r="AH39" s="1">
        <v>-6.3007326126098633</v>
      </c>
      <c r="AI39" s="1">
        <v>-0.36646506190299988</v>
      </c>
      <c r="AJ39" s="1">
        <v>0.10055350512266159</v>
      </c>
      <c r="AK39" s="1">
        <v>1.0720383143052459E-3</v>
      </c>
      <c r="AL39" s="1">
        <v>0.13367974758148193</v>
      </c>
      <c r="AM39" s="1">
        <v>6.3126729801297188E-3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86</v>
      </c>
      <c r="AV39">
        <f t="shared" si="8"/>
        <v>0.50100382486979156</v>
      </c>
      <c r="AW39">
        <f t="shared" si="9"/>
        <v>4.4666349263055647E-5</v>
      </c>
      <c r="AX39">
        <f t="shared" si="10"/>
        <v>303.92491378784177</v>
      </c>
      <c r="AY39">
        <f t="shared" si="11"/>
        <v>304.16900482177732</v>
      </c>
      <c r="AZ39">
        <f t="shared" si="12"/>
        <v>2.8646312836267498</v>
      </c>
      <c r="BA39">
        <f t="shared" si="13"/>
        <v>4.3442583278354908E-2</v>
      </c>
      <c r="BB39">
        <f t="shared" si="14"/>
        <v>4.4648647371424746</v>
      </c>
      <c r="BC39">
        <f t="shared" si="15"/>
        <v>44.848135898275736</v>
      </c>
      <c r="BD39">
        <f t="shared" si="16"/>
        <v>20.77525610701597</v>
      </c>
      <c r="BE39">
        <f t="shared" si="17"/>
        <v>30.774913787841797</v>
      </c>
      <c r="BF39">
        <f t="shared" si="18"/>
        <v>4.4538024795025732</v>
      </c>
      <c r="BG39">
        <f t="shared" si="19"/>
        <v>2.0758889306454614E-3</v>
      </c>
      <c r="BH39">
        <f t="shared" si="20"/>
        <v>2.3965801465027616</v>
      </c>
      <c r="BI39">
        <f t="shared" si="21"/>
        <v>2.0572223329998116</v>
      </c>
      <c r="BJ39">
        <f t="shared" si="22"/>
        <v>1.2975669216839817E-3</v>
      </c>
      <c r="BK39">
        <f t="shared" si="23"/>
        <v>127.04600668714087</v>
      </c>
      <c r="BL39">
        <f t="shared" si="24"/>
        <v>3.0388179733618763</v>
      </c>
      <c r="BM39">
        <f t="shared" si="25"/>
        <v>52.058194485810041</v>
      </c>
      <c r="BN39">
        <f t="shared" si="26"/>
        <v>420.49111300636554</v>
      </c>
      <c r="BO39">
        <f t="shared" si="27"/>
        <v>-1.4223076700131767E-3</v>
      </c>
    </row>
    <row r="40" spans="1:67" x14ac:dyDescent="0.25">
      <c r="A40" s="1">
        <v>29</v>
      </c>
      <c r="B40" s="1" t="s">
        <v>115</v>
      </c>
      <c r="C40" s="1" t="s">
        <v>239</v>
      </c>
      <c r="D40" s="1" t="s">
        <v>81</v>
      </c>
      <c r="E40" s="1" t="s">
        <v>82</v>
      </c>
      <c r="F40" s="1" t="s">
        <v>83</v>
      </c>
      <c r="G40" s="1" t="s">
        <v>84</v>
      </c>
      <c r="H40" s="1" t="s">
        <v>85</v>
      </c>
      <c r="I40" s="1">
        <v>196.49999677017331</v>
      </c>
      <c r="J40" s="1">
        <v>1</v>
      </c>
      <c r="K40">
        <f t="shared" si="0"/>
        <v>-1.135723642975091</v>
      </c>
      <c r="L40">
        <f t="shared" si="1"/>
        <v>1.6332071654812698E-3</v>
      </c>
      <c r="M40">
        <f t="shared" si="2"/>
        <v>1500.0157994349379</v>
      </c>
      <c r="N40">
        <f t="shared" si="3"/>
        <v>3.5141463878659927E-2</v>
      </c>
      <c r="O40">
        <f t="shared" si="4"/>
        <v>2.0694656704343313</v>
      </c>
      <c r="P40">
        <f t="shared" si="5"/>
        <v>30.82547146584513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31.019882202148438</v>
      </c>
      <c r="V40" s="1">
        <v>30.777523040771484</v>
      </c>
      <c r="W40" s="1">
        <v>30.958847045898438</v>
      </c>
      <c r="X40" s="1">
        <v>417.66397094726563</v>
      </c>
      <c r="Y40" s="1">
        <v>419.90109252929688</v>
      </c>
      <c r="Z40" s="1">
        <v>24.010711669921875</v>
      </c>
      <c r="AA40" s="1">
        <v>24.079154968261719</v>
      </c>
      <c r="AB40" s="1">
        <v>52.925975799560547</v>
      </c>
      <c r="AC40" s="1">
        <v>53.076847076416016</v>
      </c>
      <c r="AD40" s="1">
        <v>300.64553833007813</v>
      </c>
      <c r="AE40" s="1">
        <v>17.906120300292969</v>
      </c>
      <c r="AF40" s="1">
        <v>1.7108755186200142E-2</v>
      </c>
      <c r="AG40" s="1">
        <v>99.555534362792969</v>
      </c>
      <c r="AH40" s="1">
        <v>-6.3007326126098633</v>
      </c>
      <c r="AI40" s="1">
        <v>-0.36646506190299988</v>
      </c>
      <c r="AJ40" s="1">
        <v>0.10055350512266159</v>
      </c>
      <c r="AK40" s="1">
        <v>1.0720383143052459E-3</v>
      </c>
      <c r="AL40" s="1">
        <v>0.13367974758148193</v>
      </c>
      <c r="AM40" s="1">
        <v>6.3126729801297188E-3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86</v>
      </c>
      <c r="AV40">
        <f t="shared" si="8"/>
        <v>0.5010758972167968</v>
      </c>
      <c r="AW40">
        <f t="shared" si="9"/>
        <v>3.5141463878659925E-5</v>
      </c>
      <c r="AX40">
        <f t="shared" si="10"/>
        <v>303.92752304077146</v>
      </c>
      <c r="AY40">
        <f t="shared" si="11"/>
        <v>304.16988220214841</v>
      </c>
      <c r="AZ40">
        <f t="shared" si="12"/>
        <v>2.8649791840095986</v>
      </c>
      <c r="BA40">
        <f t="shared" si="13"/>
        <v>4.7948425073646925E-2</v>
      </c>
      <c r="BB40">
        <f t="shared" si="14"/>
        <v>4.4666788103041277</v>
      </c>
      <c r="BC40">
        <f t="shared" si="15"/>
        <v>44.866202957908747</v>
      </c>
      <c r="BD40">
        <f t="shared" si="16"/>
        <v>20.787047989647029</v>
      </c>
      <c r="BE40">
        <f t="shared" si="17"/>
        <v>30.777523040771484</v>
      </c>
      <c r="BF40">
        <f t="shared" si="18"/>
        <v>4.4544662273575018</v>
      </c>
      <c r="BG40">
        <f t="shared" si="19"/>
        <v>1.6322684920425862E-3</v>
      </c>
      <c r="BH40">
        <f t="shared" si="20"/>
        <v>2.3972131398697964</v>
      </c>
      <c r="BI40">
        <f t="shared" si="21"/>
        <v>2.0572530874877053</v>
      </c>
      <c r="BJ40">
        <f t="shared" si="22"/>
        <v>1.0202520999622548E-3</v>
      </c>
      <c r="BK40">
        <f t="shared" si="23"/>
        <v>149.33487446537734</v>
      </c>
      <c r="BL40">
        <f t="shared" si="24"/>
        <v>3.5723074460214232</v>
      </c>
      <c r="BM40">
        <f t="shared" si="25"/>
        <v>52.042199629080763</v>
      </c>
      <c r="BN40">
        <f t="shared" si="26"/>
        <v>420.44096115605612</v>
      </c>
      <c r="BO40">
        <f t="shared" si="27"/>
        <v>-1.4057991968398668E-3</v>
      </c>
    </row>
    <row r="41" spans="1:67" x14ac:dyDescent="0.25">
      <c r="A41" s="1">
        <v>30</v>
      </c>
      <c r="B41" s="1" t="s">
        <v>116</v>
      </c>
      <c r="C41" s="1" t="s">
        <v>239</v>
      </c>
      <c r="D41" s="1" t="s">
        <v>81</v>
      </c>
      <c r="E41" s="1" t="s">
        <v>82</v>
      </c>
      <c r="F41" s="1" t="s">
        <v>83</v>
      </c>
      <c r="G41" s="1" t="s">
        <v>84</v>
      </c>
      <c r="H41" s="1" t="s">
        <v>85</v>
      </c>
      <c r="I41" s="1">
        <v>201.4999966584146</v>
      </c>
      <c r="J41" s="1">
        <v>1</v>
      </c>
      <c r="K41">
        <f t="shared" si="0"/>
        <v>-1.1169137126174868</v>
      </c>
      <c r="L41">
        <f t="shared" si="1"/>
        <v>2.1301320223473942E-3</v>
      </c>
      <c r="M41">
        <f t="shared" si="2"/>
        <v>1230.9093568717285</v>
      </c>
      <c r="N41">
        <f t="shared" si="3"/>
        <v>4.5801280385590858E-2</v>
      </c>
      <c r="O41">
        <f t="shared" si="4"/>
        <v>2.0684076153363615</v>
      </c>
      <c r="P41">
        <f t="shared" si="5"/>
        <v>30.820591347413487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31.020967483520508</v>
      </c>
      <c r="V41" s="1">
        <v>30.7779541015625</v>
      </c>
      <c r="W41" s="1">
        <v>30.961782455444336</v>
      </c>
      <c r="X41" s="1">
        <v>417.64913940429688</v>
      </c>
      <c r="Y41" s="1">
        <v>419.839599609375</v>
      </c>
      <c r="Z41" s="1">
        <v>23.987754821777344</v>
      </c>
      <c r="AA41" s="1">
        <v>24.07695198059082</v>
      </c>
      <c r="AB41" s="1">
        <v>52.872829437255859</v>
      </c>
      <c r="AC41" s="1">
        <v>53.069435119628906</v>
      </c>
      <c r="AD41" s="1">
        <v>300.67230224609375</v>
      </c>
      <c r="AE41" s="1">
        <v>17.851762771606445</v>
      </c>
      <c r="AF41" s="1">
        <v>5.7028517127037048E-2</v>
      </c>
      <c r="AG41" s="1">
        <v>99.556907653808594</v>
      </c>
      <c r="AH41" s="1">
        <v>-6.3007326126098633</v>
      </c>
      <c r="AI41" s="1">
        <v>-0.36646506190299988</v>
      </c>
      <c r="AJ41" s="1">
        <v>0.10055350512266159</v>
      </c>
      <c r="AK41" s="1">
        <v>1.0720383143052459E-3</v>
      </c>
      <c r="AL41" s="1">
        <v>0.13367974758148193</v>
      </c>
      <c r="AM41" s="1">
        <v>6.3126729801297188E-3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86</v>
      </c>
      <c r="AV41">
        <f t="shared" si="8"/>
        <v>0.50112050374348949</v>
      </c>
      <c r="AW41">
        <f t="shared" si="9"/>
        <v>4.5801280385590855E-5</v>
      </c>
      <c r="AX41">
        <f t="shared" si="10"/>
        <v>303.92795410156248</v>
      </c>
      <c r="AY41">
        <f t="shared" si="11"/>
        <v>304.17096748352049</v>
      </c>
      <c r="AZ41">
        <f t="shared" si="12"/>
        <v>2.8562819796141525</v>
      </c>
      <c r="BA41">
        <f t="shared" si="13"/>
        <v>4.2637245850987243E-2</v>
      </c>
      <c r="BB41">
        <f t="shared" si="14"/>
        <v>4.4654345002532256</v>
      </c>
      <c r="BC41">
        <f t="shared" si="15"/>
        <v>44.853085591820289</v>
      </c>
      <c r="BD41">
        <f t="shared" si="16"/>
        <v>20.776133611229469</v>
      </c>
      <c r="BE41">
        <f t="shared" si="17"/>
        <v>30.7779541015625</v>
      </c>
      <c r="BF41">
        <f t="shared" si="18"/>
        <v>4.4545758899017844</v>
      </c>
      <c r="BG41">
        <f t="shared" si="19"/>
        <v>2.128535521776144E-3</v>
      </c>
      <c r="BH41">
        <f t="shared" si="20"/>
        <v>2.3970268849168641</v>
      </c>
      <c r="BI41">
        <f t="shared" si="21"/>
        <v>2.0575490049849203</v>
      </c>
      <c r="BJ41">
        <f t="shared" si="22"/>
        <v>1.3304780446491546E-3</v>
      </c>
      <c r="BK41">
        <f t="shared" si="23"/>
        <v>122.5455291722876</v>
      </c>
      <c r="BL41">
        <f t="shared" si="24"/>
        <v>2.9318562565727122</v>
      </c>
      <c r="BM41">
        <f t="shared" si="25"/>
        <v>52.062125639653566</v>
      </c>
      <c r="BN41">
        <f t="shared" si="26"/>
        <v>420.37052689610459</v>
      </c>
      <c r="BO41">
        <f t="shared" si="27"/>
        <v>-1.3832773306991413E-3</v>
      </c>
    </row>
    <row r="42" spans="1:67" x14ac:dyDescent="0.25">
      <c r="A42" s="1">
        <v>31</v>
      </c>
      <c r="B42" s="1" t="s">
        <v>117</v>
      </c>
      <c r="C42" s="1" t="s">
        <v>239</v>
      </c>
      <c r="D42" s="1" t="s">
        <v>81</v>
      </c>
      <c r="E42" s="1" t="s">
        <v>82</v>
      </c>
      <c r="F42" s="1" t="s">
        <v>83</v>
      </c>
      <c r="G42" s="1" t="s">
        <v>84</v>
      </c>
      <c r="H42" s="1" t="s">
        <v>85</v>
      </c>
      <c r="I42" s="1">
        <v>206.49999654665589</v>
      </c>
      <c r="J42" s="1">
        <v>1</v>
      </c>
      <c r="K42">
        <f t="shared" si="0"/>
        <v>-1.0392657607266935</v>
      </c>
      <c r="L42">
        <f t="shared" si="1"/>
        <v>2.0714661270711116E-3</v>
      </c>
      <c r="M42">
        <f t="shared" si="2"/>
        <v>1195.1994285543535</v>
      </c>
      <c r="N42">
        <f t="shared" si="3"/>
        <v>4.4516145533413307E-2</v>
      </c>
      <c r="O42">
        <f t="shared" si="4"/>
        <v>2.067235371901246</v>
      </c>
      <c r="P42">
        <f t="shared" si="5"/>
        <v>30.819096671554682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31.021930694580078</v>
      </c>
      <c r="V42" s="1">
        <v>30.775251388549805</v>
      </c>
      <c r="W42" s="1">
        <v>30.965801239013672</v>
      </c>
      <c r="X42" s="1">
        <v>417.714599609375</v>
      </c>
      <c r="Y42" s="1">
        <v>419.751220703125</v>
      </c>
      <c r="Z42" s="1">
        <v>23.998468399047852</v>
      </c>
      <c r="AA42" s="1">
        <v>24.085163116455078</v>
      </c>
      <c r="AB42" s="1">
        <v>52.892963409423828</v>
      </c>
      <c r="AC42" s="1">
        <v>53.084041595458984</v>
      </c>
      <c r="AD42" s="1">
        <v>300.66860961914063</v>
      </c>
      <c r="AE42" s="1">
        <v>17.889450073242188</v>
      </c>
      <c r="AF42" s="1">
        <v>0.171084925532341</v>
      </c>
      <c r="AG42" s="1">
        <v>99.555816650390625</v>
      </c>
      <c r="AH42" s="1">
        <v>-6.3007326126098633</v>
      </c>
      <c r="AI42" s="1">
        <v>-0.36646506190299988</v>
      </c>
      <c r="AJ42" s="1">
        <v>0.10055350512266159</v>
      </c>
      <c r="AK42" s="1">
        <v>1.0720383143052459E-3</v>
      </c>
      <c r="AL42" s="1">
        <v>0.13367974758148193</v>
      </c>
      <c r="AM42" s="1">
        <v>6.3126729801297188E-3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86</v>
      </c>
      <c r="AV42">
        <f t="shared" si="8"/>
        <v>0.50111434936523436</v>
      </c>
      <c r="AW42">
        <f t="shared" si="9"/>
        <v>4.4516145533413308E-5</v>
      </c>
      <c r="AX42">
        <f t="shared" si="10"/>
        <v>303.92525138854978</v>
      </c>
      <c r="AY42">
        <f t="shared" si="11"/>
        <v>304.17193069458006</v>
      </c>
      <c r="AZ42">
        <f t="shared" si="12"/>
        <v>2.862311947741091</v>
      </c>
      <c r="BA42">
        <f t="shared" si="13"/>
        <v>4.3845283004877403E-2</v>
      </c>
      <c r="BB42">
        <f t="shared" si="14"/>
        <v>4.4650534551177987</v>
      </c>
      <c r="BC42">
        <f t="shared" si="15"/>
        <v>44.849749671560545</v>
      </c>
      <c r="BD42">
        <f t="shared" si="16"/>
        <v>20.764586555105467</v>
      </c>
      <c r="BE42">
        <f t="shared" si="17"/>
        <v>30.775251388549805</v>
      </c>
      <c r="BF42">
        <f t="shared" si="18"/>
        <v>4.4538883543063097</v>
      </c>
      <c r="BG42">
        <f t="shared" si="19"/>
        <v>2.0699563227201834E-3</v>
      </c>
      <c r="BH42">
        <f t="shared" si="20"/>
        <v>2.3978180832165528</v>
      </c>
      <c r="BI42">
        <f t="shared" si="21"/>
        <v>2.0560702710897569</v>
      </c>
      <c r="BJ42">
        <f t="shared" si="22"/>
        <v>1.2938582635210242E-3</v>
      </c>
      <c r="BK42">
        <f t="shared" si="23"/>
        <v>118.98905516980886</v>
      </c>
      <c r="BL42">
        <f t="shared" si="24"/>
        <v>2.8473995300175083</v>
      </c>
      <c r="BM42">
        <f t="shared" si="25"/>
        <v>52.084095117192589</v>
      </c>
      <c r="BN42">
        <f t="shared" si="26"/>
        <v>420.24523787231215</v>
      </c>
      <c r="BO42">
        <f t="shared" si="27"/>
        <v>-1.288038789155234E-3</v>
      </c>
    </row>
    <row r="43" spans="1:67" x14ac:dyDescent="0.25">
      <c r="A43" s="1">
        <v>32</v>
      </c>
      <c r="B43" s="1" t="s">
        <v>118</v>
      </c>
      <c r="C43" s="1" t="s">
        <v>239</v>
      </c>
      <c r="D43" s="1" t="s">
        <v>81</v>
      </c>
      <c r="E43" s="1" t="s">
        <v>82</v>
      </c>
      <c r="F43" s="1" t="s">
        <v>83</v>
      </c>
      <c r="G43" s="1" t="s">
        <v>84</v>
      </c>
      <c r="H43" s="1" t="s">
        <v>85</v>
      </c>
      <c r="I43" s="1">
        <v>211.99999642372131</v>
      </c>
      <c r="J43" s="1">
        <v>1</v>
      </c>
      <c r="K43">
        <f t="shared" si="0"/>
        <v>-1.0599259540977466</v>
      </c>
      <c r="L43">
        <f t="shared" si="1"/>
        <v>1.7377176494488514E-3</v>
      </c>
      <c r="M43">
        <f t="shared" si="2"/>
        <v>1365.495802292696</v>
      </c>
      <c r="N43">
        <f t="shared" si="3"/>
        <v>3.7349596503339202E-2</v>
      </c>
      <c r="O43">
        <f t="shared" si="4"/>
        <v>2.0672839449985942</v>
      </c>
      <c r="P43">
        <f t="shared" si="5"/>
        <v>30.822292561886119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31.022361755371094</v>
      </c>
      <c r="V43" s="1">
        <v>30.774726867675781</v>
      </c>
      <c r="W43" s="1">
        <v>30.965333938598633</v>
      </c>
      <c r="X43" s="1">
        <v>417.68911743164063</v>
      </c>
      <c r="Y43" s="1">
        <v>419.77322387695313</v>
      </c>
      <c r="Z43" s="1">
        <v>24.020231246948242</v>
      </c>
      <c r="AA43" s="1">
        <v>24.092977523803711</v>
      </c>
      <c r="AB43" s="1">
        <v>52.939365386962891</v>
      </c>
      <c r="AC43" s="1">
        <v>53.099697113037109</v>
      </c>
      <c r="AD43" s="1">
        <v>300.63174438476563</v>
      </c>
      <c r="AE43" s="1">
        <v>17.903221130371094</v>
      </c>
      <c r="AF43" s="1">
        <v>6.5013028681278229E-2</v>
      </c>
      <c r="AG43" s="1">
        <v>99.555328369140625</v>
      </c>
      <c r="AH43" s="1">
        <v>-6.3007326126098633</v>
      </c>
      <c r="AI43" s="1">
        <v>-0.36646506190299988</v>
      </c>
      <c r="AJ43" s="1">
        <v>0.10055350512266159</v>
      </c>
      <c r="AK43" s="1">
        <v>1.0720383143052459E-3</v>
      </c>
      <c r="AL43" s="1">
        <v>0.13367974758148193</v>
      </c>
      <c r="AM43" s="1">
        <v>6.3126729801297188E-3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86</v>
      </c>
      <c r="AV43">
        <f t="shared" si="8"/>
        <v>0.50105290730794261</v>
      </c>
      <c r="AW43">
        <f t="shared" si="9"/>
        <v>3.73495965033392E-5</v>
      </c>
      <c r="AX43">
        <f t="shared" si="10"/>
        <v>303.92472686767576</v>
      </c>
      <c r="AY43">
        <f t="shared" si="11"/>
        <v>304.17236175537107</v>
      </c>
      <c r="AZ43">
        <f t="shared" si="12"/>
        <v>2.8645153168324669</v>
      </c>
      <c r="BA43">
        <f t="shared" si="13"/>
        <v>4.7565694210338502E-2</v>
      </c>
      <c r="BB43">
        <f t="shared" si="14"/>
        <v>4.4658682337711975</v>
      </c>
      <c r="BC43">
        <f t="shared" si="15"/>
        <v>44.858153821885153</v>
      </c>
      <c r="BD43">
        <f t="shared" si="16"/>
        <v>20.765176298081442</v>
      </c>
      <c r="BE43">
        <f t="shared" si="17"/>
        <v>30.774726867675781</v>
      </c>
      <c r="BF43">
        <f t="shared" si="18"/>
        <v>4.4537549336214548</v>
      </c>
      <c r="BG43">
        <f t="shared" si="19"/>
        <v>1.7366550381547187E-3</v>
      </c>
      <c r="BH43">
        <f t="shared" si="20"/>
        <v>2.3985842887726032</v>
      </c>
      <c r="BI43">
        <f t="shared" si="21"/>
        <v>2.0551706448488516</v>
      </c>
      <c r="BJ43">
        <f t="shared" si="22"/>
        <v>1.085504817838644E-3</v>
      </c>
      <c r="BK43">
        <f t="shared" si="23"/>
        <v>135.94238298393248</v>
      </c>
      <c r="BL43">
        <f t="shared" si="24"/>
        <v>3.2529368826368015</v>
      </c>
      <c r="BM43">
        <f t="shared" si="25"/>
        <v>52.085682492646889</v>
      </c>
      <c r="BN43">
        <f t="shared" si="26"/>
        <v>420.27706191259205</v>
      </c>
      <c r="BO43">
        <f t="shared" si="27"/>
        <v>-1.3135850540977852E-3</v>
      </c>
    </row>
    <row r="44" spans="1:67" x14ac:dyDescent="0.25">
      <c r="A44" s="1">
        <v>33</v>
      </c>
      <c r="B44" s="1" t="s">
        <v>119</v>
      </c>
      <c r="C44" s="1" t="s">
        <v>239</v>
      </c>
      <c r="D44" s="1" t="s">
        <v>81</v>
      </c>
      <c r="E44" s="1" t="s">
        <v>82</v>
      </c>
      <c r="F44" s="1" t="s">
        <v>83</v>
      </c>
      <c r="G44" s="1" t="s">
        <v>84</v>
      </c>
      <c r="H44" s="1" t="s">
        <v>85</v>
      </c>
      <c r="I44" s="1">
        <v>216.9999963119626</v>
      </c>
      <c r="J44" s="1">
        <v>1</v>
      </c>
      <c r="K44">
        <f t="shared" si="0"/>
        <v>-1.1128083975275334</v>
      </c>
      <c r="L44">
        <f t="shared" si="1"/>
        <v>1.7217239003801703E-3</v>
      </c>
      <c r="M44">
        <f t="shared" si="2"/>
        <v>1422.7395256844525</v>
      </c>
      <c r="N44">
        <f t="shared" si="3"/>
        <v>3.6981445408557433E-2</v>
      </c>
      <c r="O44">
        <f t="shared" si="4"/>
        <v>2.0659604418152058</v>
      </c>
      <c r="P44">
        <f t="shared" si="5"/>
        <v>30.819524435547855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31.021694183349609</v>
      </c>
      <c r="V44" s="1">
        <v>30.771492004394531</v>
      </c>
      <c r="W44" s="1">
        <v>30.954275131225586</v>
      </c>
      <c r="X44" s="1">
        <v>417.55535888671875</v>
      </c>
      <c r="Y44" s="1">
        <v>419.74526977539063</v>
      </c>
      <c r="Z44" s="1">
        <v>24.026596069335938</v>
      </c>
      <c r="AA44" s="1">
        <v>24.098623275756836</v>
      </c>
      <c r="AB44" s="1">
        <v>52.956642150878906</v>
      </c>
      <c r="AC44" s="1">
        <v>53.115398406982422</v>
      </c>
      <c r="AD44" s="1">
        <v>300.638427734375</v>
      </c>
      <c r="AE44" s="1">
        <v>17.86625862121582</v>
      </c>
      <c r="AF44" s="1">
        <v>4.3342478573322296E-2</v>
      </c>
      <c r="AG44" s="1">
        <v>99.557640075683594</v>
      </c>
      <c r="AH44" s="1">
        <v>-6.3007326126098633</v>
      </c>
      <c r="AI44" s="1">
        <v>-0.36646506190299988</v>
      </c>
      <c r="AJ44" s="1">
        <v>0.10055350512266159</v>
      </c>
      <c r="AK44" s="1">
        <v>1.0720383143052459E-3</v>
      </c>
      <c r="AL44" s="1">
        <v>0.13367974758148193</v>
      </c>
      <c r="AM44" s="1">
        <v>6.3126729801297188E-3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86</v>
      </c>
      <c r="AV44">
        <f t="shared" si="8"/>
        <v>0.50106404622395828</v>
      </c>
      <c r="AW44">
        <f t="shared" si="9"/>
        <v>3.6981445408557432E-5</v>
      </c>
      <c r="AX44">
        <f t="shared" si="10"/>
        <v>303.92149200439451</v>
      </c>
      <c r="AY44">
        <f t="shared" si="11"/>
        <v>304.17169418334959</v>
      </c>
      <c r="AZ44">
        <f t="shared" si="12"/>
        <v>2.8586013154998113</v>
      </c>
      <c r="BA44">
        <f t="shared" si="13"/>
        <v>4.8032431153323986E-2</v>
      </c>
      <c r="BB44">
        <f t="shared" si="14"/>
        <v>4.4651625042224961</v>
      </c>
      <c r="BC44">
        <f t="shared" si="15"/>
        <v>44.85002357255641</v>
      </c>
      <c r="BD44">
        <f t="shared" si="16"/>
        <v>20.751400296799574</v>
      </c>
      <c r="BE44">
        <f t="shared" si="17"/>
        <v>30.771492004394531</v>
      </c>
      <c r="BF44">
        <f t="shared" si="18"/>
        <v>4.4529321688179024</v>
      </c>
      <c r="BG44">
        <f t="shared" si="19"/>
        <v>1.7206807534986901E-3</v>
      </c>
      <c r="BH44">
        <f t="shared" si="20"/>
        <v>2.3992020624072903</v>
      </c>
      <c r="BI44">
        <f t="shared" si="21"/>
        <v>2.0537301064106122</v>
      </c>
      <c r="BJ44">
        <f t="shared" si="22"/>
        <v>1.0755191425399762E-3</v>
      </c>
      <c r="BK44">
        <f t="shared" si="23"/>
        <v>141.64458961954151</v>
      </c>
      <c r="BL44">
        <f t="shared" si="24"/>
        <v>3.3895308134044555</v>
      </c>
      <c r="BM44">
        <f t="shared" si="25"/>
        <v>52.10858184078532</v>
      </c>
      <c r="BN44">
        <f t="shared" si="26"/>
        <v>420.27424559194191</v>
      </c>
      <c r="BO44">
        <f t="shared" si="27"/>
        <v>-1.3797387792345952E-3</v>
      </c>
    </row>
    <row r="45" spans="1:67" x14ac:dyDescent="0.25">
      <c r="A45" s="1">
        <v>34</v>
      </c>
      <c r="B45" s="1" t="s">
        <v>120</v>
      </c>
      <c r="C45" s="1" t="s">
        <v>239</v>
      </c>
      <c r="D45" s="1" t="s">
        <v>81</v>
      </c>
      <c r="E45" s="1" t="s">
        <v>82</v>
      </c>
      <c r="F45" s="1" t="s">
        <v>83</v>
      </c>
      <c r="G45" s="1" t="s">
        <v>84</v>
      </c>
      <c r="H45" s="1" t="s">
        <v>85</v>
      </c>
      <c r="I45" s="1">
        <v>221.9999962002039</v>
      </c>
      <c r="J45" s="1">
        <v>1</v>
      </c>
      <c r="K45">
        <f t="shared" ref="K45:K76" si="28">(X45-Y45*(1000-Z45)/(1000-AA45))*AV45</f>
        <v>-1.0404341386279214</v>
      </c>
      <c r="L45">
        <f t="shared" ref="L45:L76" si="29">IF(BG45&lt;&gt;0,1/(1/BG45-1/T45),0)</f>
        <v>2.0405889287221173E-3</v>
      </c>
      <c r="M45">
        <f t="shared" ref="M45:M76" si="30">((BJ45-AW45/2)*Y45-K45)/(BJ45+AW45/2)</f>
        <v>1208.0456243895201</v>
      </c>
      <c r="N45">
        <f t="shared" ref="N45:N76" si="31">AW45*1000</f>
        <v>4.3775316190880847E-2</v>
      </c>
      <c r="O45">
        <f t="shared" ref="O45:O76" si="32">(BB45-BH45)</f>
        <v>2.0635483037907032</v>
      </c>
      <c r="P45">
        <f t="shared" ref="P45:P76" si="33">(V45+BA45*J45)</f>
        <v>30.813419527302262</v>
      </c>
      <c r="Q45" s="1">
        <v>6</v>
      </c>
      <c r="R45">
        <f t="shared" ref="R45:R76" si="34">(Q45*AO45+AP45)</f>
        <v>1.4200000166893005</v>
      </c>
      <c r="S45" s="1">
        <v>1</v>
      </c>
      <c r="T45">
        <f t="shared" ref="T45:T76" si="35">R45*(S45+1)*(S45+1)/(S45*S45+1)</f>
        <v>2.8400000333786011</v>
      </c>
      <c r="U45" s="1">
        <v>31.017623901367188</v>
      </c>
      <c r="V45" s="1">
        <v>30.768960952758789</v>
      </c>
      <c r="W45" s="1">
        <v>30.943174362182617</v>
      </c>
      <c r="X45" s="1">
        <v>417.66473388671875</v>
      </c>
      <c r="Y45" s="1">
        <v>419.704833984375</v>
      </c>
      <c r="Z45" s="1">
        <v>24.022542953491211</v>
      </c>
      <c r="AA45" s="1">
        <v>24.107814788818359</v>
      </c>
      <c r="AB45" s="1">
        <v>52.958694458007813</v>
      </c>
      <c r="AC45" s="1">
        <v>53.146682739257813</v>
      </c>
      <c r="AD45" s="1">
        <v>300.591552734375</v>
      </c>
      <c r="AE45" s="1">
        <v>17.875680923461914</v>
      </c>
      <c r="AF45" s="1">
        <v>1.7108539119362831E-2</v>
      </c>
      <c r="AG45" s="1">
        <v>99.555191040039063</v>
      </c>
      <c r="AH45" s="1">
        <v>-6.3007326126098633</v>
      </c>
      <c r="AI45" s="1">
        <v>-0.36646506190299988</v>
      </c>
      <c r="AJ45" s="1">
        <v>0.10055350512266159</v>
      </c>
      <c r="AK45" s="1">
        <v>1.0720383143052459E-3</v>
      </c>
      <c r="AL45" s="1">
        <v>0.13367974758148193</v>
      </c>
      <c r="AM45" s="1">
        <v>6.3126729801297188E-3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86</v>
      </c>
      <c r="AV45">
        <f t="shared" ref="AV45:AV76" si="36">AD45*0.000001/(Q45*0.0001)</f>
        <v>0.50098592122395824</v>
      </c>
      <c r="AW45">
        <f t="shared" ref="AW45:AW76" si="37">(AA45-Z45)/(1000-AA45)*AV45</f>
        <v>4.3775316190880844E-5</v>
      </c>
      <c r="AX45">
        <f t="shared" ref="AX45:AX76" si="38">(V45+273.15)</f>
        <v>303.91896095275877</v>
      </c>
      <c r="AY45">
        <f t="shared" ref="AY45:AY76" si="39">(U45+273.15)</f>
        <v>304.16762390136716</v>
      </c>
      <c r="AZ45">
        <f t="shared" ref="AZ45:AZ76" si="40">(AE45*AQ45+AF45*AR45)*AS45</f>
        <v>2.8601088838254896</v>
      </c>
      <c r="BA45">
        <f t="shared" ref="BA45:BA76" si="41">((AZ45+0.00000010773*(AY45^4-AX45^4))-AW45*44100)/(R45*0.92*2*29.3+0.00000043092*AX45^3)</f>
        <v>4.4458574543472455E-2</v>
      </c>
      <c r="BB45">
        <f t="shared" ref="BB45:BB76" si="42">0.61365*EXP(17.502*P45/(240.97+P45))</f>
        <v>4.463606410649394</v>
      </c>
      <c r="BC45">
        <f t="shared" ref="BC45:BC76" si="43">BB45*1000/AG45</f>
        <v>44.835496411776489</v>
      </c>
      <c r="BD45">
        <f t="shared" ref="BD45:BD76" si="44">(BC45-AA45)</f>
        <v>20.72768162295813</v>
      </c>
      <c r="BE45">
        <f t="shared" ref="BE45:BE76" si="45">IF(J45,V45,(U45+V45)/2)</f>
        <v>30.768960952758789</v>
      </c>
      <c r="BF45">
        <f t="shared" ref="BF45:BF76" si="46">0.61365*EXP(17.502*BE45/(240.97+BE45))</f>
        <v>4.4522885059056669</v>
      </c>
      <c r="BG45">
        <f t="shared" ref="BG45:BG76" si="47">IF(BD45&lt;&gt;0,(1000-(BC45+AA45)/2)/BD45*AW45,0)</f>
        <v>2.0391237831702417E-3</v>
      </c>
      <c r="BH45">
        <f t="shared" ref="BH45:BH76" si="48">AA45*AG45/1000</f>
        <v>2.4000581068586908</v>
      </c>
      <c r="BI45">
        <f t="shared" ref="BI45:BI76" si="49">(BF45-BH45)</f>
        <v>2.0522303990469761</v>
      </c>
      <c r="BJ45">
        <f t="shared" ref="BJ45:BJ76" si="50">1/(1.6/L45+1.37/T45)</f>
        <v>1.2745839177165318E-3</v>
      </c>
      <c r="BK45">
        <f t="shared" ref="BK45:BK76" si="51">M45*AG45*0.001</f>
        <v>120.26721292118194</v>
      </c>
      <c r="BL45">
        <f t="shared" ref="BL45:BL76" si="52">M45/Y45</f>
        <v>2.8783219219116591</v>
      </c>
      <c r="BM45">
        <f t="shared" ref="BM45:BM76" si="53">(1-AW45*AG45/BB45/L45)*100</f>
        <v>52.153322767021614</v>
      </c>
      <c r="BN45">
        <f t="shared" ref="BN45:BN76" si="54">(Y45-K45/(T45/1.35))</f>
        <v>420.19940654445935</v>
      </c>
      <c r="BO45">
        <f t="shared" ref="BO45:BO76" si="55">K45*BM45/100/BN45</f>
        <v>-1.2913416012630392E-3</v>
      </c>
    </row>
    <row r="46" spans="1:67" x14ac:dyDescent="0.25">
      <c r="A46" s="1">
        <v>35</v>
      </c>
      <c r="B46" s="1" t="s">
        <v>121</v>
      </c>
      <c r="C46" s="1" t="s">
        <v>239</v>
      </c>
      <c r="D46" s="1" t="s">
        <v>81</v>
      </c>
      <c r="E46" s="1" t="s">
        <v>82</v>
      </c>
      <c r="F46" s="1" t="s">
        <v>83</v>
      </c>
      <c r="G46" s="1" t="s">
        <v>84</v>
      </c>
      <c r="H46" s="1" t="s">
        <v>85</v>
      </c>
      <c r="I46" s="1">
        <v>227.49999607726932</v>
      </c>
      <c r="J46" s="1">
        <v>1</v>
      </c>
      <c r="K46">
        <f t="shared" si="28"/>
        <v>-0.98511962040076007</v>
      </c>
      <c r="L46">
        <f t="shared" si="29"/>
        <v>1.7031836318602371E-3</v>
      </c>
      <c r="M46">
        <f t="shared" si="30"/>
        <v>1315.8679960198251</v>
      </c>
      <c r="N46">
        <f t="shared" si="31"/>
        <v>3.6552382472432546E-2</v>
      </c>
      <c r="O46">
        <f t="shared" si="32"/>
        <v>2.0641820748973898</v>
      </c>
      <c r="P46">
        <f t="shared" si="33"/>
        <v>30.816672631732676</v>
      </c>
      <c r="Q46" s="1">
        <v>6</v>
      </c>
      <c r="R46">
        <f t="shared" si="34"/>
        <v>1.4200000166893005</v>
      </c>
      <c r="S46" s="1">
        <v>1</v>
      </c>
      <c r="T46">
        <f t="shared" si="35"/>
        <v>2.8400000333786011</v>
      </c>
      <c r="U46" s="1">
        <v>31.0145263671875</v>
      </c>
      <c r="V46" s="1">
        <v>30.769123077392578</v>
      </c>
      <c r="W46" s="1">
        <v>30.943498611450195</v>
      </c>
      <c r="X46" s="1">
        <v>417.83319091796875</v>
      </c>
      <c r="Y46" s="1">
        <v>419.76885986328125</v>
      </c>
      <c r="Z46" s="1">
        <v>24.038213729858398</v>
      </c>
      <c r="AA46" s="1">
        <v>24.109413146972656</v>
      </c>
      <c r="AB46" s="1">
        <v>53.003398895263672</v>
      </c>
      <c r="AC46" s="1">
        <v>53.160392761230469</v>
      </c>
      <c r="AD46" s="1">
        <v>300.60183715820313</v>
      </c>
      <c r="AE46" s="1">
        <v>17.844514846801758</v>
      </c>
      <c r="AF46" s="1">
        <v>0.14143139123916626</v>
      </c>
      <c r="AG46" s="1">
        <v>99.556694030761719</v>
      </c>
      <c r="AH46" s="1">
        <v>-6.3007326126098633</v>
      </c>
      <c r="AI46" s="1">
        <v>-0.36646506190299988</v>
      </c>
      <c r="AJ46" s="1">
        <v>0.10055350512266159</v>
      </c>
      <c r="AK46" s="1">
        <v>1.0720383143052459E-3</v>
      </c>
      <c r="AL46" s="1">
        <v>0.13367974758148193</v>
      </c>
      <c r="AM46" s="1">
        <v>6.3126729801297188E-3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86</v>
      </c>
      <c r="AV46">
        <f t="shared" si="36"/>
        <v>0.5010030619303385</v>
      </c>
      <c r="AW46">
        <f t="shared" si="37"/>
        <v>3.6552382472432548E-5</v>
      </c>
      <c r="AX46">
        <f t="shared" si="38"/>
        <v>303.91912307739256</v>
      </c>
      <c r="AY46">
        <f t="shared" si="39"/>
        <v>304.16452636718748</v>
      </c>
      <c r="AZ46">
        <f t="shared" si="40"/>
        <v>2.8551223116713231</v>
      </c>
      <c r="BA46">
        <f t="shared" si="41"/>
        <v>4.7549554340096639E-2</v>
      </c>
      <c r="BB46">
        <f t="shared" si="42"/>
        <v>4.4644355428317706</v>
      </c>
      <c r="BC46">
        <f t="shared" si="43"/>
        <v>44.843147779217318</v>
      </c>
      <c r="BD46">
        <f t="shared" si="44"/>
        <v>20.733734632244662</v>
      </c>
      <c r="BE46">
        <f t="shared" si="45"/>
        <v>30.769123077392578</v>
      </c>
      <c r="BF46">
        <f t="shared" si="46"/>
        <v>4.4523297328260503</v>
      </c>
      <c r="BG46">
        <f t="shared" si="47"/>
        <v>1.7021628234709331E-3</v>
      </c>
      <c r="BH46">
        <f t="shared" si="48"/>
        <v>2.4002534679343808</v>
      </c>
      <c r="BI46">
        <f t="shared" si="49"/>
        <v>2.0520762648916695</v>
      </c>
      <c r="BJ46">
        <f t="shared" si="50"/>
        <v>1.0639434308521208E-3</v>
      </c>
      <c r="BK46">
        <f t="shared" si="51"/>
        <v>131.0034674646173</v>
      </c>
      <c r="BL46">
        <f t="shared" si="52"/>
        <v>3.1347441933839577</v>
      </c>
      <c r="BM46">
        <f t="shared" si="53"/>
        <v>52.141605619109896</v>
      </c>
      <c r="BN46">
        <f t="shared" si="54"/>
        <v>420.23713855057372</v>
      </c>
      <c r="BO46">
        <f t="shared" si="55"/>
        <v>-1.2223031717698133E-3</v>
      </c>
    </row>
    <row r="47" spans="1:67" x14ac:dyDescent="0.25">
      <c r="A47" s="1">
        <v>36</v>
      </c>
      <c r="B47" s="1" t="s">
        <v>122</v>
      </c>
      <c r="C47" s="1" t="s">
        <v>239</v>
      </c>
      <c r="D47" s="1" t="s">
        <v>81</v>
      </c>
      <c r="E47" s="1" t="s">
        <v>82</v>
      </c>
      <c r="F47" s="1" t="s">
        <v>83</v>
      </c>
      <c r="G47" s="1" t="s">
        <v>84</v>
      </c>
      <c r="H47" s="1" t="s">
        <v>85</v>
      </c>
      <c r="I47" s="1">
        <v>232.49999596551061</v>
      </c>
      <c r="J47" s="1">
        <v>1</v>
      </c>
      <c r="K47">
        <f t="shared" si="28"/>
        <v>-0.97918865903176355</v>
      </c>
      <c r="L47">
        <f t="shared" si="29"/>
        <v>1.9381978394669851E-3</v>
      </c>
      <c r="M47">
        <f t="shared" si="30"/>
        <v>1200.8421026829651</v>
      </c>
      <c r="N47">
        <f t="shared" si="31"/>
        <v>4.1565169865770857E-2</v>
      </c>
      <c r="O47">
        <f t="shared" si="32"/>
        <v>2.0628002431980481</v>
      </c>
      <c r="P47">
        <f t="shared" si="33"/>
        <v>30.815266216639966</v>
      </c>
      <c r="Q47" s="1">
        <v>6</v>
      </c>
      <c r="R47">
        <f t="shared" si="34"/>
        <v>1.4200000166893005</v>
      </c>
      <c r="S47" s="1">
        <v>1</v>
      </c>
      <c r="T47">
        <f t="shared" si="35"/>
        <v>2.8400000333786011</v>
      </c>
      <c r="U47" s="1">
        <v>31.016138076782227</v>
      </c>
      <c r="V47" s="1">
        <v>30.770092010498047</v>
      </c>
      <c r="W47" s="1">
        <v>30.957693099975586</v>
      </c>
      <c r="X47" s="1">
        <v>417.94247436523438</v>
      </c>
      <c r="Y47" s="1">
        <v>419.86196899414063</v>
      </c>
      <c r="Z47" s="1">
        <v>24.038867950439453</v>
      </c>
      <c r="AA47" s="1">
        <v>24.11982536315918</v>
      </c>
      <c r="AB47" s="1">
        <v>52.999683380126953</v>
      </c>
      <c r="AC47" s="1">
        <v>53.178169250488281</v>
      </c>
      <c r="AD47" s="1">
        <v>300.6219482421875</v>
      </c>
      <c r="AE47" s="1">
        <v>17.861185073852539</v>
      </c>
      <c r="AF47" s="1">
        <v>5.7029407471418381E-3</v>
      </c>
      <c r="AG47" s="1">
        <v>99.556144714355469</v>
      </c>
      <c r="AH47" s="1">
        <v>-6.3007326126098633</v>
      </c>
      <c r="AI47" s="1">
        <v>-0.36646506190299988</v>
      </c>
      <c r="AJ47" s="1">
        <v>0.10055350512266159</v>
      </c>
      <c r="AK47" s="1">
        <v>1.0720383143052459E-3</v>
      </c>
      <c r="AL47" s="1">
        <v>0.13367974758148193</v>
      </c>
      <c r="AM47" s="1">
        <v>6.3126729801297188E-3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86</v>
      </c>
      <c r="AV47">
        <f t="shared" si="36"/>
        <v>0.50103658040364585</v>
      </c>
      <c r="AW47">
        <f t="shared" si="37"/>
        <v>4.1565169865770856E-5</v>
      </c>
      <c r="AX47">
        <f t="shared" si="38"/>
        <v>303.92009201049802</v>
      </c>
      <c r="AY47">
        <f t="shared" si="39"/>
        <v>304.1661380767822</v>
      </c>
      <c r="AZ47">
        <f t="shared" si="40"/>
        <v>2.8577895479398308</v>
      </c>
      <c r="BA47">
        <f t="shared" si="41"/>
        <v>4.5174206141919228E-2</v>
      </c>
      <c r="BB47">
        <f t="shared" si="42"/>
        <v>4.4640770675377048</v>
      </c>
      <c r="BC47">
        <f t="shared" si="43"/>
        <v>44.839794473218575</v>
      </c>
      <c r="BD47">
        <f t="shared" si="44"/>
        <v>20.719969110059395</v>
      </c>
      <c r="BE47">
        <f t="shared" si="45"/>
        <v>30.770092010498047</v>
      </c>
      <c r="BF47">
        <f t="shared" si="46"/>
        <v>4.4525761312361318</v>
      </c>
      <c r="BG47">
        <f t="shared" si="47"/>
        <v>1.9368759912918039E-3</v>
      </c>
      <c r="BH47">
        <f t="shared" si="48"/>
        <v>2.4012768243396567</v>
      </c>
      <c r="BI47">
        <f t="shared" si="49"/>
        <v>2.0512993068964751</v>
      </c>
      <c r="BJ47">
        <f t="shared" si="50"/>
        <v>1.2106661849964429E-3</v>
      </c>
      <c r="BK47">
        <f t="shared" si="51"/>
        <v>119.55121015379619</v>
      </c>
      <c r="BL47">
        <f t="shared" si="52"/>
        <v>2.8600878178126283</v>
      </c>
      <c r="BM47">
        <f t="shared" si="53"/>
        <v>52.173583539041381</v>
      </c>
      <c r="BN47">
        <f t="shared" si="54"/>
        <v>420.32742838644924</v>
      </c>
      <c r="BO47">
        <f t="shared" si="55"/>
        <v>-1.215428207923312E-3</v>
      </c>
    </row>
    <row r="48" spans="1:67" x14ac:dyDescent="0.25">
      <c r="A48" s="1">
        <v>37</v>
      </c>
      <c r="B48" s="1" t="s">
        <v>123</v>
      </c>
      <c r="C48" s="1" t="s">
        <v>239</v>
      </c>
      <c r="D48" s="1" t="s">
        <v>81</v>
      </c>
      <c r="E48" s="1" t="s">
        <v>82</v>
      </c>
      <c r="F48" s="1" t="s">
        <v>83</v>
      </c>
      <c r="G48" s="1" t="s">
        <v>84</v>
      </c>
      <c r="H48" s="1" t="s">
        <v>85</v>
      </c>
      <c r="I48" s="1">
        <v>237.4999958537519</v>
      </c>
      <c r="J48" s="1">
        <v>1</v>
      </c>
      <c r="K48">
        <f t="shared" si="28"/>
        <v>-1.0334292224299386</v>
      </c>
      <c r="L48">
        <f t="shared" si="29"/>
        <v>2.2751401798644577E-3</v>
      </c>
      <c r="M48">
        <f t="shared" si="30"/>
        <v>1120.7204152481306</v>
      </c>
      <c r="N48">
        <f t="shared" si="31"/>
        <v>4.8741815054134545E-2</v>
      </c>
      <c r="O48">
        <f t="shared" si="32"/>
        <v>2.0609582951183314</v>
      </c>
      <c r="P48">
        <f t="shared" si="33"/>
        <v>30.808948197006579</v>
      </c>
      <c r="Q48" s="1">
        <v>6</v>
      </c>
      <c r="R48">
        <f t="shared" si="34"/>
        <v>1.4200000166893005</v>
      </c>
      <c r="S48" s="1">
        <v>1</v>
      </c>
      <c r="T48">
        <f t="shared" si="35"/>
        <v>2.8400000333786011</v>
      </c>
      <c r="U48" s="1">
        <v>31.016319274902344</v>
      </c>
      <c r="V48" s="1">
        <v>30.766788482666016</v>
      </c>
      <c r="W48" s="1">
        <v>30.967714309692383</v>
      </c>
      <c r="X48" s="1">
        <v>417.86004638671875</v>
      </c>
      <c r="Y48" s="1">
        <v>419.88168334960938</v>
      </c>
      <c r="Z48" s="1">
        <v>24.027473449707031</v>
      </c>
      <c r="AA48" s="1">
        <v>24.122404098510742</v>
      </c>
      <c r="AB48" s="1">
        <v>52.973461151123047</v>
      </c>
      <c r="AC48" s="1">
        <v>53.182754516601563</v>
      </c>
      <c r="AD48" s="1">
        <v>300.6365966796875</v>
      </c>
      <c r="AE48" s="1">
        <v>17.9053955078125</v>
      </c>
      <c r="AF48" s="1">
        <v>6.8433187901973724E-2</v>
      </c>
      <c r="AG48" s="1">
        <v>99.55511474609375</v>
      </c>
      <c r="AH48" s="1">
        <v>-6.3007326126098633</v>
      </c>
      <c r="AI48" s="1">
        <v>-0.36646506190299988</v>
      </c>
      <c r="AJ48" s="1">
        <v>0.10055350512266159</v>
      </c>
      <c r="AK48" s="1">
        <v>1.0720383143052459E-3</v>
      </c>
      <c r="AL48" s="1">
        <v>0.13367974758148193</v>
      </c>
      <c r="AM48" s="1">
        <v>6.3126729801297188E-3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86</v>
      </c>
      <c r="AV48">
        <f t="shared" si="36"/>
        <v>0.50106099446614583</v>
      </c>
      <c r="AW48">
        <f t="shared" si="37"/>
        <v>4.8741815054134542E-5</v>
      </c>
      <c r="AX48">
        <f t="shared" si="38"/>
        <v>303.91678848266599</v>
      </c>
      <c r="AY48">
        <f t="shared" si="39"/>
        <v>304.16631927490232</v>
      </c>
      <c r="AZ48">
        <f t="shared" si="40"/>
        <v>2.8648632172153157</v>
      </c>
      <c r="BA48">
        <f t="shared" si="41"/>
        <v>4.2159714340565028E-2</v>
      </c>
      <c r="BB48">
        <f t="shared" si="42"/>
        <v>4.4624670030972107</v>
      </c>
      <c r="BC48">
        <f t="shared" si="43"/>
        <v>44.824085778800281</v>
      </c>
      <c r="BD48">
        <f t="shared" si="44"/>
        <v>20.701681680289539</v>
      </c>
      <c r="BE48">
        <f t="shared" si="45"/>
        <v>30.766788482666016</v>
      </c>
      <c r="BF48">
        <f t="shared" si="46"/>
        <v>4.4517360972563615</v>
      </c>
      <c r="BG48">
        <f t="shared" si="47"/>
        <v>2.2733190110746839E-3</v>
      </c>
      <c r="BH48">
        <f t="shared" si="48"/>
        <v>2.4015087079788793</v>
      </c>
      <c r="BI48">
        <f t="shared" si="49"/>
        <v>2.0502273892774823</v>
      </c>
      <c r="BJ48">
        <f t="shared" si="50"/>
        <v>1.420987890397027E-3</v>
      </c>
      <c r="BK48">
        <f t="shared" si="51"/>
        <v>111.57344953831748</v>
      </c>
      <c r="BL48">
        <f t="shared" si="52"/>
        <v>2.6691338529167905</v>
      </c>
      <c r="BM48">
        <f t="shared" si="53"/>
        <v>52.205040648396626</v>
      </c>
      <c r="BN48">
        <f t="shared" si="54"/>
        <v>420.37292610801904</v>
      </c>
      <c r="BO48">
        <f t="shared" si="55"/>
        <v>-1.2833893719961598E-3</v>
      </c>
    </row>
    <row r="49" spans="1:67" x14ac:dyDescent="0.25">
      <c r="A49" s="1">
        <v>38</v>
      </c>
      <c r="B49" s="1" t="s">
        <v>124</v>
      </c>
      <c r="C49" s="1" t="s">
        <v>239</v>
      </c>
      <c r="D49" s="1" t="s">
        <v>81</v>
      </c>
      <c r="E49" s="1" t="s">
        <v>82</v>
      </c>
      <c r="F49" s="1" t="s">
        <v>83</v>
      </c>
      <c r="G49" s="1" t="s">
        <v>84</v>
      </c>
      <c r="H49" s="1" t="s">
        <v>85</v>
      </c>
      <c r="I49" s="1">
        <v>242.99999573081732</v>
      </c>
      <c r="J49" s="1">
        <v>1</v>
      </c>
      <c r="K49">
        <f t="shared" si="28"/>
        <v>-1.1339983426912035</v>
      </c>
      <c r="L49">
        <f t="shared" si="29"/>
        <v>2.0386081713146217E-3</v>
      </c>
      <c r="M49">
        <f t="shared" si="30"/>
        <v>1281.3041830336397</v>
      </c>
      <c r="N49">
        <f t="shared" si="31"/>
        <v>4.3689837536343763E-2</v>
      </c>
      <c r="O49">
        <f t="shared" si="32"/>
        <v>2.0615125861865344</v>
      </c>
      <c r="P49">
        <f t="shared" si="33"/>
        <v>30.813264905193648</v>
      </c>
      <c r="Q49" s="1">
        <v>6</v>
      </c>
      <c r="R49">
        <f t="shared" si="34"/>
        <v>1.4200000166893005</v>
      </c>
      <c r="S49" s="1">
        <v>1</v>
      </c>
      <c r="T49">
        <f t="shared" si="35"/>
        <v>2.8400000333786011</v>
      </c>
      <c r="U49" s="1">
        <v>31.020139694213867</v>
      </c>
      <c r="V49" s="1">
        <v>30.768373489379883</v>
      </c>
      <c r="W49" s="1">
        <v>30.96820068359375</v>
      </c>
      <c r="X49" s="1">
        <v>417.69827270507813</v>
      </c>
      <c r="Y49" s="1">
        <v>419.92489624023438</v>
      </c>
      <c r="Z49" s="1">
        <v>24.042604446411133</v>
      </c>
      <c r="AA49" s="1">
        <v>24.127696990966797</v>
      </c>
      <c r="AB49" s="1">
        <v>52.995693206787109</v>
      </c>
      <c r="AC49" s="1">
        <v>53.183258056640625</v>
      </c>
      <c r="AD49" s="1">
        <v>300.63058471679688</v>
      </c>
      <c r="AE49" s="1">
        <v>17.856836318969727</v>
      </c>
      <c r="AF49" s="1">
        <v>5.8169085532426834E-2</v>
      </c>
      <c r="AG49" s="1">
        <v>99.555892944335938</v>
      </c>
      <c r="AH49" s="1">
        <v>-6.3007326126098633</v>
      </c>
      <c r="AI49" s="1">
        <v>-0.36646506190299988</v>
      </c>
      <c r="AJ49" s="1">
        <v>0.10055350512266159</v>
      </c>
      <c r="AK49" s="1">
        <v>1.0720383143052459E-3</v>
      </c>
      <c r="AL49" s="1">
        <v>0.13367974758148193</v>
      </c>
      <c r="AM49" s="1">
        <v>6.3126729801297188E-3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86</v>
      </c>
      <c r="AV49">
        <f t="shared" si="36"/>
        <v>0.50105097452799474</v>
      </c>
      <c r="AW49">
        <f t="shared" si="37"/>
        <v>4.368983753634376E-5</v>
      </c>
      <c r="AX49">
        <f t="shared" si="38"/>
        <v>303.91837348937986</v>
      </c>
      <c r="AY49">
        <f t="shared" si="39"/>
        <v>304.17013969421384</v>
      </c>
      <c r="AZ49">
        <f t="shared" si="40"/>
        <v>2.8570937471741331</v>
      </c>
      <c r="BA49">
        <f t="shared" si="41"/>
        <v>4.4891415813767141E-2</v>
      </c>
      <c r="BB49">
        <f t="shared" si="42"/>
        <v>4.4635670048126013</v>
      </c>
      <c r="BC49">
        <f t="shared" si="43"/>
        <v>44.834784489435371</v>
      </c>
      <c r="BD49">
        <f t="shared" si="44"/>
        <v>20.707087498468574</v>
      </c>
      <c r="BE49">
        <f t="shared" si="45"/>
        <v>30.768373489379883</v>
      </c>
      <c r="BF49">
        <f t="shared" si="46"/>
        <v>4.4521391217327997</v>
      </c>
      <c r="BG49">
        <f t="shared" si="47"/>
        <v>2.0371458677359892E-3</v>
      </c>
      <c r="BH49">
        <f t="shared" si="48"/>
        <v>2.4020544186260668</v>
      </c>
      <c r="BI49">
        <f t="shared" si="49"/>
        <v>2.0500847031067329</v>
      </c>
      <c r="BJ49">
        <f t="shared" si="50"/>
        <v>1.2733474654719446E-3</v>
      </c>
      <c r="BK49">
        <f t="shared" si="51"/>
        <v>127.56138207522686</v>
      </c>
      <c r="BL49">
        <f t="shared" si="52"/>
        <v>3.0512698687448618</v>
      </c>
      <c r="BM49">
        <f t="shared" si="53"/>
        <v>52.199594309783507</v>
      </c>
      <c r="BN49">
        <f t="shared" si="54"/>
        <v>420.46394474186832</v>
      </c>
      <c r="BO49">
        <f t="shared" si="55"/>
        <v>-1.4078318528069815E-3</v>
      </c>
    </row>
    <row r="50" spans="1:67" x14ac:dyDescent="0.25">
      <c r="A50" s="1">
        <v>39</v>
      </c>
      <c r="B50" s="1" t="s">
        <v>125</v>
      </c>
      <c r="C50" s="1" t="s">
        <v>239</v>
      </c>
      <c r="D50" s="1" t="s">
        <v>81</v>
      </c>
      <c r="E50" s="1" t="s">
        <v>82</v>
      </c>
      <c r="F50" s="1" t="s">
        <v>83</v>
      </c>
      <c r="G50" s="1" t="s">
        <v>84</v>
      </c>
      <c r="H50" s="1" t="s">
        <v>85</v>
      </c>
      <c r="I50" s="1">
        <v>247.99999561905861</v>
      </c>
      <c r="J50" s="1">
        <v>1</v>
      </c>
      <c r="K50">
        <f t="shared" si="28"/>
        <v>-1.0995746792369914</v>
      </c>
      <c r="L50">
        <f t="shared" si="29"/>
        <v>1.4224990270545715E-3</v>
      </c>
      <c r="M50">
        <f t="shared" si="30"/>
        <v>1622.1621876371053</v>
      </c>
      <c r="N50">
        <f t="shared" si="31"/>
        <v>3.0499802702477014E-2</v>
      </c>
      <c r="O50">
        <f t="shared" si="32"/>
        <v>2.0620013972561155</v>
      </c>
      <c r="P50">
        <f t="shared" si="33"/>
        <v>30.816694873534914</v>
      </c>
      <c r="Q50" s="1">
        <v>6</v>
      </c>
      <c r="R50">
        <f t="shared" si="34"/>
        <v>1.4200000166893005</v>
      </c>
      <c r="S50" s="1">
        <v>1</v>
      </c>
      <c r="T50">
        <f t="shared" si="35"/>
        <v>2.8400000333786011</v>
      </c>
      <c r="U50" s="1">
        <v>31.017637252807617</v>
      </c>
      <c r="V50" s="1">
        <v>30.765220642089844</v>
      </c>
      <c r="W50" s="1">
        <v>30.953241348266602</v>
      </c>
      <c r="X50" s="1">
        <v>417.72390747070313</v>
      </c>
      <c r="Y50" s="1">
        <v>419.8929443359375</v>
      </c>
      <c r="Z50" s="1">
        <v>24.072078704833984</v>
      </c>
      <c r="AA50" s="1">
        <v>24.13148307800293</v>
      </c>
      <c r="AB50" s="1">
        <v>53.068416595458984</v>
      </c>
      <c r="AC50" s="1">
        <v>53.199375152587891</v>
      </c>
      <c r="AD50" s="1">
        <v>300.62228393554688</v>
      </c>
      <c r="AE50" s="1">
        <v>17.819873809814453</v>
      </c>
      <c r="AF50" s="1">
        <v>3.8779012858867645E-2</v>
      </c>
      <c r="AG50" s="1">
        <v>99.556243896484375</v>
      </c>
      <c r="AH50" s="1">
        <v>-6.3007326126098633</v>
      </c>
      <c r="AI50" s="1">
        <v>-0.36646506190299988</v>
      </c>
      <c r="AJ50" s="1">
        <v>0.10055350512266159</v>
      </c>
      <c r="AK50" s="1">
        <v>1.0720383143052459E-3</v>
      </c>
      <c r="AL50" s="1">
        <v>0.13367974758148193</v>
      </c>
      <c r="AM50" s="1">
        <v>6.3126729801297188E-3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86</v>
      </c>
      <c r="AV50">
        <f t="shared" si="36"/>
        <v>0.50103713989257803</v>
      </c>
      <c r="AW50">
        <f t="shared" si="37"/>
        <v>3.0499802702477015E-5</v>
      </c>
      <c r="AX50">
        <f t="shared" si="38"/>
        <v>303.91522064208982</v>
      </c>
      <c r="AY50">
        <f t="shared" si="39"/>
        <v>304.16763725280759</v>
      </c>
      <c r="AZ50">
        <f t="shared" si="40"/>
        <v>2.8511797458414776</v>
      </c>
      <c r="BA50">
        <f t="shared" si="41"/>
        <v>5.1474231445068672E-2</v>
      </c>
      <c r="BB50">
        <f t="shared" si="42"/>
        <v>4.4644412121536607</v>
      </c>
      <c r="BC50">
        <f t="shared" si="43"/>
        <v>44.84340747925016</v>
      </c>
      <c r="BD50">
        <f t="shared" si="44"/>
        <v>20.711924401247231</v>
      </c>
      <c r="BE50">
        <f t="shared" si="45"/>
        <v>30.765220642089844</v>
      </c>
      <c r="BF50">
        <f t="shared" si="46"/>
        <v>4.4513374689338292</v>
      </c>
      <c r="BG50">
        <f t="shared" si="47"/>
        <v>1.4217868825357985E-3</v>
      </c>
      <c r="BH50">
        <f t="shared" si="48"/>
        <v>2.4024398148975452</v>
      </c>
      <c r="BI50">
        <f t="shared" si="49"/>
        <v>2.048897654036284</v>
      </c>
      <c r="BJ50">
        <f t="shared" si="50"/>
        <v>8.8868075589035951E-4</v>
      </c>
      <c r="BK50">
        <f t="shared" si="51"/>
        <v>161.49637439205432</v>
      </c>
      <c r="BL50">
        <f t="shared" si="52"/>
        <v>3.8632756504221848</v>
      </c>
      <c r="BM50">
        <f t="shared" si="53"/>
        <v>52.186950205604418</v>
      </c>
      <c r="BN50">
        <f t="shared" si="54"/>
        <v>420.41562947661475</v>
      </c>
      <c r="BO50">
        <f t="shared" si="55"/>
        <v>-1.3649218775268254E-3</v>
      </c>
    </row>
    <row r="51" spans="1:67" x14ac:dyDescent="0.25">
      <c r="A51" s="1">
        <v>40</v>
      </c>
      <c r="B51" s="1" t="s">
        <v>126</v>
      </c>
      <c r="C51" s="1" t="s">
        <v>239</v>
      </c>
      <c r="D51" s="1" t="s">
        <v>81</v>
      </c>
      <c r="E51" s="1" t="s">
        <v>82</v>
      </c>
      <c r="F51" s="1" t="s">
        <v>83</v>
      </c>
      <c r="G51" s="1" t="s">
        <v>84</v>
      </c>
      <c r="H51" s="1" t="s">
        <v>85</v>
      </c>
      <c r="I51" s="1">
        <v>252.9999955072999</v>
      </c>
      <c r="J51" s="1">
        <v>1</v>
      </c>
      <c r="K51">
        <f t="shared" si="28"/>
        <v>-1.0908648851883147</v>
      </c>
      <c r="L51">
        <f t="shared" si="29"/>
        <v>1.8897483897913174E-3</v>
      </c>
      <c r="M51">
        <f t="shared" si="30"/>
        <v>1314.3629125582279</v>
      </c>
      <c r="N51">
        <f t="shared" si="31"/>
        <v>4.0462095607975472E-2</v>
      </c>
      <c r="O51">
        <f t="shared" si="32"/>
        <v>2.0594710524357542</v>
      </c>
      <c r="P51">
        <f t="shared" si="33"/>
        <v>30.811141605023096</v>
      </c>
      <c r="Q51" s="1">
        <v>6</v>
      </c>
      <c r="R51">
        <f t="shared" si="34"/>
        <v>1.4200000166893005</v>
      </c>
      <c r="S51" s="1">
        <v>1</v>
      </c>
      <c r="T51">
        <f t="shared" si="35"/>
        <v>2.8400000333786011</v>
      </c>
      <c r="U51" s="1">
        <v>31.014326095581055</v>
      </c>
      <c r="V51" s="1">
        <v>30.764797210693359</v>
      </c>
      <c r="W51" s="1">
        <v>30.942405700683594</v>
      </c>
      <c r="X51" s="1">
        <v>417.81121826171875</v>
      </c>
      <c r="Y51" s="1">
        <v>419.95443725585938</v>
      </c>
      <c r="Z51" s="1">
        <v>24.064130783081055</v>
      </c>
      <c r="AA51" s="1">
        <v>24.142934799194336</v>
      </c>
      <c r="AB51" s="1">
        <v>53.060359954833984</v>
      </c>
      <c r="AC51" s="1">
        <v>53.234119415283203</v>
      </c>
      <c r="AD51" s="1">
        <v>300.63357543945313</v>
      </c>
      <c r="AE51" s="1">
        <v>17.942359924316406</v>
      </c>
      <c r="AF51" s="1">
        <v>3.9920438081026077E-2</v>
      </c>
      <c r="AG51" s="1">
        <v>99.555206298828125</v>
      </c>
      <c r="AH51" s="1">
        <v>-6.3007326126098633</v>
      </c>
      <c r="AI51" s="1">
        <v>-0.36646506190299988</v>
      </c>
      <c r="AJ51" s="1">
        <v>0.10055350512266159</v>
      </c>
      <c r="AK51" s="1">
        <v>1.0720383143052459E-3</v>
      </c>
      <c r="AL51" s="1">
        <v>0.13367974758148193</v>
      </c>
      <c r="AM51" s="1">
        <v>6.3126729801297188E-3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86</v>
      </c>
      <c r="AV51">
        <f t="shared" si="36"/>
        <v>0.50105595906575517</v>
      </c>
      <c r="AW51">
        <f t="shared" si="37"/>
        <v>4.0462095607975475E-5</v>
      </c>
      <c r="AX51">
        <f t="shared" si="38"/>
        <v>303.91479721069334</v>
      </c>
      <c r="AY51">
        <f t="shared" si="39"/>
        <v>304.16432609558103</v>
      </c>
      <c r="AZ51">
        <f t="shared" si="40"/>
        <v>2.8707775237237456</v>
      </c>
      <c r="BA51">
        <f t="shared" si="41"/>
        <v>4.6344394329736839E-2</v>
      </c>
      <c r="BB51">
        <f t="shared" si="42"/>
        <v>4.4630259070287028</v>
      </c>
      <c r="BC51">
        <f t="shared" si="43"/>
        <v>44.829658567853699</v>
      </c>
      <c r="BD51">
        <f t="shared" si="44"/>
        <v>20.686723768659363</v>
      </c>
      <c r="BE51">
        <f t="shared" si="45"/>
        <v>30.764797210693359</v>
      </c>
      <c r="BF51">
        <f t="shared" si="46"/>
        <v>4.4512298155229608</v>
      </c>
      <c r="BG51">
        <f t="shared" si="47"/>
        <v>1.8884917791375095E-3</v>
      </c>
      <c r="BH51">
        <f t="shared" si="48"/>
        <v>2.4035548545929486</v>
      </c>
      <c r="BI51">
        <f t="shared" si="49"/>
        <v>2.0476749609300122</v>
      </c>
      <c r="BJ51">
        <f t="shared" si="50"/>
        <v>1.1804201962867344E-3</v>
      </c>
      <c r="BK51">
        <f t="shared" si="51"/>
        <v>130.85167091126297</v>
      </c>
      <c r="BL51">
        <f t="shared" si="52"/>
        <v>3.1297750326125153</v>
      </c>
      <c r="BM51">
        <f t="shared" si="53"/>
        <v>52.238390137820701</v>
      </c>
      <c r="BN51">
        <f t="shared" si="54"/>
        <v>420.47298217758328</v>
      </c>
      <c r="BO51">
        <f t="shared" si="55"/>
        <v>-1.3552600969745309E-3</v>
      </c>
    </row>
    <row r="52" spans="1:67" x14ac:dyDescent="0.25">
      <c r="A52" s="1">
        <v>41</v>
      </c>
      <c r="B52" s="1" t="s">
        <v>127</v>
      </c>
      <c r="C52" s="1" t="s">
        <v>239</v>
      </c>
      <c r="D52" s="1" t="s">
        <v>81</v>
      </c>
      <c r="E52" s="1" t="s">
        <v>82</v>
      </c>
      <c r="F52" s="1" t="s">
        <v>83</v>
      </c>
      <c r="G52" s="1" t="s">
        <v>84</v>
      </c>
      <c r="H52" s="1" t="s">
        <v>85</v>
      </c>
      <c r="I52" s="1">
        <v>258.49999538436532</v>
      </c>
      <c r="J52" s="1">
        <v>1</v>
      </c>
      <c r="K52">
        <f t="shared" si="28"/>
        <v>-1.1293328354521233</v>
      </c>
      <c r="L52">
        <f t="shared" si="29"/>
        <v>1.6704879453777624E-3</v>
      </c>
      <c r="M52">
        <f t="shared" si="30"/>
        <v>1469.7438022579499</v>
      </c>
      <c r="N52">
        <f t="shared" si="31"/>
        <v>3.5758508039466903E-2</v>
      </c>
      <c r="O52">
        <f t="shared" si="32"/>
        <v>2.0588112906031371</v>
      </c>
      <c r="P52">
        <f t="shared" si="33"/>
        <v>30.809865943054159</v>
      </c>
      <c r="Q52" s="1">
        <v>6</v>
      </c>
      <c r="R52">
        <f t="shared" si="34"/>
        <v>1.4200000166893005</v>
      </c>
      <c r="S52" s="1">
        <v>1</v>
      </c>
      <c r="T52">
        <f t="shared" si="35"/>
        <v>2.8400000333786011</v>
      </c>
      <c r="U52" s="1">
        <v>31.010705947875977</v>
      </c>
      <c r="V52" s="1">
        <v>30.761348724365234</v>
      </c>
      <c r="W52" s="1">
        <v>30.941129684448242</v>
      </c>
      <c r="X52" s="1">
        <v>417.671875</v>
      </c>
      <c r="Y52" s="1">
        <v>419.89556884765625</v>
      </c>
      <c r="Z52" s="1">
        <v>24.076515197753906</v>
      </c>
      <c r="AA52" s="1">
        <v>24.146150588989258</v>
      </c>
      <c r="AB52" s="1">
        <v>53.098941802978516</v>
      </c>
      <c r="AC52" s="1">
        <v>53.252517700195313</v>
      </c>
      <c r="AD52" s="1">
        <v>300.666748046875</v>
      </c>
      <c r="AE52" s="1">
        <v>17.863359451293945</v>
      </c>
      <c r="AF52" s="1">
        <v>0.1619546115398407</v>
      </c>
      <c r="AG52" s="1">
        <v>99.555809020996094</v>
      </c>
      <c r="AH52" s="1">
        <v>-6.3007326126098633</v>
      </c>
      <c r="AI52" s="1">
        <v>-0.36646506190299988</v>
      </c>
      <c r="AJ52" s="1">
        <v>0.10055350512266159</v>
      </c>
      <c r="AK52" s="1">
        <v>1.0720383143052459E-3</v>
      </c>
      <c r="AL52" s="1">
        <v>0.13367974758148193</v>
      </c>
      <c r="AM52" s="1">
        <v>6.3126729801297188E-3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86</v>
      </c>
      <c r="AV52">
        <f t="shared" si="36"/>
        <v>0.50111124674479157</v>
      </c>
      <c r="AW52">
        <f t="shared" si="37"/>
        <v>3.5758508039466906E-5</v>
      </c>
      <c r="AX52">
        <f t="shared" si="38"/>
        <v>303.91134872436521</v>
      </c>
      <c r="AY52">
        <f t="shared" si="39"/>
        <v>304.16070594787595</v>
      </c>
      <c r="AZ52">
        <f t="shared" si="40"/>
        <v>2.8581374483226796</v>
      </c>
      <c r="BA52">
        <f t="shared" si="41"/>
        <v>4.8517218688926653E-2</v>
      </c>
      <c r="BB52">
        <f t="shared" si="42"/>
        <v>4.4627008472327638</v>
      </c>
      <c r="BC52">
        <f t="shared" si="43"/>
        <v>44.82612206276773</v>
      </c>
      <c r="BD52">
        <f t="shared" si="44"/>
        <v>20.679971473778473</v>
      </c>
      <c r="BE52">
        <f t="shared" si="45"/>
        <v>30.761348724365234</v>
      </c>
      <c r="BF52">
        <f t="shared" si="46"/>
        <v>4.4503531550760549</v>
      </c>
      <c r="BG52">
        <f t="shared" si="47"/>
        <v>1.6695059420263139E-3</v>
      </c>
      <c r="BH52">
        <f t="shared" si="48"/>
        <v>2.4038895566296268</v>
      </c>
      <c r="BI52">
        <f t="shared" si="49"/>
        <v>2.0464635984464281</v>
      </c>
      <c r="BJ52">
        <f t="shared" si="50"/>
        <v>1.0435293962172943E-3</v>
      </c>
      <c r="BK52">
        <f t="shared" si="51"/>
        <v>146.32153328738511</v>
      </c>
      <c r="BL52">
        <f t="shared" si="52"/>
        <v>3.5002603297087727</v>
      </c>
      <c r="BM52">
        <f t="shared" si="53"/>
        <v>52.246536607999026</v>
      </c>
      <c r="BN52">
        <f t="shared" si="54"/>
        <v>420.43239959059349</v>
      </c>
      <c r="BO52">
        <f t="shared" si="55"/>
        <v>-1.4034058599556327E-3</v>
      </c>
    </row>
    <row r="53" spans="1:67" x14ac:dyDescent="0.25">
      <c r="A53" s="1">
        <v>42</v>
      </c>
      <c r="B53" s="1" t="s">
        <v>128</v>
      </c>
      <c r="C53" s="1" t="s">
        <v>239</v>
      </c>
      <c r="D53" s="1" t="s">
        <v>81</v>
      </c>
      <c r="E53" s="1" t="s">
        <v>82</v>
      </c>
      <c r="F53" s="1" t="s">
        <v>83</v>
      </c>
      <c r="G53" s="1" t="s">
        <v>84</v>
      </c>
      <c r="H53" s="1" t="s">
        <v>85</v>
      </c>
      <c r="I53" s="1">
        <v>263.49999527260661</v>
      </c>
      <c r="J53" s="1">
        <v>1</v>
      </c>
      <c r="K53">
        <f t="shared" si="28"/>
        <v>-1.0713170979010838</v>
      </c>
      <c r="L53">
        <f t="shared" si="29"/>
        <v>1.6915825179280252E-3</v>
      </c>
      <c r="M53">
        <f t="shared" si="30"/>
        <v>1402.5668333473341</v>
      </c>
      <c r="N53">
        <f t="shared" si="31"/>
        <v>3.6203138336494113E-2</v>
      </c>
      <c r="O53">
        <f t="shared" si="32"/>
        <v>2.0584239938531019</v>
      </c>
      <c r="P53">
        <f t="shared" si="33"/>
        <v>30.810321887387406</v>
      </c>
      <c r="Q53" s="1">
        <v>6</v>
      </c>
      <c r="R53">
        <f t="shared" si="34"/>
        <v>1.4200000166893005</v>
      </c>
      <c r="S53" s="1">
        <v>1</v>
      </c>
      <c r="T53">
        <f t="shared" si="35"/>
        <v>2.8400000333786011</v>
      </c>
      <c r="U53" s="1">
        <v>31.010831832885742</v>
      </c>
      <c r="V53" s="1">
        <v>30.762081146240234</v>
      </c>
      <c r="W53" s="1">
        <v>30.952821731567383</v>
      </c>
      <c r="X53" s="1">
        <v>417.84677124023438</v>
      </c>
      <c r="Y53" s="1">
        <v>419.95449829101563</v>
      </c>
      <c r="Z53" s="1">
        <v>24.080728530883789</v>
      </c>
      <c r="AA53" s="1">
        <v>24.151235580444336</v>
      </c>
      <c r="AB53" s="1">
        <v>53.107795715332031</v>
      </c>
      <c r="AC53" s="1">
        <v>53.263290405273438</v>
      </c>
      <c r="AD53" s="1">
        <v>300.64047241210938</v>
      </c>
      <c r="AE53" s="1">
        <v>17.878580093383789</v>
      </c>
      <c r="AF53" s="1">
        <v>5.132463201880455E-2</v>
      </c>
      <c r="AG53" s="1">
        <v>99.555694580078125</v>
      </c>
      <c r="AH53" s="1">
        <v>-6.3007326126098633</v>
      </c>
      <c r="AI53" s="1">
        <v>-0.36646506190299988</v>
      </c>
      <c r="AJ53" s="1">
        <v>0.10055350512266159</v>
      </c>
      <c r="AK53" s="1">
        <v>1.0720383143052459E-3</v>
      </c>
      <c r="AL53" s="1">
        <v>0.13367974758148193</v>
      </c>
      <c r="AM53" s="1">
        <v>6.3126729801297188E-3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86</v>
      </c>
      <c r="AV53">
        <f t="shared" si="36"/>
        <v>0.50106745402018216</v>
      </c>
      <c r="AW53">
        <f t="shared" si="37"/>
        <v>3.6203138336494114E-5</v>
      </c>
      <c r="AX53">
        <f t="shared" si="38"/>
        <v>303.91208114624021</v>
      </c>
      <c r="AY53">
        <f t="shared" si="39"/>
        <v>304.16083183288572</v>
      </c>
      <c r="AZ53">
        <f t="shared" si="40"/>
        <v>2.8605727510026213</v>
      </c>
      <c r="BA53">
        <f t="shared" si="41"/>
        <v>4.8240741147170446E-2</v>
      </c>
      <c r="BB53">
        <f t="shared" si="42"/>
        <v>4.4628170270313339</v>
      </c>
      <c r="BC53">
        <f t="shared" si="43"/>
        <v>44.827340574090861</v>
      </c>
      <c r="BD53">
        <f t="shared" si="44"/>
        <v>20.676104993646526</v>
      </c>
      <c r="BE53">
        <f t="shared" si="45"/>
        <v>30.762081146240234</v>
      </c>
      <c r="BF53">
        <f t="shared" si="46"/>
        <v>4.4505393358641303</v>
      </c>
      <c r="BG53">
        <f t="shared" si="47"/>
        <v>1.6905755643940976E-3</v>
      </c>
      <c r="BH53">
        <f t="shared" si="48"/>
        <v>2.4043930331782319</v>
      </c>
      <c r="BI53">
        <f t="shared" si="49"/>
        <v>2.0461463026858984</v>
      </c>
      <c r="BJ53">
        <f t="shared" si="50"/>
        <v>1.0567001501119106E-3</v>
      </c>
      <c r="BK53">
        <f t="shared" si="51"/>
        <v>139.63351528887455</v>
      </c>
      <c r="BL53">
        <f t="shared" si="52"/>
        <v>3.3398066672818398</v>
      </c>
      <c r="BM53">
        <f t="shared" si="53"/>
        <v>52.256961316420735</v>
      </c>
      <c r="BN53">
        <f t="shared" si="54"/>
        <v>420.46375113086361</v>
      </c>
      <c r="BO53">
        <f t="shared" si="55"/>
        <v>-1.3314768750472589E-3</v>
      </c>
    </row>
    <row r="54" spans="1:67" x14ac:dyDescent="0.25">
      <c r="A54" s="1">
        <v>43</v>
      </c>
      <c r="B54" s="1" t="s">
        <v>129</v>
      </c>
      <c r="C54" s="1" t="s">
        <v>239</v>
      </c>
      <c r="D54" s="1" t="s">
        <v>81</v>
      </c>
      <c r="E54" s="1" t="s">
        <v>82</v>
      </c>
      <c r="F54" s="1" t="s">
        <v>83</v>
      </c>
      <c r="G54" s="1" t="s">
        <v>84</v>
      </c>
      <c r="H54" s="1" t="s">
        <v>85</v>
      </c>
      <c r="I54" s="1">
        <v>268.4999951608479</v>
      </c>
      <c r="J54" s="1">
        <v>1</v>
      </c>
      <c r="K54">
        <f t="shared" si="28"/>
        <v>-1.1215850706810073</v>
      </c>
      <c r="L54">
        <f t="shared" si="29"/>
        <v>1.7199020320425838E-3</v>
      </c>
      <c r="M54">
        <f t="shared" si="30"/>
        <v>1432.1789577888414</v>
      </c>
      <c r="N54">
        <f t="shared" si="31"/>
        <v>3.6780786391577162E-2</v>
      </c>
      <c r="O54">
        <f t="shared" si="32"/>
        <v>2.0568613830218481</v>
      </c>
      <c r="P54">
        <f t="shared" si="33"/>
        <v>30.806980709884783</v>
      </c>
      <c r="Q54" s="1">
        <v>6</v>
      </c>
      <c r="R54">
        <f t="shared" si="34"/>
        <v>1.4200000166893005</v>
      </c>
      <c r="S54" s="1">
        <v>1</v>
      </c>
      <c r="T54">
        <f t="shared" si="35"/>
        <v>2.8400000333786011</v>
      </c>
      <c r="U54" s="1">
        <v>31.012065887451172</v>
      </c>
      <c r="V54" s="1">
        <v>30.758432388305664</v>
      </c>
      <c r="W54" s="1">
        <v>30.958341598510742</v>
      </c>
      <c r="X54" s="1">
        <v>417.73883056640625</v>
      </c>
      <c r="Y54" s="1">
        <v>419.94671630859375</v>
      </c>
      <c r="Z54" s="1">
        <v>24.086669921875</v>
      </c>
      <c r="AA54" s="1">
        <v>24.15831184387207</v>
      </c>
      <c r="AB54" s="1">
        <v>53.1173095703125</v>
      </c>
      <c r="AC54" s="1">
        <v>53.275302886962891</v>
      </c>
      <c r="AD54" s="1">
        <v>300.59683227539063</v>
      </c>
      <c r="AE54" s="1">
        <v>17.838718414306641</v>
      </c>
      <c r="AF54" s="1">
        <v>1.8248908221721649E-2</v>
      </c>
      <c r="AG54" s="1">
        <v>99.555976867675781</v>
      </c>
      <c r="AH54" s="1">
        <v>-6.3007326126098633</v>
      </c>
      <c r="AI54" s="1">
        <v>-0.36646506190299988</v>
      </c>
      <c r="AJ54" s="1">
        <v>0.10055350512266159</v>
      </c>
      <c r="AK54" s="1">
        <v>1.0720383143052459E-3</v>
      </c>
      <c r="AL54" s="1">
        <v>0.13367974758148193</v>
      </c>
      <c r="AM54" s="1">
        <v>6.3126729801297188E-3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86</v>
      </c>
      <c r="AV54">
        <f t="shared" si="36"/>
        <v>0.5009947204589843</v>
      </c>
      <c r="AW54">
        <f t="shared" si="37"/>
        <v>3.6780786391577165E-5</v>
      </c>
      <c r="AX54">
        <f t="shared" si="38"/>
        <v>303.90843238830564</v>
      </c>
      <c r="AY54">
        <f t="shared" si="39"/>
        <v>304.16206588745115</v>
      </c>
      <c r="AZ54">
        <f t="shared" si="40"/>
        <v>2.854194882492834</v>
      </c>
      <c r="BA54">
        <f t="shared" si="41"/>
        <v>4.8548321579118911E-2</v>
      </c>
      <c r="BB54">
        <f t="shared" si="42"/>
        <v>4.4619657181124737</v>
      </c>
      <c r="BC54">
        <f t="shared" si="43"/>
        <v>44.81866240982265</v>
      </c>
      <c r="BD54">
        <f t="shared" si="44"/>
        <v>20.66035056595058</v>
      </c>
      <c r="BE54">
        <f t="shared" si="45"/>
        <v>30.758432388305664</v>
      </c>
      <c r="BF54">
        <f t="shared" si="46"/>
        <v>4.449611893136459</v>
      </c>
      <c r="BG54">
        <f t="shared" si="47"/>
        <v>1.7188610909691995E-3</v>
      </c>
      <c r="BH54">
        <f t="shared" si="48"/>
        <v>2.4051043350906256</v>
      </c>
      <c r="BI54">
        <f t="shared" si="49"/>
        <v>2.0445075580458334</v>
      </c>
      <c r="BJ54">
        <f t="shared" si="50"/>
        <v>1.0743816554351102E-3</v>
      </c>
      <c r="BK54">
        <f t="shared" si="51"/>
        <v>142.58197519199791</v>
      </c>
      <c r="BL54">
        <f t="shared" si="52"/>
        <v>3.4103825608590275</v>
      </c>
      <c r="BM54">
        <f t="shared" si="53"/>
        <v>52.284617486034904</v>
      </c>
      <c r="BN54">
        <f t="shared" si="54"/>
        <v>420.47986413522182</v>
      </c>
      <c r="BO54">
        <f t="shared" si="55"/>
        <v>-1.3946362572963865E-3</v>
      </c>
    </row>
    <row r="55" spans="1:67" x14ac:dyDescent="0.25">
      <c r="A55" s="1">
        <v>44</v>
      </c>
      <c r="B55" s="1" t="s">
        <v>130</v>
      </c>
      <c r="C55" s="1" t="s">
        <v>239</v>
      </c>
      <c r="D55" s="1" t="s">
        <v>81</v>
      </c>
      <c r="E55" s="1" t="s">
        <v>82</v>
      </c>
      <c r="F55" s="1" t="s">
        <v>83</v>
      </c>
      <c r="G55" s="1" t="s">
        <v>84</v>
      </c>
      <c r="H55" s="1" t="s">
        <v>85</v>
      </c>
      <c r="I55" s="1">
        <v>273.99999503791332</v>
      </c>
      <c r="J55" s="1">
        <v>1</v>
      </c>
      <c r="K55">
        <f t="shared" si="28"/>
        <v>-1.1410602897913866</v>
      </c>
      <c r="L55">
        <f t="shared" si="29"/>
        <v>1.6040438511395979E-3</v>
      </c>
      <c r="M55">
        <f t="shared" si="30"/>
        <v>1525.2875818729256</v>
      </c>
      <c r="N55">
        <f t="shared" si="31"/>
        <v>3.4299505825892397E-2</v>
      </c>
      <c r="O55">
        <f t="shared" si="32"/>
        <v>2.0565572119813664</v>
      </c>
      <c r="P55">
        <f t="shared" si="33"/>
        <v>30.809066222092039</v>
      </c>
      <c r="Q55" s="1">
        <v>6</v>
      </c>
      <c r="R55">
        <f t="shared" si="34"/>
        <v>1.4200000166893005</v>
      </c>
      <c r="S55" s="1">
        <v>1</v>
      </c>
      <c r="T55">
        <f t="shared" si="35"/>
        <v>2.8400000333786011</v>
      </c>
      <c r="U55" s="1">
        <v>31.013282775878906</v>
      </c>
      <c r="V55" s="1">
        <v>30.759054183959961</v>
      </c>
      <c r="W55" s="1">
        <v>30.959743499755859</v>
      </c>
      <c r="X55" s="1">
        <v>417.59555053710938</v>
      </c>
      <c r="Y55" s="1">
        <v>419.84402465820313</v>
      </c>
      <c r="Z55" s="1">
        <v>24.099786758422852</v>
      </c>
      <c r="AA55" s="1">
        <v>24.166584014892578</v>
      </c>
      <c r="AB55" s="1">
        <v>53.142814636230469</v>
      </c>
      <c r="AC55" s="1">
        <v>53.290115356445313</v>
      </c>
      <c r="AD55" s="1">
        <v>300.64651489257813</v>
      </c>
      <c r="AE55" s="1">
        <v>17.920616149902344</v>
      </c>
      <c r="AF55" s="1">
        <v>7.1855485439300537E-2</v>
      </c>
      <c r="AG55" s="1">
        <v>99.556472778320313</v>
      </c>
      <c r="AH55" s="1">
        <v>-6.3007326126098633</v>
      </c>
      <c r="AI55" s="1">
        <v>-0.36646506190299988</v>
      </c>
      <c r="AJ55" s="1">
        <v>0.10055350512266159</v>
      </c>
      <c r="AK55" s="1">
        <v>1.0720383143052459E-3</v>
      </c>
      <c r="AL55" s="1">
        <v>0.13367974758148193</v>
      </c>
      <c r="AM55" s="1">
        <v>6.3126729801297188E-3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86</v>
      </c>
      <c r="AV55">
        <f t="shared" si="36"/>
        <v>0.50107752482096346</v>
      </c>
      <c r="AW55">
        <f t="shared" si="37"/>
        <v>3.42995058258924E-5</v>
      </c>
      <c r="AX55">
        <f t="shared" si="38"/>
        <v>303.90905418395994</v>
      </c>
      <c r="AY55">
        <f t="shared" si="39"/>
        <v>304.16328277587888</v>
      </c>
      <c r="AZ55">
        <f t="shared" si="40"/>
        <v>2.8672985198952574</v>
      </c>
      <c r="BA55">
        <f t="shared" si="41"/>
        <v>5.001203813207887E-2</v>
      </c>
      <c r="BB55">
        <f t="shared" si="42"/>
        <v>4.4624970756050102</v>
      </c>
      <c r="BC55">
        <f t="shared" si="43"/>
        <v>44.823776406196416</v>
      </c>
      <c r="BD55">
        <f t="shared" si="44"/>
        <v>20.657192391303838</v>
      </c>
      <c r="BE55">
        <f t="shared" si="45"/>
        <v>30.759054183959961</v>
      </c>
      <c r="BF55">
        <f t="shared" si="46"/>
        <v>4.4497699294984976</v>
      </c>
      <c r="BG55">
        <f t="shared" si="47"/>
        <v>1.603138391896702E-3</v>
      </c>
      <c r="BH55">
        <f t="shared" si="48"/>
        <v>2.4059398636236438</v>
      </c>
      <c r="BI55">
        <f t="shared" si="49"/>
        <v>2.0438300658748538</v>
      </c>
      <c r="BJ55">
        <f t="shared" si="50"/>
        <v>1.0020428054664167E-3</v>
      </c>
      <c r="BK55">
        <f t="shared" si="51"/>
        <v>151.85225162384194</v>
      </c>
      <c r="BL55">
        <f t="shared" si="52"/>
        <v>3.6329862813092766</v>
      </c>
      <c r="BM55">
        <f t="shared" si="53"/>
        <v>52.295078771959624</v>
      </c>
      <c r="BN55">
        <f t="shared" si="54"/>
        <v>420.38643007127132</v>
      </c>
      <c r="BO55">
        <f t="shared" si="55"/>
        <v>-1.419452043874942E-3</v>
      </c>
    </row>
    <row r="56" spans="1:67" x14ac:dyDescent="0.25">
      <c r="A56" s="1">
        <v>45</v>
      </c>
      <c r="B56" s="1" t="s">
        <v>131</v>
      </c>
      <c r="C56" s="1" t="s">
        <v>239</v>
      </c>
      <c r="D56" s="1" t="s">
        <v>81</v>
      </c>
      <c r="E56" s="1" t="s">
        <v>82</v>
      </c>
      <c r="F56" s="1" t="s">
        <v>83</v>
      </c>
      <c r="G56" s="1" t="s">
        <v>84</v>
      </c>
      <c r="H56" s="1" t="s">
        <v>85</v>
      </c>
      <c r="I56" s="1">
        <v>278.99999492615461</v>
      </c>
      <c r="J56" s="1">
        <v>1</v>
      </c>
      <c r="K56">
        <f t="shared" si="28"/>
        <v>-1.1102582251311355</v>
      </c>
      <c r="L56">
        <f t="shared" si="29"/>
        <v>1.6289447394833884E-3</v>
      </c>
      <c r="M56">
        <f t="shared" si="30"/>
        <v>1478.3874449663147</v>
      </c>
      <c r="N56">
        <f t="shared" si="31"/>
        <v>3.4811845814791742E-2</v>
      </c>
      <c r="O56">
        <f t="shared" si="32"/>
        <v>2.0553842995852989</v>
      </c>
      <c r="P56">
        <f t="shared" si="33"/>
        <v>30.807200979267044</v>
      </c>
      <c r="Q56" s="1">
        <v>6</v>
      </c>
      <c r="R56">
        <f t="shared" si="34"/>
        <v>1.4200000166893005</v>
      </c>
      <c r="S56" s="1">
        <v>1</v>
      </c>
      <c r="T56">
        <f t="shared" si="35"/>
        <v>2.8400000333786011</v>
      </c>
      <c r="U56" s="1">
        <v>31.014467239379883</v>
      </c>
      <c r="V56" s="1">
        <v>30.756963729858398</v>
      </c>
      <c r="W56" s="1">
        <v>30.962163925170898</v>
      </c>
      <c r="X56" s="1">
        <v>417.603759765625</v>
      </c>
      <c r="Y56" s="1">
        <v>419.79022216796875</v>
      </c>
      <c r="Z56" s="1">
        <v>24.105808258056641</v>
      </c>
      <c r="AA56" s="1">
        <v>24.173599243164063</v>
      </c>
      <c r="AB56" s="1">
        <v>53.152488708496094</v>
      </c>
      <c r="AC56" s="1">
        <v>53.301963806152344</v>
      </c>
      <c r="AD56" s="1">
        <v>300.66226196289063</v>
      </c>
      <c r="AE56" s="1">
        <v>17.93873405456543</v>
      </c>
      <c r="AF56" s="1">
        <v>8.4401905536651611E-2</v>
      </c>
      <c r="AG56" s="1">
        <v>99.556442260742188</v>
      </c>
      <c r="AH56" s="1">
        <v>-6.3007326126098633</v>
      </c>
      <c r="AI56" s="1">
        <v>-0.36646506190299988</v>
      </c>
      <c r="AJ56" s="1">
        <v>0.10055350512266159</v>
      </c>
      <c r="AK56" s="1">
        <v>1.0720383143052459E-3</v>
      </c>
      <c r="AL56" s="1">
        <v>0.13367974758148193</v>
      </c>
      <c r="AM56" s="1">
        <v>6.3126729801297188E-3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86</v>
      </c>
      <c r="AV56">
        <f t="shared" si="36"/>
        <v>0.50110376993815098</v>
      </c>
      <c r="AW56">
        <f t="shared" si="37"/>
        <v>3.4811845814791743E-5</v>
      </c>
      <c r="AX56">
        <f t="shared" si="38"/>
        <v>303.90696372985838</v>
      </c>
      <c r="AY56">
        <f t="shared" si="39"/>
        <v>304.16446723937986</v>
      </c>
      <c r="AZ56">
        <f t="shared" si="40"/>
        <v>2.8701973845765565</v>
      </c>
      <c r="BA56">
        <f t="shared" si="41"/>
        <v>5.0237249408644512E-2</v>
      </c>
      <c r="BB56">
        <f t="shared" si="42"/>
        <v>4.4620218368716831</v>
      </c>
      <c r="BC56">
        <f t="shared" si="43"/>
        <v>44.819016585440799</v>
      </c>
      <c r="BD56">
        <f t="shared" si="44"/>
        <v>20.645417342276737</v>
      </c>
      <c r="BE56">
        <f t="shared" si="45"/>
        <v>30.756963729858398</v>
      </c>
      <c r="BF56">
        <f t="shared" si="46"/>
        <v>4.449238636479854</v>
      </c>
      <c r="BG56">
        <f t="shared" si="47"/>
        <v>1.6280109578445032E-3</v>
      </c>
      <c r="BH56">
        <f t="shared" si="48"/>
        <v>2.4066375372863842</v>
      </c>
      <c r="BI56">
        <f t="shared" si="49"/>
        <v>2.0426010991934698</v>
      </c>
      <c r="BJ56">
        <f t="shared" si="50"/>
        <v>1.0175907019148271E-3</v>
      </c>
      <c r="BK56">
        <f t="shared" si="51"/>
        <v>147.18299430379508</v>
      </c>
      <c r="BL56">
        <f t="shared" si="52"/>
        <v>3.5217291087231999</v>
      </c>
      <c r="BM56">
        <f t="shared" si="53"/>
        <v>52.317570342602757</v>
      </c>
      <c r="BN56">
        <f t="shared" si="54"/>
        <v>420.31798575469799</v>
      </c>
      <c r="BO56">
        <f t="shared" si="55"/>
        <v>-1.3819540148265529E-3</v>
      </c>
    </row>
    <row r="57" spans="1:67" x14ac:dyDescent="0.25">
      <c r="A57" s="1">
        <v>46</v>
      </c>
      <c r="B57" s="1" t="s">
        <v>132</v>
      </c>
      <c r="C57" s="1" t="s">
        <v>239</v>
      </c>
      <c r="D57" s="1" t="s">
        <v>81</v>
      </c>
      <c r="E57" s="1" t="s">
        <v>82</v>
      </c>
      <c r="F57" s="1" t="s">
        <v>83</v>
      </c>
      <c r="G57" s="1" t="s">
        <v>84</v>
      </c>
      <c r="H57" s="1" t="s">
        <v>85</v>
      </c>
      <c r="I57" s="1">
        <v>283.9999948143959</v>
      </c>
      <c r="J57" s="1">
        <v>1</v>
      </c>
      <c r="K57">
        <f t="shared" si="28"/>
        <v>-1.0070714308917452</v>
      </c>
      <c r="L57">
        <f t="shared" si="29"/>
        <v>1.9263714625591738E-3</v>
      </c>
      <c r="M57">
        <f t="shared" si="30"/>
        <v>1228.5430431897134</v>
      </c>
      <c r="N57">
        <f t="shared" si="31"/>
        <v>4.1142919857645746E-2</v>
      </c>
      <c r="O57">
        <f t="shared" si="32"/>
        <v>2.0543755381387552</v>
      </c>
      <c r="P57">
        <f t="shared" si="33"/>
        <v>30.805902000556696</v>
      </c>
      <c r="Q57" s="1">
        <v>6</v>
      </c>
      <c r="R57">
        <f t="shared" si="34"/>
        <v>1.4200000166893005</v>
      </c>
      <c r="S57" s="1">
        <v>1</v>
      </c>
      <c r="T57">
        <f t="shared" si="35"/>
        <v>2.8400000333786011</v>
      </c>
      <c r="U57" s="1">
        <v>31.014921188354492</v>
      </c>
      <c r="V57" s="1">
        <v>30.759099960327148</v>
      </c>
      <c r="W57" s="1">
        <v>30.965234756469727</v>
      </c>
      <c r="X57" s="1">
        <v>417.81130981445313</v>
      </c>
      <c r="Y57" s="1">
        <v>419.78680419921875</v>
      </c>
      <c r="Z57" s="1">
        <v>24.099861145019531</v>
      </c>
      <c r="AA57" s="1">
        <v>24.179990768432617</v>
      </c>
      <c r="AB57" s="1">
        <v>53.138916015625</v>
      </c>
      <c r="AC57" s="1">
        <v>53.315601348876953</v>
      </c>
      <c r="AD57" s="1">
        <v>300.62353515625</v>
      </c>
      <c r="AE57" s="1">
        <v>17.907569885253906</v>
      </c>
      <c r="AF57" s="1">
        <v>0.1266043484210968</v>
      </c>
      <c r="AG57" s="1">
        <v>99.558158874511719</v>
      </c>
      <c r="AH57" s="1">
        <v>-6.3007326126098633</v>
      </c>
      <c r="AI57" s="1">
        <v>-0.36646506190299988</v>
      </c>
      <c r="AJ57" s="1">
        <v>0.10055350512266159</v>
      </c>
      <c r="AK57" s="1">
        <v>1.0720383143052459E-3</v>
      </c>
      <c r="AL57" s="1">
        <v>0.13367974758148193</v>
      </c>
      <c r="AM57" s="1">
        <v>6.3126729801297188E-3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86</v>
      </c>
      <c r="AV57">
        <f t="shared" si="36"/>
        <v>0.50103922526041655</v>
      </c>
      <c r="AW57">
        <f t="shared" si="37"/>
        <v>4.1142919857645749E-5</v>
      </c>
      <c r="AX57">
        <f t="shared" si="38"/>
        <v>303.90909996032713</v>
      </c>
      <c r="AY57">
        <f t="shared" si="39"/>
        <v>304.16492118835447</v>
      </c>
      <c r="AZ57">
        <f t="shared" si="40"/>
        <v>2.8652111175981645</v>
      </c>
      <c r="BA57">
        <f t="shared" si="41"/>
        <v>4.6802040229547072E-2</v>
      </c>
      <c r="BB57">
        <f t="shared" si="42"/>
        <v>4.4616909006465963</v>
      </c>
      <c r="BC57">
        <f t="shared" si="43"/>
        <v>44.814919752286137</v>
      </c>
      <c r="BD57">
        <f t="shared" si="44"/>
        <v>20.63492898385352</v>
      </c>
      <c r="BE57">
        <f t="shared" si="45"/>
        <v>30.759099960327148</v>
      </c>
      <c r="BF57">
        <f t="shared" si="46"/>
        <v>4.449781564270535</v>
      </c>
      <c r="BG57">
        <f t="shared" si="47"/>
        <v>1.9250656908806952E-3</v>
      </c>
      <c r="BH57">
        <f t="shared" si="48"/>
        <v>2.4073153625078412</v>
      </c>
      <c r="BI57">
        <f t="shared" si="49"/>
        <v>2.0424662017626938</v>
      </c>
      <c r="BJ57">
        <f t="shared" si="50"/>
        <v>1.2032833041281041E-3</v>
      </c>
      <c r="BK57">
        <f t="shared" si="51"/>
        <v>122.31148347805761</v>
      </c>
      <c r="BL57">
        <f t="shared" si="52"/>
        <v>2.9265880463614629</v>
      </c>
      <c r="BM57">
        <f t="shared" si="53"/>
        <v>52.342368957711862</v>
      </c>
      <c r="BN57">
        <f t="shared" si="54"/>
        <v>420.26551772588249</v>
      </c>
      <c r="BO57">
        <f t="shared" si="55"/>
        <v>-1.2542666999601001E-3</v>
      </c>
    </row>
    <row r="58" spans="1:67" x14ac:dyDescent="0.25">
      <c r="A58" s="1">
        <v>47</v>
      </c>
      <c r="B58" s="1" t="s">
        <v>133</v>
      </c>
      <c r="C58" s="1" t="s">
        <v>239</v>
      </c>
      <c r="D58" s="1" t="s">
        <v>81</v>
      </c>
      <c r="E58" s="1" t="s">
        <v>82</v>
      </c>
      <c r="F58" s="1" t="s">
        <v>83</v>
      </c>
      <c r="G58" s="1" t="s">
        <v>84</v>
      </c>
      <c r="H58" s="1" t="s">
        <v>85</v>
      </c>
      <c r="I58" s="1">
        <v>289.49999469146132</v>
      </c>
      <c r="J58" s="1">
        <v>1</v>
      </c>
      <c r="K58">
        <f t="shared" si="28"/>
        <v>-0.95178988686116839</v>
      </c>
      <c r="L58">
        <f t="shared" si="29"/>
        <v>1.7307514831293408E-3</v>
      </c>
      <c r="M58">
        <f t="shared" si="30"/>
        <v>1271.2917219806918</v>
      </c>
      <c r="N58">
        <f t="shared" si="31"/>
        <v>3.6953046551949004E-2</v>
      </c>
      <c r="O58">
        <f t="shared" si="32"/>
        <v>2.0535878057465857</v>
      </c>
      <c r="P58">
        <f t="shared" si="33"/>
        <v>30.803386354212911</v>
      </c>
      <c r="Q58" s="1">
        <v>6</v>
      </c>
      <c r="R58">
        <f t="shared" si="34"/>
        <v>1.4200000166893005</v>
      </c>
      <c r="S58" s="1">
        <v>1</v>
      </c>
      <c r="T58">
        <f t="shared" si="35"/>
        <v>2.8400000333786011</v>
      </c>
      <c r="U58" s="1">
        <v>31.015094757080078</v>
      </c>
      <c r="V58" s="1">
        <v>30.753757476806641</v>
      </c>
      <c r="W58" s="1">
        <v>30.964824676513672</v>
      </c>
      <c r="X58" s="1">
        <v>417.97891235351563</v>
      </c>
      <c r="Y58" s="1">
        <v>419.84759521484375</v>
      </c>
      <c r="Z58" s="1">
        <v>24.109401702880859</v>
      </c>
      <c r="AA58" s="1">
        <v>24.181371688842773</v>
      </c>
      <c r="AB58" s="1">
        <v>53.159629821777344</v>
      </c>
      <c r="AC58" s="1">
        <v>53.318317413330078</v>
      </c>
      <c r="AD58" s="1">
        <v>300.62091064453125</v>
      </c>
      <c r="AE58" s="1">
        <v>17.901771545410156</v>
      </c>
      <c r="AF58" s="1">
        <v>5.8168560266494751E-2</v>
      </c>
      <c r="AG58" s="1">
        <v>99.558547973632813</v>
      </c>
      <c r="AH58" s="1">
        <v>-6.3007326126098633</v>
      </c>
      <c r="AI58" s="1">
        <v>-0.36646506190299988</v>
      </c>
      <c r="AJ58" s="1">
        <v>0.10055350512266159</v>
      </c>
      <c r="AK58" s="1">
        <v>1.0720383143052459E-3</v>
      </c>
      <c r="AL58" s="1">
        <v>0.13367974758148193</v>
      </c>
      <c r="AM58" s="1">
        <v>6.3126729801297188E-3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86</v>
      </c>
      <c r="AV58">
        <f t="shared" si="36"/>
        <v>0.50103485107421863</v>
      </c>
      <c r="AW58">
        <f t="shared" si="37"/>
        <v>3.6953046551949006E-5</v>
      </c>
      <c r="AX58">
        <f t="shared" si="38"/>
        <v>303.90375747680662</v>
      </c>
      <c r="AY58">
        <f t="shared" si="39"/>
        <v>304.16509475708006</v>
      </c>
      <c r="AZ58">
        <f t="shared" si="40"/>
        <v>2.864283383243901</v>
      </c>
      <c r="BA58">
        <f t="shared" si="41"/>
        <v>4.9628877406270484E-2</v>
      </c>
      <c r="BB58">
        <f t="shared" si="42"/>
        <v>4.4610500590984854</v>
      </c>
      <c r="BC58">
        <f t="shared" si="43"/>
        <v>44.8083077736324</v>
      </c>
      <c r="BD58">
        <f t="shared" si="44"/>
        <v>20.626936084789627</v>
      </c>
      <c r="BE58">
        <f t="shared" si="45"/>
        <v>30.753757476806641</v>
      </c>
      <c r="BF58">
        <f t="shared" si="46"/>
        <v>4.4484238683421093</v>
      </c>
      <c r="BG58">
        <f t="shared" si="47"/>
        <v>1.7296973717714629E-3</v>
      </c>
      <c r="BH58">
        <f t="shared" si="48"/>
        <v>2.4074622533518997</v>
      </c>
      <c r="BI58">
        <f t="shared" si="49"/>
        <v>2.0409616149902097</v>
      </c>
      <c r="BJ58">
        <f t="shared" si="50"/>
        <v>1.0811555132815476E-3</v>
      </c>
      <c r="BK58">
        <f t="shared" si="51"/>
        <v>126.56795789129697</v>
      </c>
      <c r="BL58">
        <f t="shared" si="52"/>
        <v>3.0279838123882747</v>
      </c>
      <c r="BM58">
        <f t="shared" si="53"/>
        <v>52.350648538959319</v>
      </c>
      <c r="BN58">
        <f t="shared" si="54"/>
        <v>420.30003054306945</v>
      </c>
      <c r="BO58">
        <f t="shared" si="55"/>
        <v>-1.1855059297907658E-3</v>
      </c>
    </row>
    <row r="59" spans="1:67" x14ac:dyDescent="0.25">
      <c r="A59" s="1">
        <v>48</v>
      </c>
      <c r="B59" s="1" t="s">
        <v>134</v>
      </c>
      <c r="C59" s="1" t="s">
        <v>239</v>
      </c>
      <c r="D59" s="1" t="s">
        <v>81</v>
      </c>
      <c r="E59" s="1" t="s">
        <v>82</v>
      </c>
      <c r="F59" s="1" t="s">
        <v>83</v>
      </c>
      <c r="G59" s="1" t="s">
        <v>84</v>
      </c>
      <c r="H59" s="1" t="s">
        <v>85</v>
      </c>
      <c r="I59" s="1">
        <v>294.49999457970262</v>
      </c>
      <c r="J59" s="1">
        <v>1</v>
      </c>
      <c r="K59">
        <f t="shared" si="28"/>
        <v>-0.94326366182587706</v>
      </c>
      <c r="L59">
        <f t="shared" si="29"/>
        <v>1.9278850394798155E-3</v>
      </c>
      <c r="M59">
        <f t="shared" si="30"/>
        <v>1176.0247630376634</v>
      </c>
      <c r="N59">
        <f t="shared" si="31"/>
        <v>4.1103132301513114E-2</v>
      </c>
      <c r="O59">
        <f t="shared" si="32"/>
        <v>2.0507862240373949</v>
      </c>
      <c r="P59">
        <f t="shared" si="33"/>
        <v>30.797184655698569</v>
      </c>
      <c r="Q59" s="1">
        <v>6</v>
      </c>
      <c r="R59">
        <f t="shared" si="34"/>
        <v>1.4200000166893005</v>
      </c>
      <c r="S59" s="1">
        <v>1</v>
      </c>
      <c r="T59">
        <f t="shared" si="35"/>
        <v>2.8400000333786011</v>
      </c>
      <c r="U59" s="1">
        <v>31.014219284057617</v>
      </c>
      <c r="V59" s="1">
        <v>30.749198913574219</v>
      </c>
      <c r="W59" s="1">
        <v>30.951921463012695</v>
      </c>
      <c r="X59" s="1">
        <v>418.12106323242188</v>
      </c>
      <c r="Y59" s="1">
        <v>419.96914672851563</v>
      </c>
      <c r="Z59" s="1">
        <v>24.113710403442383</v>
      </c>
      <c r="AA59" s="1">
        <v>24.193758010864258</v>
      </c>
      <c r="AB59" s="1">
        <v>53.171546936035156</v>
      </c>
      <c r="AC59" s="1">
        <v>53.348056793212891</v>
      </c>
      <c r="AD59" s="1">
        <v>300.63629150390625</v>
      </c>
      <c r="AE59" s="1">
        <v>17.856836318969727</v>
      </c>
      <c r="AF59" s="1">
        <v>7.1854867041110992E-2</v>
      </c>
      <c r="AG59" s="1">
        <v>99.558090209960938</v>
      </c>
      <c r="AH59" s="1">
        <v>-6.3007326126098633</v>
      </c>
      <c r="AI59" s="1">
        <v>-0.36646506190299988</v>
      </c>
      <c r="AJ59" s="1">
        <v>0.10055350512266159</v>
      </c>
      <c r="AK59" s="1">
        <v>1.0720383143052459E-3</v>
      </c>
      <c r="AL59" s="1">
        <v>0.13367974758148193</v>
      </c>
      <c r="AM59" s="1">
        <v>6.3126729801297188E-3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86</v>
      </c>
      <c r="AV59">
        <f t="shared" si="36"/>
        <v>0.50106048583984375</v>
      </c>
      <c r="AW59">
        <f t="shared" si="37"/>
        <v>4.1103132301513111E-5</v>
      </c>
      <c r="AX59">
        <f t="shared" si="38"/>
        <v>303.8991989135742</v>
      </c>
      <c r="AY59">
        <f t="shared" si="39"/>
        <v>304.16421928405759</v>
      </c>
      <c r="AZ59">
        <f t="shared" si="40"/>
        <v>2.8570937471741331</v>
      </c>
      <c r="BA59">
        <f t="shared" si="41"/>
        <v>4.7985742124350014E-2</v>
      </c>
      <c r="BB59">
        <f t="shared" si="42"/>
        <v>4.4594705666009835</v>
      </c>
      <c r="BC59">
        <f t="shared" si="43"/>
        <v>44.792648766125147</v>
      </c>
      <c r="BD59">
        <f t="shared" si="44"/>
        <v>20.598890755260889</v>
      </c>
      <c r="BE59">
        <f t="shared" si="45"/>
        <v>30.749198913574219</v>
      </c>
      <c r="BF59">
        <f t="shared" si="46"/>
        <v>4.4472656769757455</v>
      </c>
      <c r="BG59">
        <f t="shared" si="47"/>
        <v>1.9265772157657228E-3</v>
      </c>
      <c r="BH59">
        <f t="shared" si="48"/>
        <v>2.4086843425635887</v>
      </c>
      <c r="BI59">
        <f t="shared" si="49"/>
        <v>2.0385813344121568</v>
      </c>
      <c r="BJ59">
        <f t="shared" si="50"/>
        <v>1.2042281913832492E-3</v>
      </c>
      <c r="BK59">
        <f t="shared" si="51"/>
        <v>117.08277944765163</v>
      </c>
      <c r="BL59">
        <f t="shared" si="52"/>
        <v>2.8002646675325686</v>
      </c>
      <c r="BM59">
        <f t="shared" si="53"/>
        <v>52.40218233547921</v>
      </c>
      <c r="BN59">
        <f t="shared" si="54"/>
        <v>420.41752909770526</v>
      </c>
      <c r="BO59">
        <f t="shared" si="55"/>
        <v>-1.1757139266651291E-3</v>
      </c>
    </row>
    <row r="60" spans="1:67" x14ac:dyDescent="0.25">
      <c r="A60" s="1">
        <v>49</v>
      </c>
      <c r="B60" s="1" t="s">
        <v>135</v>
      </c>
      <c r="C60" s="1" t="s">
        <v>239</v>
      </c>
      <c r="D60" s="1" t="s">
        <v>81</v>
      </c>
      <c r="E60" s="1" t="s">
        <v>82</v>
      </c>
      <c r="F60" s="1" t="s">
        <v>83</v>
      </c>
      <c r="G60" s="1" t="s">
        <v>84</v>
      </c>
      <c r="H60" s="1" t="s">
        <v>85</v>
      </c>
      <c r="I60" s="1">
        <v>299.49999446794391</v>
      </c>
      <c r="J60" s="1">
        <v>1</v>
      </c>
      <c r="K60">
        <f t="shared" si="28"/>
        <v>-0.89801353588332089</v>
      </c>
      <c r="L60">
        <f t="shared" si="29"/>
        <v>2.0246352665458912E-3</v>
      </c>
      <c r="M60">
        <f t="shared" si="30"/>
        <v>1104.170495376522</v>
      </c>
      <c r="N60">
        <f t="shared" si="31"/>
        <v>4.3151077036478365E-2</v>
      </c>
      <c r="O60">
        <f t="shared" si="32"/>
        <v>2.050132056546131</v>
      </c>
      <c r="P60">
        <f t="shared" si="33"/>
        <v>30.795916610075025</v>
      </c>
      <c r="Q60" s="1">
        <v>6</v>
      </c>
      <c r="R60">
        <f t="shared" si="34"/>
        <v>1.4200000166893005</v>
      </c>
      <c r="S60" s="1">
        <v>1</v>
      </c>
      <c r="T60">
        <f t="shared" si="35"/>
        <v>2.8400000333786011</v>
      </c>
      <c r="U60" s="1">
        <v>31.011062622070313</v>
      </c>
      <c r="V60" s="1">
        <v>30.749467849731445</v>
      </c>
      <c r="W60" s="1">
        <v>30.943361282348633</v>
      </c>
      <c r="X60" s="1">
        <v>418.31661987304688</v>
      </c>
      <c r="Y60" s="1">
        <v>420.07275390625</v>
      </c>
      <c r="Z60" s="1">
        <v>24.11328125</v>
      </c>
      <c r="AA60" s="1">
        <v>24.197320938110352</v>
      </c>
      <c r="AB60" s="1">
        <v>53.179649353027344</v>
      </c>
      <c r="AC60" s="1">
        <v>53.364994049072266</v>
      </c>
      <c r="AD60" s="1">
        <v>300.62179565429688</v>
      </c>
      <c r="AE60" s="1">
        <v>17.829294204711914</v>
      </c>
      <c r="AF60" s="1">
        <v>6.0451135039329529E-2</v>
      </c>
      <c r="AG60" s="1">
        <v>99.557121276855469</v>
      </c>
      <c r="AH60" s="1">
        <v>-6.3007326126098633</v>
      </c>
      <c r="AI60" s="1">
        <v>-0.36646506190299988</v>
      </c>
      <c r="AJ60" s="1">
        <v>0.10055350512266159</v>
      </c>
      <c r="AK60" s="1">
        <v>1.0720383143052459E-3</v>
      </c>
      <c r="AL60" s="1">
        <v>0.13367974758148193</v>
      </c>
      <c r="AM60" s="1">
        <v>6.3126729801297188E-3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86</v>
      </c>
      <c r="AV60">
        <f t="shared" si="36"/>
        <v>0.50103632609049464</v>
      </c>
      <c r="AW60">
        <f t="shared" si="37"/>
        <v>4.3151077036478366E-5</v>
      </c>
      <c r="AX60">
        <f t="shared" si="38"/>
        <v>303.89946784973142</v>
      </c>
      <c r="AY60">
        <f t="shared" si="39"/>
        <v>304.16106262207029</v>
      </c>
      <c r="AZ60">
        <f t="shared" si="40"/>
        <v>2.8526870089913814</v>
      </c>
      <c r="BA60">
        <f t="shared" si="41"/>
        <v>4.6448760343578824E-2</v>
      </c>
      <c r="BB60">
        <f t="shared" si="42"/>
        <v>4.4591476717565772</v>
      </c>
      <c r="BC60">
        <f t="shared" si="43"/>
        <v>44.789841395235456</v>
      </c>
      <c r="BD60">
        <f t="shared" si="44"/>
        <v>20.592520457125104</v>
      </c>
      <c r="BE60">
        <f t="shared" si="45"/>
        <v>30.749467849731445</v>
      </c>
      <c r="BF60">
        <f t="shared" si="46"/>
        <v>4.4473339981279514</v>
      </c>
      <c r="BG60">
        <f t="shared" si="47"/>
        <v>2.0231929328435256E-3</v>
      </c>
      <c r="BH60">
        <f t="shared" si="48"/>
        <v>2.4090156152104463</v>
      </c>
      <c r="BI60">
        <f t="shared" si="49"/>
        <v>2.0383183829175051</v>
      </c>
      <c r="BJ60">
        <f t="shared" si="50"/>
        <v>1.2646250886429061E-3</v>
      </c>
      <c r="BK60">
        <f t="shared" si="51"/>
        <v>109.92803591852599</v>
      </c>
      <c r="BL60">
        <f t="shared" si="52"/>
        <v>2.6285220479282643</v>
      </c>
      <c r="BM60">
        <f t="shared" si="53"/>
        <v>52.415521063199733</v>
      </c>
      <c r="BN60">
        <f t="shared" si="54"/>
        <v>420.49962653272678</v>
      </c>
      <c r="BO60">
        <f t="shared" si="55"/>
        <v>-1.11937905375208E-3</v>
      </c>
    </row>
    <row r="61" spans="1:67" x14ac:dyDescent="0.25">
      <c r="A61" s="1">
        <v>50</v>
      </c>
      <c r="B61" s="1" t="s">
        <v>136</v>
      </c>
      <c r="C61" s="1" t="s">
        <v>239</v>
      </c>
      <c r="D61" s="1" t="s">
        <v>81</v>
      </c>
      <c r="E61" s="1" t="s">
        <v>82</v>
      </c>
      <c r="F61" s="1" t="s">
        <v>83</v>
      </c>
      <c r="G61" s="1" t="s">
        <v>84</v>
      </c>
      <c r="H61" s="1" t="s">
        <v>85</v>
      </c>
      <c r="I61" s="1">
        <v>304.99999434500933</v>
      </c>
      <c r="J61" s="1">
        <v>1</v>
      </c>
      <c r="K61">
        <f t="shared" si="28"/>
        <v>-0.99324311032288559</v>
      </c>
      <c r="L61">
        <f t="shared" si="29"/>
        <v>1.4569197929795372E-3</v>
      </c>
      <c r="M61">
        <f t="shared" si="30"/>
        <v>1479.0726868460042</v>
      </c>
      <c r="N61">
        <f t="shared" si="31"/>
        <v>3.1075657006114168E-2</v>
      </c>
      <c r="O61">
        <f t="shared" si="32"/>
        <v>2.0513021663787931</v>
      </c>
      <c r="P61">
        <f t="shared" si="33"/>
        <v>30.803931011118777</v>
      </c>
      <c r="Q61" s="1">
        <v>6</v>
      </c>
      <c r="R61">
        <f t="shared" si="34"/>
        <v>1.4200000166893005</v>
      </c>
      <c r="S61" s="1">
        <v>1</v>
      </c>
      <c r="T61">
        <f t="shared" si="35"/>
        <v>2.8400000333786011</v>
      </c>
      <c r="U61" s="1">
        <v>31.008455276489258</v>
      </c>
      <c r="V61" s="1">
        <v>30.752023696899414</v>
      </c>
      <c r="W61" s="1">
        <v>30.944707870483398</v>
      </c>
      <c r="X61" s="1">
        <v>418.27432250976563</v>
      </c>
      <c r="Y61" s="1">
        <v>420.23016357421875</v>
      </c>
      <c r="Z61" s="1">
        <v>24.145492553710938</v>
      </c>
      <c r="AA61" s="1">
        <v>24.205999374389648</v>
      </c>
      <c r="AB61" s="1">
        <v>53.258762359619141</v>
      </c>
      <c r="AC61" s="1">
        <v>53.392223358154297</v>
      </c>
      <c r="AD61" s="1">
        <v>300.69442749023438</v>
      </c>
      <c r="AE61" s="1">
        <v>17.916265487670898</v>
      </c>
      <c r="AF61" s="1">
        <v>7.4135720729827881E-2</v>
      </c>
      <c r="AG61" s="1">
        <v>99.557411193847656</v>
      </c>
      <c r="AH61" s="1">
        <v>-6.3007326126098633</v>
      </c>
      <c r="AI61" s="1">
        <v>-0.36646506190299988</v>
      </c>
      <c r="AJ61" s="1">
        <v>0.10055350512266159</v>
      </c>
      <c r="AK61" s="1">
        <v>1.0720383143052459E-3</v>
      </c>
      <c r="AL61" s="1">
        <v>0.13367974758148193</v>
      </c>
      <c r="AM61" s="1">
        <v>6.3126729801297188E-3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86</v>
      </c>
      <c r="AV61">
        <f t="shared" si="36"/>
        <v>0.50115737915039049</v>
      </c>
      <c r="AW61">
        <f t="shared" si="37"/>
        <v>3.1075657006114169E-5</v>
      </c>
      <c r="AX61">
        <f t="shared" si="38"/>
        <v>303.90202369689939</v>
      </c>
      <c r="AY61">
        <f t="shared" si="39"/>
        <v>304.15845527648924</v>
      </c>
      <c r="AZ61">
        <f t="shared" si="40"/>
        <v>2.8666024139537853</v>
      </c>
      <c r="BA61">
        <f t="shared" si="41"/>
        <v>5.1907314219364835E-2</v>
      </c>
      <c r="BB61">
        <f t="shared" si="42"/>
        <v>4.4611887994529225</v>
      </c>
      <c r="BC61">
        <f t="shared" si="43"/>
        <v>44.810212981197026</v>
      </c>
      <c r="BD61">
        <f t="shared" si="44"/>
        <v>20.604213606807377</v>
      </c>
      <c r="BE61">
        <f t="shared" si="45"/>
        <v>30.752023696899414</v>
      </c>
      <c r="BF61">
        <f t="shared" si="46"/>
        <v>4.4479833369840112</v>
      </c>
      <c r="BG61">
        <f t="shared" si="47"/>
        <v>1.45617277646014E-3</v>
      </c>
      <c r="BH61">
        <f t="shared" si="48"/>
        <v>2.4098866330741293</v>
      </c>
      <c r="BI61">
        <f t="shared" si="49"/>
        <v>2.0380967039098818</v>
      </c>
      <c r="BJ61">
        <f t="shared" si="50"/>
        <v>9.1017507058537017E-4</v>
      </c>
      <c r="BK61">
        <f t="shared" si="51"/>
        <v>147.25264766991671</v>
      </c>
      <c r="BL61">
        <f t="shared" si="52"/>
        <v>3.5196728246871278</v>
      </c>
      <c r="BM61">
        <f t="shared" si="53"/>
        <v>52.399921627457303</v>
      </c>
      <c r="BN61">
        <f t="shared" si="54"/>
        <v>420.70230377956261</v>
      </c>
      <c r="BO61">
        <f t="shared" si="55"/>
        <v>-1.2371185199214372E-3</v>
      </c>
    </row>
    <row r="62" spans="1:67" x14ac:dyDescent="0.25">
      <c r="A62" s="1">
        <v>51</v>
      </c>
      <c r="B62" s="1" t="s">
        <v>137</v>
      </c>
      <c r="C62" s="1" t="s">
        <v>239</v>
      </c>
      <c r="D62" s="1" t="s">
        <v>81</v>
      </c>
      <c r="E62" s="1" t="s">
        <v>82</v>
      </c>
      <c r="F62" s="1" t="s">
        <v>83</v>
      </c>
      <c r="G62" s="1" t="s">
        <v>84</v>
      </c>
      <c r="H62" s="1" t="s">
        <v>85</v>
      </c>
      <c r="I62" s="1">
        <v>309.99999423325062</v>
      </c>
      <c r="J62" s="1">
        <v>1</v>
      </c>
      <c r="K62">
        <f t="shared" si="28"/>
        <v>-0.9811258900006038</v>
      </c>
      <c r="L62">
        <f t="shared" si="29"/>
        <v>1.6882532783046064E-3</v>
      </c>
      <c r="M62">
        <f t="shared" si="30"/>
        <v>1320.8151711125518</v>
      </c>
      <c r="N62">
        <f t="shared" si="31"/>
        <v>3.5990346943646209E-2</v>
      </c>
      <c r="O62">
        <f t="shared" si="32"/>
        <v>2.0503944378481598</v>
      </c>
      <c r="P62">
        <f t="shared" si="33"/>
        <v>30.801209718858136</v>
      </c>
      <c r="Q62" s="1">
        <v>6</v>
      </c>
      <c r="R62">
        <f t="shared" si="34"/>
        <v>1.4200000166893005</v>
      </c>
      <c r="S62" s="1">
        <v>1</v>
      </c>
      <c r="T62">
        <f t="shared" si="35"/>
        <v>2.8400000333786011</v>
      </c>
      <c r="U62" s="1">
        <v>31.008899688720703</v>
      </c>
      <c r="V62" s="1">
        <v>30.751701354980469</v>
      </c>
      <c r="W62" s="1">
        <v>30.959739685058594</v>
      </c>
      <c r="X62" s="1">
        <v>418.2841796875</v>
      </c>
      <c r="Y62" s="1">
        <v>420.211669921875</v>
      </c>
      <c r="Z62" s="1">
        <v>24.137672424316406</v>
      </c>
      <c r="AA62" s="1">
        <v>24.207746505737305</v>
      </c>
      <c r="AB62" s="1">
        <v>53.241062164306641</v>
      </c>
      <c r="AC62" s="1">
        <v>53.395622253417969</v>
      </c>
      <c r="AD62" s="1">
        <v>300.70263671875</v>
      </c>
      <c r="AE62" s="1">
        <v>17.88365364074707</v>
      </c>
      <c r="AF62" s="1">
        <v>2.9654942452907562E-2</v>
      </c>
      <c r="AG62" s="1">
        <v>99.559089660644531</v>
      </c>
      <c r="AH62" s="1">
        <v>-6.3007326126098633</v>
      </c>
      <c r="AI62" s="1">
        <v>-0.36646506190299988</v>
      </c>
      <c r="AJ62" s="1">
        <v>0.10055350512266159</v>
      </c>
      <c r="AK62" s="1">
        <v>1.0720383143052459E-3</v>
      </c>
      <c r="AL62" s="1">
        <v>0.13367974758148193</v>
      </c>
      <c r="AM62" s="1">
        <v>6.3126729801297188E-3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86</v>
      </c>
      <c r="AV62">
        <f t="shared" si="36"/>
        <v>0.50117106119791666</v>
      </c>
      <c r="AW62">
        <f t="shared" si="37"/>
        <v>3.5990346943646209E-5</v>
      </c>
      <c r="AX62">
        <f t="shared" si="38"/>
        <v>303.90170135498045</v>
      </c>
      <c r="AY62">
        <f t="shared" si="39"/>
        <v>304.15889968872068</v>
      </c>
      <c r="AZ62">
        <f t="shared" si="40"/>
        <v>2.8613845185626019</v>
      </c>
      <c r="BA62">
        <f t="shared" si="41"/>
        <v>4.9508363877667681E-2</v>
      </c>
      <c r="BB62">
        <f t="shared" si="42"/>
        <v>4.4604956426950144</v>
      </c>
      <c r="BC62">
        <f t="shared" si="43"/>
        <v>44.802495260844452</v>
      </c>
      <c r="BD62">
        <f t="shared" si="44"/>
        <v>20.594748755107148</v>
      </c>
      <c r="BE62">
        <f t="shared" si="45"/>
        <v>30.751701354980469</v>
      </c>
      <c r="BF62">
        <f t="shared" si="46"/>
        <v>4.4479014382041004</v>
      </c>
      <c r="BG62">
        <f t="shared" si="47"/>
        <v>1.6872502833086072E-3</v>
      </c>
      <c r="BH62">
        <f t="shared" si="48"/>
        <v>2.4101012048468546</v>
      </c>
      <c r="BI62">
        <f t="shared" si="49"/>
        <v>2.0378002333572458</v>
      </c>
      <c r="BJ62">
        <f t="shared" si="50"/>
        <v>1.0546214940552374E-3</v>
      </c>
      <c r="BK62">
        <f t="shared" si="51"/>
        <v>131.49915604593411</v>
      </c>
      <c r="BL62">
        <f t="shared" si="52"/>
        <v>3.1432139220648376</v>
      </c>
      <c r="BM62">
        <f t="shared" si="53"/>
        <v>52.417612556720307</v>
      </c>
      <c r="BN62">
        <f t="shared" si="54"/>
        <v>420.6780501810066</v>
      </c>
      <c r="BO62">
        <f t="shared" si="55"/>
        <v>-1.2225091551434834E-3</v>
      </c>
    </row>
    <row r="63" spans="1:67" x14ac:dyDescent="0.25">
      <c r="A63" s="1">
        <v>52</v>
      </c>
      <c r="B63" s="1" t="s">
        <v>138</v>
      </c>
      <c r="C63" s="1" t="s">
        <v>239</v>
      </c>
      <c r="D63" s="1" t="s">
        <v>81</v>
      </c>
      <c r="E63" s="1" t="s">
        <v>82</v>
      </c>
      <c r="F63" s="1" t="s">
        <v>83</v>
      </c>
      <c r="G63" s="1" t="s">
        <v>84</v>
      </c>
      <c r="H63" s="1" t="s">
        <v>85</v>
      </c>
      <c r="I63" s="1">
        <v>314.99999412149191</v>
      </c>
      <c r="J63" s="1">
        <v>1</v>
      </c>
      <c r="K63">
        <f t="shared" si="28"/>
        <v>-1.1404320858705881</v>
      </c>
      <c r="L63">
        <f t="shared" si="29"/>
        <v>1.5414820114766274E-3</v>
      </c>
      <c r="M63">
        <f t="shared" si="30"/>
        <v>1570.6349354343834</v>
      </c>
      <c r="N63">
        <f t="shared" si="31"/>
        <v>3.2843602050834073E-2</v>
      </c>
      <c r="O63">
        <f t="shared" si="32"/>
        <v>2.0491539212231573</v>
      </c>
      <c r="P63">
        <f t="shared" si="33"/>
        <v>30.797440491813198</v>
      </c>
      <c r="Q63" s="1">
        <v>6</v>
      </c>
      <c r="R63">
        <f t="shared" si="34"/>
        <v>1.4200000166893005</v>
      </c>
      <c r="S63" s="1">
        <v>1</v>
      </c>
      <c r="T63">
        <f t="shared" si="35"/>
        <v>2.8400000333786011</v>
      </c>
      <c r="U63" s="1">
        <v>31.009939193725586</v>
      </c>
      <c r="V63" s="1">
        <v>30.745326995849609</v>
      </c>
      <c r="W63" s="1">
        <v>30.965248107910156</v>
      </c>
      <c r="X63" s="1">
        <v>418.06289672851563</v>
      </c>
      <c r="Y63" s="1">
        <v>420.31130981445313</v>
      </c>
      <c r="Z63" s="1">
        <v>24.146919250488281</v>
      </c>
      <c r="AA63" s="1">
        <v>24.210878372192383</v>
      </c>
      <c r="AB63" s="1">
        <v>53.257606506347656</v>
      </c>
      <c r="AC63" s="1">
        <v>53.398674011230469</v>
      </c>
      <c r="AD63" s="1">
        <v>300.64605712890625</v>
      </c>
      <c r="AE63" s="1">
        <v>17.898872375488281</v>
      </c>
      <c r="AF63" s="1">
        <v>1.2546306475996971E-2</v>
      </c>
      <c r="AG63" s="1">
        <v>99.55780029296875</v>
      </c>
      <c r="AH63" s="1">
        <v>-6.3007326126098633</v>
      </c>
      <c r="AI63" s="1">
        <v>-0.36646506190299988</v>
      </c>
      <c r="AJ63" s="1">
        <v>0.10055350512266159</v>
      </c>
      <c r="AK63" s="1">
        <v>1.0720383143052459E-3</v>
      </c>
      <c r="AL63" s="1">
        <v>0.13367974758148193</v>
      </c>
      <c r="AM63" s="1">
        <v>6.3126729801297188E-3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86</v>
      </c>
      <c r="AV63">
        <f t="shared" si="36"/>
        <v>0.50107676188151029</v>
      </c>
      <c r="AW63">
        <f t="shared" si="37"/>
        <v>3.284360205083407E-5</v>
      </c>
      <c r="AX63">
        <f t="shared" si="38"/>
        <v>303.89532699584959</v>
      </c>
      <c r="AY63">
        <f t="shared" si="39"/>
        <v>304.15993919372556</v>
      </c>
      <c r="AZ63">
        <f t="shared" si="40"/>
        <v>2.8638195160667692</v>
      </c>
      <c r="BA63">
        <f t="shared" si="41"/>
        <v>5.2113495963587907E-2</v>
      </c>
      <c r="BB63">
        <f t="shared" si="42"/>
        <v>4.4595357151192427</v>
      </c>
      <c r="BC63">
        <f t="shared" si="43"/>
        <v>44.793433583266875</v>
      </c>
      <c r="BD63">
        <f t="shared" si="44"/>
        <v>20.582555211074492</v>
      </c>
      <c r="BE63">
        <f t="shared" si="45"/>
        <v>30.745326995849609</v>
      </c>
      <c r="BF63">
        <f t="shared" si="46"/>
        <v>4.4462821475398497</v>
      </c>
      <c r="BG63">
        <f t="shared" si="47"/>
        <v>1.5406457869207532E-3</v>
      </c>
      <c r="BH63">
        <f t="shared" si="48"/>
        <v>2.4103817938960854</v>
      </c>
      <c r="BI63">
        <f t="shared" si="49"/>
        <v>2.0359003536437643</v>
      </c>
      <c r="BJ63">
        <f t="shared" si="50"/>
        <v>9.6297871147506926E-4</v>
      </c>
      <c r="BK63">
        <f t="shared" si="51"/>
        <v>156.3689592351362</v>
      </c>
      <c r="BL63">
        <f t="shared" si="52"/>
        <v>3.7368371936690017</v>
      </c>
      <c r="BM63">
        <f t="shared" si="53"/>
        <v>52.433853807594424</v>
      </c>
      <c r="BN63">
        <f t="shared" si="54"/>
        <v>420.85341660946386</v>
      </c>
      <c r="BO63">
        <f t="shared" si="55"/>
        <v>-1.4208569280433805E-3</v>
      </c>
    </row>
    <row r="64" spans="1:67" x14ac:dyDescent="0.25">
      <c r="A64" s="1">
        <v>53</v>
      </c>
      <c r="B64" s="1" t="s">
        <v>139</v>
      </c>
      <c r="C64" s="1" t="s">
        <v>239</v>
      </c>
      <c r="D64" s="1" t="s">
        <v>81</v>
      </c>
      <c r="E64" s="1" t="s">
        <v>82</v>
      </c>
      <c r="F64" s="1" t="s">
        <v>83</v>
      </c>
      <c r="G64" s="1" t="s">
        <v>84</v>
      </c>
      <c r="H64" s="1" t="s">
        <v>85</v>
      </c>
      <c r="I64" s="1">
        <v>320.49999399855733</v>
      </c>
      <c r="J64" s="1">
        <v>1</v>
      </c>
      <c r="K64">
        <f t="shared" si="28"/>
        <v>-1.1998633801100036</v>
      </c>
      <c r="L64">
        <f t="shared" si="29"/>
        <v>1.7360113471379481E-3</v>
      </c>
      <c r="M64">
        <f t="shared" si="30"/>
        <v>1494.1344051201456</v>
      </c>
      <c r="N64">
        <f t="shared" si="31"/>
        <v>3.6948640599708961E-2</v>
      </c>
      <c r="O64">
        <f t="shared" si="32"/>
        <v>2.0470934073919334</v>
      </c>
      <c r="P64">
        <f t="shared" si="33"/>
        <v>30.79746553177835</v>
      </c>
      <c r="Q64" s="1">
        <v>6</v>
      </c>
      <c r="R64">
        <f t="shared" si="34"/>
        <v>1.4200000166893005</v>
      </c>
      <c r="S64" s="1">
        <v>1</v>
      </c>
      <c r="T64">
        <f t="shared" si="35"/>
        <v>2.8400000333786011</v>
      </c>
      <c r="U64" s="1">
        <v>31.012861251831055</v>
      </c>
      <c r="V64" s="1">
        <v>30.747106552124023</v>
      </c>
      <c r="W64" s="1">
        <v>30.966381072998047</v>
      </c>
      <c r="X64" s="1">
        <v>417.94839477539063</v>
      </c>
      <c r="Y64" s="1">
        <v>420.3121337890625</v>
      </c>
      <c r="Z64" s="1">
        <v>24.159442901611328</v>
      </c>
      <c r="AA64" s="1">
        <v>24.231399536132813</v>
      </c>
      <c r="AB64" s="1">
        <v>53.276885986328125</v>
      </c>
      <c r="AC64" s="1">
        <v>53.435562133789063</v>
      </c>
      <c r="AD64" s="1">
        <v>300.62542724609375</v>
      </c>
      <c r="AE64" s="1">
        <v>17.971351623535156</v>
      </c>
      <c r="AF64" s="1">
        <v>8.098166435956955E-2</v>
      </c>
      <c r="AG64" s="1">
        <v>99.558784484863281</v>
      </c>
      <c r="AH64" s="1">
        <v>-6.3007326126098633</v>
      </c>
      <c r="AI64" s="1">
        <v>-0.36646506190299988</v>
      </c>
      <c r="AJ64" s="1">
        <v>0.10055350512266159</v>
      </c>
      <c r="AK64" s="1">
        <v>1.0720383143052459E-3</v>
      </c>
      <c r="AL64" s="1">
        <v>0.13367974758148193</v>
      </c>
      <c r="AM64" s="1">
        <v>6.3126729801297188E-3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86</v>
      </c>
      <c r="AV64">
        <f t="shared" si="36"/>
        <v>0.50104237874348956</v>
      </c>
      <c r="AW64">
        <f t="shared" si="37"/>
        <v>3.6948640599708959E-5</v>
      </c>
      <c r="AX64">
        <f t="shared" si="38"/>
        <v>303.897106552124</v>
      </c>
      <c r="AY64">
        <f t="shared" si="39"/>
        <v>304.16286125183103</v>
      </c>
      <c r="AZ64">
        <f t="shared" si="40"/>
        <v>2.8754161954950632</v>
      </c>
      <c r="BA64">
        <f t="shared" si="41"/>
        <v>5.0358979654327882E-2</v>
      </c>
      <c r="BB64">
        <f t="shared" si="42"/>
        <v>4.4595420915763961</v>
      </c>
      <c r="BC64">
        <f t="shared" si="43"/>
        <v>44.793054823348271</v>
      </c>
      <c r="BD64">
        <f t="shared" si="44"/>
        <v>20.561655287215459</v>
      </c>
      <c r="BE64">
        <f t="shared" si="45"/>
        <v>30.747106552124023</v>
      </c>
      <c r="BF64">
        <f t="shared" si="46"/>
        <v>4.4467341599490791</v>
      </c>
      <c r="BG64">
        <f t="shared" si="47"/>
        <v>1.7349508209842312E-3</v>
      </c>
      <c r="BH64">
        <f t="shared" si="48"/>
        <v>2.4124486841844628</v>
      </c>
      <c r="BI64">
        <f t="shared" si="49"/>
        <v>2.0342854757646163</v>
      </c>
      <c r="BJ64">
        <f t="shared" si="50"/>
        <v>1.0844394949173183E-3</v>
      </c>
      <c r="BK64">
        <f t="shared" si="51"/>
        <v>148.75420523077599</v>
      </c>
      <c r="BL64">
        <f t="shared" si="52"/>
        <v>3.5548210127809221</v>
      </c>
      <c r="BM64">
        <f t="shared" si="53"/>
        <v>52.484508784915192</v>
      </c>
      <c r="BN64">
        <f t="shared" si="54"/>
        <v>420.88249137501697</v>
      </c>
      <c r="BO64">
        <f t="shared" si="55"/>
        <v>-1.4962428089689735E-3</v>
      </c>
    </row>
    <row r="65" spans="1:67" x14ac:dyDescent="0.25">
      <c r="A65" s="1">
        <v>54</v>
      </c>
      <c r="B65" s="1" t="s">
        <v>140</v>
      </c>
      <c r="C65" s="1" t="s">
        <v>239</v>
      </c>
      <c r="D65" s="1" t="s">
        <v>81</v>
      </c>
      <c r="E65" s="1" t="s">
        <v>82</v>
      </c>
      <c r="F65" s="1" t="s">
        <v>83</v>
      </c>
      <c r="G65" s="1" t="s">
        <v>84</v>
      </c>
      <c r="H65" s="1" t="s">
        <v>85</v>
      </c>
      <c r="I65" s="1">
        <v>325.49999388679862</v>
      </c>
      <c r="J65" s="1">
        <v>1</v>
      </c>
      <c r="K65">
        <f t="shared" si="28"/>
        <v>-1.262509915481046</v>
      </c>
      <c r="L65">
        <f t="shared" si="29"/>
        <v>1.9600671193049832E-3</v>
      </c>
      <c r="M65">
        <f t="shared" si="30"/>
        <v>1420.129417550977</v>
      </c>
      <c r="N65">
        <f t="shared" si="31"/>
        <v>4.1686188913683413E-2</v>
      </c>
      <c r="O65">
        <f t="shared" si="32"/>
        <v>2.0457364494547021</v>
      </c>
      <c r="P65">
        <f t="shared" si="33"/>
        <v>30.792680633592891</v>
      </c>
      <c r="Q65" s="1">
        <v>6</v>
      </c>
      <c r="R65">
        <f t="shared" si="34"/>
        <v>1.4200000166893005</v>
      </c>
      <c r="S65" s="1">
        <v>1</v>
      </c>
      <c r="T65">
        <f t="shared" si="35"/>
        <v>2.8400000333786011</v>
      </c>
      <c r="U65" s="1">
        <v>31.012212753295898</v>
      </c>
      <c r="V65" s="1">
        <v>30.744659423828125</v>
      </c>
      <c r="W65" s="1">
        <v>30.954294204711914</v>
      </c>
      <c r="X65" s="1">
        <v>417.78213500976563</v>
      </c>
      <c r="Y65" s="1">
        <v>420.26669311523438</v>
      </c>
      <c r="Z65" s="1">
        <v>24.151617050170898</v>
      </c>
      <c r="AA65" s="1">
        <v>24.232791900634766</v>
      </c>
      <c r="AB65" s="1">
        <v>53.2615966796875</v>
      </c>
      <c r="AC65" s="1">
        <v>53.440608978271484</v>
      </c>
      <c r="AD65" s="1">
        <v>300.65481567382813</v>
      </c>
      <c r="AE65" s="1">
        <v>17.845966339111328</v>
      </c>
      <c r="AF65" s="1">
        <v>0.27600899338722229</v>
      </c>
      <c r="AG65" s="1">
        <v>99.558784484863281</v>
      </c>
      <c r="AH65" s="1">
        <v>-6.3007326126098633</v>
      </c>
      <c r="AI65" s="1">
        <v>-0.36646506190299988</v>
      </c>
      <c r="AJ65" s="1">
        <v>0.10055350512266159</v>
      </c>
      <c r="AK65" s="1">
        <v>1.0720383143052459E-3</v>
      </c>
      <c r="AL65" s="1">
        <v>0.13367974758148193</v>
      </c>
      <c r="AM65" s="1">
        <v>6.3126729801297188E-3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86</v>
      </c>
      <c r="AV65">
        <f t="shared" si="36"/>
        <v>0.50109135945638006</v>
      </c>
      <c r="AW65">
        <f t="shared" si="37"/>
        <v>4.168618891368341E-5</v>
      </c>
      <c r="AX65">
        <f t="shared" si="38"/>
        <v>303.8946594238281</v>
      </c>
      <c r="AY65">
        <f t="shared" si="39"/>
        <v>304.16221275329588</v>
      </c>
      <c r="AZ65">
        <f t="shared" si="40"/>
        <v>2.8553545504356634</v>
      </c>
      <c r="BA65">
        <f t="shared" si="41"/>
        <v>4.8021209764766246E-2</v>
      </c>
      <c r="BB65">
        <f t="shared" si="42"/>
        <v>4.4583237557565392</v>
      </c>
      <c r="BC65">
        <f t="shared" si="43"/>
        <v>44.780817472057159</v>
      </c>
      <c r="BD65">
        <f t="shared" si="44"/>
        <v>20.548025571422393</v>
      </c>
      <c r="BE65">
        <f t="shared" si="45"/>
        <v>30.744659423828125</v>
      </c>
      <c r="BF65">
        <f t="shared" si="46"/>
        <v>4.4461125926517893</v>
      </c>
      <c r="BG65">
        <f t="shared" si="47"/>
        <v>1.9587152836083779E-3</v>
      </c>
      <c r="BH65">
        <f t="shared" si="48"/>
        <v>2.412587306301837</v>
      </c>
      <c r="BI65">
        <f t="shared" si="49"/>
        <v>2.0335252863499522</v>
      </c>
      <c r="BJ65">
        <f t="shared" si="50"/>
        <v>1.2243184345123543E-3</v>
      </c>
      <c r="BK65">
        <f t="shared" si="51"/>
        <v>141.38635862257212</v>
      </c>
      <c r="BL65">
        <f t="shared" si="52"/>
        <v>3.3791148354494673</v>
      </c>
      <c r="BM65">
        <f t="shared" si="53"/>
        <v>52.507040674605776</v>
      </c>
      <c r="BN65">
        <f t="shared" si="54"/>
        <v>420.86682986377934</v>
      </c>
      <c r="BO65">
        <f t="shared" si="55"/>
        <v>-1.5750982206346E-3</v>
      </c>
    </row>
    <row r="66" spans="1:67" x14ac:dyDescent="0.25">
      <c r="A66" s="1">
        <v>55</v>
      </c>
      <c r="B66" s="1" t="s">
        <v>141</v>
      </c>
      <c r="C66" s="1" t="s">
        <v>239</v>
      </c>
      <c r="D66" s="1" t="s">
        <v>81</v>
      </c>
      <c r="E66" s="1" t="s">
        <v>82</v>
      </c>
      <c r="F66" s="1" t="s">
        <v>83</v>
      </c>
      <c r="G66" s="1" t="s">
        <v>84</v>
      </c>
      <c r="H66" s="1" t="s">
        <v>85</v>
      </c>
      <c r="I66" s="1">
        <v>330.49999377503991</v>
      </c>
      <c r="J66" s="1">
        <v>1</v>
      </c>
      <c r="K66">
        <f t="shared" si="28"/>
        <v>-1.2046816630460437</v>
      </c>
      <c r="L66">
        <f t="shared" si="29"/>
        <v>1.8511551820300097E-3</v>
      </c>
      <c r="M66">
        <f t="shared" si="30"/>
        <v>1430.4615470916538</v>
      </c>
      <c r="N66">
        <f t="shared" si="31"/>
        <v>3.934841538691114E-2</v>
      </c>
      <c r="O66">
        <f t="shared" si="32"/>
        <v>2.0445429634374528</v>
      </c>
      <c r="P66">
        <f t="shared" si="33"/>
        <v>30.790879610961781</v>
      </c>
      <c r="Q66" s="1">
        <v>6</v>
      </c>
      <c r="R66">
        <f t="shared" si="34"/>
        <v>1.4200000166893005</v>
      </c>
      <c r="S66" s="1">
        <v>1</v>
      </c>
      <c r="T66">
        <f t="shared" si="35"/>
        <v>2.8400000333786011</v>
      </c>
      <c r="U66" s="1">
        <v>31.008840560913086</v>
      </c>
      <c r="V66" s="1">
        <v>30.741668701171875</v>
      </c>
      <c r="W66" s="1">
        <v>30.944286346435547</v>
      </c>
      <c r="X66" s="1">
        <v>417.75927734375</v>
      </c>
      <c r="Y66" s="1">
        <v>420.13046264648438</v>
      </c>
      <c r="Z66" s="1">
        <v>24.163515090942383</v>
      </c>
      <c r="AA66" s="1">
        <v>24.240139007568359</v>
      </c>
      <c r="AB66" s="1">
        <v>53.298152923583984</v>
      </c>
      <c r="AC66" s="1">
        <v>53.467166900634766</v>
      </c>
      <c r="AD66" s="1">
        <v>300.64715576171875</v>
      </c>
      <c r="AE66" s="1">
        <v>17.890174865722656</v>
      </c>
      <c r="AF66" s="1">
        <v>0.29084604978561401</v>
      </c>
      <c r="AG66" s="1">
        <v>99.558929443359375</v>
      </c>
      <c r="AH66" s="1">
        <v>-6.3007326126098633</v>
      </c>
      <c r="AI66" s="1">
        <v>-0.36646506190299988</v>
      </c>
      <c r="AJ66" s="1">
        <v>0.10055350512266159</v>
      </c>
      <c r="AK66" s="1">
        <v>1.0720383143052459E-3</v>
      </c>
      <c r="AL66" s="1">
        <v>0.13367974758148193</v>
      </c>
      <c r="AM66" s="1">
        <v>6.3126729801297188E-3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86</v>
      </c>
      <c r="AV66">
        <f t="shared" si="36"/>
        <v>0.50107859293619783</v>
      </c>
      <c r="AW66">
        <f t="shared" si="37"/>
        <v>3.9348415386911137E-5</v>
      </c>
      <c r="AX66">
        <f t="shared" si="38"/>
        <v>303.89166870117185</v>
      </c>
      <c r="AY66">
        <f t="shared" si="39"/>
        <v>304.15884056091306</v>
      </c>
      <c r="AZ66">
        <f t="shared" si="40"/>
        <v>2.8624279145353739</v>
      </c>
      <c r="BA66">
        <f t="shared" si="41"/>
        <v>4.9210909789905825E-2</v>
      </c>
      <c r="BB66">
        <f t="shared" si="42"/>
        <v>4.4578652525891744</v>
      </c>
      <c r="BC66">
        <f t="shared" si="43"/>
        <v>44.776146926382168</v>
      </c>
      <c r="BD66">
        <f t="shared" si="44"/>
        <v>20.536007918813809</v>
      </c>
      <c r="BE66">
        <f t="shared" si="45"/>
        <v>30.741668701171875</v>
      </c>
      <c r="BF66">
        <f t="shared" si="46"/>
        <v>4.445353055893694</v>
      </c>
      <c r="BG66">
        <f t="shared" si="47"/>
        <v>1.8499493569249692E-3</v>
      </c>
      <c r="BH66">
        <f t="shared" si="48"/>
        <v>2.4133222891517216</v>
      </c>
      <c r="BI66">
        <f t="shared" si="49"/>
        <v>2.0320307667419724</v>
      </c>
      <c r="BJ66">
        <f t="shared" si="50"/>
        <v>1.1563266234970602E-3</v>
      </c>
      <c r="BK66">
        <f t="shared" si="51"/>
        <v>142.41522023833664</v>
      </c>
      <c r="BL66">
        <f t="shared" si="52"/>
        <v>3.4048032082246436</v>
      </c>
      <c r="BM66">
        <f t="shared" si="53"/>
        <v>52.527981158574043</v>
      </c>
      <c r="BN66">
        <f t="shared" si="54"/>
        <v>420.70311061338509</v>
      </c>
      <c r="BO66">
        <f t="shared" si="55"/>
        <v>-1.5041366251440529E-3</v>
      </c>
    </row>
    <row r="67" spans="1:67" x14ac:dyDescent="0.25">
      <c r="A67" s="1">
        <v>56</v>
      </c>
      <c r="B67" s="1" t="s">
        <v>142</v>
      </c>
      <c r="C67" s="1" t="s">
        <v>239</v>
      </c>
      <c r="D67" s="1" t="s">
        <v>81</v>
      </c>
      <c r="E67" s="1" t="s">
        <v>82</v>
      </c>
      <c r="F67" s="1" t="s">
        <v>83</v>
      </c>
      <c r="G67" s="1" t="s">
        <v>84</v>
      </c>
      <c r="H67" s="1" t="s">
        <v>85</v>
      </c>
      <c r="I67" s="1">
        <v>335.99999365210533</v>
      </c>
      <c r="J67" s="1">
        <v>1</v>
      </c>
      <c r="K67">
        <f t="shared" si="28"/>
        <v>-1.0554420697516715</v>
      </c>
      <c r="L67">
        <f t="shared" si="29"/>
        <v>1.7689773627799935E-3</v>
      </c>
      <c r="M67">
        <f t="shared" si="30"/>
        <v>1345.2150106394663</v>
      </c>
      <c r="N67">
        <f t="shared" si="31"/>
        <v>3.7600802687792499E-2</v>
      </c>
      <c r="O67">
        <f t="shared" si="32"/>
        <v>2.0444288580556544</v>
      </c>
      <c r="P67">
        <f t="shared" si="33"/>
        <v>30.793290666725149</v>
      </c>
      <c r="Q67" s="1">
        <v>6</v>
      </c>
      <c r="R67">
        <f t="shared" si="34"/>
        <v>1.4200000166893005</v>
      </c>
      <c r="S67" s="1">
        <v>1</v>
      </c>
      <c r="T67">
        <f t="shared" si="35"/>
        <v>2.8400000333786011</v>
      </c>
      <c r="U67" s="1">
        <v>31.006374359130859</v>
      </c>
      <c r="V67" s="1">
        <v>30.74390983581543</v>
      </c>
      <c r="W67" s="1">
        <v>30.946140289306641</v>
      </c>
      <c r="X67" s="1">
        <v>418.0421142578125</v>
      </c>
      <c r="Y67" s="1">
        <v>420.1170654296875</v>
      </c>
      <c r="Z67" s="1">
        <v>24.174175262451172</v>
      </c>
      <c r="AA67" s="1">
        <v>24.247400283813477</v>
      </c>
      <c r="AB67" s="1">
        <v>53.329277038574219</v>
      </c>
      <c r="AC67" s="1">
        <v>53.490814208984375</v>
      </c>
      <c r="AD67" s="1">
        <v>300.62741088867188</v>
      </c>
      <c r="AE67" s="1">
        <v>17.859010696411133</v>
      </c>
      <c r="AF67" s="1">
        <v>0.1870584636926651</v>
      </c>
      <c r="AG67" s="1">
        <v>99.559135437011719</v>
      </c>
      <c r="AH67" s="1">
        <v>-6.3007326126098633</v>
      </c>
      <c r="AI67" s="1">
        <v>-0.36646506190299988</v>
      </c>
      <c r="AJ67" s="1">
        <v>0.10055350512266159</v>
      </c>
      <c r="AK67" s="1">
        <v>1.0720383143052459E-3</v>
      </c>
      <c r="AL67" s="1">
        <v>0.13367974758148193</v>
      </c>
      <c r="AM67" s="1">
        <v>6.3126729801297188E-3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86</v>
      </c>
      <c r="AV67">
        <f t="shared" si="36"/>
        <v>0.50104568481445311</v>
      </c>
      <c r="AW67">
        <f t="shared" si="37"/>
        <v>3.7600802687792501E-5</v>
      </c>
      <c r="AX67">
        <f t="shared" si="38"/>
        <v>303.89390983581541</v>
      </c>
      <c r="AY67">
        <f t="shared" si="39"/>
        <v>304.15637435913084</v>
      </c>
      <c r="AZ67">
        <f t="shared" si="40"/>
        <v>2.8574416475569819</v>
      </c>
      <c r="BA67">
        <f t="shared" si="41"/>
        <v>4.9380830909718475E-2</v>
      </c>
      <c r="BB67">
        <f t="shared" si="42"/>
        <v>4.4584790669072767</v>
      </c>
      <c r="BC67">
        <f t="shared" si="43"/>
        <v>44.782219605834477</v>
      </c>
      <c r="BD67">
        <f t="shared" si="44"/>
        <v>20.534819322021001</v>
      </c>
      <c r="BE67">
        <f t="shared" si="45"/>
        <v>30.74390983581543</v>
      </c>
      <c r="BF67">
        <f t="shared" si="46"/>
        <v>4.4459222134478651</v>
      </c>
      <c r="BG67">
        <f t="shared" si="47"/>
        <v>1.7678761892158511E-3</v>
      </c>
      <c r="BH67">
        <f t="shared" si="48"/>
        <v>2.4140502088516222</v>
      </c>
      <c r="BI67">
        <f t="shared" si="49"/>
        <v>2.0318720045962428</v>
      </c>
      <c r="BJ67">
        <f t="shared" si="50"/>
        <v>1.1050214990851674E-3</v>
      </c>
      <c r="BK67">
        <f t="shared" si="51"/>
        <v>133.92844343615579</v>
      </c>
      <c r="BL67">
        <f t="shared" si="52"/>
        <v>3.2020003978262745</v>
      </c>
      <c r="BM67">
        <f t="shared" si="53"/>
        <v>52.535465554262537</v>
      </c>
      <c r="BN67">
        <f t="shared" si="54"/>
        <v>420.61877204145458</v>
      </c>
      <c r="BO67">
        <f t="shared" si="55"/>
        <v>-1.3182516850316357E-3</v>
      </c>
    </row>
    <row r="68" spans="1:67" x14ac:dyDescent="0.25">
      <c r="A68" s="1">
        <v>57</v>
      </c>
      <c r="B68" s="1" t="s">
        <v>143</v>
      </c>
      <c r="C68" s="1" t="s">
        <v>239</v>
      </c>
      <c r="D68" s="1" t="s">
        <v>81</v>
      </c>
      <c r="E68" s="1" t="s">
        <v>82</v>
      </c>
      <c r="F68" s="1" t="s">
        <v>83</v>
      </c>
      <c r="G68" s="1" t="s">
        <v>84</v>
      </c>
      <c r="H68" s="1" t="s">
        <v>85</v>
      </c>
      <c r="I68" s="1">
        <v>340.99999354034662</v>
      </c>
      <c r="J68" s="1">
        <v>1</v>
      </c>
      <c r="K68">
        <f t="shared" si="28"/>
        <v>-1.0979773860907764</v>
      </c>
      <c r="L68">
        <f t="shared" si="29"/>
        <v>1.8775608114927846E-3</v>
      </c>
      <c r="M68">
        <f t="shared" si="30"/>
        <v>1326.6040862261307</v>
      </c>
      <c r="N68">
        <f t="shared" si="31"/>
        <v>3.9872726815644591E-2</v>
      </c>
      <c r="O68">
        <f t="shared" si="32"/>
        <v>2.0426485309791556</v>
      </c>
      <c r="P68">
        <f t="shared" si="33"/>
        <v>30.788985733548582</v>
      </c>
      <c r="Q68" s="1">
        <v>6</v>
      </c>
      <c r="R68">
        <f t="shared" si="34"/>
        <v>1.4200000166893005</v>
      </c>
      <c r="S68" s="1">
        <v>1</v>
      </c>
      <c r="T68">
        <f t="shared" si="35"/>
        <v>2.8400000333786011</v>
      </c>
      <c r="U68" s="1">
        <v>31.003252029418945</v>
      </c>
      <c r="V68" s="1">
        <v>30.740711212158203</v>
      </c>
      <c r="W68" s="1">
        <v>30.952732086181641</v>
      </c>
      <c r="X68" s="1">
        <v>417.94564819335938</v>
      </c>
      <c r="Y68" s="1">
        <v>420.103515625</v>
      </c>
      <c r="Z68" s="1">
        <v>24.176788330078125</v>
      </c>
      <c r="AA68" s="1">
        <v>24.254434585571289</v>
      </c>
      <c r="AB68" s="1">
        <v>53.344188690185547</v>
      </c>
      <c r="AC68" s="1">
        <v>53.515506744384766</v>
      </c>
      <c r="AD68" s="1">
        <v>300.6375732421875</v>
      </c>
      <c r="AE68" s="1">
        <v>17.866983413696289</v>
      </c>
      <c r="AF68" s="1">
        <v>2.3951569572091103E-2</v>
      </c>
      <c r="AG68" s="1">
        <v>99.558479309082031</v>
      </c>
      <c r="AH68" s="1">
        <v>-6.3007326126098633</v>
      </c>
      <c r="AI68" s="1">
        <v>-0.36646506190299988</v>
      </c>
      <c r="AJ68" s="1">
        <v>0.10055350512266159</v>
      </c>
      <c r="AK68" s="1">
        <v>1.0720383143052459E-3</v>
      </c>
      <c r="AL68" s="1">
        <v>0.13367974758148193</v>
      </c>
      <c r="AM68" s="1">
        <v>6.3126729801297188E-3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86</v>
      </c>
      <c r="AV68">
        <f t="shared" si="36"/>
        <v>0.50106262207031238</v>
      </c>
      <c r="AW68">
        <f t="shared" si="37"/>
        <v>3.9872726815644589E-5</v>
      </c>
      <c r="AX68">
        <f t="shared" si="38"/>
        <v>303.89071121215818</v>
      </c>
      <c r="AY68">
        <f t="shared" si="39"/>
        <v>304.15325202941892</v>
      </c>
      <c r="AZ68">
        <f t="shared" si="40"/>
        <v>2.8587172822940943</v>
      </c>
      <c r="BA68">
        <f t="shared" si="41"/>
        <v>4.8274521390380208E-2</v>
      </c>
      <c r="BB68">
        <f t="shared" si="42"/>
        <v>4.4573831548202385</v>
      </c>
      <c r="BC68">
        <f t="shared" si="43"/>
        <v>44.771507015310775</v>
      </c>
      <c r="BD68">
        <f t="shared" si="44"/>
        <v>20.517072429739486</v>
      </c>
      <c r="BE68">
        <f t="shared" si="45"/>
        <v>30.740711212158203</v>
      </c>
      <c r="BF68">
        <f t="shared" si="46"/>
        <v>4.4451099117636783</v>
      </c>
      <c r="BG68">
        <f t="shared" si="47"/>
        <v>1.8763203518023109E-3</v>
      </c>
      <c r="BH68">
        <f t="shared" si="48"/>
        <v>2.4147346238410829</v>
      </c>
      <c r="BI68">
        <f t="shared" si="49"/>
        <v>2.0303752879225954</v>
      </c>
      <c r="BJ68">
        <f t="shared" si="50"/>
        <v>1.1728116043744502E-3</v>
      </c>
      <c r="BK68">
        <f t="shared" si="51"/>
        <v>132.07468546988792</v>
      </c>
      <c r="BL68">
        <f t="shared" si="52"/>
        <v>3.157802867354023</v>
      </c>
      <c r="BM68">
        <f t="shared" si="53"/>
        <v>52.567041645670542</v>
      </c>
      <c r="BN68">
        <f t="shared" si="54"/>
        <v>420.62544148901458</v>
      </c>
      <c r="BO68">
        <f t="shared" si="55"/>
        <v>-1.3721809783145448E-3</v>
      </c>
    </row>
    <row r="69" spans="1:67" x14ac:dyDescent="0.25">
      <c r="A69" s="1">
        <v>58</v>
      </c>
      <c r="B69" s="1" t="s">
        <v>144</v>
      </c>
      <c r="C69" s="1" t="s">
        <v>239</v>
      </c>
      <c r="D69" s="1" t="s">
        <v>81</v>
      </c>
      <c r="E69" s="1" t="s">
        <v>82</v>
      </c>
      <c r="F69" s="1" t="s">
        <v>83</v>
      </c>
      <c r="G69" s="1" t="s">
        <v>84</v>
      </c>
      <c r="H69" s="1" t="s">
        <v>85</v>
      </c>
      <c r="I69" s="1">
        <v>346.49999341741204</v>
      </c>
      <c r="J69" s="1">
        <v>1</v>
      </c>
      <c r="K69">
        <f t="shared" si="28"/>
        <v>-1.1501154465304644</v>
      </c>
      <c r="L69">
        <f t="shared" si="29"/>
        <v>1.6270349403420604E-3</v>
      </c>
      <c r="M69">
        <f t="shared" si="30"/>
        <v>1518.7445104515175</v>
      </c>
      <c r="N69">
        <f t="shared" si="31"/>
        <v>3.4561832748274166E-2</v>
      </c>
      <c r="O69">
        <f t="shared" si="32"/>
        <v>2.0429941661317508</v>
      </c>
      <c r="P69">
        <f t="shared" si="33"/>
        <v>30.792051378669051</v>
      </c>
      <c r="Q69" s="1">
        <v>6</v>
      </c>
      <c r="R69">
        <f t="shared" si="34"/>
        <v>1.4200000166893005</v>
      </c>
      <c r="S69" s="1">
        <v>1</v>
      </c>
      <c r="T69">
        <f t="shared" si="35"/>
        <v>2.8400000333786011</v>
      </c>
      <c r="U69" s="1">
        <v>31.006181716918945</v>
      </c>
      <c r="V69" s="1">
        <v>30.740663528442383</v>
      </c>
      <c r="W69" s="1">
        <v>30.959423065185547</v>
      </c>
      <c r="X69" s="1">
        <v>417.88381958007813</v>
      </c>
      <c r="Y69" s="1">
        <v>420.14996337890625</v>
      </c>
      <c r="Z69" s="1">
        <v>24.191690444946289</v>
      </c>
      <c r="AA69" s="1">
        <v>24.258987426757813</v>
      </c>
      <c r="AB69" s="1">
        <v>53.367744445800781</v>
      </c>
      <c r="AC69" s="1">
        <v>53.516201019287109</v>
      </c>
      <c r="AD69" s="1">
        <v>300.6678466796875</v>
      </c>
      <c r="AE69" s="1">
        <v>17.902496337890625</v>
      </c>
      <c r="AF69" s="1">
        <v>0.10949662327766418</v>
      </c>
      <c r="AG69" s="1">
        <v>99.557716369628906</v>
      </c>
      <c r="AH69" s="1">
        <v>-6.3007326126098633</v>
      </c>
      <c r="AI69" s="1">
        <v>-0.36646506190299988</v>
      </c>
      <c r="AJ69" s="1">
        <v>0.10055350512266159</v>
      </c>
      <c r="AK69" s="1">
        <v>1.0720383143052459E-3</v>
      </c>
      <c r="AL69" s="1">
        <v>0.13367974758148193</v>
      </c>
      <c r="AM69" s="1">
        <v>6.3126729801297188E-3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86</v>
      </c>
      <c r="AV69">
        <f t="shared" si="36"/>
        <v>0.50111307779947911</v>
      </c>
      <c r="AW69">
        <f t="shared" si="37"/>
        <v>3.4561832748274163E-5</v>
      </c>
      <c r="AX69">
        <f t="shared" si="38"/>
        <v>303.89066352844236</v>
      </c>
      <c r="AY69">
        <f t="shared" si="39"/>
        <v>304.15618171691892</v>
      </c>
      <c r="AZ69">
        <f t="shared" si="40"/>
        <v>2.8643993500381839</v>
      </c>
      <c r="BA69">
        <f t="shared" si="41"/>
        <v>5.1387850226668905E-2</v>
      </c>
      <c r="BB69">
        <f t="shared" si="42"/>
        <v>4.4581635557792989</v>
      </c>
      <c r="BC69">
        <f t="shared" si="43"/>
        <v>44.779688791046908</v>
      </c>
      <c r="BD69">
        <f t="shared" si="44"/>
        <v>20.520701364289096</v>
      </c>
      <c r="BE69">
        <f t="shared" si="45"/>
        <v>30.740663528442383</v>
      </c>
      <c r="BF69">
        <f t="shared" si="46"/>
        <v>4.4450978032951172</v>
      </c>
      <c r="BG69">
        <f t="shared" si="47"/>
        <v>1.6261033463526142E-3</v>
      </c>
      <c r="BH69">
        <f t="shared" si="48"/>
        <v>2.4151693896475481</v>
      </c>
      <c r="BI69">
        <f t="shared" si="49"/>
        <v>2.029928413647569</v>
      </c>
      <c r="BJ69">
        <f t="shared" si="50"/>
        <v>1.0163982483303935E-3</v>
      </c>
      <c r="BK69">
        <f t="shared" si="51"/>
        <v>151.20273520946307</v>
      </c>
      <c r="BL69">
        <f t="shared" si="52"/>
        <v>3.6147676849417203</v>
      </c>
      <c r="BM69">
        <f t="shared" si="53"/>
        <v>52.562825442280968</v>
      </c>
      <c r="BN69">
        <f t="shared" si="54"/>
        <v>420.69667317981038</v>
      </c>
      <c r="BO69">
        <f t="shared" si="55"/>
        <v>-1.4369811150993679E-3</v>
      </c>
    </row>
    <row r="70" spans="1:67" x14ac:dyDescent="0.25">
      <c r="A70" s="1">
        <v>59</v>
      </c>
      <c r="B70" s="1" t="s">
        <v>145</v>
      </c>
      <c r="C70" s="1" t="s">
        <v>239</v>
      </c>
      <c r="D70" s="1" t="s">
        <v>81</v>
      </c>
      <c r="E70" s="1" t="s">
        <v>82</v>
      </c>
      <c r="F70" s="1" t="s">
        <v>83</v>
      </c>
      <c r="G70" s="1" t="s">
        <v>84</v>
      </c>
      <c r="H70" s="1" t="s">
        <v>85</v>
      </c>
      <c r="I70" s="1">
        <v>351.49999330565333</v>
      </c>
      <c r="J70" s="1">
        <v>1</v>
      </c>
      <c r="K70">
        <f t="shared" si="28"/>
        <v>-1.0399263117452628</v>
      </c>
      <c r="L70">
        <f t="shared" si="29"/>
        <v>1.6058540152422097E-3</v>
      </c>
      <c r="M70">
        <f t="shared" si="30"/>
        <v>1425.3705384065725</v>
      </c>
      <c r="N70">
        <f t="shared" si="31"/>
        <v>3.4099409405795228E-2</v>
      </c>
      <c r="O70">
        <f t="shared" si="32"/>
        <v>2.0422209396452771</v>
      </c>
      <c r="P70">
        <f t="shared" si="33"/>
        <v>30.792726200076554</v>
      </c>
      <c r="Q70" s="1">
        <v>6</v>
      </c>
      <c r="R70">
        <f t="shared" si="34"/>
        <v>1.4200000166893005</v>
      </c>
      <c r="S70" s="1">
        <v>1</v>
      </c>
      <c r="T70">
        <f t="shared" si="35"/>
        <v>2.8400000333786011</v>
      </c>
      <c r="U70" s="1">
        <v>31.006824493408203</v>
      </c>
      <c r="V70" s="1">
        <v>30.741147994995117</v>
      </c>
      <c r="W70" s="1">
        <v>30.962966918945313</v>
      </c>
      <c r="X70" s="1">
        <v>418.05181884765625</v>
      </c>
      <c r="Y70" s="1">
        <v>420.09872436523438</v>
      </c>
      <c r="Z70" s="1">
        <v>24.202051162719727</v>
      </c>
      <c r="AA70" s="1">
        <v>24.268455505371094</v>
      </c>
      <c r="AB70" s="1">
        <v>53.388698577880859</v>
      </c>
      <c r="AC70" s="1">
        <v>53.535182952880859</v>
      </c>
      <c r="AD70" s="1">
        <v>300.6297607421875</v>
      </c>
      <c r="AE70" s="1">
        <v>17.868432998657227</v>
      </c>
      <c r="AF70" s="1">
        <v>0.10607454180717468</v>
      </c>
      <c r="AG70" s="1">
        <v>99.557815551757813</v>
      </c>
      <c r="AH70" s="1">
        <v>-6.3007326126098633</v>
      </c>
      <c r="AI70" s="1">
        <v>-0.36646506190299988</v>
      </c>
      <c r="AJ70" s="1">
        <v>0.10055350512266159</v>
      </c>
      <c r="AK70" s="1">
        <v>1.0720383143052459E-3</v>
      </c>
      <c r="AL70" s="1">
        <v>0.13367974758148193</v>
      </c>
      <c r="AM70" s="1">
        <v>6.3126729801297188E-3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86</v>
      </c>
      <c r="AV70">
        <f t="shared" si="36"/>
        <v>0.50104960123697906</v>
      </c>
      <c r="AW70">
        <f t="shared" si="37"/>
        <v>3.4099409405795229E-5</v>
      </c>
      <c r="AX70">
        <f t="shared" si="38"/>
        <v>303.89114799499509</v>
      </c>
      <c r="AY70">
        <f t="shared" si="39"/>
        <v>304.15682449340818</v>
      </c>
      <c r="AZ70">
        <f t="shared" si="40"/>
        <v>2.8589492158826602</v>
      </c>
      <c r="BA70">
        <f t="shared" si="41"/>
        <v>5.15782050814379E-2</v>
      </c>
      <c r="BB70">
        <f t="shared" si="42"/>
        <v>4.4583353565750539</v>
      </c>
      <c r="BC70">
        <f t="shared" si="43"/>
        <v>44.781369818799092</v>
      </c>
      <c r="BD70">
        <f t="shared" si="44"/>
        <v>20.512914313427999</v>
      </c>
      <c r="BE70">
        <f t="shared" si="45"/>
        <v>30.741147994995117</v>
      </c>
      <c r="BF70">
        <f t="shared" si="46"/>
        <v>4.4452208266727435</v>
      </c>
      <c r="BG70">
        <f t="shared" si="47"/>
        <v>1.6049465118020919E-3</v>
      </c>
      <c r="BH70">
        <f t="shared" si="48"/>
        <v>2.4161144169297768</v>
      </c>
      <c r="BI70">
        <f t="shared" si="49"/>
        <v>2.0291064097429667</v>
      </c>
      <c r="BJ70">
        <f t="shared" si="50"/>
        <v>1.0031730639323982E-3</v>
      </c>
      <c r="BK70">
        <f t="shared" si="51"/>
        <v>141.90677715559127</v>
      </c>
      <c r="BL70">
        <f t="shared" si="52"/>
        <v>3.3929418389934303</v>
      </c>
      <c r="BM70">
        <f t="shared" si="53"/>
        <v>52.581979385767028</v>
      </c>
      <c r="BN70">
        <f t="shared" si="54"/>
        <v>420.59305552874002</v>
      </c>
      <c r="BO70">
        <f t="shared" si="55"/>
        <v>-1.3001019196135931E-3</v>
      </c>
    </row>
    <row r="71" spans="1:67" x14ac:dyDescent="0.25">
      <c r="A71" s="1">
        <v>60</v>
      </c>
      <c r="B71" s="1" t="s">
        <v>146</v>
      </c>
      <c r="C71" s="1" t="s">
        <v>239</v>
      </c>
      <c r="D71" s="1" t="s">
        <v>81</v>
      </c>
      <c r="E71" s="1" t="s">
        <v>82</v>
      </c>
      <c r="F71" s="1" t="s">
        <v>83</v>
      </c>
      <c r="G71" s="1" t="s">
        <v>84</v>
      </c>
      <c r="H71" s="1" t="s">
        <v>85</v>
      </c>
      <c r="I71" s="1">
        <v>356.49999319389462</v>
      </c>
      <c r="J71" s="1">
        <v>1</v>
      </c>
      <c r="K71">
        <f t="shared" si="28"/>
        <v>-1.0459913473466564</v>
      </c>
      <c r="L71">
        <f t="shared" si="29"/>
        <v>1.5069450192137163E-3</v>
      </c>
      <c r="M71">
        <f t="shared" si="30"/>
        <v>1498.6163538391907</v>
      </c>
      <c r="N71">
        <f t="shared" si="31"/>
        <v>3.1994083072898735E-2</v>
      </c>
      <c r="O71">
        <f t="shared" si="32"/>
        <v>2.0418337869617424</v>
      </c>
      <c r="P71">
        <f t="shared" si="33"/>
        <v>30.793551814333142</v>
      </c>
      <c r="Q71" s="1">
        <v>6</v>
      </c>
      <c r="R71">
        <f t="shared" si="34"/>
        <v>1.4200000166893005</v>
      </c>
      <c r="S71" s="1">
        <v>1</v>
      </c>
      <c r="T71">
        <f t="shared" si="35"/>
        <v>2.8400000333786011</v>
      </c>
      <c r="U71" s="1">
        <v>31.008163452148438</v>
      </c>
      <c r="V71" s="1">
        <v>30.740621566772461</v>
      </c>
      <c r="W71" s="1">
        <v>30.966127395629883</v>
      </c>
      <c r="X71" s="1">
        <v>418.07327270507813</v>
      </c>
      <c r="Y71" s="1">
        <v>420.13421630859375</v>
      </c>
      <c r="Z71" s="1">
        <v>24.211977005004883</v>
      </c>
      <c r="AA71" s="1">
        <v>24.274286270141602</v>
      </c>
      <c r="AB71" s="1">
        <v>53.406883239746094</v>
      </c>
      <c r="AC71" s="1">
        <v>53.544326782226563</v>
      </c>
      <c r="AD71" s="1">
        <v>300.60488891601563</v>
      </c>
      <c r="AE71" s="1">
        <v>17.895975112915039</v>
      </c>
      <c r="AF71" s="1">
        <v>1.4827683568000793E-2</v>
      </c>
      <c r="AG71" s="1">
        <v>99.558509826660156</v>
      </c>
      <c r="AH71" s="1">
        <v>-6.3007326126098633</v>
      </c>
      <c r="AI71" s="1">
        <v>-0.36646506190299988</v>
      </c>
      <c r="AJ71" s="1">
        <v>0.10055350512266159</v>
      </c>
      <c r="AK71" s="1">
        <v>1.0720383143052459E-3</v>
      </c>
      <c r="AL71" s="1">
        <v>0.13367974758148193</v>
      </c>
      <c r="AM71" s="1">
        <v>6.3126729801297188E-3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86</v>
      </c>
      <c r="AV71">
        <f t="shared" si="36"/>
        <v>0.50100814819335926</v>
      </c>
      <c r="AW71">
        <f t="shared" si="37"/>
        <v>3.1994083072898738E-5</v>
      </c>
      <c r="AX71">
        <f t="shared" si="38"/>
        <v>303.89062156677244</v>
      </c>
      <c r="AY71">
        <f t="shared" si="39"/>
        <v>304.15816345214841</v>
      </c>
      <c r="AZ71">
        <f t="shared" si="40"/>
        <v>2.8633559540654119</v>
      </c>
      <c r="BA71">
        <f t="shared" si="41"/>
        <v>5.2930247560681841E-2</v>
      </c>
      <c r="BB71">
        <f t="shared" si="42"/>
        <v>4.4585455551227966</v>
      </c>
      <c r="BC71">
        <f t="shared" si="43"/>
        <v>44.783168840971051</v>
      </c>
      <c r="BD71">
        <f t="shared" si="44"/>
        <v>20.508882570829449</v>
      </c>
      <c r="BE71">
        <f t="shared" si="45"/>
        <v>30.740621566772461</v>
      </c>
      <c r="BF71">
        <f t="shared" si="46"/>
        <v>4.4450871478665528</v>
      </c>
      <c r="BG71">
        <f t="shared" si="47"/>
        <v>1.5061458364884241E-3</v>
      </c>
      <c r="BH71">
        <f t="shared" si="48"/>
        <v>2.4167117681610542</v>
      </c>
      <c r="BI71">
        <f t="shared" si="49"/>
        <v>2.0283753797054986</v>
      </c>
      <c r="BJ71">
        <f t="shared" si="50"/>
        <v>9.4141291677082807E-4</v>
      </c>
      <c r="BK71">
        <f t="shared" si="51"/>
        <v>149.20001099009269</v>
      </c>
      <c r="BL71">
        <f t="shared" si="52"/>
        <v>3.5669942976947122</v>
      </c>
      <c r="BM71">
        <f t="shared" si="53"/>
        <v>52.591366236418416</v>
      </c>
      <c r="BN71">
        <f t="shared" si="54"/>
        <v>420.6314304995521</v>
      </c>
      <c r="BO71">
        <f t="shared" si="55"/>
        <v>-1.3077984677250915E-3</v>
      </c>
    </row>
    <row r="72" spans="1:67" x14ac:dyDescent="0.25">
      <c r="A72" s="1">
        <v>61</v>
      </c>
      <c r="B72" s="1" t="s">
        <v>147</v>
      </c>
      <c r="C72" s="1" t="s">
        <v>239</v>
      </c>
      <c r="D72" s="1" t="s">
        <v>81</v>
      </c>
      <c r="E72" s="1" t="s">
        <v>82</v>
      </c>
      <c r="F72" s="1" t="s">
        <v>83</v>
      </c>
      <c r="G72" s="1" t="s">
        <v>84</v>
      </c>
      <c r="H72" s="1" t="s">
        <v>85</v>
      </c>
      <c r="I72" s="1">
        <v>361.99999307096004</v>
      </c>
      <c r="J72" s="1">
        <v>1</v>
      </c>
      <c r="K72">
        <f t="shared" si="28"/>
        <v>-1.1591383980252827</v>
      </c>
      <c r="L72">
        <f t="shared" si="29"/>
        <v>1.9091476186321376E-3</v>
      </c>
      <c r="M72">
        <f t="shared" si="30"/>
        <v>1361.8730085328825</v>
      </c>
      <c r="N72">
        <f t="shared" si="31"/>
        <v>4.0484002416788685E-2</v>
      </c>
      <c r="O72">
        <f t="shared" si="32"/>
        <v>2.0396518406061186</v>
      </c>
      <c r="P72">
        <f t="shared" si="33"/>
        <v>30.787468005174123</v>
      </c>
      <c r="Q72" s="1">
        <v>6</v>
      </c>
      <c r="R72">
        <f t="shared" si="34"/>
        <v>1.4200000166893005</v>
      </c>
      <c r="S72" s="1">
        <v>1</v>
      </c>
      <c r="T72">
        <f t="shared" si="35"/>
        <v>2.8400000333786011</v>
      </c>
      <c r="U72" s="1">
        <v>31.008197784423828</v>
      </c>
      <c r="V72" s="1">
        <v>30.738473892211914</v>
      </c>
      <c r="W72" s="1">
        <v>30.968168258666992</v>
      </c>
      <c r="X72" s="1">
        <v>417.8419189453125</v>
      </c>
      <c r="Y72" s="1">
        <v>420.12188720703125</v>
      </c>
      <c r="Z72" s="1">
        <v>24.20176887512207</v>
      </c>
      <c r="AA72" s="1">
        <v>24.280622482299805</v>
      </c>
      <c r="AB72" s="1">
        <v>53.384315490722656</v>
      </c>
      <c r="AC72" s="1">
        <v>53.558254241943359</v>
      </c>
      <c r="AD72" s="1">
        <v>300.56475830078125</v>
      </c>
      <c r="AE72" s="1">
        <v>17.890174865722656</v>
      </c>
      <c r="AF72" s="1">
        <v>4.4481813907623291E-2</v>
      </c>
      <c r="AG72" s="1">
        <v>99.558609008789063</v>
      </c>
      <c r="AH72" s="1">
        <v>-6.3007326126098633</v>
      </c>
      <c r="AI72" s="1">
        <v>-0.36646506190299988</v>
      </c>
      <c r="AJ72" s="1">
        <v>0.10055350512266159</v>
      </c>
      <c r="AK72" s="1">
        <v>1.0720383143052459E-3</v>
      </c>
      <c r="AL72" s="1">
        <v>0.13367974758148193</v>
      </c>
      <c r="AM72" s="1">
        <v>6.3126729801297188E-3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86</v>
      </c>
      <c r="AV72">
        <f t="shared" si="36"/>
        <v>0.50094126383463533</v>
      </c>
      <c r="AW72">
        <f t="shared" si="37"/>
        <v>4.0484002416788687E-5</v>
      </c>
      <c r="AX72">
        <f t="shared" si="38"/>
        <v>303.88847389221189</v>
      </c>
      <c r="AY72">
        <f t="shared" si="39"/>
        <v>304.15819778442381</v>
      </c>
      <c r="AZ72">
        <f t="shared" si="40"/>
        <v>2.8624279145353739</v>
      </c>
      <c r="BA72">
        <f t="shared" si="41"/>
        <v>4.8994112962209742E-2</v>
      </c>
      <c r="BB72">
        <f t="shared" si="42"/>
        <v>4.456996840811418</v>
      </c>
      <c r="BC72">
        <f t="shared" si="43"/>
        <v>44.767568422113584</v>
      </c>
      <c r="BD72">
        <f t="shared" si="44"/>
        <v>20.486945939813779</v>
      </c>
      <c r="BE72">
        <f t="shared" si="45"/>
        <v>30.738473892211914</v>
      </c>
      <c r="BF72">
        <f t="shared" si="46"/>
        <v>4.4445418133720782</v>
      </c>
      <c r="BG72">
        <f t="shared" si="47"/>
        <v>1.9078650848150475E-3</v>
      </c>
      <c r="BH72">
        <f t="shared" si="48"/>
        <v>2.4173450002052994</v>
      </c>
      <c r="BI72">
        <f t="shared" si="49"/>
        <v>2.0271968131667788</v>
      </c>
      <c r="BJ72">
        <f t="shared" si="50"/>
        <v>1.1925308393700073E-3</v>
      </c>
      <c r="BK72">
        <f t="shared" si="51"/>
        <v>135.58618237614851</v>
      </c>
      <c r="BL72">
        <f t="shared" si="52"/>
        <v>3.2416140410741492</v>
      </c>
      <c r="BM72">
        <f t="shared" si="53"/>
        <v>52.632504126164051</v>
      </c>
      <c r="BN72">
        <f t="shared" si="54"/>
        <v>420.67288608694059</v>
      </c>
      <c r="BO72">
        <f t="shared" si="55"/>
        <v>-1.4502564471020425E-3</v>
      </c>
    </row>
    <row r="73" spans="1:67" x14ac:dyDescent="0.25">
      <c r="A73" s="1">
        <v>62</v>
      </c>
      <c r="B73" s="1" t="s">
        <v>148</v>
      </c>
      <c r="C73" s="1" t="s">
        <v>239</v>
      </c>
      <c r="D73" s="1" t="s">
        <v>81</v>
      </c>
      <c r="E73" s="1" t="s">
        <v>82</v>
      </c>
      <c r="F73" s="1" t="s">
        <v>83</v>
      </c>
      <c r="G73" s="1" t="s">
        <v>84</v>
      </c>
      <c r="H73" s="1" t="s">
        <v>85</v>
      </c>
      <c r="I73" s="1">
        <v>366.99999295920134</v>
      </c>
      <c r="J73" s="1">
        <v>1</v>
      </c>
      <c r="K73">
        <f t="shared" si="28"/>
        <v>-1.1148271931995402</v>
      </c>
      <c r="L73">
        <f t="shared" si="29"/>
        <v>1.7335239344218624E-3</v>
      </c>
      <c r="M73">
        <f t="shared" si="30"/>
        <v>1418.3768891030975</v>
      </c>
      <c r="N73">
        <f t="shared" si="31"/>
        <v>3.6743436163364208E-2</v>
      </c>
      <c r="O73">
        <f t="shared" si="32"/>
        <v>2.0385885377916071</v>
      </c>
      <c r="P73">
        <f t="shared" si="33"/>
        <v>30.787147206527631</v>
      </c>
      <c r="Q73" s="1">
        <v>6</v>
      </c>
      <c r="R73">
        <f t="shared" si="34"/>
        <v>1.4200000166893005</v>
      </c>
      <c r="S73" s="1">
        <v>1</v>
      </c>
      <c r="T73">
        <f t="shared" si="35"/>
        <v>2.8400000333786011</v>
      </c>
      <c r="U73" s="1">
        <v>31.008579254150391</v>
      </c>
      <c r="V73" s="1">
        <v>30.735921859741211</v>
      </c>
      <c r="W73" s="1">
        <v>30.964200973510742</v>
      </c>
      <c r="X73" s="1">
        <v>417.87664794921875</v>
      </c>
      <c r="Y73" s="1">
        <v>420.07119750976563</v>
      </c>
      <c r="Z73" s="1">
        <v>24.219112396240234</v>
      </c>
      <c r="AA73" s="1">
        <v>24.290676116943359</v>
      </c>
      <c r="AB73" s="1">
        <v>53.420986175537109</v>
      </c>
      <c r="AC73" s="1">
        <v>53.578834533691406</v>
      </c>
      <c r="AD73" s="1">
        <v>300.57894897460938</v>
      </c>
      <c r="AE73" s="1">
        <v>17.873506546020508</v>
      </c>
      <c r="AF73" s="1">
        <v>0.11861636489629745</v>
      </c>
      <c r="AG73" s="1">
        <v>99.557815551757813</v>
      </c>
      <c r="AH73" s="1">
        <v>-6.3007326126098633</v>
      </c>
      <c r="AI73" s="1">
        <v>-0.36646506190299988</v>
      </c>
      <c r="AJ73" s="1">
        <v>0.10055350512266159</v>
      </c>
      <c r="AK73" s="1">
        <v>1.0720383143052459E-3</v>
      </c>
      <c r="AL73" s="1">
        <v>0.13367974758148193</v>
      </c>
      <c r="AM73" s="1">
        <v>6.3126729801297188E-3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86</v>
      </c>
      <c r="AV73">
        <f t="shared" si="36"/>
        <v>0.50096491495768225</v>
      </c>
      <c r="AW73">
        <f t="shared" si="37"/>
        <v>3.6743436163364205E-5</v>
      </c>
      <c r="AX73">
        <f t="shared" si="38"/>
        <v>303.88592185974119</v>
      </c>
      <c r="AY73">
        <f t="shared" si="39"/>
        <v>304.15857925415037</v>
      </c>
      <c r="AZ73">
        <f t="shared" si="40"/>
        <v>2.8597609834426407</v>
      </c>
      <c r="BA73">
        <f t="shared" si="41"/>
        <v>5.1225346786419837E-2</v>
      </c>
      <c r="BB73">
        <f t="shared" si="42"/>
        <v>4.4569151902697426</v>
      </c>
      <c r="BC73">
        <f t="shared" si="43"/>
        <v>44.767105079286267</v>
      </c>
      <c r="BD73">
        <f t="shared" si="44"/>
        <v>20.476428962342908</v>
      </c>
      <c r="BE73">
        <f t="shared" si="45"/>
        <v>30.735921859741211</v>
      </c>
      <c r="BF73">
        <f t="shared" si="46"/>
        <v>4.4438938806638131</v>
      </c>
      <c r="BG73">
        <f t="shared" si="47"/>
        <v>1.7324664442769895E-3</v>
      </c>
      <c r="BH73">
        <f t="shared" si="48"/>
        <v>2.4183266524781355</v>
      </c>
      <c r="BI73">
        <f t="shared" si="49"/>
        <v>2.0255672281856776</v>
      </c>
      <c r="BJ73">
        <f t="shared" si="50"/>
        <v>1.0828864869227412E-3</v>
      </c>
      <c r="BK73">
        <f t="shared" si="51"/>
        <v>141.21050470820225</v>
      </c>
      <c r="BL73">
        <f t="shared" si="52"/>
        <v>3.3765154514554019</v>
      </c>
      <c r="BM73">
        <f t="shared" si="53"/>
        <v>52.653169165481394</v>
      </c>
      <c r="BN73">
        <f t="shared" si="54"/>
        <v>420.60113296509337</v>
      </c>
      <c r="BO73">
        <f t="shared" si="55"/>
        <v>-1.3956021558954234E-3</v>
      </c>
    </row>
    <row r="74" spans="1:67" x14ac:dyDescent="0.25">
      <c r="A74" s="1">
        <v>63</v>
      </c>
      <c r="B74" s="1" t="s">
        <v>149</v>
      </c>
      <c r="C74" s="1" t="s">
        <v>239</v>
      </c>
      <c r="D74" s="1" t="s">
        <v>81</v>
      </c>
      <c r="E74" s="1" t="s">
        <v>82</v>
      </c>
      <c r="F74" s="1" t="s">
        <v>83</v>
      </c>
      <c r="G74" s="1" t="s">
        <v>84</v>
      </c>
      <c r="H74" s="1" t="s">
        <v>85</v>
      </c>
      <c r="I74" s="1">
        <v>371.99999284744263</v>
      </c>
      <c r="J74" s="1">
        <v>1</v>
      </c>
      <c r="K74">
        <f t="shared" si="28"/>
        <v>-1.1969107610797947</v>
      </c>
      <c r="L74">
        <f t="shared" si="29"/>
        <v>1.4494191646388787E-3</v>
      </c>
      <c r="M74">
        <f t="shared" si="30"/>
        <v>1705.7563622563946</v>
      </c>
      <c r="N74">
        <f t="shared" si="31"/>
        <v>3.0727829620448632E-2</v>
      </c>
      <c r="O74">
        <f t="shared" si="32"/>
        <v>2.0387422274896241</v>
      </c>
      <c r="P74">
        <f t="shared" si="33"/>
        <v>30.791054480924679</v>
      </c>
      <c r="Q74" s="1">
        <v>6</v>
      </c>
      <c r="R74">
        <f t="shared" si="34"/>
        <v>1.4200000166893005</v>
      </c>
      <c r="S74" s="1">
        <v>1</v>
      </c>
      <c r="T74">
        <f t="shared" si="35"/>
        <v>2.8400000333786011</v>
      </c>
      <c r="U74" s="1">
        <v>31.009675979614258</v>
      </c>
      <c r="V74" s="1">
        <v>30.736772537231445</v>
      </c>
      <c r="W74" s="1">
        <v>30.962120056152344</v>
      </c>
      <c r="X74" s="1">
        <v>417.62548828125</v>
      </c>
      <c r="Y74" s="1">
        <v>419.98916625976563</v>
      </c>
      <c r="Z74" s="1">
        <v>24.239683151245117</v>
      </c>
      <c r="AA74" s="1">
        <v>24.299535751342773</v>
      </c>
      <c r="AB74" s="1">
        <v>53.462104797363281</v>
      </c>
      <c r="AC74" s="1">
        <v>53.5941162109375</v>
      </c>
      <c r="AD74" s="1">
        <v>300.5499267578125</v>
      </c>
      <c r="AE74" s="1">
        <v>17.890174865722656</v>
      </c>
      <c r="AF74" s="1">
        <v>3.7638828158378601E-2</v>
      </c>
      <c r="AG74" s="1">
        <v>99.556121826171875</v>
      </c>
      <c r="AH74" s="1">
        <v>-6.3007326126098633</v>
      </c>
      <c r="AI74" s="1">
        <v>-0.36646506190299988</v>
      </c>
      <c r="AJ74" s="1">
        <v>0.10055350512266159</v>
      </c>
      <c r="AK74" s="1">
        <v>1.0720383143052459E-3</v>
      </c>
      <c r="AL74" s="1">
        <v>0.13367974758148193</v>
      </c>
      <c r="AM74" s="1">
        <v>6.3126729801297188E-3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86</v>
      </c>
      <c r="AV74">
        <f t="shared" si="36"/>
        <v>0.50091654459635404</v>
      </c>
      <c r="AW74">
        <f t="shared" si="37"/>
        <v>3.0727829620448632E-5</v>
      </c>
      <c r="AX74">
        <f t="shared" si="38"/>
        <v>303.88677253723142</v>
      </c>
      <c r="AY74">
        <f t="shared" si="39"/>
        <v>304.15967597961424</v>
      </c>
      <c r="AZ74">
        <f t="shared" si="40"/>
        <v>2.8624279145353739</v>
      </c>
      <c r="BA74">
        <f t="shared" si="41"/>
        <v>5.4281943693231888E-2</v>
      </c>
      <c r="BB74">
        <f t="shared" si="42"/>
        <v>4.4579097690697242</v>
      </c>
      <c r="BC74">
        <f t="shared" si="43"/>
        <v>44.777856823846307</v>
      </c>
      <c r="BD74">
        <f t="shared" si="44"/>
        <v>20.478321072503533</v>
      </c>
      <c r="BE74">
        <f t="shared" si="45"/>
        <v>30.736772537231445</v>
      </c>
      <c r="BF74">
        <f t="shared" si="46"/>
        <v>4.4441098490897266</v>
      </c>
      <c r="BG74">
        <f t="shared" si="47"/>
        <v>1.4486798180659731E-3</v>
      </c>
      <c r="BH74">
        <f t="shared" si="48"/>
        <v>2.4191675415801002</v>
      </c>
      <c r="BI74">
        <f t="shared" si="49"/>
        <v>2.0249423075096264</v>
      </c>
      <c r="BJ74">
        <f t="shared" si="50"/>
        <v>9.0549128294490212E-4</v>
      </c>
      <c r="BK74">
        <f t="shared" si="51"/>
        <v>169.81848820656538</v>
      </c>
      <c r="BL74">
        <f t="shared" si="52"/>
        <v>4.0614294350663673</v>
      </c>
      <c r="BM74">
        <f t="shared" si="53"/>
        <v>52.654949585103914</v>
      </c>
      <c r="BN74">
        <f t="shared" si="54"/>
        <v>420.55812031204266</v>
      </c>
      <c r="BO74">
        <f t="shared" si="55"/>
        <v>-1.4985628082930225E-3</v>
      </c>
    </row>
    <row r="75" spans="1:67" x14ac:dyDescent="0.25">
      <c r="A75" s="1">
        <v>64</v>
      </c>
      <c r="B75" s="1" t="s">
        <v>150</v>
      </c>
      <c r="C75" s="1" t="s">
        <v>239</v>
      </c>
      <c r="D75" s="1" t="s">
        <v>81</v>
      </c>
      <c r="E75" s="1" t="s">
        <v>82</v>
      </c>
      <c r="F75" s="1" t="s">
        <v>83</v>
      </c>
      <c r="G75" s="1" t="s">
        <v>84</v>
      </c>
      <c r="H75" s="1" t="s">
        <v>85</v>
      </c>
      <c r="I75" s="1">
        <v>377.49999272450805</v>
      </c>
      <c r="J75" s="1">
        <v>1</v>
      </c>
      <c r="K75">
        <f t="shared" si="28"/>
        <v>-1.0659868149711467</v>
      </c>
      <c r="L75">
        <f t="shared" si="29"/>
        <v>1.5695707529798802E-3</v>
      </c>
      <c r="M75">
        <f t="shared" si="30"/>
        <v>1475.0199633094599</v>
      </c>
      <c r="N75">
        <f t="shared" si="31"/>
        <v>3.3252435730048671E-2</v>
      </c>
      <c r="O75">
        <f t="shared" si="32"/>
        <v>2.0374929830461643</v>
      </c>
      <c r="P75">
        <f t="shared" si="33"/>
        <v>30.788745532209262</v>
      </c>
      <c r="Q75" s="1">
        <v>6</v>
      </c>
      <c r="R75">
        <f t="shared" si="34"/>
        <v>1.4200000166893005</v>
      </c>
      <c r="S75" s="1">
        <v>1</v>
      </c>
      <c r="T75">
        <f t="shared" si="35"/>
        <v>2.8400000333786011</v>
      </c>
      <c r="U75" s="1">
        <v>31.007411956787109</v>
      </c>
      <c r="V75" s="1">
        <v>30.735982894897461</v>
      </c>
      <c r="W75" s="1">
        <v>30.962785720825195</v>
      </c>
      <c r="X75" s="1">
        <v>417.8856201171875</v>
      </c>
      <c r="Y75" s="1">
        <v>419.98544311523438</v>
      </c>
      <c r="Z75" s="1">
        <v>24.24083137512207</v>
      </c>
      <c r="AA75" s="1">
        <v>24.30558967590332</v>
      </c>
      <c r="AB75" s="1">
        <v>53.472843170166016</v>
      </c>
      <c r="AC75" s="1">
        <v>53.615692138671875</v>
      </c>
      <c r="AD75" s="1">
        <v>300.60284423828125</v>
      </c>
      <c r="AE75" s="1">
        <v>17.856111526489258</v>
      </c>
      <c r="AF75" s="1">
        <v>5.0184652209281921E-2</v>
      </c>
      <c r="AG75" s="1">
        <v>99.558540344238281</v>
      </c>
      <c r="AH75" s="1">
        <v>-6.3007326126098633</v>
      </c>
      <c r="AI75" s="1">
        <v>-0.36646506190299988</v>
      </c>
      <c r="AJ75" s="1">
        <v>0.10055350512266159</v>
      </c>
      <c r="AK75" s="1">
        <v>1.0720383143052459E-3</v>
      </c>
      <c r="AL75" s="1">
        <v>0.13367974758148193</v>
      </c>
      <c r="AM75" s="1">
        <v>6.3126729801297188E-3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86</v>
      </c>
      <c r="AV75">
        <f t="shared" si="36"/>
        <v>0.50100474039713538</v>
      </c>
      <c r="AW75">
        <f t="shared" si="37"/>
        <v>3.3252435730048674E-5</v>
      </c>
      <c r="AX75">
        <f t="shared" si="38"/>
        <v>303.88598289489744</v>
      </c>
      <c r="AY75">
        <f t="shared" si="39"/>
        <v>304.15741195678709</v>
      </c>
      <c r="AZ75">
        <f t="shared" si="40"/>
        <v>2.8569777803798502</v>
      </c>
      <c r="BA75">
        <f t="shared" si="41"/>
        <v>5.2762637311801204E-2</v>
      </c>
      <c r="BB75">
        <f t="shared" si="42"/>
        <v>4.4573220133850864</v>
      </c>
      <c r="BC75">
        <f t="shared" si="43"/>
        <v>44.770865442314047</v>
      </c>
      <c r="BD75">
        <f t="shared" si="44"/>
        <v>20.465275766410727</v>
      </c>
      <c r="BE75">
        <f t="shared" si="45"/>
        <v>30.735982894897461</v>
      </c>
      <c r="BF75">
        <f t="shared" si="46"/>
        <v>4.4439093758517831</v>
      </c>
      <c r="BG75">
        <f t="shared" si="47"/>
        <v>1.5687037841239958E-3</v>
      </c>
      <c r="BH75">
        <f t="shared" si="48"/>
        <v>2.419829030338922</v>
      </c>
      <c r="BI75">
        <f t="shared" si="49"/>
        <v>2.0240803455128611</v>
      </c>
      <c r="BJ75">
        <f t="shared" si="50"/>
        <v>9.8051771996814801E-4</v>
      </c>
      <c r="BK75">
        <f t="shared" si="51"/>
        <v>146.85083452570174</v>
      </c>
      <c r="BL75">
        <f t="shared" si="52"/>
        <v>3.5120740194434505</v>
      </c>
      <c r="BM75">
        <f t="shared" si="53"/>
        <v>52.679745077792262</v>
      </c>
      <c r="BN75">
        <f t="shared" si="54"/>
        <v>420.49216219386022</v>
      </c>
      <c r="BO75">
        <f t="shared" si="55"/>
        <v>-1.3354806276526519E-3</v>
      </c>
    </row>
    <row r="76" spans="1:67" x14ac:dyDescent="0.25">
      <c r="A76" s="1">
        <v>65</v>
      </c>
      <c r="B76" s="1" t="s">
        <v>151</v>
      </c>
      <c r="C76" s="1" t="s">
        <v>239</v>
      </c>
      <c r="D76" s="1" t="s">
        <v>81</v>
      </c>
      <c r="E76" s="1" t="s">
        <v>82</v>
      </c>
      <c r="F76" s="1" t="s">
        <v>83</v>
      </c>
      <c r="G76" s="1" t="s">
        <v>84</v>
      </c>
      <c r="H76" s="1" t="s">
        <v>85</v>
      </c>
      <c r="I76" s="1">
        <v>382.49999261274934</v>
      </c>
      <c r="J76" s="1">
        <v>1</v>
      </c>
      <c r="K76">
        <f t="shared" si="28"/>
        <v>-1.1527807717167258</v>
      </c>
      <c r="L76">
        <f t="shared" si="29"/>
        <v>1.7424341632013701E-3</v>
      </c>
      <c r="M76">
        <f t="shared" si="30"/>
        <v>1447.4992920121304</v>
      </c>
      <c r="N76">
        <f t="shared" si="31"/>
        <v>3.6878923256569281E-2</v>
      </c>
      <c r="O76">
        <f t="shared" si="32"/>
        <v>2.035633381857382</v>
      </c>
      <c r="P76">
        <f t="shared" si="33"/>
        <v>30.784215409588743</v>
      </c>
      <c r="Q76" s="1">
        <v>6</v>
      </c>
      <c r="R76">
        <f t="shared" si="34"/>
        <v>1.4200000166893005</v>
      </c>
      <c r="S76" s="1">
        <v>1</v>
      </c>
      <c r="T76">
        <f t="shared" si="35"/>
        <v>2.8400000333786011</v>
      </c>
      <c r="U76" s="1">
        <v>31.007286071777344</v>
      </c>
      <c r="V76" s="1">
        <v>30.73277473449707</v>
      </c>
      <c r="W76" s="1">
        <v>30.953374862670898</v>
      </c>
      <c r="X76" s="1">
        <v>417.76370239257813</v>
      </c>
      <c r="Y76" s="1">
        <v>420.03369140625</v>
      </c>
      <c r="Z76" s="1">
        <v>24.241044998168945</v>
      </c>
      <c r="AA76" s="1">
        <v>24.312864303588867</v>
      </c>
      <c r="AB76" s="1">
        <v>53.473308563232422</v>
      </c>
      <c r="AC76" s="1">
        <v>53.631736755371094</v>
      </c>
      <c r="AD76" s="1">
        <v>300.60684204101563</v>
      </c>
      <c r="AE76" s="1">
        <v>17.890176773071289</v>
      </c>
      <c r="AF76" s="1">
        <v>9.2386901378631592E-2</v>
      </c>
      <c r="AG76" s="1">
        <v>99.557815551757813</v>
      </c>
      <c r="AH76" s="1">
        <v>-6.3007326126098633</v>
      </c>
      <c r="AI76" s="1">
        <v>-0.36646506190299988</v>
      </c>
      <c r="AJ76" s="1">
        <v>0.10055350512266159</v>
      </c>
      <c r="AK76" s="1">
        <v>1.0720383143052459E-3</v>
      </c>
      <c r="AL76" s="1">
        <v>0.13367974758148193</v>
      </c>
      <c r="AM76" s="1">
        <v>6.3126729801297188E-3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86</v>
      </c>
      <c r="AV76">
        <f t="shared" si="36"/>
        <v>0.50101140340169259</v>
      </c>
      <c r="AW76">
        <f t="shared" si="37"/>
        <v>3.6878923256569281E-5</v>
      </c>
      <c r="AX76">
        <f t="shared" si="38"/>
        <v>303.88277473449705</v>
      </c>
      <c r="AY76">
        <f t="shared" si="39"/>
        <v>304.15728607177732</v>
      </c>
      <c r="AZ76">
        <f t="shared" si="40"/>
        <v>2.8624282197111484</v>
      </c>
      <c r="BA76">
        <f t="shared" si="41"/>
        <v>5.1440675091671557E-2</v>
      </c>
      <c r="BB76">
        <f t="shared" si="42"/>
        <v>4.456169041728999</v>
      </c>
      <c r="BC76">
        <f t="shared" si="43"/>
        <v>44.759610453810524</v>
      </c>
      <c r="BD76">
        <f t="shared" si="44"/>
        <v>20.446746150221657</v>
      </c>
      <c r="BE76">
        <f t="shared" si="45"/>
        <v>30.73277473449707</v>
      </c>
      <c r="BF76">
        <f t="shared" si="46"/>
        <v>4.4430949738140368</v>
      </c>
      <c r="BG76">
        <f t="shared" si="47"/>
        <v>1.7413657775725636E-3</v>
      </c>
      <c r="BH76">
        <f t="shared" si="48"/>
        <v>2.420535659871617</v>
      </c>
      <c r="BI76">
        <f t="shared" si="49"/>
        <v>2.0225593139424198</v>
      </c>
      <c r="BJ76">
        <f t="shared" si="50"/>
        <v>1.0884495483546664E-3</v>
      </c>
      <c r="BK76">
        <f t="shared" si="51"/>
        <v>144.10986752544369</v>
      </c>
      <c r="BL76">
        <f t="shared" si="52"/>
        <v>3.4461504437084112</v>
      </c>
      <c r="BM76">
        <f t="shared" si="53"/>
        <v>52.713675645500871</v>
      </c>
      <c r="BN76">
        <f t="shared" si="54"/>
        <v>420.58166817509749</v>
      </c>
      <c r="BO76">
        <f t="shared" si="55"/>
        <v>-1.4448397609509429E-3</v>
      </c>
    </row>
    <row r="77" spans="1:67" x14ac:dyDescent="0.25">
      <c r="A77" s="1">
        <v>66</v>
      </c>
      <c r="B77" s="1" t="s">
        <v>152</v>
      </c>
      <c r="C77" s="1" t="s">
        <v>239</v>
      </c>
      <c r="D77" s="1" t="s">
        <v>81</v>
      </c>
      <c r="E77" s="1" t="s">
        <v>82</v>
      </c>
      <c r="F77" s="1" t="s">
        <v>83</v>
      </c>
      <c r="G77" s="1" t="s">
        <v>84</v>
      </c>
      <c r="H77" s="1" t="s">
        <v>85</v>
      </c>
      <c r="I77" s="1">
        <v>387.49999250099063</v>
      </c>
      <c r="J77" s="1">
        <v>1</v>
      </c>
      <c r="K77">
        <f t="shared" ref="K77:K108" si="56">(X77-Y77*(1000-Z77)/(1000-AA77))*AV77</f>
        <v>-1.2147443239276094</v>
      </c>
      <c r="L77">
        <f t="shared" ref="L77:L108" si="57">IF(BG77&lt;&gt;0,1/(1/BG77-1/T77),0)</f>
        <v>1.9001744079916749E-3</v>
      </c>
      <c r="M77">
        <f t="shared" ref="M77:M108" si="58">((BJ77-AW77/2)*Y77-K77)/(BJ77+AW77/2)</f>
        <v>1412.4574660103774</v>
      </c>
      <c r="N77">
        <f t="shared" ref="N77:N108" si="59">AW77*1000</f>
        <v>4.018199853954818E-2</v>
      </c>
      <c r="O77">
        <f t="shared" ref="O77:O108" si="60">(BB77-BH77)</f>
        <v>2.0339864884985843</v>
      </c>
      <c r="P77">
        <f t="shared" ref="P77:P108" si="61">(V77+BA77*J77)</f>
        <v>30.779981493848322</v>
      </c>
      <c r="Q77" s="1">
        <v>6</v>
      </c>
      <c r="R77">
        <f t="shared" ref="R77:R108" si="62">(Q77*AO77+AP77)</f>
        <v>1.4200000166893005</v>
      </c>
      <c r="S77" s="1">
        <v>1</v>
      </c>
      <c r="T77">
        <f t="shared" ref="T77:T108" si="63">R77*(S77+1)*(S77+1)/(S77*S77+1)</f>
        <v>2.8400000333786011</v>
      </c>
      <c r="U77" s="1">
        <v>31.004297256469727</v>
      </c>
      <c r="V77" s="1">
        <v>30.730367660522461</v>
      </c>
      <c r="W77" s="1">
        <v>30.944528579711914</v>
      </c>
      <c r="X77" s="1">
        <v>417.65078735351563</v>
      </c>
      <c r="Y77" s="1">
        <v>420.041259765625</v>
      </c>
      <c r="Z77" s="1">
        <v>24.239967346191406</v>
      </c>
      <c r="AA77" s="1">
        <v>24.318204879760742</v>
      </c>
      <c r="AB77" s="1">
        <v>53.480880737304688</v>
      </c>
      <c r="AC77" s="1">
        <v>53.653495788574219</v>
      </c>
      <c r="AD77" s="1">
        <v>300.66012573242188</v>
      </c>
      <c r="AE77" s="1">
        <v>17.832920074462891</v>
      </c>
      <c r="AF77" s="1">
        <v>7.7559106051921844E-2</v>
      </c>
      <c r="AG77" s="1">
        <v>99.559371948242188</v>
      </c>
      <c r="AH77" s="1">
        <v>-6.3007326126098633</v>
      </c>
      <c r="AI77" s="1">
        <v>-0.36646506190299988</v>
      </c>
      <c r="AJ77" s="1">
        <v>0.10055350512266159</v>
      </c>
      <c r="AK77" s="1">
        <v>1.0720383143052459E-3</v>
      </c>
      <c r="AL77" s="1">
        <v>0.13367974758148193</v>
      </c>
      <c r="AM77" s="1">
        <v>6.3126729801297188E-3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86</v>
      </c>
      <c r="AV77">
        <f t="shared" ref="AV77:AV108" si="64">AD77*0.000001/(Q77*0.0001)</f>
        <v>0.50110020955403645</v>
      </c>
      <c r="AW77">
        <f t="shared" ref="AW77:AW108" si="65">(AA77-Z77)/(1000-AA77)*AV77</f>
        <v>4.018199853954818E-5</v>
      </c>
      <c r="AX77">
        <f t="shared" ref="AX77:AX108" si="66">(V77+273.15)</f>
        <v>303.88036766052244</v>
      </c>
      <c r="AY77">
        <f t="shared" ref="AY77:AY108" si="67">(U77+273.15)</f>
        <v>304.1542972564697</v>
      </c>
      <c r="AZ77">
        <f t="shared" ref="AZ77:AZ108" si="68">(AE77*AQ77+AF77*AR77)*AS77</f>
        <v>2.8532671481385705</v>
      </c>
      <c r="BA77">
        <f t="shared" ref="BA77:BA108" si="69">((AZ77+0.00000010773*(AY77^4-AX77^4))-AW77*44100)/(R77*0.92*2*29.3+0.00000043092*AX77^3)</f>
        <v>4.9613833325860744E-2</v>
      </c>
      <c r="BB77">
        <f t="shared" ref="BB77:BB108" si="70">0.61365*EXP(17.502*P77/(240.97+P77))</f>
        <v>4.4550916932362421</v>
      </c>
      <c r="BC77">
        <f t="shared" ref="BC77:BC108" si="71">BB77*1000/AG77</f>
        <v>44.748089567623083</v>
      </c>
      <c r="BD77">
        <f t="shared" ref="BD77:BD108" si="72">(BC77-AA77)</f>
        <v>20.429884687862341</v>
      </c>
      <c r="BE77">
        <f t="shared" ref="BE77:BE108" si="73">IF(J77,V77,(U77+V77)/2)</f>
        <v>30.730367660522461</v>
      </c>
      <c r="BF77">
        <f t="shared" ref="BF77:BF108" si="74">0.61365*EXP(17.502*BE77/(240.97+BE77))</f>
        <v>4.4424840155686827</v>
      </c>
      <c r="BG77">
        <f t="shared" ref="BG77:BG108" si="75">IF(BD77&lt;&gt;0,(1000-(BC77+AA77)/2)/BD77*AW77,0)</f>
        <v>1.8989038979396707E-3</v>
      </c>
      <c r="BH77">
        <f t="shared" ref="BH77:BH108" si="76">AA77*AG77/1000</f>
        <v>2.4211052047376578</v>
      </c>
      <c r="BI77">
        <f t="shared" ref="BI77:BI108" si="77">(BF77-BH77)</f>
        <v>2.0213788108310249</v>
      </c>
      <c r="BJ77">
        <f t="shared" ref="BJ77:BJ108" si="78">1/(1.6/L77+1.37/T77)</f>
        <v>1.1869290182426528E-3</v>
      </c>
      <c r="BK77">
        <f t="shared" ref="BK77:BK108" si="79">M77*AG77*0.001</f>
        <v>140.62337821959883</v>
      </c>
      <c r="BL77">
        <f t="shared" ref="BL77:BL108" si="80">M77/Y77</f>
        <v>3.3626636268982284</v>
      </c>
      <c r="BM77">
        <f t="shared" ref="BM77:BM108" si="81">(1-AW77*AG77/BB77/L77)*100</f>
        <v>52.743280494963351</v>
      </c>
      <c r="BN77">
        <f t="shared" ref="BN77:BN108" si="82">(Y77-K77/(T77/1.35))</f>
        <v>420.61869103957866</v>
      </c>
      <c r="BO77">
        <f t="shared" ref="BO77:BO108" si="83">K77*BM77/100/BN77</f>
        <v>-1.5232228612624783E-3</v>
      </c>
    </row>
    <row r="78" spans="1:67" x14ac:dyDescent="0.25">
      <c r="A78" s="1">
        <v>67</v>
      </c>
      <c r="B78" s="1" t="s">
        <v>153</v>
      </c>
      <c r="C78" s="1" t="s">
        <v>239</v>
      </c>
      <c r="D78" s="1" t="s">
        <v>81</v>
      </c>
      <c r="E78" s="1" t="s">
        <v>82</v>
      </c>
      <c r="F78" s="1" t="s">
        <v>83</v>
      </c>
      <c r="G78" s="1" t="s">
        <v>84</v>
      </c>
      <c r="H78" s="1" t="s">
        <v>85</v>
      </c>
      <c r="I78" s="1">
        <v>392.99999237805605</v>
      </c>
      <c r="J78" s="1">
        <v>1</v>
      </c>
      <c r="K78">
        <f t="shared" si="56"/>
        <v>-1.207350791957041</v>
      </c>
      <c r="L78">
        <f t="shared" si="57"/>
        <v>1.9107516144381896E-3</v>
      </c>
      <c r="M78">
        <f t="shared" si="58"/>
        <v>1400.795172068945</v>
      </c>
      <c r="N78">
        <f t="shared" si="59"/>
        <v>4.040713618187447E-2</v>
      </c>
      <c r="O78">
        <f t="shared" si="60"/>
        <v>2.0340383979207948</v>
      </c>
      <c r="P78">
        <f t="shared" si="61"/>
        <v>30.78058615187301</v>
      </c>
      <c r="Q78" s="1">
        <v>6</v>
      </c>
      <c r="R78">
        <f t="shared" si="62"/>
        <v>1.4200000166893005</v>
      </c>
      <c r="S78" s="1">
        <v>1</v>
      </c>
      <c r="T78">
        <f t="shared" si="63"/>
        <v>2.8400000333786011</v>
      </c>
      <c r="U78" s="1">
        <v>31.001951217651367</v>
      </c>
      <c r="V78" s="1">
        <v>30.73155403137207</v>
      </c>
      <c r="W78" s="1">
        <v>30.945451736450195</v>
      </c>
      <c r="X78" s="1">
        <v>417.66409301757813</v>
      </c>
      <c r="Y78" s="1">
        <v>420.03952026367188</v>
      </c>
      <c r="Z78" s="1">
        <v>24.240865707397461</v>
      </c>
      <c r="AA78" s="1">
        <v>24.319538116455078</v>
      </c>
      <c r="AB78" s="1">
        <v>53.489330291748047</v>
      </c>
      <c r="AC78" s="1">
        <v>53.662929534912109</v>
      </c>
      <c r="AD78" s="1">
        <v>300.67303466796875</v>
      </c>
      <c r="AE78" s="1">
        <v>17.840166091918945</v>
      </c>
      <c r="AF78" s="1">
        <v>2.5092611089348793E-2</v>
      </c>
      <c r="AG78" s="1">
        <v>99.55810546875</v>
      </c>
      <c r="AH78" s="1">
        <v>-6.3007326126098633</v>
      </c>
      <c r="AI78" s="1">
        <v>-0.36646506190299988</v>
      </c>
      <c r="AJ78" s="1">
        <v>0.10055350512266159</v>
      </c>
      <c r="AK78" s="1">
        <v>1.0720383143052459E-3</v>
      </c>
      <c r="AL78" s="1">
        <v>0.13367974758148193</v>
      </c>
      <c r="AM78" s="1">
        <v>6.3126729801297188E-3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86</v>
      </c>
      <c r="AV78">
        <f t="shared" si="64"/>
        <v>0.50112172444661451</v>
      </c>
      <c r="AW78">
        <f t="shared" si="65"/>
        <v>4.0407136181874467E-5</v>
      </c>
      <c r="AX78">
        <f t="shared" si="66"/>
        <v>303.88155403137205</v>
      </c>
      <c r="AY78">
        <f t="shared" si="67"/>
        <v>304.15195121765134</v>
      </c>
      <c r="AZ78">
        <f t="shared" si="68"/>
        <v>2.8544265109056255</v>
      </c>
      <c r="BA78">
        <f t="shared" si="69"/>
        <v>4.9032120500940593E-2</v>
      </c>
      <c r="BB78">
        <f t="shared" si="70"/>
        <v>4.4552455386701153</v>
      </c>
      <c r="BC78">
        <f t="shared" si="71"/>
        <v>44.750204091303836</v>
      </c>
      <c r="BD78">
        <f t="shared" si="72"/>
        <v>20.430665974848758</v>
      </c>
      <c r="BE78">
        <f t="shared" si="73"/>
        <v>30.73155403137207</v>
      </c>
      <c r="BF78">
        <f t="shared" si="74"/>
        <v>4.4427851284727735</v>
      </c>
      <c r="BG78">
        <f t="shared" si="75"/>
        <v>1.9094669253651344E-3</v>
      </c>
      <c r="BH78">
        <f t="shared" si="76"/>
        <v>2.4212071407493205</v>
      </c>
      <c r="BI78">
        <f t="shared" si="77"/>
        <v>2.021577987723453</v>
      </c>
      <c r="BJ78">
        <f t="shared" si="78"/>
        <v>1.1935321831829434E-3</v>
      </c>
      <c r="BK78">
        <f t="shared" si="79"/>
        <v>139.46051348095583</v>
      </c>
      <c r="BL78">
        <f t="shared" si="80"/>
        <v>3.3349127986567129</v>
      </c>
      <c r="BM78">
        <f t="shared" si="81"/>
        <v>52.743797836392318</v>
      </c>
      <c r="BN78">
        <f t="shared" si="82"/>
        <v>420.61343700662451</v>
      </c>
      <c r="BO78">
        <f t="shared" si="83"/>
        <v>-1.5139855384027447E-3</v>
      </c>
    </row>
    <row r="79" spans="1:67" x14ac:dyDescent="0.25">
      <c r="A79" s="1">
        <v>68</v>
      </c>
      <c r="B79" s="1" t="s">
        <v>154</v>
      </c>
      <c r="C79" s="1" t="s">
        <v>239</v>
      </c>
      <c r="D79" s="1" t="s">
        <v>81</v>
      </c>
      <c r="E79" s="1" t="s">
        <v>82</v>
      </c>
      <c r="F79" s="1" t="s">
        <v>83</v>
      </c>
      <c r="G79" s="1" t="s">
        <v>84</v>
      </c>
      <c r="H79" s="1" t="s">
        <v>85</v>
      </c>
      <c r="I79" s="1">
        <v>397.99999226629734</v>
      </c>
      <c r="J79" s="1">
        <v>1</v>
      </c>
      <c r="K79">
        <f t="shared" si="56"/>
        <v>-1.0347847403057542</v>
      </c>
      <c r="L79">
        <f t="shared" si="57"/>
        <v>1.375511846218082E-3</v>
      </c>
      <c r="M79">
        <f t="shared" si="58"/>
        <v>1590.1026720220195</v>
      </c>
      <c r="N79">
        <f t="shared" si="59"/>
        <v>2.9103494840650238E-2</v>
      </c>
      <c r="O79">
        <f t="shared" si="60"/>
        <v>2.0347010595843567</v>
      </c>
      <c r="P79">
        <f t="shared" si="61"/>
        <v>30.786430994189153</v>
      </c>
      <c r="Q79" s="1">
        <v>6</v>
      </c>
      <c r="R79">
        <f t="shared" si="62"/>
        <v>1.4200000166893005</v>
      </c>
      <c r="S79" s="1">
        <v>1</v>
      </c>
      <c r="T79">
        <f t="shared" si="63"/>
        <v>2.8400000333786011</v>
      </c>
      <c r="U79" s="1">
        <v>31.001100540161133</v>
      </c>
      <c r="V79" s="1">
        <v>30.731880187988281</v>
      </c>
      <c r="W79" s="1">
        <v>30.957307815551758</v>
      </c>
      <c r="X79" s="1">
        <v>417.9356689453125</v>
      </c>
      <c r="Y79" s="1">
        <v>419.97640991210938</v>
      </c>
      <c r="Z79" s="1">
        <v>24.27107048034668</v>
      </c>
      <c r="AA79" s="1">
        <v>24.327739715576172</v>
      </c>
      <c r="AB79" s="1">
        <v>53.558757781982422</v>
      </c>
      <c r="AC79" s="1">
        <v>53.683811187744141</v>
      </c>
      <c r="AD79" s="1">
        <v>300.64431762695313</v>
      </c>
      <c r="AE79" s="1">
        <v>17.871332168579102</v>
      </c>
      <c r="AF79" s="1">
        <v>9.2387273907661438E-2</v>
      </c>
      <c r="AG79" s="1">
        <v>99.558441162109375</v>
      </c>
      <c r="AH79" s="1">
        <v>-6.3007326126098633</v>
      </c>
      <c r="AI79" s="1">
        <v>-0.36646506190299988</v>
      </c>
      <c r="AJ79" s="1">
        <v>0.10055350512266159</v>
      </c>
      <c r="AK79" s="1">
        <v>1.0720383143052459E-3</v>
      </c>
      <c r="AL79" s="1">
        <v>0.13367974758148193</v>
      </c>
      <c r="AM79" s="1">
        <v>6.3126729801297188E-3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86</v>
      </c>
      <c r="AV79">
        <f t="shared" si="64"/>
        <v>0.50107386271158849</v>
      </c>
      <c r="AW79">
        <f t="shared" si="65"/>
        <v>2.9103494840650236E-5</v>
      </c>
      <c r="AX79">
        <f t="shared" si="66"/>
        <v>303.88188018798826</v>
      </c>
      <c r="AY79">
        <f t="shared" si="67"/>
        <v>304.15110054016111</v>
      </c>
      <c r="AZ79">
        <f t="shared" si="68"/>
        <v>2.8594130830597919</v>
      </c>
      <c r="BA79">
        <f t="shared" si="69"/>
        <v>5.4550806200873658E-2</v>
      </c>
      <c r="BB79">
        <f t="shared" si="70"/>
        <v>4.4567329026646583</v>
      </c>
      <c r="BC79">
        <f t="shared" si="71"/>
        <v>44.764992808674393</v>
      </c>
      <c r="BD79">
        <f t="shared" si="72"/>
        <v>20.437253093098221</v>
      </c>
      <c r="BE79">
        <f t="shared" si="73"/>
        <v>30.731880187988281</v>
      </c>
      <c r="BF79">
        <f t="shared" si="74"/>
        <v>4.4428679134320346</v>
      </c>
      <c r="BG79">
        <f t="shared" si="75"/>
        <v>1.3748459599918612E-3</v>
      </c>
      <c r="BH79">
        <f t="shared" si="76"/>
        <v>2.4220318430803016</v>
      </c>
      <c r="BI79">
        <f t="shared" si="77"/>
        <v>2.020836070351733</v>
      </c>
      <c r="BJ79">
        <f t="shared" si="78"/>
        <v>8.593385259103943E-4</v>
      </c>
      <c r="BK79">
        <f t="shared" si="79"/>
        <v>158.30814331421712</v>
      </c>
      <c r="BL79">
        <f t="shared" si="80"/>
        <v>3.7861714003288625</v>
      </c>
      <c r="BM79">
        <f t="shared" si="81"/>
        <v>52.734714064367537</v>
      </c>
      <c r="BN79">
        <f t="shared" si="82"/>
        <v>420.4682970187975</v>
      </c>
      <c r="BO79">
        <f t="shared" si="83"/>
        <v>-1.2978166911774371E-3</v>
      </c>
    </row>
    <row r="80" spans="1:67" x14ac:dyDescent="0.25">
      <c r="A80" s="1">
        <v>69</v>
      </c>
      <c r="B80" s="1" t="s">
        <v>155</v>
      </c>
      <c r="C80" s="1" t="s">
        <v>239</v>
      </c>
      <c r="D80" s="1" t="s">
        <v>81</v>
      </c>
      <c r="E80" s="1" t="s">
        <v>82</v>
      </c>
      <c r="F80" s="1" t="s">
        <v>83</v>
      </c>
      <c r="G80" s="1" t="s">
        <v>84</v>
      </c>
      <c r="H80" s="1" t="s">
        <v>85</v>
      </c>
      <c r="I80" s="1">
        <v>402.99999215453863</v>
      </c>
      <c r="J80" s="1">
        <v>1</v>
      </c>
      <c r="K80">
        <f t="shared" si="56"/>
        <v>-1.0239067324183755</v>
      </c>
      <c r="L80">
        <f t="shared" si="57"/>
        <v>1.7774894524864009E-3</v>
      </c>
      <c r="M80">
        <f t="shared" si="58"/>
        <v>1312.8322205822417</v>
      </c>
      <c r="N80">
        <f t="shared" si="59"/>
        <v>3.7549213511825094E-2</v>
      </c>
      <c r="O80">
        <f t="shared" si="60"/>
        <v>2.0317995692481876</v>
      </c>
      <c r="P80">
        <f t="shared" si="61"/>
        <v>30.778732765653015</v>
      </c>
      <c r="Q80" s="1">
        <v>6</v>
      </c>
      <c r="R80">
        <f t="shared" si="62"/>
        <v>1.4200000166893005</v>
      </c>
      <c r="S80" s="1">
        <v>1</v>
      </c>
      <c r="T80">
        <f t="shared" si="63"/>
        <v>2.8400000333786011</v>
      </c>
      <c r="U80" s="1">
        <v>31.004167556762695</v>
      </c>
      <c r="V80" s="1">
        <v>30.727266311645508</v>
      </c>
      <c r="W80" s="1">
        <v>30.967372894287109</v>
      </c>
      <c r="X80" s="1">
        <v>417.96063232421875</v>
      </c>
      <c r="Y80" s="1">
        <v>419.97265625</v>
      </c>
      <c r="Z80" s="1">
        <v>24.263900756835938</v>
      </c>
      <c r="AA80" s="1">
        <v>24.337017059326172</v>
      </c>
      <c r="AB80" s="1">
        <v>53.53399658203125</v>
      </c>
      <c r="AC80" s="1">
        <v>53.695316314697266</v>
      </c>
      <c r="AD80" s="1">
        <v>300.63372802734375</v>
      </c>
      <c r="AE80" s="1">
        <v>17.909019470214844</v>
      </c>
      <c r="AF80" s="1">
        <v>1.4827505685389042E-2</v>
      </c>
      <c r="AG80" s="1">
        <v>99.559219360351563</v>
      </c>
      <c r="AH80" s="1">
        <v>-6.3007326126098633</v>
      </c>
      <c r="AI80" s="1">
        <v>-0.36646506190299988</v>
      </c>
      <c r="AJ80" s="1">
        <v>0.10055350512266159</v>
      </c>
      <c r="AK80" s="1">
        <v>1.0720383143052459E-3</v>
      </c>
      <c r="AL80" s="1">
        <v>0.13367974758148193</v>
      </c>
      <c r="AM80" s="1">
        <v>6.3126729801297188E-3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86</v>
      </c>
      <c r="AV80">
        <f t="shared" si="64"/>
        <v>0.50105621337890616</v>
      </c>
      <c r="AW80">
        <f t="shared" si="65"/>
        <v>3.7549213511825091E-5</v>
      </c>
      <c r="AX80">
        <f t="shared" si="66"/>
        <v>303.87726631164549</v>
      </c>
      <c r="AY80">
        <f t="shared" si="67"/>
        <v>304.15416755676267</v>
      </c>
      <c r="AZ80">
        <f t="shared" si="68"/>
        <v>2.8654430511867304</v>
      </c>
      <c r="BA80">
        <f t="shared" si="69"/>
        <v>5.1466454007505144E-2</v>
      </c>
      <c r="BB80">
        <f t="shared" si="70"/>
        <v>4.4547739892342602</v>
      </c>
      <c r="BC80">
        <f t="shared" si="71"/>
        <v>44.744967044290902</v>
      </c>
      <c r="BD80">
        <f t="shared" si="72"/>
        <v>20.407949984964731</v>
      </c>
      <c r="BE80">
        <f t="shared" si="73"/>
        <v>30.727266311645508</v>
      </c>
      <c r="BF80">
        <f t="shared" si="74"/>
        <v>4.4416969458838436</v>
      </c>
      <c r="BG80">
        <f t="shared" si="75"/>
        <v>1.7763776593469603E-3</v>
      </c>
      <c r="BH80">
        <f t="shared" si="76"/>
        <v>2.4229744199860725</v>
      </c>
      <c r="BI80">
        <f t="shared" si="77"/>
        <v>2.018722525897771</v>
      </c>
      <c r="BJ80">
        <f t="shared" si="78"/>
        <v>1.1103358712549144E-3</v>
      </c>
      <c r="BK80">
        <f t="shared" si="79"/>
        <v>130.70455103228485</v>
      </c>
      <c r="BL80">
        <f t="shared" si="80"/>
        <v>3.1259945166543011</v>
      </c>
      <c r="BM80">
        <f t="shared" si="81"/>
        <v>52.788302040875458</v>
      </c>
      <c r="BN80">
        <f t="shared" si="82"/>
        <v>420.45937247271792</v>
      </c>
      <c r="BO80">
        <f t="shared" si="83"/>
        <v>-1.2855058393565523E-3</v>
      </c>
    </row>
    <row r="81" spans="1:67" x14ac:dyDescent="0.25">
      <c r="A81" s="1">
        <v>70</v>
      </c>
      <c r="B81" s="1" t="s">
        <v>156</v>
      </c>
      <c r="C81" s="1" t="s">
        <v>239</v>
      </c>
      <c r="D81" s="1" t="s">
        <v>81</v>
      </c>
      <c r="E81" s="1" t="s">
        <v>82</v>
      </c>
      <c r="F81" s="1" t="s">
        <v>83</v>
      </c>
      <c r="G81" s="1" t="s">
        <v>84</v>
      </c>
      <c r="H81" s="1" t="s">
        <v>85</v>
      </c>
      <c r="I81" s="1">
        <v>408.49999203160405</v>
      </c>
      <c r="J81" s="1">
        <v>1</v>
      </c>
      <c r="K81">
        <f t="shared" si="56"/>
        <v>-1.1157306455040397</v>
      </c>
      <c r="L81">
        <f t="shared" si="57"/>
        <v>1.380609262319614E-3</v>
      </c>
      <c r="M81">
        <f t="shared" si="58"/>
        <v>1678.0471501784168</v>
      </c>
      <c r="N81">
        <f t="shared" si="59"/>
        <v>2.9182536762683123E-2</v>
      </c>
      <c r="O81">
        <f t="shared" si="60"/>
        <v>2.0326943904715886</v>
      </c>
      <c r="P81">
        <f t="shared" si="61"/>
        <v>30.784221519631821</v>
      </c>
      <c r="Q81" s="1">
        <v>6</v>
      </c>
      <c r="R81">
        <f t="shared" si="62"/>
        <v>1.4200000166893005</v>
      </c>
      <c r="S81" s="1">
        <v>1</v>
      </c>
      <c r="T81">
        <f t="shared" si="63"/>
        <v>2.8400000333786011</v>
      </c>
      <c r="U81" s="1">
        <v>31.006093978881836</v>
      </c>
      <c r="V81" s="1">
        <v>30.728551864624023</v>
      </c>
      <c r="W81" s="1">
        <v>30.966619491577148</v>
      </c>
      <c r="X81" s="1">
        <v>417.76876831054688</v>
      </c>
      <c r="Y81" s="1">
        <v>419.97119140625</v>
      </c>
      <c r="Z81" s="1">
        <v>24.28535270690918</v>
      </c>
      <c r="AA81" s="1">
        <v>24.342180252075195</v>
      </c>
      <c r="AB81" s="1">
        <v>53.575168609619141</v>
      </c>
      <c r="AC81" s="1">
        <v>53.700534820556641</v>
      </c>
      <c r="AD81" s="1">
        <v>300.6165771484375</v>
      </c>
      <c r="AE81" s="1">
        <v>17.882928848266602</v>
      </c>
      <c r="AF81" s="1">
        <v>2.6233000680804253E-2</v>
      </c>
      <c r="AG81" s="1">
        <v>99.5587158203125</v>
      </c>
      <c r="AH81" s="1">
        <v>-6.3007326126098633</v>
      </c>
      <c r="AI81" s="1">
        <v>-0.36646506190299988</v>
      </c>
      <c r="AJ81" s="1">
        <v>0.10055350512266159</v>
      </c>
      <c r="AK81" s="1">
        <v>1.0720383143052459E-3</v>
      </c>
      <c r="AL81" s="1">
        <v>0.13367974758148193</v>
      </c>
      <c r="AM81" s="1">
        <v>6.3126729801297188E-3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86</v>
      </c>
      <c r="AV81">
        <f t="shared" si="64"/>
        <v>0.50102762858072902</v>
      </c>
      <c r="AW81">
        <f t="shared" si="65"/>
        <v>2.9182536762683125E-5</v>
      </c>
      <c r="AX81">
        <f t="shared" si="66"/>
        <v>303.878551864624</v>
      </c>
      <c r="AY81">
        <f t="shared" si="67"/>
        <v>304.15609397888181</v>
      </c>
      <c r="AZ81">
        <f t="shared" si="68"/>
        <v>2.861268551768319</v>
      </c>
      <c r="BA81">
        <f t="shared" si="69"/>
        <v>5.5669655007796776E-2</v>
      </c>
      <c r="BB81">
        <f t="shared" si="70"/>
        <v>4.4561705966347658</v>
      </c>
      <c r="BC81">
        <f t="shared" si="71"/>
        <v>44.759221329023951</v>
      </c>
      <c r="BD81">
        <f t="shared" si="72"/>
        <v>20.417041076948756</v>
      </c>
      <c r="BE81">
        <f t="shared" si="73"/>
        <v>30.728551864624023</v>
      </c>
      <c r="BF81">
        <f t="shared" si="74"/>
        <v>4.442023182659347</v>
      </c>
      <c r="BG81">
        <f t="shared" si="75"/>
        <v>1.3799384328268677E-3</v>
      </c>
      <c r="BH81">
        <f t="shared" si="76"/>
        <v>2.4234762061631772</v>
      </c>
      <c r="BI81">
        <f t="shared" si="77"/>
        <v>2.0185469764961699</v>
      </c>
      <c r="BJ81">
        <f t="shared" si="78"/>
        <v>8.6252176527722017E-4</v>
      </c>
      <c r="BK81">
        <f t="shared" si="79"/>
        <v>167.06421935769825</v>
      </c>
      <c r="BL81">
        <f t="shared" si="80"/>
        <v>3.995624424998224</v>
      </c>
      <c r="BM81">
        <f t="shared" si="81"/>
        <v>52.775242546476584</v>
      </c>
      <c r="BN81">
        <f t="shared" si="82"/>
        <v>420.50155631953436</v>
      </c>
      <c r="BO81">
        <f t="shared" si="83"/>
        <v>-1.4003029132255598E-3</v>
      </c>
    </row>
    <row r="82" spans="1:67" x14ac:dyDescent="0.25">
      <c r="A82" s="1">
        <v>71</v>
      </c>
      <c r="B82" s="1" t="s">
        <v>157</v>
      </c>
      <c r="C82" s="1" t="s">
        <v>239</v>
      </c>
      <c r="D82" s="1" t="s">
        <v>81</v>
      </c>
      <c r="E82" s="1" t="s">
        <v>82</v>
      </c>
      <c r="F82" s="1" t="s">
        <v>83</v>
      </c>
      <c r="G82" s="1" t="s">
        <v>84</v>
      </c>
      <c r="H82" s="1" t="s">
        <v>85</v>
      </c>
      <c r="I82" s="1">
        <v>413.49999191984534</v>
      </c>
      <c r="J82" s="1">
        <v>1</v>
      </c>
      <c r="K82">
        <f t="shared" si="56"/>
        <v>-1.1163943224375321</v>
      </c>
      <c r="L82">
        <f t="shared" si="57"/>
        <v>1.9491685930523551E-3</v>
      </c>
      <c r="M82">
        <f t="shared" si="58"/>
        <v>1307.7417400629472</v>
      </c>
      <c r="N82">
        <f t="shared" si="59"/>
        <v>4.1137178479820583E-2</v>
      </c>
      <c r="O82">
        <f t="shared" si="60"/>
        <v>2.0300028740731215</v>
      </c>
      <c r="P82">
        <f t="shared" si="61"/>
        <v>30.777037027710779</v>
      </c>
      <c r="Q82" s="1">
        <v>6</v>
      </c>
      <c r="R82">
        <f t="shared" si="62"/>
        <v>1.4200000166893005</v>
      </c>
      <c r="S82" s="1">
        <v>1</v>
      </c>
      <c r="T82">
        <f t="shared" si="63"/>
        <v>2.8400000333786011</v>
      </c>
      <c r="U82" s="1">
        <v>31.004301071166992</v>
      </c>
      <c r="V82" s="1">
        <v>30.727577209472656</v>
      </c>
      <c r="W82" s="1">
        <v>30.954679489135742</v>
      </c>
      <c r="X82" s="1">
        <v>417.79104614257813</v>
      </c>
      <c r="Y82" s="1">
        <v>419.98468017578125</v>
      </c>
      <c r="Z82" s="1">
        <v>24.270606994628906</v>
      </c>
      <c r="AA82" s="1">
        <v>24.350709915161133</v>
      </c>
      <c r="AB82" s="1">
        <v>53.548431396484375</v>
      </c>
      <c r="AC82" s="1">
        <v>53.72515869140625</v>
      </c>
      <c r="AD82" s="1">
        <v>300.62918090820313</v>
      </c>
      <c r="AE82" s="1">
        <v>17.799579620361328</v>
      </c>
      <c r="AF82" s="1">
        <v>8.8966421782970428E-2</v>
      </c>
      <c r="AG82" s="1">
        <v>99.559303283691406</v>
      </c>
      <c r="AH82" s="1">
        <v>-6.3007326126098633</v>
      </c>
      <c r="AI82" s="1">
        <v>-0.36646506190299988</v>
      </c>
      <c r="AJ82" s="1">
        <v>0.10055350512266159</v>
      </c>
      <c r="AK82" s="1">
        <v>1.0720383143052459E-3</v>
      </c>
      <c r="AL82" s="1">
        <v>0.13367974758148193</v>
      </c>
      <c r="AM82" s="1">
        <v>6.3126729801297188E-3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86</v>
      </c>
      <c r="AV82">
        <f t="shared" si="64"/>
        <v>0.50104863484700513</v>
      </c>
      <c r="AW82">
        <f t="shared" si="65"/>
        <v>4.1137178479820579E-5</v>
      </c>
      <c r="AX82">
        <f t="shared" si="66"/>
        <v>303.87757720947263</v>
      </c>
      <c r="AY82">
        <f t="shared" si="67"/>
        <v>304.15430107116697</v>
      </c>
      <c r="AZ82">
        <f t="shared" si="68"/>
        <v>2.8479326756015553</v>
      </c>
      <c r="BA82">
        <f t="shared" si="69"/>
        <v>4.9459818238122719E-2</v>
      </c>
      <c r="BB82">
        <f t="shared" si="70"/>
        <v>4.4543425876898404</v>
      </c>
      <c r="BC82">
        <f t="shared" si="71"/>
        <v>44.740596215276007</v>
      </c>
      <c r="BD82">
        <f t="shared" si="72"/>
        <v>20.389886300114874</v>
      </c>
      <c r="BE82">
        <f t="shared" si="73"/>
        <v>30.727577209472656</v>
      </c>
      <c r="BF82">
        <f t="shared" si="74"/>
        <v>4.4417758409945778</v>
      </c>
      <c r="BG82">
        <f t="shared" si="75"/>
        <v>1.947831743610604E-3</v>
      </c>
      <c r="BH82">
        <f t="shared" si="76"/>
        <v>2.4243397136167188</v>
      </c>
      <c r="BI82">
        <f t="shared" si="77"/>
        <v>2.0174361273778589</v>
      </c>
      <c r="BJ82">
        <f t="shared" si="78"/>
        <v>1.2175148767818058E-3</v>
      </c>
      <c r="BK82">
        <f t="shared" si="79"/>
        <v>130.19785651566929</v>
      </c>
      <c r="BL82">
        <f t="shared" si="80"/>
        <v>3.1137843873628968</v>
      </c>
      <c r="BM82">
        <f t="shared" si="81"/>
        <v>52.828104394470401</v>
      </c>
      <c r="BN82">
        <f t="shared" si="82"/>
        <v>420.51536056929439</v>
      </c>
      <c r="BO82">
        <f t="shared" si="83"/>
        <v>-1.4024932580650764E-3</v>
      </c>
    </row>
    <row r="83" spans="1:67" x14ac:dyDescent="0.25">
      <c r="A83" s="1">
        <v>72</v>
      </c>
      <c r="B83" s="1" t="s">
        <v>158</v>
      </c>
      <c r="C83" s="1" t="s">
        <v>239</v>
      </c>
      <c r="D83" s="1" t="s">
        <v>81</v>
      </c>
      <c r="E83" s="1" t="s">
        <v>82</v>
      </c>
      <c r="F83" s="1" t="s">
        <v>83</v>
      </c>
      <c r="G83" s="1" t="s">
        <v>84</v>
      </c>
      <c r="H83" s="1" t="s">
        <v>85</v>
      </c>
      <c r="I83" s="1">
        <v>418.49999180808663</v>
      </c>
      <c r="J83" s="1">
        <v>1</v>
      </c>
      <c r="K83">
        <f t="shared" si="56"/>
        <v>-1.1942244244069455</v>
      </c>
      <c r="L83">
        <f t="shared" si="57"/>
        <v>1.7695685982864326E-3</v>
      </c>
      <c r="M83">
        <f t="shared" si="58"/>
        <v>1468.4826796916959</v>
      </c>
      <c r="N83">
        <f t="shared" si="59"/>
        <v>3.7343872160833867E-2</v>
      </c>
      <c r="O83">
        <f t="shared" si="60"/>
        <v>2.0296870736129375</v>
      </c>
      <c r="P83">
        <f t="shared" si="61"/>
        <v>30.778850510171335</v>
      </c>
      <c r="Q83" s="1">
        <v>6</v>
      </c>
      <c r="R83">
        <f t="shared" si="62"/>
        <v>1.4200000166893005</v>
      </c>
      <c r="S83" s="1">
        <v>1</v>
      </c>
      <c r="T83">
        <f t="shared" si="63"/>
        <v>2.8400000333786011</v>
      </c>
      <c r="U83" s="1">
        <v>31.001415252685547</v>
      </c>
      <c r="V83" s="1">
        <v>30.727779388427734</v>
      </c>
      <c r="W83" s="1">
        <v>30.944053649902344</v>
      </c>
      <c r="X83" s="1">
        <v>417.6661376953125</v>
      </c>
      <c r="Y83" s="1">
        <v>420.01852416992188</v>
      </c>
      <c r="Z83" s="1">
        <v>24.286018371582031</v>
      </c>
      <c r="AA83" s="1">
        <v>24.358741760253906</v>
      </c>
      <c r="AB83" s="1">
        <v>53.590751647949219</v>
      </c>
      <c r="AC83" s="1">
        <v>53.751228332519531</v>
      </c>
      <c r="AD83" s="1">
        <v>300.598388671875</v>
      </c>
      <c r="AE83" s="1">
        <v>17.880754470825195</v>
      </c>
      <c r="AF83" s="1">
        <v>7.5278252363204956E-2</v>
      </c>
      <c r="AG83" s="1">
        <v>99.558380126953125</v>
      </c>
      <c r="AH83" s="1">
        <v>-6.3007326126098633</v>
      </c>
      <c r="AI83" s="1">
        <v>-0.36646506190299988</v>
      </c>
      <c r="AJ83" s="1">
        <v>0.10055350512266159</v>
      </c>
      <c r="AK83" s="1">
        <v>1.0720383143052459E-3</v>
      </c>
      <c r="AL83" s="1">
        <v>0.13367974758148193</v>
      </c>
      <c r="AM83" s="1">
        <v>6.3126729801297188E-3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86</v>
      </c>
      <c r="AV83">
        <f t="shared" si="64"/>
        <v>0.5009973144531249</v>
      </c>
      <c r="AW83">
        <f t="shared" si="65"/>
        <v>3.7343872160833867E-5</v>
      </c>
      <c r="AX83">
        <f t="shared" si="66"/>
        <v>303.87777938842771</v>
      </c>
      <c r="AY83">
        <f t="shared" si="67"/>
        <v>304.15141525268552</v>
      </c>
      <c r="AZ83">
        <f t="shared" si="68"/>
        <v>2.8609206513854701</v>
      </c>
      <c r="BA83">
        <f t="shared" si="69"/>
        <v>5.1071121743600567E-2</v>
      </c>
      <c r="BB83">
        <f t="shared" si="70"/>
        <v>4.4548039451945831</v>
      </c>
      <c r="BC83">
        <f t="shared" si="71"/>
        <v>44.745645113088258</v>
      </c>
      <c r="BD83">
        <f t="shared" si="72"/>
        <v>20.386903352834352</v>
      </c>
      <c r="BE83">
        <f t="shared" si="73"/>
        <v>30.727779388427734</v>
      </c>
      <c r="BF83">
        <f t="shared" si="74"/>
        <v>4.441827147672595</v>
      </c>
      <c r="BG83">
        <f t="shared" si="75"/>
        <v>1.7684666887502539E-3</v>
      </c>
      <c r="BH83">
        <f t="shared" si="76"/>
        <v>2.4251168715816456</v>
      </c>
      <c r="BI83">
        <f t="shared" si="77"/>
        <v>2.0167102760909494</v>
      </c>
      <c r="BJ83">
        <f t="shared" si="78"/>
        <v>1.1053906273637813E-3</v>
      </c>
      <c r="BK83">
        <f t="shared" si="79"/>
        <v>146.19975683459262</v>
      </c>
      <c r="BL83">
        <f t="shared" si="80"/>
        <v>3.4962331306549932</v>
      </c>
      <c r="BM83">
        <f t="shared" si="81"/>
        <v>52.837027319172044</v>
      </c>
      <c r="BN83">
        <f t="shared" si="82"/>
        <v>420.58620126640113</v>
      </c>
      <c r="BO83">
        <f t="shared" si="83"/>
        <v>-1.5002695843947798E-3</v>
      </c>
    </row>
    <row r="84" spans="1:67" x14ac:dyDescent="0.25">
      <c r="A84" s="1">
        <v>73</v>
      </c>
      <c r="B84" s="1" t="s">
        <v>159</v>
      </c>
      <c r="C84" s="1" t="s">
        <v>239</v>
      </c>
      <c r="D84" s="1" t="s">
        <v>81</v>
      </c>
      <c r="E84" s="1" t="s">
        <v>82</v>
      </c>
      <c r="F84" s="1" t="s">
        <v>83</v>
      </c>
      <c r="G84" s="1" t="s">
        <v>84</v>
      </c>
      <c r="H84" s="1" t="s">
        <v>85</v>
      </c>
      <c r="I84" s="1">
        <v>423.99999168515205</v>
      </c>
      <c r="J84" s="1">
        <v>1</v>
      </c>
      <c r="K84">
        <f t="shared" si="56"/>
        <v>-1.1151464922883996</v>
      </c>
      <c r="L84">
        <f t="shared" si="57"/>
        <v>1.3735480800014038E-3</v>
      </c>
      <c r="M84">
        <f t="shared" si="58"/>
        <v>1683.9914059248763</v>
      </c>
      <c r="N84">
        <f t="shared" si="59"/>
        <v>2.9000157854839399E-2</v>
      </c>
      <c r="O84">
        <f t="shared" si="60"/>
        <v>2.0303679656045714</v>
      </c>
      <c r="P84">
        <f t="shared" si="61"/>
        <v>30.783227978890121</v>
      </c>
      <c r="Q84" s="1">
        <v>6</v>
      </c>
      <c r="R84">
        <f t="shared" si="62"/>
        <v>1.4200000166893005</v>
      </c>
      <c r="S84" s="1">
        <v>1</v>
      </c>
      <c r="T84">
        <f t="shared" si="63"/>
        <v>2.8400000333786011</v>
      </c>
      <c r="U84" s="1">
        <v>30.999788284301758</v>
      </c>
      <c r="V84" s="1">
        <v>30.72822380065918</v>
      </c>
      <c r="W84" s="1">
        <v>30.945411682128906</v>
      </c>
      <c r="X84" s="1">
        <v>417.80828857421875</v>
      </c>
      <c r="Y84" s="1">
        <v>420.00946044921875</v>
      </c>
      <c r="Z84" s="1">
        <v>24.306346893310547</v>
      </c>
      <c r="AA84" s="1">
        <v>24.362812042236328</v>
      </c>
      <c r="AB84" s="1">
        <v>53.641193389892578</v>
      </c>
      <c r="AC84" s="1">
        <v>53.76580810546875</v>
      </c>
      <c r="AD84" s="1">
        <v>300.6488037109375</v>
      </c>
      <c r="AE84" s="1">
        <v>17.916994094848633</v>
      </c>
      <c r="AF84" s="1">
        <v>8.668556809425354E-2</v>
      </c>
      <c r="AG84" s="1">
        <v>99.559516906738281</v>
      </c>
      <c r="AH84" s="1">
        <v>-6.3007326126098633</v>
      </c>
      <c r="AI84" s="1">
        <v>-0.36646506190299988</v>
      </c>
      <c r="AJ84" s="1">
        <v>0.10055350512266159</v>
      </c>
      <c r="AK84" s="1">
        <v>1.0720383143052459E-3</v>
      </c>
      <c r="AL84" s="1">
        <v>0.13367974758148193</v>
      </c>
      <c r="AM84" s="1">
        <v>6.3126729801297188E-3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86</v>
      </c>
      <c r="AV84">
        <f t="shared" si="64"/>
        <v>0.50108133951822909</v>
      </c>
      <c r="AW84">
        <f t="shared" si="65"/>
        <v>2.9000157854839399E-5</v>
      </c>
      <c r="AX84">
        <f t="shared" si="66"/>
        <v>303.87822380065916</v>
      </c>
      <c r="AY84">
        <f t="shared" si="67"/>
        <v>304.14978828430174</v>
      </c>
      <c r="AZ84">
        <f t="shared" si="68"/>
        <v>2.8667189910996171</v>
      </c>
      <c r="BA84">
        <f t="shared" si="69"/>
        <v>5.5004178230941315E-2</v>
      </c>
      <c r="BB84">
        <f t="shared" si="70"/>
        <v>4.4559177630192863</v>
      </c>
      <c r="BC84">
        <f t="shared" si="71"/>
        <v>44.756321660272192</v>
      </c>
      <c r="BD84">
        <f t="shared" si="72"/>
        <v>20.393509618035864</v>
      </c>
      <c r="BE84">
        <f t="shared" si="73"/>
        <v>30.72822380065918</v>
      </c>
      <c r="BF84">
        <f t="shared" si="74"/>
        <v>4.4419399273738636</v>
      </c>
      <c r="BG84">
        <f t="shared" si="75"/>
        <v>1.3728840932801974E-3</v>
      </c>
      <c r="BH84">
        <f t="shared" si="76"/>
        <v>2.4255497974147149</v>
      </c>
      <c r="BI84">
        <f t="shared" si="77"/>
        <v>2.0163901299591487</v>
      </c>
      <c r="BJ84">
        <f t="shared" si="78"/>
        <v>8.5811218866298634E-4</v>
      </c>
      <c r="BK84">
        <f t="shared" si="79"/>
        <v>167.6573708489797</v>
      </c>
      <c r="BL84">
        <f t="shared" si="80"/>
        <v>4.0094130358963174</v>
      </c>
      <c r="BM84">
        <f t="shared" si="81"/>
        <v>52.826064459864533</v>
      </c>
      <c r="BN84">
        <f t="shared" si="82"/>
        <v>420.53954768404122</v>
      </c>
      <c r="BO84">
        <f t="shared" si="83"/>
        <v>-1.4007909793082778E-3</v>
      </c>
    </row>
    <row r="85" spans="1:67" x14ac:dyDescent="0.25">
      <c r="A85" s="1">
        <v>74</v>
      </c>
      <c r="B85" s="1" t="s">
        <v>160</v>
      </c>
      <c r="C85" s="1" t="s">
        <v>239</v>
      </c>
      <c r="D85" s="1" t="s">
        <v>81</v>
      </c>
      <c r="E85" s="1" t="s">
        <v>82</v>
      </c>
      <c r="F85" s="1" t="s">
        <v>83</v>
      </c>
      <c r="G85" s="1" t="s">
        <v>84</v>
      </c>
      <c r="H85" s="1" t="s">
        <v>85</v>
      </c>
      <c r="I85" s="1">
        <v>428.99999157339334</v>
      </c>
      <c r="J85" s="1">
        <v>1</v>
      </c>
      <c r="K85">
        <f t="shared" si="56"/>
        <v>-1.1503922044425228</v>
      </c>
      <c r="L85">
        <f t="shared" si="57"/>
        <v>1.6597484041658878E-3</v>
      </c>
      <c r="M85">
        <f t="shared" si="58"/>
        <v>1497.1165253856611</v>
      </c>
      <c r="N85">
        <f t="shared" si="59"/>
        <v>3.5025795209051913E-2</v>
      </c>
      <c r="O85">
        <f t="shared" si="60"/>
        <v>2.029587312812724</v>
      </c>
      <c r="P85">
        <f t="shared" si="61"/>
        <v>30.779928816038357</v>
      </c>
      <c r="Q85" s="1">
        <v>6</v>
      </c>
      <c r="R85">
        <f t="shared" si="62"/>
        <v>1.4200000166893005</v>
      </c>
      <c r="S85" s="1">
        <v>1</v>
      </c>
      <c r="T85">
        <f t="shared" si="63"/>
        <v>2.8400000333786011</v>
      </c>
      <c r="U85" s="1">
        <v>30.998773574829102</v>
      </c>
      <c r="V85" s="1">
        <v>30.728294372558594</v>
      </c>
      <c r="W85" s="1">
        <v>30.954580307006836</v>
      </c>
      <c r="X85" s="1">
        <v>417.69668579101563</v>
      </c>
      <c r="Y85" s="1">
        <v>419.96295166015625</v>
      </c>
      <c r="Z85" s="1">
        <v>24.294139862060547</v>
      </c>
      <c r="AA85" s="1">
        <v>24.362331390380859</v>
      </c>
      <c r="AB85" s="1">
        <v>53.617118835449219</v>
      </c>
      <c r="AC85" s="1">
        <v>53.767620086669922</v>
      </c>
      <c r="AD85" s="1">
        <v>300.675048828125</v>
      </c>
      <c r="AE85" s="1">
        <v>17.793058395385742</v>
      </c>
      <c r="AF85" s="1">
        <v>0.176786869764328</v>
      </c>
      <c r="AG85" s="1">
        <v>99.559066772460938</v>
      </c>
      <c r="AH85" s="1">
        <v>-6.3007326126098633</v>
      </c>
      <c r="AI85" s="1">
        <v>-0.36646506190299988</v>
      </c>
      <c r="AJ85" s="1">
        <v>0.10055350512266159</v>
      </c>
      <c r="AK85" s="1">
        <v>1.0720383143052459E-3</v>
      </c>
      <c r="AL85" s="1">
        <v>0.13367974758148193</v>
      </c>
      <c r="AM85" s="1">
        <v>6.3126729801297188E-3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86</v>
      </c>
      <c r="AV85">
        <f t="shared" si="64"/>
        <v>0.50112508138020828</v>
      </c>
      <c r="AW85">
        <f t="shared" si="65"/>
        <v>3.5025795209051911E-5</v>
      </c>
      <c r="AX85">
        <f t="shared" si="66"/>
        <v>303.87829437255857</v>
      </c>
      <c r="AY85">
        <f t="shared" si="67"/>
        <v>304.14877357482908</v>
      </c>
      <c r="AZ85">
        <f t="shared" si="68"/>
        <v>2.8468892796287832</v>
      </c>
      <c r="BA85">
        <f t="shared" si="69"/>
        <v>5.1634443479764307E-2</v>
      </c>
      <c r="BB85">
        <f t="shared" si="70"/>
        <v>4.4550782904404729</v>
      </c>
      <c r="BC85">
        <f t="shared" si="71"/>
        <v>44.748092111212856</v>
      </c>
      <c r="BD85">
        <f t="shared" si="72"/>
        <v>20.385760720831996</v>
      </c>
      <c r="BE85">
        <f t="shared" si="73"/>
        <v>30.728294372558594</v>
      </c>
      <c r="BF85">
        <f t="shared" si="74"/>
        <v>4.4419578368263286</v>
      </c>
      <c r="BG85">
        <f t="shared" si="75"/>
        <v>1.6587789831314659E-3</v>
      </c>
      <c r="BH85">
        <f t="shared" si="76"/>
        <v>2.4254909776277489</v>
      </c>
      <c r="BI85">
        <f t="shared" si="77"/>
        <v>2.0164668591985797</v>
      </c>
      <c r="BJ85">
        <f t="shared" si="78"/>
        <v>1.0368239173162547E-3</v>
      </c>
      <c r="BK85">
        <f t="shared" si="79"/>
        <v>149.05152411702576</v>
      </c>
      <c r="BL85">
        <f t="shared" si="80"/>
        <v>3.5648776147215067</v>
      </c>
      <c r="BM85">
        <f t="shared" si="81"/>
        <v>52.840279668628497</v>
      </c>
      <c r="BN85">
        <f t="shared" si="82"/>
        <v>420.50979301851703</v>
      </c>
      <c r="BO85">
        <f t="shared" si="83"/>
        <v>-1.4455560089340468E-3</v>
      </c>
    </row>
    <row r="86" spans="1:67" x14ac:dyDescent="0.25">
      <c r="A86" s="1">
        <v>75</v>
      </c>
      <c r="B86" s="1" t="s">
        <v>161</v>
      </c>
      <c r="C86" s="1" t="s">
        <v>239</v>
      </c>
      <c r="D86" s="1" t="s">
        <v>81</v>
      </c>
      <c r="E86" s="1" t="s">
        <v>82</v>
      </c>
      <c r="F86" s="1" t="s">
        <v>83</v>
      </c>
      <c r="G86" s="1" t="s">
        <v>84</v>
      </c>
      <c r="H86" s="1" t="s">
        <v>85</v>
      </c>
      <c r="I86" s="1">
        <v>433.99999146163464</v>
      </c>
      <c r="J86" s="1">
        <v>1</v>
      </c>
      <c r="K86">
        <f t="shared" si="56"/>
        <v>-1.0814749752314596</v>
      </c>
      <c r="L86">
        <f t="shared" si="57"/>
        <v>1.8764179661153531E-3</v>
      </c>
      <c r="M86">
        <f t="shared" si="58"/>
        <v>1313.4122245587359</v>
      </c>
      <c r="N86">
        <f t="shared" si="59"/>
        <v>3.9554771557806963E-2</v>
      </c>
      <c r="O86">
        <f t="shared" si="60"/>
        <v>2.027528981800395</v>
      </c>
      <c r="P86">
        <f t="shared" si="61"/>
        <v>30.776803886824624</v>
      </c>
      <c r="Q86" s="1">
        <v>6</v>
      </c>
      <c r="R86">
        <f t="shared" si="62"/>
        <v>1.4200000166893005</v>
      </c>
      <c r="S86" s="1">
        <v>1</v>
      </c>
      <c r="T86">
        <f t="shared" si="63"/>
        <v>2.8400000333786011</v>
      </c>
      <c r="U86" s="1">
        <v>31.000415802001953</v>
      </c>
      <c r="V86" s="1">
        <v>30.726783752441406</v>
      </c>
      <c r="W86" s="1">
        <v>30.960134506225586</v>
      </c>
      <c r="X86" s="1">
        <v>417.85256958007813</v>
      </c>
      <c r="Y86" s="1">
        <v>419.97760009765625</v>
      </c>
      <c r="Z86" s="1">
        <v>24.297807693481445</v>
      </c>
      <c r="AA86" s="1">
        <v>24.374818801879883</v>
      </c>
      <c r="AB86" s="1">
        <v>53.620635986328125</v>
      </c>
      <c r="AC86" s="1">
        <v>53.790584564208984</v>
      </c>
      <c r="AD86" s="1">
        <v>300.662841796875</v>
      </c>
      <c r="AE86" s="1">
        <v>17.908296585083008</v>
      </c>
      <c r="AF86" s="1">
        <v>4.1061762720346451E-2</v>
      </c>
      <c r="AG86" s="1">
        <v>99.559890747070313</v>
      </c>
      <c r="AH86" s="1">
        <v>-6.3007326126098633</v>
      </c>
      <c r="AI86" s="1">
        <v>-0.36646506190299988</v>
      </c>
      <c r="AJ86" s="1">
        <v>0.10055350512266159</v>
      </c>
      <c r="AK86" s="1">
        <v>1.0720383143052459E-3</v>
      </c>
      <c r="AL86" s="1">
        <v>0.13367974758148193</v>
      </c>
      <c r="AM86" s="1">
        <v>6.3126729801297188E-3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86</v>
      </c>
      <c r="AV86">
        <f t="shared" si="64"/>
        <v>0.50110473632812491</v>
      </c>
      <c r="AW86">
        <f t="shared" si="65"/>
        <v>3.9554771557806964E-5</v>
      </c>
      <c r="AX86">
        <f t="shared" si="66"/>
        <v>303.87678375244138</v>
      </c>
      <c r="AY86">
        <f t="shared" si="67"/>
        <v>304.15041580200193</v>
      </c>
      <c r="AZ86">
        <f t="shared" si="68"/>
        <v>2.8653273895682219</v>
      </c>
      <c r="BA86">
        <f t="shared" si="69"/>
        <v>5.0020134383219117E-2</v>
      </c>
      <c r="BB86">
        <f t="shared" si="70"/>
        <v>4.4542832786951916</v>
      </c>
      <c r="BC86">
        <f t="shared" si="71"/>
        <v>44.739736507055824</v>
      </c>
      <c r="BD86">
        <f t="shared" si="72"/>
        <v>20.364917705175941</v>
      </c>
      <c r="BE86">
        <f t="shared" si="73"/>
        <v>30.726783752441406</v>
      </c>
      <c r="BF86">
        <f t="shared" si="74"/>
        <v>4.4415744914734825</v>
      </c>
      <c r="BG86">
        <f t="shared" si="75"/>
        <v>1.8751790155684728E-3</v>
      </c>
      <c r="BH86">
        <f t="shared" si="76"/>
        <v>2.4267542968947966</v>
      </c>
      <c r="BI86">
        <f t="shared" si="77"/>
        <v>2.0148201945786859</v>
      </c>
      <c r="BJ86">
        <f t="shared" si="78"/>
        <v>1.1720981337562015E-3</v>
      </c>
      <c r="BK86">
        <f t="shared" si="79"/>
        <v>130.76317758293433</v>
      </c>
      <c r="BL86">
        <f t="shared" si="80"/>
        <v>3.1273387539081412</v>
      </c>
      <c r="BM86">
        <f t="shared" si="81"/>
        <v>52.883190341347522</v>
      </c>
      <c r="BN86">
        <f t="shared" si="82"/>
        <v>420.49168150589679</v>
      </c>
      <c r="BO86">
        <f t="shared" si="83"/>
        <v>-1.3601183918728092E-3</v>
      </c>
    </row>
    <row r="87" spans="1:67" x14ac:dyDescent="0.25">
      <c r="A87" s="1">
        <v>76</v>
      </c>
      <c r="B87" s="1" t="s">
        <v>162</v>
      </c>
      <c r="C87" s="1" t="s">
        <v>239</v>
      </c>
      <c r="D87" s="1" t="s">
        <v>81</v>
      </c>
      <c r="E87" s="1" t="s">
        <v>82</v>
      </c>
      <c r="F87" s="1" t="s">
        <v>83</v>
      </c>
      <c r="G87" s="1" t="s">
        <v>84</v>
      </c>
      <c r="H87" s="1" t="s">
        <v>85</v>
      </c>
      <c r="I87" s="1">
        <v>439.49999133870006</v>
      </c>
      <c r="J87" s="1">
        <v>1</v>
      </c>
      <c r="K87">
        <f t="shared" si="56"/>
        <v>-1.0238702677044567</v>
      </c>
      <c r="L87">
        <f t="shared" si="57"/>
        <v>1.661223218541939E-3</v>
      </c>
      <c r="M87">
        <f t="shared" si="58"/>
        <v>1376.3324811804407</v>
      </c>
      <c r="N87">
        <f t="shared" si="59"/>
        <v>3.5010279042933259E-2</v>
      </c>
      <c r="O87">
        <f t="shared" si="60"/>
        <v>2.0268908585167451</v>
      </c>
      <c r="P87">
        <f t="shared" si="61"/>
        <v>30.776597962405198</v>
      </c>
      <c r="Q87" s="1">
        <v>6</v>
      </c>
      <c r="R87">
        <f t="shared" si="62"/>
        <v>1.4200000166893005</v>
      </c>
      <c r="S87" s="1">
        <v>1</v>
      </c>
      <c r="T87">
        <f t="shared" si="63"/>
        <v>2.8400000333786011</v>
      </c>
      <c r="U87" s="1">
        <v>31.000722885131836</v>
      </c>
      <c r="V87" s="1">
        <v>30.723678588867188</v>
      </c>
      <c r="W87" s="1">
        <v>30.958379745483398</v>
      </c>
      <c r="X87" s="1">
        <v>417.98983764648438</v>
      </c>
      <c r="Y87" s="1">
        <v>420.00372314453125</v>
      </c>
      <c r="Z87" s="1">
        <v>24.312587738037109</v>
      </c>
      <c r="AA87" s="1">
        <v>24.38075065612793</v>
      </c>
      <c r="AB87" s="1">
        <v>53.652210235595703</v>
      </c>
      <c r="AC87" s="1">
        <v>53.802627563476563</v>
      </c>
      <c r="AD87" s="1">
        <v>300.66232299804688</v>
      </c>
      <c r="AE87" s="1">
        <v>18.003965377807617</v>
      </c>
      <c r="AF87" s="1">
        <v>4.5623145997524261E-2</v>
      </c>
      <c r="AG87" s="1">
        <v>99.5596923828125</v>
      </c>
      <c r="AH87" s="1">
        <v>-6.3007326126098633</v>
      </c>
      <c r="AI87" s="1">
        <v>-0.36646506190299988</v>
      </c>
      <c r="AJ87" s="1">
        <v>0.10055350512266159</v>
      </c>
      <c r="AK87" s="1">
        <v>1.0720383143052459E-3</v>
      </c>
      <c r="AL87" s="1">
        <v>0.13367974758148193</v>
      </c>
      <c r="AM87" s="1">
        <v>6.3126729801297188E-3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86</v>
      </c>
      <c r="AV87">
        <f t="shared" si="64"/>
        <v>0.50110387166341142</v>
      </c>
      <c r="AW87">
        <f t="shared" si="65"/>
        <v>3.5010279042933263E-5</v>
      </c>
      <c r="AX87">
        <f t="shared" si="66"/>
        <v>303.87367858886716</v>
      </c>
      <c r="AY87">
        <f t="shared" si="67"/>
        <v>304.15072288513181</v>
      </c>
      <c r="AZ87">
        <f t="shared" si="68"/>
        <v>2.8806343960620211</v>
      </c>
      <c r="BA87">
        <f t="shared" si="69"/>
        <v>5.2919373538009552E-2</v>
      </c>
      <c r="BB87">
        <f t="shared" si="70"/>
        <v>4.4542308939028956</v>
      </c>
      <c r="BC87">
        <f t="shared" si="71"/>
        <v>44.739299482526846</v>
      </c>
      <c r="BD87">
        <f t="shared" si="72"/>
        <v>20.358548826398916</v>
      </c>
      <c r="BE87">
        <f t="shared" si="73"/>
        <v>30.723678588867188</v>
      </c>
      <c r="BF87">
        <f t="shared" si="74"/>
        <v>4.4407865943116542</v>
      </c>
      <c r="BG87">
        <f t="shared" si="75"/>
        <v>1.6602520744355062E-3</v>
      </c>
      <c r="BH87">
        <f t="shared" si="76"/>
        <v>2.4273400353861505</v>
      </c>
      <c r="BI87">
        <f t="shared" si="77"/>
        <v>2.0134465589255037</v>
      </c>
      <c r="BJ87">
        <f t="shared" si="78"/>
        <v>1.0377447540723453E-3</v>
      </c>
      <c r="BK87">
        <f t="shared" si="79"/>
        <v>137.02723844279774</v>
      </c>
      <c r="BL87">
        <f t="shared" si="80"/>
        <v>3.2769530490728975</v>
      </c>
      <c r="BM87">
        <f t="shared" si="81"/>
        <v>52.893764385018649</v>
      </c>
      <c r="BN87">
        <f t="shared" si="82"/>
        <v>420.4904220336706</v>
      </c>
      <c r="BO87">
        <f t="shared" si="83"/>
        <v>-1.2879330862962902E-3</v>
      </c>
    </row>
    <row r="88" spans="1:67" x14ac:dyDescent="0.25">
      <c r="A88" s="1">
        <v>77</v>
      </c>
      <c r="B88" s="1" t="s">
        <v>163</v>
      </c>
      <c r="C88" s="1" t="s">
        <v>239</v>
      </c>
      <c r="D88" s="1" t="s">
        <v>81</v>
      </c>
      <c r="E88" s="1" t="s">
        <v>82</v>
      </c>
      <c r="F88" s="1" t="s">
        <v>83</v>
      </c>
      <c r="G88" s="1" t="s">
        <v>84</v>
      </c>
      <c r="H88" s="1" t="s">
        <v>85</v>
      </c>
      <c r="I88" s="1">
        <v>444.49999122694135</v>
      </c>
      <c r="J88" s="1">
        <v>1</v>
      </c>
      <c r="K88">
        <f t="shared" si="56"/>
        <v>-1.2110062335040253</v>
      </c>
      <c r="L88">
        <f t="shared" si="57"/>
        <v>1.6835888720337813E-3</v>
      </c>
      <c r="M88">
        <f t="shared" si="58"/>
        <v>1538.4974557508117</v>
      </c>
      <c r="N88">
        <f t="shared" si="59"/>
        <v>3.5470578494334055E-2</v>
      </c>
      <c r="O88">
        <f t="shared" si="60"/>
        <v>2.0262783160724038</v>
      </c>
      <c r="P88">
        <f t="shared" si="61"/>
        <v>30.77763063202465</v>
      </c>
      <c r="Q88" s="1">
        <v>6</v>
      </c>
      <c r="R88">
        <f t="shared" si="62"/>
        <v>1.4200000166893005</v>
      </c>
      <c r="S88" s="1">
        <v>1</v>
      </c>
      <c r="T88">
        <f t="shared" si="63"/>
        <v>2.8400000333786011</v>
      </c>
      <c r="U88" s="1">
        <v>31.000993728637695</v>
      </c>
      <c r="V88" s="1">
        <v>30.725181579589844</v>
      </c>
      <c r="W88" s="1">
        <v>30.963119506835938</v>
      </c>
      <c r="X88" s="1">
        <v>417.67306518554688</v>
      </c>
      <c r="Y88" s="1">
        <v>420.060302734375</v>
      </c>
      <c r="Z88" s="1">
        <v>24.32029914855957</v>
      </c>
      <c r="AA88" s="1">
        <v>24.389366149902344</v>
      </c>
      <c r="AB88" s="1">
        <v>53.668785095214844</v>
      </c>
      <c r="AC88" s="1">
        <v>53.821193695068359</v>
      </c>
      <c r="AD88" s="1">
        <v>300.625244140625</v>
      </c>
      <c r="AE88" s="1">
        <v>17.963376998901367</v>
      </c>
      <c r="AF88" s="1">
        <v>2.7373632416129112E-2</v>
      </c>
      <c r="AG88" s="1">
        <v>99.560409545898438</v>
      </c>
      <c r="AH88" s="1">
        <v>-6.3007326126098633</v>
      </c>
      <c r="AI88" s="1">
        <v>-0.36646506190299988</v>
      </c>
      <c r="AJ88" s="1">
        <v>0.10055350512266159</v>
      </c>
      <c r="AK88" s="1">
        <v>1.0720383143052459E-3</v>
      </c>
      <c r="AL88" s="1">
        <v>0.13367974758148193</v>
      </c>
      <c r="AM88" s="1">
        <v>6.3126729801297188E-3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86</v>
      </c>
      <c r="AV88">
        <f t="shared" si="64"/>
        <v>0.50104207356770825</v>
      </c>
      <c r="AW88">
        <f t="shared" si="65"/>
        <v>3.5470578494334058E-5</v>
      </c>
      <c r="AX88">
        <f t="shared" si="66"/>
        <v>303.87518157958982</v>
      </c>
      <c r="AY88">
        <f t="shared" si="67"/>
        <v>304.15099372863767</v>
      </c>
      <c r="AZ88">
        <f t="shared" si="68"/>
        <v>2.8741402555821765</v>
      </c>
      <c r="BA88">
        <f t="shared" si="69"/>
        <v>5.244905243480593E-2</v>
      </c>
      <c r="BB88">
        <f t="shared" si="70"/>
        <v>4.4544935985215535</v>
      </c>
      <c r="BC88">
        <f t="shared" si="71"/>
        <v>44.741615857536054</v>
      </c>
      <c r="BD88">
        <f t="shared" si="72"/>
        <v>20.35224970763371</v>
      </c>
      <c r="BE88">
        <f t="shared" si="73"/>
        <v>30.725181579589844</v>
      </c>
      <c r="BF88">
        <f t="shared" si="74"/>
        <v>4.4411679445627676</v>
      </c>
      <c r="BG88">
        <f t="shared" si="75"/>
        <v>1.6825914100123793E-3</v>
      </c>
      <c r="BH88">
        <f t="shared" si="76"/>
        <v>2.4282152824491496</v>
      </c>
      <c r="BI88">
        <f t="shared" si="77"/>
        <v>2.012952662113618</v>
      </c>
      <c r="BJ88">
        <f t="shared" si="78"/>
        <v>1.0517092015207051E-3</v>
      </c>
      <c r="BK88">
        <f t="shared" si="79"/>
        <v>153.17343677987355</v>
      </c>
      <c r="BL88">
        <f t="shared" si="80"/>
        <v>3.6625633170665974</v>
      </c>
      <c r="BM88">
        <f t="shared" si="81"/>
        <v>52.91088154068435</v>
      </c>
      <c r="BN88">
        <f t="shared" si="82"/>
        <v>420.63595709916933</v>
      </c>
      <c r="BO88">
        <f t="shared" si="83"/>
        <v>-1.523298383900532E-3</v>
      </c>
    </row>
    <row r="89" spans="1:67" x14ac:dyDescent="0.25">
      <c r="A89" s="1">
        <v>78</v>
      </c>
      <c r="B89" s="1" t="s">
        <v>164</v>
      </c>
      <c r="C89" s="1" t="s">
        <v>239</v>
      </c>
      <c r="D89" s="1" t="s">
        <v>81</v>
      </c>
      <c r="E89" s="1" t="s">
        <v>82</v>
      </c>
      <c r="F89" s="1" t="s">
        <v>83</v>
      </c>
      <c r="G89" s="1" t="s">
        <v>84</v>
      </c>
      <c r="H89" s="1" t="s">
        <v>85</v>
      </c>
      <c r="I89" s="1">
        <v>449.49999111518264</v>
      </c>
      <c r="J89" s="1">
        <v>1</v>
      </c>
      <c r="K89">
        <f t="shared" si="56"/>
        <v>-1.1280018085612138</v>
      </c>
      <c r="L89">
        <f t="shared" si="57"/>
        <v>1.550869331959713E-3</v>
      </c>
      <c r="M89">
        <f t="shared" si="58"/>
        <v>1551.0342238785163</v>
      </c>
      <c r="N89">
        <f t="shared" si="59"/>
        <v>3.2676168708867637E-2</v>
      </c>
      <c r="O89">
        <f t="shared" si="60"/>
        <v>2.0262731010357018</v>
      </c>
      <c r="P89">
        <f t="shared" si="61"/>
        <v>30.779132543216722</v>
      </c>
      <c r="Q89" s="1">
        <v>6</v>
      </c>
      <c r="R89">
        <f t="shared" si="62"/>
        <v>1.4200000166893005</v>
      </c>
      <c r="S89" s="1">
        <v>1</v>
      </c>
      <c r="T89">
        <f t="shared" si="63"/>
        <v>2.8400000333786011</v>
      </c>
      <c r="U89" s="1">
        <v>31.002817153930664</v>
      </c>
      <c r="V89" s="1">
        <v>30.725238800048828</v>
      </c>
      <c r="W89" s="1">
        <v>30.969602584838867</v>
      </c>
      <c r="X89" s="1">
        <v>417.76846313476563</v>
      </c>
      <c r="Y89" s="1">
        <v>419.9923095703125</v>
      </c>
      <c r="Z89" s="1">
        <v>24.329784393310547</v>
      </c>
      <c r="AA89" s="1">
        <v>24.393407821655273</v>
      </c>
      <c r="AB89" s="1">
        <v>53.683795928955078</v>
      </c>
      <c r="AC89" s="1">
        <v>53.824184417724609</v>
      </c>
      <c r="AD89" s="1">
        <v>300.63534545898438</v>
      </c>
      <c r="AE89" s="1">
        <v>17.859735488891602</v>
      </c>
      <c r="AF89" s="1">
        <v>4.9044884741306305E-2</v>
      </c>
      <c r="AG89" s="1">
        <v>99.559791564941406</v>
      </c>
      <c r="AH89" s="1">
        <v>-6.3007326126098633</v>
      </c>
      <c r="AI89" s="1">
        <v>-0.36646506190299988</v>
      </c>
      <c r="AJ89" s="1">
        <v>0.10055350512266159</v>
      </c>
      <c r="AK89" s="1">
        <v>1.0720383143052459E-3</v>
      </c>
      <c r="AL89" s="1">
        <v>0.13367974758148193</v>
      </c>
      <c r="AM89" s="1">
        <v>6.3126729801297188E-3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86</v>
      </c>
      <c r="AV89">
        <f t="shared" si="64"/>
        <v>0.5010589090983073</v>
      </c>
      <c r="AW89">
        <f t="shared" si="65"/>
        <v>3.267616870886764E-5</v>
      </c>
      <c r="AX89">
        <f t="shared" si="66"/>
        <v>303.87523880004881</v>
      </c>
      <c r="AY89">
        <f t="shared" si="67"/>
        <v>304.15281715393064</v>
      </c>
      <c r="AZ89">
        <f t="shared" si="68"/>
        <v>2.8575576143512649</v>
      </c>
      <c r="BA89">
        <f t="shared" si="69"/>
        <v>5.3893743167892361E-2</v>
      </c>
      <c r="BB89">
        <f t="shared" si="70"/>
        <v>4.4548756993183121</v>
      </c>
      <c r="BC89">
        <f t="shared" si="71"/>
        <v>44.745731477475637</v>
      </c>
      <c r="BD89">
        <f t="shared" si="72"/>
        <v>20.352323655820364</v>
      </c>
      <c r="BE89">
        <f t="shared" si="73"/>
        <v>30.725238800048828</v>
      </c>
      <c r="BF89">
        <f t="shared" si="74"/>
        <v>4.4411824635370625</v>
      </c>
      <c r="BG89">
        <f t="shared" si="75"/>
        <v>1.550022894303953E-3</v>
      </c>
      <c r="BH89">
        <f t="shared" si="76"/>
        <v>2.4286025982826103</v>
      </c>
      <c r="BI89">
        <f t="shared" si="77"/>
        <v>2.0125798652544522</v>
      </c>
      <c r="BJ89">
        <f t="shared" si="78"/>
        <v>9.688403205314807E-4</v>
      </c>
      <c r="BK89">
        <f t="shared" si="79"/>
        <v>154.42064403943576</v>
      </c>
      <c r="BL89">
        <f t="shared" si="80"/>
        <v>3.6930062492462183</v>
      </c>
      <c r="BM89">
        <f t="shared" si="81"/>
        <v>52.912643508924582</v>
      </c>
      <c r="BN89">
        <f t="shared" si="82"/>
        <v>420.52850760681252</v>
      </c>
      <c r="BO89">
        <f t="shared" si="83"/>
        <v>-1.4192987275342282E-3</v>
      </c>
    </row>
    <row r="90" spans="1:67" x14ac:dyDescent="0.25">
      <c r="A90" s="1">
        <v>79</v>
      </c>
      <c r="B90" s="1" t="s">
        <v>165</v>
      </c>
      <c r="C90" s="1" t="s">
        <v>239</v>
      </c>
      <c r="D90" s="1" t="s">
        <v>81</v>
      </c>
      <c r="E90" s="1" t="s">
        <v>82</v>
      </c>
      <c r="F90" s="1" t="s">
        <v>83</v>
      </c>
      <c r="G90" s="1" t="s">
        <v>84</v>
      </c>
      <c r="H90" s="1" t="s">
        <v>85</v>
      </c>
      <c r="I90" s="1">
        <v>454.99999099224806</v>
      </c>
      <c r="J90" s="1">
        <v>1</v>
      </c>
      <c r="K90">
        <f t="shared" si="56"/>
        <v>-1.1121493213858664</v>
      </c>
      <c r="L90">
        <f t="shared" si="57"/>
        <v>1.7524250445440132E-3</v>
      </c>
      <c r="M90">
        <f t="shared" si="58"/>
        <v>1405.1482775775476</v>
      </c>
      <c r="N90">
        <f t="shared" si="59"/>
        <v>3.6889999636011195E-2</v>
      </c>
      <c r="O90">
        <f t="shared" si="60"/>
        <v>2.0246373850269186</v>
      </c>
      <c r="P90">
        <f t="shared" si="61"/>
        <v>30.77623042767474</v>
      </c>
      <c r="Q90" s="1">
        <v>6</v>
      </c>
      <c r="R90">
        <f t="shared" si="62"/>
        <v>1.4200000166893005</v>
      </c>
      <c r="S90" s="1">
        <v>1</v>
      </c>
      <c r="T90">
        <f t="shared" si="63"/>
        <v>2.8400000333786011</v>
      </c>
      <c r="U90" s="1">
        <v>31.003862380981445</v>
      </c>
      <c r="V90" s="1">
        <v>30.723970413208008</v>
      </c>
      <c r="W90" s="1">
        <v>30.965679168701172</v>
      </c>
      <c r="X90" s="1">
        <v>417.760009765625</v>
      </c>
      <c r="Y90" s="1">
        <v>419.94873046875</v>
      </c>
      <c r="Z90" s="1">
        <v>24.330291748046875</v>
      </c>
      <c r="AA90" s="1">
        <v>24.402120590209961</v>
      </c>
      <c r="AB90" s="1">
        <v>53.682380676269531</v>
      </c>
      <c r="AC90" s="1">
        <v>53.840866088867188</v>
      </c>
      <c r="AD90" s="1">
        <v>300.62969970703125</v>
      </c>
      <c r="AE90" s="1">
        <v>17.940908432006836</v>
      </c>
      <c r="AF90" s="1">
        <v>0.14257146418094635</v>
      </c>
      <c r="AG90" s="1">
        <v>99.561019897460938</v>
      </c>
      <c r="AH90" s="1">
        <v>-6.3007326126098633</v>
      </c>
      <c r="AI90" s="1">
        <v>-0.36646506190299988</v>
      </c>
      <c r="AJ90" s="1">
        <v>0.10055350512266159</v>
      </c>
      <c r="AK90" s="1">
        <v>1.0720383143052459E-3</v>
      </c>
      <c r="AL90" s="1">
        <v>0.13367974758148193</v>
      </c>
      <c r="AM90" s="1">
        <v>6.3126729801297188E-3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86</v>
      </c>
      <c r="AV90">
        <f t="shared" si="64"/>
        <v>0.50104949951171873</v>
      </c>
      <c r="AW90">
        <f t="shared" si="65"/>
        <v>3.6889999636011194E-5</v>
      </c>
      <c r="AX90">
        <f t="shared" si="66"/>
        <v>303.87397041320799</v>
      </c>
      <c r="AY90">
        <f t="shared" si="67"/>
        <v>304.15386238098142</v>
      </c>
      <c r="AZ90">
        <f t="shared" si="68"/>
        <v>2.8705452849594053</v>
      </c>
      <c r="BA90">
        <f t="shared" si="69"/>
        <v>5.2260014466732105E-2</v>
      </c>
      <c r="BB90">
        <f t="shared" si="70"/>
        <v>4.4541373986490536</v>
      </c>
      <c r="BC90">
        <f t="shared" si="71"/>
        <v>44.737763868192808</v>
      </c>
      <c r="BD90">
        <f t="shared" si="72"/>
        <v>20.335643277982847</v>
      </c>
      <c r="BE90">
        <f t="shared" si="73"/>
        <v>30.723970413208008</v>
      </c>
      <c r="BF90">
        <f t="shared" si="74"/>
        <v>4.4408606359738361</v>
      </c>
      <c r="BG90">
        <f t="shared" si="75"/>
        <v>1.7513443756322499E-3</v>
      </c>
      <c r="BH90">
        <f t="shared" si="76"/>
        <v>2.429500013622135</v>
      </c>
      <c r="BI90">
        <f t="shared" si="77"/>
        <v>2.0113606223517011</v>
      </c>
      <c r="BJ90">
        <f t="shared" si="78"/>
        <v>1.0946872748465754E-3</v>
      </c>
      <c r="BK90">
        <f t="shared" si="79"/>
        <v>139.89799562278117</v>
      </c>
      <c r="BL90">
        <f t="shared" si="80"/>
        <v>3.34599958430428</v>
      </c>
      <c r="BM90">
        <f t="shared" si="81"/>
        <v>52.946175664970511</v>
      </c>
      <c r="BN90">
        <f t="shared" si="82"/>
        <v>420.47739299206864</v>
      </c>
      <c r="BO90">
        <f t="shared" si="83"/>
        <v>-1.4004094944739286E-3</v>
      </c>
    </row>
    <row r="91" spans="1:67" x14ac:dyDescent="0.25">
      <c r="A91" s="1">
        <v>80</v>
      </c>
      <c r="B91" s="1" t="s">
        <v>166</v>
      </c>
      <c r="C91" s="1" t="s">
        <v>239</v>
      </c>
      <c r="D91" s="1" t="s">
        <v>81</v>
      </c>
      <c r="E91" s="1" t="s">
        <v>82</v>
      </c>
      <c r="F91" s="1" t="s">
        <v>83</v>
      </c>
      <c r="G91" s="1" t="s">
        <v>84</v>
      </c>
      <c r="H91" s="1" t="s">
        <v>85</v>
      </c>
      <c r="I91" s="1">
        <v>459.99999088048935</v>
      </c>
      <c r="J91" s="1">
        <v>1</v>
      </c>
      <c r="K91">
        <f t="shared" si="56"/>
        <v>-1.1267959520898425</v>
      </c>
      <c r="L91">
        <f t="shared" si="57"/>
        <v>1.9812723672959203E-3</v>
      </c>
      <c r="M91">
        <f t="shared" si="58"/>
        <v>1301.4633778566495</v>
      </c>
      <c r="N91">
        <f t="shared" si="59"/>
        <v>4.1663354443923765E-2</v>
      </c>
      <c r="O91">
        <f t="shared" si="60"/>
        <v>2.0226529007500513</v>
      </c>
      <c r="P91">
        <f t="shared" si="61"/>
        <v>30.772500962734011</v>
      </c>
      <c r="Q91" s="1">
        <v>6</v>
      </c>
      <c r="R91">
        <f t="shared" si="62"/>
        <v>1.4200000166893005</v>
      </c>
      <c r="S91" s="1">
        <v>1</v>
      </c>
      <c r="T91">
        <f t="shared" si="63"/>
        <v>2.8400000333786011</v>
      </c>
      <c r="U91" s="1">
        <v>31.003179550170898</v>
      </c>
      <c r="V91" s="1">
        <v>30.722599029541016</v>
      </c>
      <c r="W91" s="1">
        <v>30.953218460083008</v>
      </c>
      <c r="X91" s="1">
        <v>417.72482299804688</v>
      </c>
      <c r="Y91" s="1">
        <v>419.9385986328125</v>
      </c>
      <c r="Z91" s="1">
        <v>24.331491470336914</v>
      </c>
      <c r="AA91" s="1">
        <v>24.412607192993164</v>
      </c>
      <c r="AB91" s="1">
        <v>53.686943054199219</v>
      </c>
      <c r="AC91" s="1">
        <v>53.865917205810547</v>
      </c>
      <c r="AD91" s="1">
        <v>300.65374755859375</v>
      </c>
      <c r="AE91" s="1">
        <v>17.898149490356445</v>
      </c>
      <c r="AF91" s="1">
        <v>9.3529306352138519E-2</v>
      </c>
      <c r="AG91" s="1">
        <v>99.560684204101563</v>
      </c>
      <c r="AH91" s="1">
        <v>-6.3007326126098633</v>
      </c>
      <c r="AI91" s="1">
        <v>-0.36646506190299988</v>
      </c>
      <c r="AJ91" s="1">
        <v>0.10055350512266159</v>
      </c>
      <c r="AK91" s="1">
        <v>1.0720383143052459E-3</v>
      </c>
      <c r="AL91" s="1">
        <v>0.13367974758148193</v>
      </c>
      <c r="AM91" s="1">
        <v>6.3126729801297188E-3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86</v>
      </c>
      <c r="AV91">
        <f t="shared" si="64"/>
        <v>0.50108957926432285</v>
      </c>
      <c r="AW91">
        <f t="shared" si="65"/>
        <v>4.1663354443923766E-5</v>
      </c>
      <c r="AX91">
        <f t="shared" si="66"/>
        <v>303.87259902954099</v>
      </c>
      <c r="AY91">
        <f t="shared" si="67"/>
        <v>304.15317955017088</v>
      </c>
      <c r="AZ91">
        <f t="shared" si="68"/>
        <v>2.8637038544482607</v>
      </c>
      <c r="BA91">
        <f t="shared" si="69"/>
        <v>4.9901933192995677E-2</v>
      </c>
      <c r="BB91">
        <f t="shared" si="70"/>
        <v>4.4531887760904221</v>
      </c>
      <c r="BC91">
        <f t="shared" si="71"/>
        <v>44.728386628614246</v>
      </c>
      <c r="BD91">
        <f t="shared" si="72"/>
        <v>20.315779435621081</v>
      </c>
      <c r="BE91">
        <f t="shared" si="73"/>
        <v>30.722599029541016</v>
      </c>
      <c r="BF91">
        <f t="shared" si="74"/>
        <v>4.4405126979026468</v>
      </c>
      <c r="BG91">
        <f t="shared" si="75"/>
        <v>1.9798911336525202E-3</v>
      </c>
      <c r="BH91">
        <f t="shared" si="76"/>
        <v>2.4305358753403707</v>
      </c>
      <c r="BI91">
        <f t="shared" si="77"/>
        <v>2.0099768225622761</v>
      </c>
      <c r="BJ91">
        <f t="shared" si="78"/>
        <v>1.2375559796593716E-3</v>
      </c>
      <c r="BK91">
        <f t="shared" si="79"/>
        <v>129.57458436598918</v>
      </c>
      <c r="BL91">
        <f t="shared" si="80"/>
        <v>3.0991754082473091</v>
      </c>
      <c r="BM91">
        <f t="shared" si="81"/>
        <v>52.986041716790979</v>
      </c>
      <c r="BN91">
        <f t="shared" si="82"/>
        <v>420.47422346289801</v>
      </c>
      <c r="BO91">
        <f t="shared" si="83"/>
        <v>-1.4199314486399626E-3</v>
      </c>
    </row>
    <row r="92" spans="1:67" x14ac:dyDescent="0.25">
      <c r="A92" s="1">
        <v>81</v>
      </c>
      <c r="B92" s="1" t="s">
        <v>167</v>
      </c>
      <c r="C92" s="1" t="s">
        <v>239</v>
      </c>
      <c r="D92" s="1" t="s">
        <v>81</v>
      </c>
      <c r="E92" s="1" t="s">
        <v>82</v>
      </c>
      <c r="F92" s="1" t="s">
        <v>83</v>
      </c>
      <c r="G92" s="1" t="s">
        <v>84</v>
      </c>
      <c r="H92" s="1" t="s">
        <v>85</v>
      </c>
      <c r="I92" s="1">
        <v>464.99999076873064</v>
      </c>
      <c r="J92" s="1">
        <v>1</v>
      </c>
      <c r="K92">
        <f t="shared" si="56"/>
        <v>-1.1639517966206596</v>
      </c>
      <c r="L92">
        <f t="shared" si="57"/>
        <v>1.9083283264027197E-3</v>
      </c>
      <c r="M92">
        <f t="shared" si="58"/>
        <v>1366.3289045765164</v>
      </c>
      <c r="N92">
        <f t="shared" si="59"/>
        <v>4.0118689564882772E-2</v>
      </c>
      <c r="O92">
        <f t="shared" si="60"/>
        <v>2.0220697070237699</v>
      </c>
      <c r="P92">
        <f t="shared" si="61"/>
        <v>30.769367722576323</v>
      </c>
      <c r="Q92" s="1">
        <v>6</v>
      </c>
      <c r="R92">
        <f t="shared" si="62"/>
        <v>1.4200000166893005</v>
      </c>
      <c r="S92" s="1">
        <v>1</v>
      </c>
      <c r="T92">
        <f t="shared" si="63"/>
        <v>2.8400000333786011</v>
      </c>
      <c r="U92" s="1">
        <v>30.998779296875</v>
      </c>
      <c r="V92" s="1">
        <v>30.718759536743164</v>
      </c>
      <c r="W92" s="1">
        <v>30.944652557373047</v>
      </c>
      <c r="X92" s="1">
        <v>417.64508056640625</v>
      </c>
      <c r="Y92" s="1">
        <v>419.9344482421875</v>
      </c>
      <c r="Z92" s="1">
        <v>24.332345962524414</v>
      </c>
      <c r="AA92" s="1">
        <v>24.410459518432617</v>
      </c>
      <c r="AB92" s="1">
        <v>53.702293395996094</v>
      </c>
      <c r="AC92" s="1">
        <v>53.87469482421875</v>
      </c>
      <c r="AD92" s="1">
        <v>300.63442993164063</v>
      </c>
      <c r="AE92" s="1">
        <v>17.906845092773438</v>
      </c>
      <c r="AF92" s="1">
        <v>4.3341357260942459E-2</v>
      </c>
      <c r="AG92" s="1">
        <v>99.560691833496094</v>
      </c>
      <c r="AH92" s="1">
        <v>-6.3007326126098633</v>
      </c>
      <c r="AI92" s="1">
        <v>-0.36646506190299988</v>
      </c>
      <c r="AJ92" s="1">
        <v>0.10055350512266159</v>
      </c>
      <c r="AK92" s="1">
        <v>1.0720383143052459E-3</v>
      </c>
      <c r="AL92" s="1">
        <v>0.13367974758148193</v>
      </c>
      <c r="AM92" s="1">
        <v>6.3126729801297188E-3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86</v>
      </c>
      <c r="AV92">
        <f t="shared" si="64"/>
        <v>0.50105738321940096</v>
      </c>
      <c r="AW92">
        <f t="shared" si="65"/>
        <v>4.0118689564882772E-5</v>
      </c>
      <c r="AX92">
        <f t="shared" si="66"/>
        <v>303.86875953674314</v>
      </c>
      <c r="AY92">
        <f t="shared" si="67"/>
        <v>304.14877929687498</v>
      </c>
      <c r="AZ92">
        <f t="shared" si="68"/>
        <v>2.8650951508038816</v>
      </c>
      <c r="BA92">
        <f t="shared" si="69"/>
        <v>5.0608185833160298E-2</v>
      </c>
      <c r="BB92">
        <f t="shared" si="70"/>
        <v>4.4523919446524713</v>
      </c>
      <c r="BC92">
        <f t="shared" si="71"/>
        <v>44.720379726755908</v>
      </c>
      <c r="BD92">
        <f t="shared" si="72"/>
        <v>20.309920208323291</v>
      </c>
      <c r="BE92">
        <f t="shared" si="73"/>
        <v>30.718759536743164</v>
      </c>
      <c r="BF92">
        <f t="shared" si="74"/>
        <v>4.4395386944036357</v>
      </c>
      <c r="BG92">
        <f t="shared" si="75"/>
        <v>1.9070468927539705E-3</v>
      </c>
      <c r="BH92">
        <f t="shared" si="76"/>
        <v>2.4303222376287015</v>
      </c>
      <c r="BI92">
        <f t="shared" si="77"/>
        <v>2.0092164567749342</v>
      </c>
      <c r="BJ92">
        <f t="shared" si="78"/>
        <v>1.1920193705738521E-3</v>
      </c>
      <c r="BK92">
        <f t="shared" si="79"/>
        <v>136.03265101174085</v>
      </c>
      <c r="BL92">
        <f t="shared" si="80"/>
        <v>3.2536718773510045</v>
      </c>
      <c r="BM92">
        <f t="shared" si="81"/>
        <v>52.990226420482166</v>
      </c>
      <c r="BN92">
        <f t="shared" si="82"/>
        <v>420.48773518126143</v>
      </c>
      <c r="BO92">
        <f t="shared" si="83"/>
        <v>-1.4668220755325464E-3</v>
      </c>
    </row>
    <row r="93" spans="1:67" x14ac:dyDescent="0.25">
      <c r="A93" s="1">
        <v>82</v>
      </c>
      <c r="B93" s="1" t="s">
        <v>168</v>
      </c>
      <c r="C93" s="1" t="s">
        <v>239</v>
      </c>
      <c r="D93" s="1" t="s">
        <v>81</v>
      </c>
      <c r="E93" s="1" t="s">
        <v>82</v>
      </c>
      <c r="F93" s="1" t="s">
        <v>83</v>
      </c>
      <c r="G93" s="1" t="s">
        <v>84</v>
      </c>
      <c r="H93" s="1" t="s">
        <v>85</v>
      </c>
      <c r="I93" s="1">
        <v>470.49999064579606</v>
      </c>
      <c r="J93" s="1">
        <v>1</v>
      </c>
      <c r="K93">
        <f t="shared" si="56"/>
        <v>-1.0645497680462328</v>
      </c>
      <c r="L93">
        <f t="shared" si="57"/>
        <v>1.8103153836709479E-3</v>
      </c>
      <c r="M93">
        <f t="shared" si="58"/>
        <v>1331.8636711772378</v>
      </c>
      <c r="N93">
        <f t="shared" si="59"/>
        <v>3.8033309359713302E-2</v>
      </c>
      <c r="O93">
        <f t="shared" si="60"/>
        <v>2.0206666322575497</v>
      </c>
      <c r="P93">
        <f t="shared" si="61"/>
        <v>30.768364627781935</v>
      </c>
      <c r="Q93" s="1">
        <v>6</v>
      </c>
      <c r="R93">
        <f t="shared" si="62"/>
        <v>1.4200000166893005</v>
      </c>
      <c r="S93" s="1">
        <v>1</v>
      </c>
      <c r="T93">
        <f t="shared" si="63"/>
        <v>2.8400000333786011</v>
      </c>
      <c r="U93" s="1">
        <v>30.995449066162109</v>
      </c>
      <c r="V93" s="1">
        <v>30.716987609863281</v>
      </c>
      <c r="W93" s="1">
        <v>30.945426940917969</v>
      </c>
      <c r="X93" s="1">
        <v>417.84228515625</v>
      </c>
      <c r="Y93" s="1">
        <v>419.934814453125</v>
      </c>
      <c r="Z93" s="1">
        <v>24.347982406616211</v>
      </c>
      <c r="AA93" s="1">
        <v>24.422027587890625</v>
      </c>
      <c r="AB93" s="1">
        <v>53.746932983398438</v>
      </c>
      <c r="AC93" s="1">
        <v>53.910381317138672</v>
      </c>
      <c r="AD93" s="1">
        <v>300.66339111328125</v>
      </c>
      <c r="AE93" s="1">
        <v>17.876405715942383</v>
      </c>
      <c r="AF93" s="1">
        <v>2.2811459377408028E-2</v>
      </c>
      <c r="AG93" s="1">
        <v>99.560539245605469</v>
      </c>
      <c r="AH93" s="1">
        <v>-6.3007326126098633</v>
      </c>
      <c r="AI93" s="1">
        <v>-0.36646506190299988</v>
      </c>
      <c r="AJ93" s="1">
        <v>0.10055350512266159</v>
      </c>
      <c r="AK93" s="1">
        <v>1.0720383143052459E-3</v>
      </c>
      <c r="AL93" s="1">
        <v>0.13367974758148193</v>
      </c>
      <c r="AM93" s="1">
        <v>6.3126729801297188E-3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86</v>
      </c>
      <c r="AV93">
        <f t="shared" si="64"/>
        <v>0.50110565185546874</v>
      </c>
      <c r="AW93">
        <f t="shared" si="65"/>
        <v>3.8033309359713302E-5</v>
      </c>
      <c r="AX93">
        <f t="shared" si="66"/>
        <v>303.86698760986326</v>
      </c>
      <c r="AY93">
        <f t="shared" si="67"/>
        <v>304.14544906616209</v>
      </c>
      <c r="AZ93">
        <f t="shared" si="68"/>
        <v>2.8602248506197725</v>
      </c>
      <c r="BA93">
        <f t="shared" si="69"/>
        <v>5.1377017918654781E-2</v>
      </c>
      <c r="BB93">
        <f t="shared" si="70"/>
        <v>4.4521368683789939</v>
      </c>
      <c r="BC93">
        <f t="shared" si="71"/>
        <v>44.717886244027234</v>
      </c>
      <c r="BD93">
        <f t="shared" si="72"/>
        <v>20.295858656136609</v>
      </c>
      <c r="BE93">
        <f t="shared" si="73"/>
        <v>30.716987609863281</v>
      </c>
      <c r="BF93">
        <f t="shared" si="74"/>
        <v>4.439089254316813</v>
      </c>
      <c r="BG93">
        <f t="shared" si="75"/>
        <v>1.8091621604131812E-3</v>
      </c>
      <c r="BH93">
        <f t="shared" si="76"/>
        <v>2.4314702361214442</v>
      </c>
      <c r="BI93">
        <f t="shared" si="77"/>
        <v>2.0076190181953688</v>
      </c>
      <c r="BJ93">
        <f t="shared" si="78"/>
        <v>1.130829903640483E-3</v>
      </c>
      <c r="BK93">
        <f t="shared" si="79"/>
        <v>132.60106530403758</v>
      </c>
      <c r="BL93">
        <f t="shared" si="80"/>
        <v>3.1715962224082435</v>
      </c>
      <c r="BM93">
        <f t="shared" si="81"/>
        <v>53.018313005672923</v>
      </c>
      <c r="BN93">
        <f t="shared" si="82"/>
        <v>420.44085042846712</v>
      </c>
      <c r="BO93">
        <f t="shared" si="83"/>
        <v>-1.3424155325267178E-3</v>
      </c>
    </row>
    <row r="94" spans="1:67" x14ac:dyDescent="0.25">
      <c r="A94" s="1">
        <v>83</v>
      </c>
      <c r="B94" s="1" t="s">
        <v>169</v>
      </c>
      <c r="C94" s="1" t="s">
        <v>239</v>
      </c>
      <c r="D94" s="1" t="s">
        <v>81</v>
      </c>
      <c r="E94" s="1" t="s">
        <v>82</v>
      </c>
      <c r="F94" s="1" t="s">
        <v>83</v>
      </c>
      <c r="G94" s="1" t="s">
        <v>84</v>
      </c>
      <c r="H94" s="1" t="s">
        <v>85</v>
      </c>
      <c r="I94" s="1">
        <v>475.49999053403735</v>
      </c>
      <c r="J94" s="1">
        <v>1</v>
      </c>
      <c r="K94">
        <f t="shared" si="56"/>
        <v>-1.012530512492182</v>
      </c>
      <c r="L94">
        <f t="shared" si="57"/>
        <v>1.6554139715804321E-3</v>
      </c>
      <c r="M94">
        <f t="shared" si="58"/>
        <v>1369.0315512782329</v>
      </c>
      <c r="N94">
        <f t="shared" si="59"/>
        <v>3.4781794827557923E-2</v>
      </c>
      <c r="O94">
        <f t="shared" si="60"/>
        <v>2.0207225677282143</v>
      </c>
      <c r="P94">
        <f t="shared" si="61"/>
        <v>30.770013847008016</v>
      </c>
      <c r="Q94" s="1">
        <v>6</v>
      </c>
      <c r="R94">
        <f t="shared" si="62"/>
        <v>1.4200000166893005</v>
      </c>
      <c r="S94" s="1">
        <v>1</v>
      </c>
      <c r="T94">
        <f t="shared" si="63"/>
        <v>2.8400000333786011</v>
      </c>
      <c r="U94" s="1">
        <v>30.997045516967773</v>
      </c>
      <c r="V94" s="1">
        <v>30.716835021972656</v>
      </c>
      <c r="W94" s="1">
        <v>30.957969665527344</v>
      </c>
      <c r="X94" s="1">
        <v>418.00143432617188</v>
      </c>
      <c r="Y94" s="1">
        <v>419.99270629882813</v>
      </c>
      <c r="Z94" s="1">
        <v>24.35786247253418</v>
      </c>
      <c r="AA94" s="1">
        <v>24.425571441650391</v>
      </c>
      <c r="AB94" s="1">
        <v>53.764080047607422</v>
      </c>
      <c r="AC94" s="1">
        <v>53.913536071777344</v>
      </c>
      <c r="AD94" s="1">
        <v>300.68893432617188</v>
      </c>
      <c r="AE94" s="1">
        <v>17.845964431762695</v>
      </c>
      <c r="AF94" s="1">
        <v>2.509298175573349E-2</v>
      </c>
      <c r="AG94" s="1">
        <v>99.56097412109375</v>
      </c>
      <c r="AH94" s="1">
        <v>-6.3007326126098633</v>
      </c>
      <c r="AI94" s="1">
        <v>-0.36646506190299988</v>
      </c>
      <c r="AJ94" s="1">
        <v>0.10055350512266159</v>
      </c>
      <c r="AK94" s="1">
        <v>1.0720383143052459E-3</v>
      </c>
      <c r="AL94" s="1">
        <v>0.13367974758148193</v>
      </c>
      <c r="AM94" s="1">
        <v>6.3126729801297188E-3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86</v>
      </c>
      <c r="AV94">
        <f t="shared" si="64"/>
        <v>0.50114822387695301</v>
      </c>
      <c r="AW94">
        <f t="shared" si="65"/>
        <v>3.4781794827557922E-5</v>
      </c>
      <c r="AX94">
        <f t="shared" si="66"/>
        <v>303.86683502197263</v>
      </c>
      <c r="AY94">
        <f t="shared" si="67"/>
        <v>304.14704551696775</v>
      </c>
      <c r="AZ94">
        <f t="shared" si="68"/>
        <v>2.855354245259889</v>
      </c>
      <c r="BA94">
        <f t="shared" si="69"/>
        <v>5.3178825035359222E-2</v>
      </c>
      <c r="BB94">
        <f t="shared" si="70"/>
        <v>4.4525562539232952</v>
      </c>
      <c r="BC94">
        <f t="shared" si="71"/>
        <v>44.721903268119412</v>
      </c>
      <c r="BD94">
        <f t="shared" si="72"/>
        <v>20.296331826469022</v>
      </c>
      <c r="BE94">
        <f t="shared" si="73"/>
        <v>30.716835021972656</v>
      </c>
      <c r="BF94">
        <f t="shared" si="74"/>
        <v>4.4390505530414011</v>
      </c>
      <c r="BG94">
        <f t="shared" si="75"/>
        <v>1.65444960574929E-3</v>
      </c>
      <c r="BH94">
        <f t="shared" si="76"/>
        <v>2.4318336861950809</v>
      </c>
      <c r="BI94">
        <f t="shared" si="77"/>
        <v>2.0072168668463202</v>
      </c>
      <c r="BJ94">
        <f t="shared" si="78"/>
        <v>1.0341176026142484E-3</v>
      </c>
      <c r="BK94">
        <f t="shared" si="79"/>
        <v>136.302114847773</v>
      </c>
      <c r="BL94">
        <f t="shared" si="80"/>
        <v>3.2596555386467978</v>
      </c>
      <c r="BM94">
        <f t="shared" si="81"/>
        <v>53.018692975930129</v>
      </c>
      <c r="BN94">
        <f t="shared" si="82"/>
        <v>420.47401481143345</v>
      </c>
      <c r="BO94">
        <f t="shared" si="83"/>
        <v>-1.2767268006956146E-3</v>
      </c>
    </row>
    <row r="95" spans="1:67" x14ac:dyDescent="0.25">
      <c r="A95" s="1">
        <v>84</v>
      </c>
      <c r="B95" s="1" t="s">
        <v>170</v>
      </c>
      <c r="C95" s="1" t="s">
        <v>239</v>
      </c>
      <c r="D95" s="1" t="s">
        <v>81</v>
      </c>
      <c r="E95" s="1" t="s">
        <v>82</v>
      </c>
      <c r="F95" s="1" t="s">
        <v>83</v>
      </c>
      <c r="G95" s="1" t="s">
        <v>84</v>
      </c>
      <c r="H95" s="1" t="s">
        <v>85</v>
      </c>
      <c r="I95" s="1">
        <v>480.49999042227864</v>
      </c>
      <c r="J95" s="1">
        <v>1</v>
      </c>
      <c r="K95">
        <f t="shared" si="56"/>
        <v>-1.1104440084238494</v>
      </c>
      <c r="L95">
        <f t="shared" si="57"/>
        <v>1.7411451970527543E-3</v>
      </c>
      <c r="M95">
        <f t="shared" si="58"/>
        <v>1410.2377028765502</v>
      </c>
      <c r="N95">
        <f t="shared" si="59"/>
        <v>3.6573482984667831E-2</v>
      </c>
      <c r="O95">
        <f t="shared" si="60"/>
        <v>2.0202057931909216</v>
      </c>
      <c r="P95">
        <f t="shared" si="61"/>
        <v>30.772123358430488</v>
      </c>
      <c r="Q95" s="1">
        <v>6</v>
      </c>
      <c r="R95">
        <f t="shared" si="62"/>
        <v>1.4200000166893005</v>
      </c>
      <c r="S95" s="1">
        <v>1</v>
      </c>
      <c r="T95">
        <f t="shared" si="63"/>
        <v>2.8400000333786011</v>
      </c>
      <c r="U95" s="1">
        <v>30.999723434448242</v>
      </c>
      <c r="V95" s="1">
        <v>30.719772338867188</v>
      </c>
      <c r="W95" s="1">
        <v>30.967340469360352</v>
      </c>
      <c r="X95" s="1">
        <v>417.8631591796875</v>
      </c>
      <c r="Y95" s="1">
        <v>420.048583984375</v>
      </c>
      <c r="Z95" s="1">
        <v>24.365301132202148</v>
      </c>
      <c r="AA95" s="1">
        <v>24.436506271362305</v>
      </c>
      <c r="AB95" s="1">
        <v>53.771503448486328</v>
      </c>
      <c r="AC95" s="1">
        <v>53.928646087646484</v>
      </c>
      <c r="AD95" s="1">
        <v>300.650390625</v>
      </c>
      <c r="AE95" s="1">
        <v>17.900321960449219</v>
      </c>
      <c r="AF95" s="1">
        <v>3.9919886738061905E-2</v>
      </c>
      <c r="AG95" s="1">
        <v>99.559524536132813</v>
      </c>
      <c r="AH95" s="1">
        <v>-6.3007326126098633</v>
      </c>
      <c r="AI95" s="1">
        <v>-0.36646506190299988</v>
      </c>
      <c r="AJ95" s="1">
        <v>0.10055350512266159</v>
      </c>
      <c r="AK95" s="1">
        <v>1.0720383143052459E-3</v>
      </c>
      <c r="AL95" s="1">
        <v>0.13367974758148193</v>
      </c>
      <c r="AM95" s="1">
        <v>6.3126729801297188E-3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86</v>
      </c>
      <c r="AV95">
        <f t="shared" si="64"/>
        <v>0.5010839843749999</v>
      </c>
      <c r="AW95">
        <f t="shared" si="65"/>
        <v>3.6573482984667828E-5</v>
      </c>
      <c r="AX95">
        <f t="shared" si="66"/>
        <v>303.86977233886716</v>
      </c>
      <c r="AY95">
        <f t="shared" si="67"/>
        <v>304.14972343444822</v>
      </c>
      <c r="AZ95">
        <f t="shared" si="68"/>
        <v>2.8640514496553351</v>
      </c>
      <c r="BA95">
        <f t="shared" si="69"/>
        <v>5.2351019563300003E-2</v>
      </c>
      <c r="BB95">
        <f t="shared" si="70"/>
        <v>4.4530927388919803</v>
      </c>
      <c r="BC95">
        <f t="shared" si="71"/>
        <v>44.72794300334202</v>
      </c>
      <c r="BD95">
        <f t="shared" si="72"/>
        <v>20.291436731979715</v>
      </c>
      <c r="BE95">
        <f t="shared" si="73"/>
        <v>30.719772338867188</v>
      </c>
      <c r="BF95">
        <f t="shared" si="74"/>
        <v>4.4397956042273545</v>
      </c>
      <c r="BG95">
        <f t="shared" si="75"/>
        <v>1.7400783910325314E-3</v>
      </c>
      <c r="BH95">
        <f t="shared" si="76"/>
        <v>2.4328869457010587</v>
      </c>
      <c r="BI95">
        <f t="shared" si="77"/>
        <v>2.0069086585262959</v>
      </c>
      <c r="BJ95">
        <f t="shared" si="78"/>
        <v>1.0876447899609116E-3</v>
      </c>
      <c r="BK95">
        <f t="shared" si="79"/>
        <v>140.40259518131748</v>
      </c>
      <c r="BL95">
        <f t="shared" si="80"/>
        <v>3.3573204544572595</v>
      </c>
      <c r="BM95">
        <f t="shared" si="81"/>
        <v>53.037370434632592</v>
      </c>
      <c r="BN95">
        <f t="shared" si="82"/>
        <v>420.57643588358388</v>
      </c>
      <c r="BO95">
        <f t="shared" si="83"/>
        <v>-1.4003407037762854E-3</v>
      </c>
    </row>
    <row r="96" spans="1:67" x14ac:dyDescent="0.25">
      <c r="A96" s="1">
        <v>85</v>
      </c>
      <c r="B96" s="1" t="s">
        <v>171</v>
      </c>
      <c r="C96" s="1" t="s">
        <v>239</v>
      </c>
      <c r="D96" s="1" t="s">
        <v>81</v>
      </c>
      <c r="E96" s="1" t="s">
        <v>82</v>
      </c>
      <c r="F96" s="1" t="s">
        <v>83</v>
      </c>
      <c r="G96" s="1" t="s">
        <v>84</v>
      </c>
      <c r="H96" s="1" t="s">
        <v>85</v>
      </c>
      <c r="I96" s="1">
        <v>485.99999029934406</v>
      </c>
      <c r="J96" s="1">
        <v>1</v>
      </c>
      <c r="K96">
        <f t="shared" si="56"/>
        <v>-1.1283072970848009</v>
      </c>
      <c r="L96">
        <f t="shared" si="57"/>
        <v>1.561040502356848E-3</v>
      </c>
      <c r="M96">
        <f t="shared" si="58"/>
        <v>1544.042803568874</v>
      </c>
      <c r="N96">
        <f t="shared" si="59"/>
        <v>3.2788610753918299E-2</v>
      </c>
      <c r="O96">
        <f t="shared" si="60"/>
        <v>2.0199498648771161</v>
      </c>
      <c r="P96">
        <f t="shared" si="61"/>
        <v>30.772379031586333</v>
      </c>
      <c r="Q96" s="1">
        <v>6</v>
      </c>
      <c r="R96">
        <f t="shared" si="62"/>
        <v>1.4200000166893005</v>
      </c>
      <c r="S96" s="1">
        <v>1</v>
      </c>
      <c r="T96">
        <f t="shared" si="63"/>
        <v>2.8400000333786011</v>
      </c>
      <c r="U96" s="1">
        <v>31.000770568847656</v>
      </c>
      <c r="V96" s="1">
        <v>30.717899322509766</v>
      </c>
      <c r="W96" s="1">
        <v>30.968358993530273</v>
      </c>
      <c r="X96" s="1">
        <v>417.82650756835938</v>
      </c>
      <c r="Y96" s="1">
        <v>420.05072021484375</v>
      </c>
      <c r="Z96" s="1">
        <v>24.376119613647461</v>
      </c>
      <c r="AA96" s="1">
        <v>24.43995475769043</v>
      </c>
      <c r="AB96" s="1">
        <v>53.791671752929688</v>
      </c>
      <c r="AC96" s="1">
        <v>53.932537078857422</v>
      </c>
      <c r="AD96" s="1">
        <v>300.65499877929688</v>
      </c>
      <c r="AE96" s="1">
        <v>17.815525054931641</v>
      </c>
      <c r="AF96" s="1">
        <v>3.1935963779687881E-2</v>
      </c>
      <c r="AG96" s="1">
        <v>99.558609008789063</v>
      </c>
      <c r="AH96" s="1">
        <v>-6.3007326126098633</v>
      </c>
      <c r="AI96" s="1">
        <v>-0.36646506190299988</v>
      </c>
      <c r="AJ96" s="1">
        <v>0.10055350512266159</v>
      </c>
      <c r="AK96" s="1">
        <v>1.0720383143052459E-3</v>
      </c>
      <c r="AL96" s="1">
        <v>0.13367974758148193</v>
      </c>
      <c r="AM96" s="1">
        <v>6.3126729801297188E-3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86</v>
      </c>
      <c r="AV96">
        <f t="shared" si="64"/>
        <v>0.50109166463216137</v>
      </c>
      <c r="AW96">
        <f t="shared" si="65"/>
        <v>3.2788610753918297E-5</v>
      </c>
      <c r="AX96">
        <f t="shared" si="66"/>
        <v>303.86789932250974</v>
      </c>
      <c r="AY96">
        <f t="shared" si="67"/>
        <v>304.15077056884763</v>
      </c>
      <c r="AZ96">
        <f t="shared" si="68"/>
        <v>2.85048394507578</v>
      </c>
      <c r="BA96">
        <f t="shared" si="69"/>
        <v>5.447970907656869E-2</v>
      </c>
      <c r="BB96">
        <f t="shared" si="70"/>
        <v>4.4531577647905118</v>
      </c>
      <c r="BC96">
        <f t="shared" si="71"/>
        <v>44.729007457279614</v>
      </c>
      <c r="BD96">
        <f t="shared" si="72"/>
        <v>20.289052699589185</v>
      </c>
      <c r="BE96">
        <f t="shared" si="73"/>
        <v>30.717899322509766</v>
      </c>
      <c r="BF96">
        <f t="shared" si="74"/>
        <v>4.4393205005625349</v>
      </c>
      <c r="BG96">
        <f t="shared" si="75"/>
        <v>1.5601829288658549E-3</v>
      </c>
      <c r="BH96">
        <f t="shared" si="76"/>
        <v>2.4332078999133957</v>
      </c>
      <c r="BI96">
        <f t="shared" si="77"/>
        <v>2.0061126006491392</v>
      </c>
      <c r="BJ96">
        <f t="shared" si="78"/>
        <v>9.751913419142257E-4</v>
      </c>
      <c r="BK96">
        <f t="shared" si="79"/>
        <v>153.72275377334802</v>
      </c>
      <c r="BL96">
        <f t="shared" si="80"/>
        <v>3.6758484851047055</v>
      </c>
      <c r="BM96">
        <f t="shared" si="81"/>
        <v>53.040919595654778</v>
      </c>
      <c r="BN96">
        <f t="shared" si="82"/>
        <v>420.58706346595716</v>
      </c>
      <c r="BO96">
        <f t="shared" si="83"/>
        <v>-1.4229267094114878E-3</v>
      </c>
    </row>
    <row r="97" spans="1:67" x14ac:dyDescent="0.25">
      <c r="A97" s="1">
        <v>86</v>
      </c>
      <c r="B97" s="1" t="s">
        <v>172</v>
      </c>
      <c r="C97" s="1" t="s">
        <v>239</v>
      </c>
      <c r="D97" s="1" t="s">
        <v>81</v>
      </c>
      <c r="E97" s="1" t="s">
        <v>82</v>
      </c>
      <c r="F97" s="1" t="s">
        <v>83</v>
      </c>
      <c r="G97" s="1" t="s">
        <v>84</v>
      </c>
      <c r="H97" s="1" t="s">
        <v>85</v>
      </c>
      <c r="I97" s="1">
        <v>490.99999018758535</v>
      </c>
      <c r="J97" s="1">
        <v>1</v>
      </c>
      <c r="K97">
        <f t="shared" si="56"/>
        <v>-1.1088906302094697</v>
      </c>
      <c r="L97">
        <f t="shared" si="57"/>
        <v>1.5814195434633276E-3</v>
      </c>
      <c r="M97">
        <f t="shared" si="58"/>
        <v>1510.0862633154575</v>
      </c>
      <c r="N97">
        <f t="shared" si="59"/>
        <v>3.3195854210027992E-2</v>
      </c>
      <c r="O97">
        <f t="shared" si="60"/>
        <v>2.0186913916959206</v>
      </c>
      <c r="P97">
        <f t="shared" si="61"/>
        <v>30.769953505992838</v>
      </c>
      <c r="Q97" s="1">
        <v>6</v>
      </c>
      <c r="R97">
        <f t="shared" si="62"/>
        <v>1.4200000166893005</v>
      </c>
      <c r="S97" s="1">
        <v>1</v>
      </c>
      <c r="T97">
        <f t="shared" si="63"/>
        <v>2.8400000333786011</v>
      </c>
      <c r="U97" s="1">
        <v>31.000053405761719</v>
      </c>
      <c r="V97" s="1">
        <v>30.715312957763672</v>
      </c>
      <c r="W97" s="1">
        <v>30.953393936157227</v>
      </c>
      <c r="X97" s="1">
        <v>417.8753662109375</v>
      </c>
      <c r="Y97" s="1">
        <v>420.06039428710938</v>
      </c>
      <c r="Z97" s="1">
        <v>24.381862640380859</v>
      </c>
      <c r="AA97" s="1">
        <v>24.446487426757813</v>
      </c>
      <c r="AB97" s="1">
        <v>53.806354522705078</v>
      </c>
      <c r="AC97" s="1">
        <v>53.948970794677734</v>
      </c>
      <c r="AD97" s="1">
        <v>300.66790771484375</v>
      </c>
      <c r="AE97" s="1">
        <v>17.875680923461914</v>
      </c>
      <c r="AF97" s="1">
        <v>5.7027507573366165E-3</v>
      </c>
      <c r="AG97" s="1">
        <v>99.558250427246094</v>
      </c>
      <c r="AH97" s="1">
        <v>-6.3007326126098633</v>
      </c>
      <c r="AI97" s="1">
        <v>-0.36646506190299988</v>
      </c>
      <c r="AJ97" s="1">
        <v>0.10055350512266159</v>
      </c>
      <c r="AK97" s="1">
        <v>1.0720383143052459E-3</v>
      </c>
      <c r="AL97" s="1">
        <v>0.13367974758148193</v>
      </c>
      <c r="AM97" s="1">
        <v>6.3126729801297188E-3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86</v>
      </c>
      <c r="AV97">
        <f t="shared" si="64"/>
        <v>0.50111317952473955</v>
      </c>
      <c r="AW97">
        <f t="shared" si="65"/>
        <v>3.3195854210027992E-5</v>
      </c>
      <c r="AX97">
        <f t="shared" si="66"/>
        <v>303.86531295776365</v>
      </c>
      <c r="AY97">
        <f t="shared" si="67"/>
        <v>304.1500534057617</v>
      </c>
      <c r="AZ97">
        <f t="shared" si="68"/>
        <v>2.8601088838254896</v>
      </c>
      <c r="BA97">
        <f t="shared" si="69"/>
        <v>5.4640548229166801E-2</v>
      </c>
      <c r="BB97">
        <f t="shared" si="70"/>
        <v>4.4525409089955978</v>
      </c>
      <c r="BC97">
        <f t="shared" si="71"/>
        <v>44.72297263047394</v>
      </c>
      <c r="BD97">
        <f t="shared" si="72"/>
        <v>20.276485203716128</v>
      </c>
      <c r="BE97">
        <f t="shared" si="73"/>
        <v>30.715312957763672</v>
      </c>
      <c r="BF97">
        <f t="shared" si="74"/>
        <v>4.4386645239083578</v>
      </c>
      <c r="BG97">
        <f t="shared" si="75"/>
        <v>1.5805394392629445E-3</v>
      </c>
      <c r="BH97">
        <f t="shared" si="76"/>
        <v>2.4338495172996772</v>
      </c>
      <c r="BI97">
        <f t="shared" si="77"/>
        <v>2.0048150066086805</v>
      </c>
      <c r="BJ97">
        <f t="shared" si="78"/>
        <v>9.8791618371819618E-4</v>
      </c>
      <c r="BK97">
        <f t="shared" si="79"/>
        <v>150.34154636990459</v>
      </c>
      <c r="BL97">
        <f t="shared" si="80"/>
        <v>3.5949265483080044</v>
      </c>
      <c r="BM97">
        <f t="shared" si="81"/>
        <v>53.063998981832626</v>
      </c>
      <c r="BN97">
        <f t="shared" si="82"/>
        <v>420.58750778471097</v>
      </c>
      <c r="BO97">
        <f t="shared" si="83"/>
        <v>-1.3990470516427936E-3</v>
      </c>
    </row>
    <row r="98" spans="1:67" x14ac:dyDescent="0.25">
      <c r="A98" s="1">
        <v>87</v>
      </c>
      <c r="B98" s="1" t="s">
        <v>173</v>
      </c>
      <c r="C98" s="1" t="s">
        <v>239</v>
      </c>
      <c r="D98" s="1" t="s">
        <v>81</v>
      </c>
      <c r="E98" s="1" t="s">
        <v>82</v>
      </c>
      <c r="F98" s="1" t="s">
        <v>83</v>
      </c>
      <c r="G98" s="1" t="s">
        <v>84</v>
      </c>
      <c r="H98" s="1" t="s">
        <v>85</v>
      </c>
      <c r="I98" s="1">
        <v>495.99999007582664</v>
      </c>
      <c r="J98" s="1">
        <v>1</v>
      </c>
      <c r="K98">
        <f t="shared" si="56"/>
        <v>-1.1776252135957597</v>
      </c>
      <c r="L98">
        <f t="shared" si="57"/>
        <v>2.0192845987108718E-3</v>
      </c>
      <c r="M98">
        <f t="shared" si="58"/>
        <v>1324.4200195332576</v>
      </c>
      <c r="N98">
        <f t="shared" si="59"/>
        <v>4.2341147289518821E-2</v>
      </c>
      <c r="O98">
        <f t="shared" si="60"/>
        <v>2.0168637660970656</v>
      </c>
      <c r="P98">
        <f t="shared" si="61"/>
        <v>30.765970809153238</v>
      </c>
      <c r="Q98" s="1">
        <v>6</v>
      </c>
      <c r="R98">
        <f t="shared" si="62"/>
        <v>1.4200000166893005</v>
      </c>
      <c r="S98" s="1">
        <v>1</v>
      </c>
      <c r="T98">
        <f t="shared" si="63"/>
        <v>2.8400000333786011</v>
      </c>
      <c r="U98" s="1">
        <v>30.997674942016602</v>
      </c>
      <c r="V98" s="1">
        <v>30.716329574584961</v>
      </c>
      <c r="W98" s="1">
        <v>30.943147659301758</v>
      </c>
      <c r="X98" s="1">
        <v>417.71484375</v>
      </c>
      <c r="Y98" s="1">
        <v>420.02947998046875</v>
      </c>
      <c r="Z98" s="1">
        <v>24.371646881103516</v>
      </c>
      <c r="AA98" s="1">
        <v>24.454078674316406</v>
      </c>
      <c r="AB98" s="1">
        <v>53.792407989501953</v>
      </c>
      <c r="AC98" s="1">
        <v>53.974353790283203</v>
      </c>
      <c r="AD98" s="1">
        <v>300.65390014648438</v>
      </c>
      <c r="AE98" s="1">
        <v>17.88365364074707</v>
      </c>
      <c r="AF98" s="1">
        <v>5.2465919405221939E-2</v>
      </c>
      <c r="AG98" s="1">
        <v>99.5606689453125</v>
      </c>
      <c r="AH98" s="1">
        <v>-6.3007326126098633</v>
      </c>
      <c r="AI98" s="1">
        <v>-0.36646506190299988</v>
      </c>
      <c r="AJ98" s="1">
        <v>0.10055350512266159</v>
      </c>
      <c r="AK98" s="1">
        <v>1.0720383143052459E-3</v>
      </c>
      <c r="AL98" s="1">
        <v>0.13367974758148193</v>
      </c>
      <c r="AM98" s="1">
        <v>6.3126729801297188E-3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86</v>
      </c>
      <c r="AV98">
        <f t="shared" si="64"/>
        <v>0.50108983357747394</v>
      </c>
      <c r="AW98">
        <f t="shared" si="65"/>
        <v>4.2341147289518818E-5</v>
      </c>
      <c r="AX98">
        <f t="shared" si="66"/>
        <v>303.86632957458494</v>
      </c>
      <c r="AY98">
        <f t="shared" si="67"/>
        <v>304.14767494201658</v>
      </c>
      <c r="AZ98">
        <f t="shared" si="68"/>
        <v>2.8613845185626019</v>
      </c>
      <c r="BA98">
        <f t="shared" si="69"/>
        <v>4.9641234568278368E-2</v>
      </c>
      <c r="BB98">
        <f t="shared" si="70"/>
        <v>4.4515281973533076</v>
      </c>
      <c r="BC98">
        <f t="shared" si="71"/>
        <v>44.711714420063601</v>
      </c>
      <c r="BD98">
        <f t="shared" si="72"/>
        <v>20.257635745747194</v>
      </c>
      <c r="BE98">
        <f t="shared" si="73"/>
        <v>30.716329574584961</v>
      </c>
      <c r="BF98">
        <f t="shared" si="74"/>
        <v>4.4389223571660565</v>
      </c>
      <c r="BG98">
        <f t="shared" si="75"/>
        <v>2.0178498757782025E-3</v>
      </c>
      <c r="BH98">
        <f t="shared" si="76"/>
        <v>2.434664431256242</v>
      </c>
      <c r="BI98">
        <f t="shared" si="77"/>
        <v>2.0042579259098146</v>
      </c>
      <c r="BJ98">
        <f t="shared" si="78"/>
        <v>1.2612849948218186E-3</v>
      </c>
      <c r="BK98">
        <f t="shared" si="79"/>
        <v>131.86014310929497</v>
      </c>
      <c r="BL98">
        <f t="shared" si="80"/>
        <v>3.1531596772560886</v>
      </c>
      <c r="BM98">
        <f t="shared" si="81"/>
        <v>53.103139922268362</v>
      </c>
      <c r="BN98">
        <f t="shared" si="82"/>
        <v>420.5892666071129</v>
      </c>
      <c r="BO98">
        <f t="shared" si="83"/>
        <v>-1.4868566903297482E-3</v>
      </c>
    </row>
    <row r="99" spans="1:67" x14ac:dyDescent="0.25">
      <c r="A99" s="1">
        <v>88</v>
      </c>
      <c r="B99" s="1" t="s">
        <v>174</v>
      </c>
      <c r="C99" s="1" t="s">
        <v>239</v>
      </c>
      <c r="D99" s="1" t="s">
        <v>81</v>
      </c>
      <c r="E99" s="1" t="s">
        <v>82</v>
      </c>
      <c r="F99" s="1" t="s">
        <v>83</v>
      </c>
      <c r="G99" s="1" t="s">
        <v>84</v>
      </c>
      <c r="H99" s="1" t="s">
        <v>85</v>
      </c>
      <c r="I99" s="1">
        <v>501.49998995289207</v>
      </c>
      <c r="J99" s="1">
        <v>1</v>
      </c>
      <c r="K99">
        <f t="shared" si="56"/>
        <v>-1.2289940669581252</v>
      </c>
      <c r="L99">
        <f t="shared" si="57"/>
        <v>1.7928316588540149E-3</v>
      </c>
      <c r="M99">
        <f t="shared" si="58"/>
        <v>1485.4263885699725</v>
      </c>
      <c r="N99">
        <f t="shared" si="59"/>
        <v>3.7590447471028424E-2</v>
      </c>
      <c r="O99">
        <f t="shared" si="60"/>
        <v>2.0165751716524332</v>
      </c>
      <c r="P99">
        <f t="shared" si="61"/>
        <v>30.765932845233074</v>
      </c>
      <c r="Q99" s="1">
        <v>6</v>
      </c>
      <c r="R99">
        <f t="shared" si="62"/>
        <v>1.4200000166893005</v>
      </c>
      <c r="S99" s="1">
        <v>1</v>
      </c>
      <c r="T99">
        <f t="shared" si="63"/>
        <v>2.8400000333786011</v>
      </c>
      <c r="U99" s="1">
        <v>30.993947982788086</v>
      </c>
      <c r="V99" s="1">
        <v>30.714010238647461</v>
      </c>
      <c r="W99" s="1">
        <v>30.944911956787109</v>
      </c>
      <c r="X99" s="1">
        <v>417.583740234375</v>
      </c>
      <c r="Y99" s="1">
        <v>420.0047607421875</v>
      </c>
      <c r="Z99" s="1">
        <v>24.383691787719727</v>
      </c>
      <c r="AA99" s="1">
        <v>24.456871032714844</v>
      </c>
      <c r="AB99" s="1">
        <v>53.830455780029297</v>
      </c>
      <c r="AC99" s="1">
        <v>53.992008209228516</v>
      </c>
      <c r="AD99" s="1">
        <v>300.66806030273438</v>
      </c>
      <c r="AE99" s="1">
        <v>17.945259094238281</v>
      </c>
      <c r="AF99" s="1">
        <v>1.2546377256512642E-2</v>
      </c>
      <c r="AG99" s="1">
        <v>99.560707092285156</v>
      </c>
      <c r="AH99" s="1">
        <v>-6.3007326126098633</v>
      </c>
      <c r="AI99" s="1">
        <v>-0.36646506190299988</v>
      </c>
      <c r="AJ99" s="1">
        <v>0.10055350512266159</v>
      </c>
      <c r="AK99" s="1">
        <v>1.0720383143052459E-3</v>
      </c>
      <c r="AL99" s="1">
        <v>0.13367974758148193</v>
      </c>
      <c r="AM99" s="1">
        <v>6.3126729801297188E-3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86</v>
      </c>
      <c r="AV99">
        <f t="shared" si="64"/>
        <v>0.50111343383789053</v>
      </c>
      <c r="AW99">
        <f t="shared" si="65"/>
        <v>3.7590447471028422E-5</v>
      </c>
      <c r="AX99">
        <f t="shared" si="66"/>
        <v>303.86401023864744</v>
      </c>
      <c r="AY99">
        <f t="shared" si="67"/>
        <v>304.14394798278806</v>
      </c>
      <c r="AZ99">
        <f t="shared" si="68"/>
        <v>2.8712413909008774</v>
      </c>
      <c r="BA99">
        <f t="shared" si="69"/>
        <v>5.1922606585612548E-2</v>
      </c>
      <c r="BB99">
        <f t="shared" si="70"/>
        <v>4.4515185449343493</v>
      </c>
      <c r="BC99">
        <f t="shared" si="71"/>
        <v>44.711600338556572</v>
      </c>
      <c r="BD99">
        <f t="shared" si="72"/>
        <v>20.254729305841728</v>
      </c>
      <c r="BE99">
        <f t="shared" si="73"/>
        <v>30.714010238647461</v>
      </c>
      <c r="BF99">
        <f t="shared" si="74"/>
        <v>4.4383341487672014</v>
      </c>
      <c r="BG99">
        <f t="shared" si="75"/>
        <v>1.7917005963488852E-3</v>
      </c>
      <c r="BH99">
        <f t="shared" si="76"/>
        <v>2.4349433732819161</v>
      </c>
      <c r="BI99">
        <f t="shared" si="77"/>
        <v>2.0033907754852853</v>
      </c>
      <c r="BJ99">
        <f t="shared" si="78"/>
        <v>1.1199144367163641E-3</v>
      </c>
      <c r="BK99">
        <f t="shared" si="79"/>
        <v>147.89010157956599</v>
      </c>
      <c r="BL99">
        <f t="shared" si="80"/>
        <v>3.5366894078654867</v>
      </c>
      <c r="BM99">
        <f t="shared" si="81"/>
        <v>53.105947178834079</v>
      </c>
      <c r="BN99">
        <f t="shared" si="82"/>
        <v>420.58896566151623</v>
      </c>
      <c r="BO99">
        <f t="shared" si="83"/>
        <v>-1.5517975822386292E-3</v>
      </c>
    </row>
    <row r="100" spans="1:67" x14ac:dyDescent="0.25">
      <c r="A100" s="1">
        <v>89</v>
      </c>
      <c r="B100" s="1" t="s">
        <v>175</v>
      </c>
      <c r="C100" s="1" t="s">
        <v>239</v>
      </c>
      <c r="D100" s="1" t="s">
        <v>81</v>
      </c>
      <c r="E100" s="1" t="s">
        <v>82</v>
      </c>
      <c r="F100" s="1" t="s">
        <v>83</v>
      </c>
      <c r="G100" s="1" t="s">
        <v>84</v>
      </c>
      <c r="H100" s="1" t="s">
        <v>85</v>
      </c>
      <c r="I100" s="1">
        <v>506.49998984113336</v>
      </c>
      <c r="J100" s="1">
        <v>1</v>
      </c>
      <c r="K100">
        <f t="shared" si="56"/>
        <v>-1.0545905498480126</v>
      </c>
      <c r="L100">
        <f t="shared" si="57"/>
        <v>1.4465089475172402E-3</v>
      </c>
      <c r="M100">
        <f t="shared" si="58"/>
        <v>1553.8482620456252</v>
      </c>
      <c r="N100">
        <f t="shared" si="59"/>
        <v>3.0333305781820172E-2</v>
      </c>
      <c r="O100">
        <f t="shared" si="60"/>
        <v>2.0166008132201672</v>
      </c>
      <c r="P100">
        <f t="shared" si="61"/>
        <v>30.767134143796067</v>
      </c>
      <c r="Q100" s="1">
        <v>6</v>
      </c>
      <c r="R100">
        <f t="shared" si="62"/>
        <v>1.4200000166893005</v>
      </c>
      <c r="S100" s="1">
        <v>1</v>
      </c>
      <c r="T100">
        <f t="shared" si="63"/>
        <v>2.8400000333786011</v>
      </c>
      <c r="U100" s="1">
        <v>30.992425918579102</v>
      </c>
      <c r="V100" s="1">
        <v>30.711503982543945</v>
      </c>
      <c r="W100" s="1">
        <v>30.952980041503906</v>
      </c>
      <c r="X100" s="1">
        <v>417.89291381835938</v>
      </c>
      <c r="Y100" s="1">
        <v>419.97219848632813</v>
      </c>
      <c r="Z100" s="1">
        <v>24.400671005249023</v>
      </c>
      <c r="AA100" s="1">
        <v>24.459728240966797</v>
      </c>
      <c r="AB100" s="1">
        <v>53.872512817382813</v>
      </c>
      <c r="AC100" s="1">
        <v>54.002899169921875</v>
      </c>
      <c r="AD100" s="1">
        <v>300.637451171875</v>
      </c>
      <c r="AE100" s="1">
        <v>17.924962997436523</v>
      </c>
      <c r="AF100" s="1">
        <v>2.1670641377568245E-2</v>
      </c>
      <c r="AG100" s="1">
        <v>99.560516357421875</v>
      </c>
      <c r="AH100" s="1">
        <v>-6.3007326126098633</v>
      </c>
      <c r="AI100" s="1">
        <v>-0.36646506190299988</v>
      </c>
      <c r="AJ100" s="1">
        <v>0.10055350512266159</v>
      </c>
      <c r="AK100" s="1">
        <v>1.0720383143052459E-3</v>
      </c>
      <c r="AL100" s="1">
        <v>0.13367974758148193</v>
      </c>
      <c r="AM100" s="1">
        <v>6.3126729801297188E-3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86</v>
      </c>
      <c r="AV100">
        <f t="shared" si="64"/>
        <v>0.50106241861979162</v>
      </c>
      <c r="AW100">
        <f t="shared" si="65"/>
        <v>3.0333305781820172E-5</v>
      </c>
      <c r="AX100">
        <f t="shared" si="66"/>
        <v>303.86150398254392</v>
      </c>
      <c r="AY100">
        <f t="shared" si="67"/>
        <v>304.14242591857908</v>
      </c>
      <c r="AZ100">
        <f t="shared" si="68"/>
        <v>2.8679940154851806</v>
      </c>
      <c r="BA100">
        <f t="shared" si="69"/>
        <v>5.5630161252120301E-2</v>
      </c>
      <c r="BB100">
        <f t="shared" si="70"/>
        <v>4.4518239868530358</v>
      </c>
      <c r="BC100">
        <f t="shared" si="71"/>
        <v>44.714753897729942</v>
      </c>
      <c r="BD100">
        <f t="shared" si="72"/>
        <v>20.255025656763145</v>
      </c>
      <c r="BE100">
        <f t="shared" si="73"/>
        <v>30.711503982543945</v>
      </c>
      <c r="BF100">
        <f t="shared" si="74"/>
        <v>4.4376986117475479</v>
      </c>
      <c r="BG100">
        <f t="shared" si="75"/>
        <v>1.4457725662043845E-3</v>
      </c>
      <c r="BH100">
        <f t="shared" si="76"/>
        <v>2.4352231736328687</v>
      </c>
      <c r="BI100">
        <f t="shared" si="77"/>
        <v>2.0024754381146792</v>
      </c>
      <c r="BJ100">
        <f t="shared" si="78"/>
        <v>9.0367398429569445E-4</v>
      </c>
      <c r="BK100">
        <f t="shared" si="79"/>
        <v>154.70193531034502</v>
      </c>
      <c r="BL100">
        <f t="shared" si="80"/>
        <v>3.699883629549849</v>
      </c>
      <c r="BM100">
        <f t="shared" si="81"/>
        <v>53.102707127802582</v>
      </c>
      <c r="BN100">
        <f t="shared" si="82"/>
        <v>420.47350032631476</v>
      </c>
      <c r="BO100">
        <f t="shared" si="83"/>
        <v>-1.3318702145287734E-3</v>
      </c>
    </row>
    <row r="101" spans="1:67" x14ac:dyDescent="0.25">
      <c r="A101" s="1">
        <v>90</v>
      </c>
      <c r="B101" s="1" t="s">
        <v>176</v>
      </c>
      <c r="C101" s="1" t="s">
        <v>239</v>
      </c>
      <c r="D101" s="1" t="s">
        <v>81</v>
      </c>
      <c r="E101" s="1" t="s">
        <v>82</v>
      </c>
      <c r="F101" s="1" t="s">
        <v>83</v>
      </c>
      <c r="G101" s="1" t="s">
        <v>84</v>
      </c>
      <c r="H101" s="1" t="s">
        <v>85</v>
      </c>
      <c r="I101" s="1">
        <v>511.49998972937465</v>
      </c>
      <c r="J101" s="1">
        <v>1</v>
      </c>
      <c r="K101">
        <f t="shared" si="56"/>
        <v>-1.0731609774711506</v>
      </c>
      <c r="L101">
        <f t="shared" si="57"/>
        <v>1.8937566661316012E-3</v>
      </c>
      <c r="M101">
        <f t="shared" si="58"/>
        <v>1298.4117281423005</v>
      </c>
      <c r="N101">
        <f t="shared" si="59"/>
        <v>3.9657759469947505E-2</v>
      </c>
      <c r="O101">
        <f t="shared" si="60"/>
        <v>2.0141863811867338</v>
      </c>
      <c r="P101">
        <f t="shared" si="61"/>
        <v>30.761018381293592</v>
      </c>
      <c r="Q101" s="1">
        <v>6</v>
      </c>
      <c r="R101">
        <f t="shared" si="62"/>
        <v>1.4200000166893005</v>
      </c>
      <c r="S101" s="1">
        <v>1</v>
      </c>
      <c r="T101">
        <f t="shared" si="63"/>
        <v>2.8400000333786011</v>
      </c>
      <c r="U101" s="1">
        <v>30.994722366333008</v>
      </c>
      <c r="V101" s="1">
        <v>30.70948600769043</v>
      </c>
      <c r="W101" s="1">
        <v>30.959871292114258</v>
      </c>
      <c r="X101" s="1">
        <v>417.89700317382813</v>
      </c>
      <c r="Y101" s="1">
        <v>420.00534057617188</v>
      </c>
      <c r="Z101" s="1">
        <v>24.390918731689453</v>
      </c>
      <c r="AA101" s="1">
        <v>24.468122482299805</v>
      </c>
      <c r="AB101" s="1">
        <v>53.844459533691406</v>
      </c>
      <c r="AC101" s="1">
        <v>54.014892578125</v>
      </c>
      <c r="AD101" s="1">
        <v>300.66473388671875</v>
      </c>
      <c r="AE101" s="1">
        <v>17.898147583007813</v>
      </c>
      <c r="AF101" s="1">
        <v>6.8435110151767731E-3</v>
      </c>
      <c r="AG101" s="1">
        <v>99.561492919921875</v>
      </c>
      <c r="AH101" s="1">
        <v>-6.3007326126098633</v>
      </c>
      <c r="AI101" s="1">
        <v>-0.36646506190299988</v>
      </c>
      <c r="AJ101" s="1">
        <v>0.10055350512266159</v>
      </c>
      <c r="AK101" s="1">
        <v>1.0720383143052459E-3</v>
      </c>
      <c r="AL101" s="1">
        <v>0.13367974758148193</v>
      </c>
      <c r="AM101" s="1">
        <v>6.3126729801297188E-3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86</v>
      </c>
      <c r="AV101">
        <f t="shared" si="64"/>
        <v>0.5011078898111978</v>
      </c>
      <c r="AW101">
        <f t="shared" si="65"/>
        <v>3.9657759469947506E-5</v>
      </c>
      <c r="AX101">
        <f t="shared" si="66"/>
        <v>303.85948600769041</v>
      </c>
      <c r="AY101">
        <f t="shared" si="67"/>
        <v>304.14472236633299</v>
      </c>
      <c r="AZ101">
        <f t="shared" si="68"/>
        <v>2.8637035492724863</v>
      </c>
      <c r="BA101">
        <f t="shared" si="69"/>
        <v>5.1532373603161589E-2</v>
      </c>
      <c r="BB101">
        <f t="shared" si="70"/>
        <v>4.450269184472007</v>
      </c>
      <c r="BC101">
        <f t="shared" si="71"/>
        <v>44.698698803676983</v>
      </c>
      <c r="BD101">
        <f t="shared" si="72"/>
        <v>20.230576321377178</v>
      </c>
      <c r="BE101">
        <f t="shared" si="73"/>
        <v>30.70948600769043</v>
      </c>
      <c r="BF101">
        <f t="shared" si="74"/>
        <v>4.4371869508207338</v>
      </c>
      <c r="BG101">
        <f t="shared" si="75"/>
        <v>1.8924947209023033E-3</v>
      </c>
      <c r="BH101">
        <f t="shared" si="76"/>
        <v>2.4360828032852733</v>
      </c>
      <c r="BI101">
        <f t="shared" si="77"/>
        <v>2.0011041475354605</v>
      </c>
      <c r="BJ101">
        <f t="shared" si="78"/>
        <v>1.1829225137582242E-3</v>
      </c>
      <c r="BK101">
        <f t="shared" si="79"/>
        <v>129.27181007858317</v>
      </c>
      <c r="BL101">
        <f t="shared" si="80"/>
        <v>3.091417186174616</v>
      </c>
      <c r="BM101">
        <f t="shared" si="81"/>
        <v>53.150051377712714</v>
      </c>
      <c r="BN101">
        <f t="shared" si="82"/>
        <v>420.51546990805872</v>
      </c>
      <c r="BO101">
        <f t="shared" si="83"/>
        <v>-1.3563962605613279E-3</v>
      </c>
    </row>
    <row r="102" spans="1:67" x14ac:dyDescent="0.25">
      <c r="A102" s="1">
        <v>91</v>
      </c>
      <c r="B102" s="1" t="s">
        <v>177</v>
      </c>
      <c r="C102" s="1" t="s">
        <v>239</v>
      </c>
      <c r="D102" s="1" t="s">
        <v>81</v>
      </c>
      <c r="E102" s="1" t="s">
        <v>82</v>
      </c>
      <c r="F102" s="1" t="s">
        <v>83</v>
      </c>
      <c r="G102" s="1" t="s">
        <v>84</v>
      </c>
      <c r="H102" s="1" t="s">
        <v>85</v>
      </c>
      <c r="I102" s="1">
        <v>516.99998960644007</v>
      </c>
      <c r="J102" s="1">
        <v>1</v>
      </c>
      <c r="K102">
        <f t="shared" si="56"/>
        <v>-1.0918902693535657</v>
      </c>
      <c r="L102">
        <f t="shared" si="57"/>
        <v>1.5957411357600756E-3</v>
      </c>
      <c r="M102">
        <f t="shared" si="58"/>
        <v>1483.4035462655893</v>
      </c>
      <c r="N102">
        <f t="shared" si="59"/>
        <v>3.3425906052890843E-2</v>
      </c>
      <c r="O102">
        <f t="shared" si="60"/>
        <v>2.0145213696521576</v>
      </c>
      <c r="P102">
        <f t="shared" si="61"/>
        <v>30.763009821393162</v>
      </c>
      <c r="Q102" s="1">
        <v>6</v>
      </c>
      <c r="R102">
        <f t="shared" si="62"/>
        <v>1.4200000166893005</v>
      </c>
      <c r="S102" s="1">
        <v>1</v>
      </c>
      <c r="T102">
        <f t="shared" si="63"/>
        <v>2.8400000333786011</v>
      </c>
      <c r="U102" s="1">
        <v>30.996164321899414</v>
      </c>
      <c r="V102" s="1">
        <v>30.707878112792969</v>
      </c>
      <c r="W102" s="1">
        <v>30.960294723510742</v>
      </c>
      <c r="X102" s="1">
        <v>417.83316040039063</v>
      </c>
      <c r="Y102" s="1">
        <v>419.98388671875</v>
      </c>
      <c r="Z102" s="1">
        <v>24.404638290405273</v>
      </c>
      <c r="AA102" s="1">
        <v>24.469703674316406</v>
      </c>
      <c r="AB102" s="1">
        <v>53.870620727539063</v>
      </c>
      <c r="AC102" s="1">
        <v>54.014244079589844</v>
      </c>
      <c r="AD102" s="1">
        <v>300.69430541992188</v>
      </c>
      <c r="AE102" s="1">
        <v>17.943809509277344</v>
      </c>
      <c r="AF102" s="1">
        <v>9.0106993913650513E-2</v>
      </c>
      <c r="AG102" s="1">
        <v>99.562057495117188</v>
      </c>
      <c r="AH102" s="1">
        <v>-6.3007326126098633</v>
      </c>
      <c r="AI102" s="1">
        <v>-0.36646506190299988</v>
      </c>
      <c r="AJ102" s="1">
        <v>0.10055350512266159</v>
      </c>
      <c r="AK102" s="1">
        <v>1.0720383143052459E-3</v>
      </c>
      <c r="AL102" s="1">
        <v>0.13367974758148193</v>
      </c>
      <c r="AM102" s="1">
        <v>6.3126729801297188E-3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86</v>
      </c>
      <c r="AV102">
        <f t="shared" si="64"/>
        <v>0.50115717569986973</v>
      </c>
      <c r="AW102">
        <f t="shared" si="65"/>
        <v>3.3425906052890842E-5</v>
      </c>
      <c r="AX102">
        <f t="shared" si="66"/>
        <v>303.85787811279295</v>
      </c>
      <c r="AY102">
        <f t="shared" si="67"/>
        <v>304.14616432189939</v>
      </c>
      <c r="AZ102">
        <f t="shared" si="68"/>
        <v>2.8710094573123115</v>
      </c>
      <c r="BA102">
        <f t="shared" si="69"/>
        <v>5.5131708600191474E-2</v>
      </c>
      <c r="BB102">
        <f t="shared" si="70"/>
        <v>4.4507754137629281</v>
      </c>
      <c r="BC102">
        <f t="shared" si="71"/>
        <v>44.703529896227856</v>
      </c>
      <c r="BD102">
        <f t="shared" si="72"/>
        <v>20.23382622191145</v>
      </c>
      <c r="BE102">
        <f t="shared" si="73"/>
        <v>30.707878112792969</v>
      </c>
      <c r="BF102">
        <f t="shared" si="74"/>
        <v>4.4367793031477696</v>
      </c>
      <c r="BG102">
        <f t="shared" si="75"/>
        <v>1.5948450231619382E-3</v>
      </c>
      <c r="BH102">
        <f t="shared" si="76"/>
        <v>2.4362540441107705</v>
      </c>
      <c r="BI102">
        <f t="shared" si="77"/>
        <v>2.0005252590369991</v>
      </c>
      <c r="BJ102">
        <f t="shared" si="78"/>
        <v>9.9685861087682828E-4</v>
      </c>
      <c r="BK102">
        <f t="shared" si="79"/>
        <v>147.69070916175534</v>
      </c>
      <c r="BL102">
        <f t="shared" si="80"/>
        <v>3.5320487122854263</v>
      </c>
      <c r="BM102">
        <f t="shared" si="81"/>
        <v>53.142519817472774</v>
      </c>
      <c r="BN102">
        <f t="shared" si="82"/>
        <v>420.50291905899746</v>
      </c>
      <c r="BO102">
        <f t="shared" si="83"/>
        <v>-1.379914327526616E-3</v>
      </c>
    </row>
    <row r="103" spans="1:67" x14ac:dyDescent="0.25">
      <c r="A103" s="1">
        <v>92</v>
      </c>
      <c r="B103" s="1" t="s">
        <v>178</v>
      </c>
      <c r="C103" s="1" t="s">
        <v>239</v>
      </c>
      <c r="D103" s="1" t="s">
        <v>81</v>
      </c>
      <c r="E103" s="1" t="s">
        <v>82</v>
      </c>
      <c r="F103" s="1" t="s">
        <v>83</v>
      </c>
      <c r="G103" s="1" t="s">
        <v>84</v>
      </c>
      <c r="H103" s="1" t="s">
        <v>85</v>
      </c>
      <c r="I103" s="1">
        <v>521.99998949468136</v>
      </c>
      <c r="J103" s="1">
        <v>1</v>
      </c>
      <c r="K103">
        <f t="shared" si="56"/>
        <v>-1.0976233416322672</v>
      </c>
      <c r="L103">
        <f t="shared" si="57"/>
        <v>1.6208575472297319E-3</v>
      </c>
      <c r="M103">
        <f t="shared" si="58"/>
        <v>1472.3409783204067</v>
      </c>
      <c r="N103">
        <f t="shared" si="59"/>
        <v>3.3947664112242509E-2</v>
      </c>
      <c r="O103">
        <f t="shared" si="60"/>
        <v>2.0142642447367392</v>
      </c>
      <c r="P103">
        <f t="shared" si="61"/>
        <v>30.764596065326678</v>
      </c>
      <c r="Q103" s="1">
        <v>6</v>
      </c>
      <c r="R103">
        <f t="shared" si="62"/>
        <v>1.4200000166893005</v>
      </c>
      <c r="S103" s="1">
        <v>1</v>
      </c>
      <c r="T103">
        <f t="shared" si="63"/>
        <v>2.8400000333786011</v>
      </c>
      <c r="U103" s="1">
        <v>30.994846343994141</v>
      </c>
      <c r="V103" s="1">
        <v>30.710409164428711</v>
      </c>
      <c r="W103" s="1">
        <v>30.964500427246094</v>
      </c>
      <c r="X103" s="1">
        <v>417.87380981445313</v>
      </c>
      <c r="Y103" s="1">
        <v>420.03564453125</v>
      </c>
      <c r="Z103" s="1">
        <v>24.410316467285156</v>
      </c>
      <c r="AA103" s="1">
        <v>24.476400375366211</v>
      </c>
      <c r="AB103" s="1">
        <v>53.887065887451172</v>
      </c>
      <c r="AC103" s="1">
        <v>54.032947540283203</v>
      </c>
      <c r="AD103" s="1">
        <v>300.6790771484375</v>
      </c>
      <c r="AE103" s="1">
        <v>17.855386734008789</v>
      </c>
      <c r="AF103" s="1">
        <v>3.3076487481594086E-2</v>
      </c>
      <c r="AG103" s="1">
        <v>99.561798095703125</v>
      </c>
      <c r="AH103" s="1">
        <v>-6.3007326126098633</v>
      </c>
      <c r="AI103" s="1">
        <v>-0.36646506190299988</v>
      </c>
      <c r="AJ103" s="1">
        <v>0.10055350512266159</v>
      </c>
      <c r="AK103" s="1">
        <v>1.0720383143052459E-3</v>
      </c>
      <c r="AL103" s="1">
        <v>0.13367974758148193</v>
      </c>
      <c r="AM103" s="1">
        <v>6.3126729801297188E-3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86</v>
      </c>
      <c r="AV103">
        <f t="shared" si="64"/>
        <v>0.50113179524739571</v>
      </c>
      <c r="AW103">
        <f t="shared" si="65"/>
        <v>3.3947664112242513E-5</v>
      </c>
      <c r="AX103">
        <f t="shared" si="66"/>
        <v>303.86040916442869</v>
      </c>
      <c r="AY103">
        <f t="shared" si="67"/>
        <v>304.14484634399412</v>
      </c>
      <c r="AZ103">
        <f t="shared" si="68"/>
        <v>2.8568618135855672</v>
      </c>
      <c r="BA103">
        <f t="shared" si="69"/>
        <v>5.4186900897965851E-2</v>
      </c>
      <c r="BB103">
        <f t="shared" si="70"/>
        <v>4.4511786770185422</v>
      </c>
      <c r="BC103">
        <f t="shared" si="71"/>
        <v>44.707696748705516</v>
      </c>
      <c r="BD103">
        <f t="shared" si="72"/>
        <v>20.231296373339305</v>
      </c>
      <c r="BE103">
        <f t="shared" si="73"/>
        <v>30.710409164428711</v>
      </c>
      <c r="BF103">
        <f t="shared" si="74"/>
        <v>4.4374210123903133</v>
      </c>
      <c r="BG103">
        <f t="shared" si="75"/>
        <v>1.6199330118010964E-3</v>
      </c>
      <c r="BH103">
        <f t="shared" si="76"/>
        <v>2.436914432281803</v>
      </c>
      <c r="BI103">
        <f t="shared" si="77"/>
        <v>2.0005065801085102</v>
      </c>
      <c r="BJ103">
        <f t="shared" si="78"/>
        <v>1.0125411555336093E-3</v>
      </c>
      <c r="BK103">
        <f t="shared" si="79"/>
        <v>146.58891521156636</v>
      </c>
      <c r="BL103">
        <f t="shared" si="80"/>
        <v>3.5052762723589921</v>
      </c>
      <c r="BM103">
        <f t="shared" si="81"/>
        <v>53.152895602223303</v>
      </c>
      <c r="BN103">
        <f t="shared" si="82"/>
        <v>420.55740209948522</v>
      </c>
      <c r="BO103">
        <f t="shared" si="83"/>
        <v>-1.38725079138049E-3</v>
      </c>
    </row>
    <row r="104" spans="1:67" x14ac:dyDescent="0.25">
      <c r="A104" s="1">
        <v>93</v>
      </c>
      <c r="B104" s="1" t="s">
        <v>179</v>
      </c>
      <c r="C104" s="1" t="s">
        <v>239</v>
      </c>
      <c r="D104" s="1" t="s">
        <v>81</v>
      </c>
      <c r="E104" s="1" t="s">
        <v>82</v>
      </c>
      <c r="F104" s="1" t="s">
        <v>83</v>
      </c>
      <c r="G104" s="1" t="s">
        <v>84</v>
      </c>
      <c r="H104" s="1" t="s">
        <v>85</v>
      </c>
      <c r="I104" s="1">
        <v>526.99998938292265</v>
      </c>
      <c r="J104" s="1">
        <v>1</v>
      </c>
      <c r="K104">
        <f t="shared" si="56"/>
        <v>-1.0864560001496035</v>
      </c>
      <c r="L104">
        <f t="shared" si="57"/>
        <v>1.9190535644542917E-3</v>
      </c>
      <c r="M104">
        <f t="shared" si="58"/>
        <v>1297.6638613426376</v>
      </c>
      <c r="N104">
        <f t="shared" si="59"/>
        <v>4.0146844248522814E-2</v>
      </c>
      <c r="O104">
        <f t="shared" si="60"/>
        <v>2.0121580824249055</v>
      </c>
      <c r="P104">
        <f t="shared" si="61"/>
        <v>30.760044341779114</v>
      </c>
      <c r="Q104" s="1">
        <v>6</v>
      </c>
      <c r="R104">
        <f t="shared" si="62"/>
        <v>1.4200000166893005</v>
      </c>
      <c r="S104" s="1">
        <v>1</v>
      </c>
      <c r="T104">
        <f t="shared" si="63"/>
        <v>2.8400000333786011</v>
      </c>
      <c r="U104" s="1">
        <v>30.997625350952148</v>
      </c>
      <c r="V104" s="1">
        <v>30.708152770996094</v>
      </c>
      <c r="W104" s="1">
        <v>30.967649459838867</v>
      </c>
      <c r="X104" s="1">
        <v>417.94375610351563</v>
      </c>
      <c r="Y104" s="1">
        <v>420.07818603515625</v>
      </c>
      <c r="Z104" s="1">
        <v>24.407760620117188</v>
      </c>
      <c r="AA104" s="1">
        <v>24.48591423034668</v>
      </c>
      <c r="AB104" s="1">
        <v>53.872928619384766</v>
      </c>
      <c r="AC104" s="1">
        <v>54.045429229736328</v>
      </c>
      <c r="AD104" s="1">
        <v>300.66796875</v>
      </c>
      <c r="AE104" s="1">
        <v>17.91119384765625</v>
      </c>
      <c r="AF104" s="1">
        <v>0.10037066042423248</v>
      </c>
      <c r="AG104" s="1">
        <v>99.561874389648438</v>
      </c>
      <c r="AH104" s="1">
        <v>-6.3007326126098633</v>
      </c>
      <c r="AI104" s="1">
        <v>-0.36646506190299988</v>
      </c>
      <c r="AJ104" s="1">
        <v>0.10055350512266159</v>
      </c>
      <c r="AK104" s="1">
        <v>1.0720383143052459E-3</v>
      </c>
      <c r="AL104" s="1">
        <v>0.13367974758148193</v>
      </c>
      <c r="AM104" s="1">
        <v>6.3126729801297188E-3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86</v>
      </c>
      <c r="AV104">
        <f t="shared" si="64"/>
        <v>0.50111328124999999</v>
      </c>
      <c r="AW104">
        <f t="shared" si="65"/>
        <v>4.0146844248522814E-5</v>
      </c>
      <c r="AX104">
        <f t="shared" si="66"/>
        <v>303.85815277099607</v>
      </c>
      <c r="AY104">
        <f t="shared" si="67"/>
        <v>304.14762535095213</v>
      </c>
      <c r="AZ104">
        <f t="shared" si="68"/>
        <v>2.8657909515695792</v>
      </c>
      <c r="BA104">
        <f t="shared" si="69"/>
        <v>5.1891570783019349E-2</v>
      </c>
      <c r="BB104">
        <f t="shared" si="70"/>
        <v>4.4500215993423868</v>
      </c>
      <c r="BC104">
        <f t="shared" si="71"/>
        <v>44.696040794959771</v>
      </c>
      <c r="BD104">
        <f t="shared" si="72"/>
        <v>20.210126564613091</v>
      </c>
      <c r="BE104">
        <f t="shared" si="73"/>
        <v>30.708152770996094</v>
      </c>
      <c r="BF104">
        <f t="shared" si="74"/>
        <v>4.4368489346033222</v>
      </c>
      <c r="BG104">
        <f t="shared" si="75"/>
        <v>1.9177576913239961E-3</v>
      </c>
      <c r="BH104">
        <f t="shared" si="76"/>
        <v>2.4378635169174814</v>
      </c>
      <c r="BI104">
        <f t="shared" si="77"/>
        <v>1.9989854176858408</v>
      </c>
      <c r="BJ104">
        <f t="shared" si="78"/>
        <v>1.198714915855268E-3</v>
      </c>
      <c r="BK104">
        <f t="shared" si="79"/>
        <v>129.19784636298184</v>
      </c>
      <c r="BL104">
        <f t="shared" si="80"/>
        <v>3.0891008019017594</v>
      </c>
      <c r="BM104">
        <f t="shared" si="81"/>
        <v>53.194675395743872</v>
      </c>
      <c r="BN104">
        <f t="shared" si="82"/>
        <v>420.59463518408711</v>
      </c>
      <c r="BO104">
        <f t="shared" si="83"/>
        <v>-1.374094423111724E-3</v>
      </c>
    </row>
    <row r="105" spans="1:67" x14ac:dyDescent="0.25">
      <c r="A105" s="1">
        <v>94</v>
      </c>
      <c r="B105" s="1" t="s">
        <v>180</v>
      </c>
      <c r="C105" s="1" t="s">
        <v>239</v>
      </c>
      <c r="D105" s="1" t="s">
        <v>81</v>
      </c>
      <c r="E105" s="1" t="s">
        <v>82</v>
      </c>
      <c r="F105" s="1" t="s">
        <v>83</v>
      </c>
      <c r="G105" s="1" t="s">
        <v>84</v>
      </c>
      <c r="H105" s="1" t="s">
        <v>85</v>
      </c>
      <c r="I105" s="1">
        <v>531.99998927116394</v>
      </c>
      <c r="J105" s="1">
        <v>1</v>
      </c>
      <c r="K105">
        <f t="shared" si="56"/>
        <v>-1.0769239068269103</v>
      </c>
      <c r="L105">
        <f t="shared" si="57"/>
        <v>1.660515498922725E-3</v>
      </c>
      <c r="M105">
        <f t="shared" si="58"/>
        <v>1427.4047735454465</v>
      </c>
      <c r="N105">
        <f t="shared" si="59"/>
        <v>3.4754077785195354E-2</v>
      </c>
      <c r="O105">
        <f t="shared" si="60"/>
        <v>2.0128759009515362</v>
      </c>
      <c r="P105">
        <f t="shared" si="61"/>
        <v>30.764490127776241</v>
      </c>
      <c r="Q105" s="1">
        <v>6</v>
      </c>
      <c r="R105">
        <f t="shared" si="62"/>
        <v>1.4200000166893005</v>
      </c>
      <c r="S105" s="1">
        <v>1</v>
      </c>
      <c r="T105">
        <f t="shared" si="63"/>
        <v>2.8400000333786011</v>
      </c>
      <c r="U105" s="1">
        <v>30.998996734619141</v>
      </c>
      <c r="V105" s="1">
        <v>30.710149765014648</v>
      </c>
      <c r="W105" s="1">
        <v>30.966920852661133</v>
      </c>
      <c r="X105" s="1">
        <v>418.03933715820313</v>
      </c>
      <c r="Y105" s="1">
        <v>420.15921020507813</v>
      </c>
      <c r="Z105" s="1">
        <v>24.422435760498047</v>
      </c>
      <c r="AA105" s="1">
        <v>24.490089416503906</v>
      </c>
      <c r="AB105" s="1">
        <v>53.901023864746094</v>
      </c>
      <c r="AC105" s="1">
        <v>54.050338745117188</v>
      </c>
      <c r="AD105" s="1">
        <v>300.67507934570313</v>
      </c>
      <c r="AE105" s="1">
        <v>17.828569412231445</v>
      </c>
      <c r="AF105" s="1">
        <v>1.1405858211219311E-2</v>
      </c>
      <c r="AG105" s="1">
        <v>99.561737060546875</v>
      </c>
      <c r="AH105" s="1">
        <v>-6.3007326126098633</v>
      </c>
      <c r="AI105" s="1">
        <v>-0.36646506190299988</v>
      </c>
      <c r="AJ105" s="1">
        <v>0.10055350512266159</v>
      </c>
      <c r="AK105" s="1">
        <v>1.0720383143052459E-3</v>
      </c>
      <c r="AL105" s="1">
        <v>0.13367974758148193</v>
      </c>
      <c r="AM105" s="1">
        <v>6.3126729801297188E-3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86</v>
      </c>
      <c r="AV105">
        <f t="shared" si="64"/>
        <v>0.5011251322428385</v>
      </c>
      <c r="AW105">
        <f t="shared" si="65"/>
        <v>3.4754077785195351E-5</v>
      </c>
      <c r="AX105">
        <f t="shared" si="66"/>
        <v>303.86014976501463</v>
      </c>
      <c r="AY105">
        <f t="shared" si="67"/>
        <v>304.14899673461912</v>
      </c>
      <c r="AZ105">
        <f t="shared" si="68"/>
        <v>2.8525710421970984</v>
      </c>
      <c r="BA105">
        <f t="shared" si="69"/>
        <v>5.4340362761592147E-2</v>
      </c>
      <c r="BB105">
        <f t="shared" si="70"/>
        <v>4.45115174402678</v>
      </c>
      <c r="BC105">
        <f t="shared" si="71"/>
        <v>44.707453640748383</v>
      </c>
      <c r="BD105">
        <f t="shared" si="72"/>
        <v>20.217364224244477</v>
      </c>
      <c r="BE105">
        <f t="shared" si="73"/>
        <v>30.710149765014648</v>
      </c>
      <c r="BF105">
        <f t="shared" si="74"/>
        <v>4.4373552419371309</v>
      </c>
      <c r="BG105">
        <f t="shared" si="75"/>
        <v>1.6595451818582005E-3</v>
      </c>
      <c r="BH105">
        <f t="shared" si="76"/>
        <v>2.4382758430752438</v>
      </c>
      <c r="BI105">
        <f t="shared" si="77"/>
        <v>1.9990793988618871</v>
      </c>
      <c r="BJ105">
        <f t="shared" si="78"/>
        <v>1.0373028719627623E-3</v>
      </c>
      <c r="BK105">
        <f t="shared" si="79"/>
        <v>142.1148987427012</v>
      </c>
      <c r="BL105">
        <f t="shared" si="80"/>
        <v>3.3972949750375236</v>
      </c>
      <c r="BM105">
        <f t="shared" si="81"/>
        <v>53.185229320555415</v>
      </c>
      <c r="BN105">
        <f t="shared" si="82"/>
        <v>420.67112825336307</v>
      </c>
      <c r="BO105">
        <f t="shared" si="83"/>
        <v>-1.3615492269029941E-3</v>
      </c>
    </row>
    <row r="106" spans="1:67" x14ac:dyDescent="0.25">
      <c r="A106" s="1">
        <v>95</v>
      </c>
      <c r="B106" s="1" t="s">
        <v>181</v>
      </c>
      <c r="C106" s="1" t="s">
        <v>239</v>
      </c>
      <c r="D106" s="1" t="s">
        <v>81</v>
      </c>
      <c r="E106" s="1" t="s">
        <v>82</v>
      </c>
      <c r="F106" s="1" t="s">
        <v>83</v>
      </c>
      <c r="G106" s="1" t="s">
        <v>84</v>
      </c>
      <c r="H106" s="1" t="s">
        <v>85</v>
      </c>
      <c r="I106" s="1">
        <v>537.49998914822936</v>
      </c>
      <c r="J106" s="1">
        <v>1</v>
      </c>
      <c r="K106">
        <f t="shared" si="56"/>
        <v>-1.0395695391168021</v>
      </c>
      <c r="L106">
        <f t="shared" si="57"/>
        <v>1.9176395885377063E-3</v>
      </c>
      <c r="M106">
        <f t="shared" si="58"/>
        <v>1259.8968544676729</v>
      </c>
      <c r="N106">
        <f t="shared" si="59"/>
        <v>4.011155082721559E-2</v>
      </c>
      <c r="O106">
        <f t="shared" si="60"/>
        <v>2.0118826232060991</v>
      </c>
      <c r="P106">
        <f t="shared" si="61"/>
        <v>30.760233234761987</v>
      </c>
      <c r="Q106" s="1">
        <v>6</v>
      </c>
      <c r="R106">
        <f t="shared" si="62"/>
        <v>1.4200000166893005</v>
      </c>
      <c r="S106" s="1">
        <v>1</v>
      </c>
      <c r="T106">
        <f t="shared" si="63"/>
        <v>2.8400000333786011</v>
      </c>
      <c r="U106" s="1">
        <v>30.997520446777344</v>
      </c>
      <c r="V106" s="1">
        <v>30.708402633666992</v>
      </c>
      <c r="W106" s="1">
        <v>30.966152191162109</v>
      </c>
      <c r="X106" s="1">
        <v>418.1097412109375</v>
      </c>
      <c r="Y106" s="1">
        <v>420.15078735351563</v>
      </c>
      <c r="Z106" s="1">
        <v>24.410884857177734</v>
      </c>
      <c r="AA106" s="1">
        <v>24.488975524902344</v>
      </c>
      <c r="AB106" s="1">
        <v>53.88055419921875</v>
      </c>
      <c r="AC106" s="1">
        <v>54.052913665771484</v>
      </c>
      <c r="AD106" s="1">
        <v>300.64483642578125</v>
      </c>
      <c r="AE106" s="1">
        <v>17.894525527954102</v>
      </c>
      <c r="AF106" s="1">
        <v>5.3607527166604996E-2</v>
      </c>
      <c r="AG106" s="1">
        <v>99.562637329101563</v>
      </c>
      <c r="AH106" s="1">
        <v>-6.3007326126098633</v>
      </c>
      <c r="AI106" s="1">
        <v>-0.36646506190299988</v>
      </c>
      <c r="AJ106" s="1">
        <v>0.10055350512266159</v>
      </c>
      <c r="AK106" s="1">
        <v>1.0720383143052459E-3</v>
      </c>
      <c r="AL106" s="1">
        <v>0.13367974758148193</v>
      </c>
      <c r="AM106" s="1">
        <v>6.3126729801297188E-3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86</v>
      </c>
      <c r="AV106">
        <f t="shared" si="64"/>
        <v>0.5010747273763021</v>
      </c>
      <c r="AW106">
        <f t="shared" si="65"/>
        <v>4.0111550827215589E-5</v>
      </c>
      <c r="AX106">
        <f t="shared" si="66"/>
        <v>303.85840263366697</v>
      </c>
      <c r="AY106">
        <f t="shared" si="67"/>
        <v>304.14752044677732</v>
      </c>
      <c r="AZ106">
        <f t="shared" si="68"/>
        <v>2.863124020476846</v>
      </c>
      <c r="BA106">
        <f t="shared" si="69"/>
        <v>5.1830601094994919E-2</v>
      </c>
      <c r="BB106">
        <f t="shared" si="70"/>
        <v>4.4500696119531957</v>
      </c>
      <c r="BC106">
        <f t="shared" si="71"/>
        <v>44.696180528480909</v>
      </c>
      <c r="BD106">
        <f t="shared" si="72"/>
        <v>20.207205003578565</v>
      </c>
      <c r="BE106">
        <f t="shared" si="73"/>
        <v>30.708402633666992</v>
      </c>
      <c r="BF106">
        <f t="shared" si="74"/>
        <v>4.4369122807127779</v>
      </c>
      <c r="BG106">
        <f t="shared" si="75"/>
        <v>1.9163456236820362E-3</v>
      </c>
      <c r="BH106">
        <f t="shared" si="76"/>
        <v>2.4381869887470966</v>
      </c>
      <c r="BI106">
        <f t="shared" si="77"/>
        <v>1.9987252919656813</v>
      </c>
      <c r="BJ106">
        <f t="shared" si="78"/>
        <v>1.1978322022811376E-3</v>
      </c>
      <c r="BK106">
        <f t="shared" si="79"/>
        <v>125.43865359344078</v>
      </c>
      <c r="BL106">
        <f t="shared" si="80"/>
        <v>2.998677837553577</v>
      </c>
      <c r="BM106">
        <f t="shared" si="81"/>
        <v>53.201486975578362</v>
      </c>
      <c r="BN106">
        <f t="shared" si="82"/>
        <v>420.64494892440058</v>
      </c>
      <c r="BO106">
        <f t="shared" si="83"/>
        <v>-1.3148058817050101E-3</v>
      </c>
    </row>
    <row r="107" spans="1:67" x14ac:dyDescent="0.25">
      <c r="A107" s="1">
        <v>96</v>
      </c>
      <c r="B107" s="1" t="s">
        <v>182</v>
      </c>
      <c r="C107" s="1" t="s">
        <v>239</v>
      </c>
      <c r="D107" s="1" t="s">
        <v>81</v>
      </c>
      <c r="E107" s="1" t="s">
        <v>82</v>
      </c>
      <c r="F107" s="1" t="s">
        <v>83</v>
      </c>
      <c r="G107" s="1" t="s">
        <v>84</v>
      </c>
      <c r="H107" s="1" t="s">
        <v>85</v>
      </c>
      <c r="I107" s="1">
        <v>542.49998903647065</v>
      </c>
      <c r="J107" s="1">
        <v>1</v>
      </c>
      <c r="K107">
        <f t="shared" si="56"/>
        <v>-1.1436795038933314</v>
      </c>
      <c r="L107">
        <f t="shared" si="57"/>
        <v>1.6734751283810799E-3</v>
      </c>
      <c r="M107">
        <f t="shared" si="58"/>
        <v>1482.4118457860609</v>
      </c>
      <c r="N107">
        <f t="shared" si="59"/>
        <v>3.499544625921585E-2</v>
      </c>
      <c r="O107">
        <f t="shared" si="60"/>
        <v>2.0111843084058552</v>
      </c>
      <c r="P107">
        <f t="shared" si="61"/>
        <v>30.759507701640658</v>
      </c>
      <c r="Q107" s="1">
        <v>6</v>
      </c>
      <c r="R107">
        <f t="shared" si="62"/>
        <v>1.4200000166893005</v>
      </c>
      <c r="S107" s="1">
        <v>1</v>
      </c>
      <c r="T107">
        <f t="shared" si="63"/>
        <v>2.8400000333786011</v>
      </c>
      <c r="U107" s="1">
        <v>30.995630264282227</v>
      </c>
      <c r="V107" s="1">
        <v>30.704959869384766</v>
      </c>
      <c r="W107" s="1">
        <v>30.955011367797852</v>
      </c>
      <c r="X107" s="1">
        <v>417.9881591796875</v>
      </c>
      <c r="Y107" s="1">
        <v>420.24114990234375</v>
      </c>
      <c r="Z107" s="1">
        <v>24.4261474609375</v>
      </c>
      <c r="AA107" s="1">
        <v>24.494274139404297</v>
      </c>
      <c r="AB107" s="1">
        <v>53.919750213623047</v>
      </c>
      <c r="AC107" s="1">
        <v>54.070140838623047</v>
      </c>
      <c r="AD107" s="1">
        <v>300.65982055664063</v>
      </c>
      <c r="AE107" s="1">
        <v>17.872781753540039</v>
      </c>
      <c r="AF107" s="1">
        <v>3.9919871836900711E-2</v>
      </c>
      <c r="AG107" s="1">
        <v>99.562080383300781</v>
      </c>
      <c r="AH107" s="1">
        <v>-6.3007326126098633</v>
      </c>
      <c r="AI107" s="1">
        <v>-0.36646506190299988</v>
      </c>
      <c r="AJ107" s="1">
        <v>0.10055350512266159</v>
      </c>
      <c r="AK107" s="1">
        <v>1.0720383143052459E-3</v>
      </c>
      <c r="AL107" s="1">
        <v>0.13367974758148193</v>
      </c>
      <c r="AM107" s="1">
        <v>6.3126729801297188E-3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86</v>
      </c>
      <c r="AV107">
        <f t="shared" si="64"/>
        <v>0.50109970092773426</v>
      </c>
      <c r="AW107">
        <f t="shared" si="65"/>
        <v>3.4995446259215853E-5</v>
      </c>
      <c r="AX107">
        <f t="shared" si="66"/>
        <v>303.85495986938474</v>
      </c>
      <c r="AY107">
        <f t="shared" si="67"/>
        <v>304.1456302642822</v>
      </c>
      <c r="AZ107">
        <f t="shared" si="68"/>
        <v>2.8596450166483578</v>
      </c>
      <c r="BA107">
        <f t="shared" si="69"/>
        <v>5.4547832255892416E-2</v>
      </c>
      <c r="BB107">
        <f t="shared" si="70"/>
        <v>4.4498851992038313</v>
      </c>
      <c r="BC107">
        <f t="shared" si="71"/>
        <v>44.694578318094244</v>
      </c>
      <c r="BD107">
        <f t="shared" si="72"/>
        <v>20.200304178689947</v>
      </c>
      <c r="BE107">
        <f t="shared" si="73"/>
        <v>30.704959869384766</v>
      </c>
      <c r="BF107">
        <f t="shared" si="74"/>
        <v>4.4360395277238842</v>
      </c>
      <c r="BG107">
        <f t="shared" si="75"/>
        <v>1.6724896108693298E-3</v>
      </c>
      <c r="BH107">
        <f t="shared" si="76"/>
        <v>2.4387008907979761</v>
      </c>
      <c r="BI107">
        <f t="shared" si="77"/>
        <v>1.9973386369259081</v>
      </c>
      <c r="BJ107">
        <f t="shared" si="78"/>
        <v>1.0453945047309214E-3</v>
      </c>
      <c r="BK107">
        <f t="shared" si="79"/>
        <v>147.59200735130909</v>
      </c>
      <c r="BL107">
        <f t="shared" si="80"/>
        <v>3.5275266263918845</v>
      </c>
      <c r="BM107">
        <f t="shared" si="81"/>
        <v>53.211682355996246</v>
      </c>
      <c r="BN107">
        <f t="shared" si="82"/>
        <v>420.78480036435423</v>
      </c>
      <c r="BO107">
        <f t="shared" si="83"/>
        <v>-1.4462763489921601E-3</v>
      </c>
    </row>
    <row r="108" spans="1:67" x14ac:dyDescent="0.25">
      <c r="A108" s="1">
        <v>97</v>
      </c>
      <c r="B108" s="1" t="s">
        <v>183</v>
      </c>
      <c r="C108" s="1" t="s">
        <v>239</v>
      </c>
      <c r="D108" s="1" t="s">
        <v>81</v>
      </c>
      <c r="E108" s="1" t="s">
        <v>82</v>
      </c>
      <c r="F108" s="1" t="s">
        <v>83</v>
      </c>
      <c r="G108" s="1" t="s">
        <v>84</v>
      </c>
      <c r="H108" s="1" t="s">
        <v>85</v>
      </c>
      <c r="I108" s="1">
        <v>547.99998891353607</v>
      </c>
      <c r="J108" s="1">
        <v>1</v>
      </c>
      <c r="K108">
        <f t="shared" si="56"/>
        <v>-1.0860529377741215</v>
      </c>
      <c r="L108">
        <f t="shared" si="57"/>
        <v>1.9128464657281951E-3</v>
      </c>
      <c r="M108">
        <f t="shared" si="58"/>
        <v>1300.4332953238102</v>
      </c>
      <c r="N108">
        <f t="shared" si="59"/>
        <v>3.9977707041722939E-2</v>
      </c>
      <c r="O108">
        <f t="shared" si="60"/>
        <v>2.0101893576050403</v>
      </c>
      <c r="P108">
        <f t="shared" si="61"/>
        <v>30.758611664704969</v>
      </c>
      <c r="Q108" s="1">
        <v>6</v>
      </c>
      <c r="R108">
        <f t="shared" si="62"/>
        <v>1.4200000166893005</v>
      </c>
      <c r="S108" s="1">
        <v>1</v>
      </c>
      <c r="T108">
        <f t="shared" si="63"/>
        <v>2.8400000333786011</v>
      </c>
      <c r="U108" s="1">
        <v>30.992509841918945</v>
      </c>
      <c r="V108" s="1">
        <v>30.707065582275391</v>
      </c>
      <c r="W108" s="1">
        <v>30.944089889526367</v>
      </c>
      <c r="X108" s="1">
        <v>418.13259887695313</v>
      </c>
      <c r="Y108" s="1">
        <v>420.26678466796875</v>
      </c>
      <c r="Z108" s="1">
        <v>24.423910140991211</v>
      </c>
      <c r="AA108" s="1">
        <v>24.501749038696289</v>
      </c>
      <c r="AB108" s="1">
        <v>53.924915313720703</v>
      </c>
      <c r="AC108" s="1">
        <v>54.096778869628906</v>
      </c>
      <c r="AD108" s="1">
        <v>300.60690307617188</v>
      </c>
      <c r="AE108" s="1">
        <v>17.978597640991211</v>
      </c>
      <c r="AF108" s="1">
        <v>6.5013423562049866E-2</v>
      </c>
      <c r="AG108" s="1">
        <v>99.563018798828125</v>
      </c>
      <c r="AH108" s="1">
        <v>-6.3007326126098633</v>
      </c>
      <c r="AI108" s="1">
        <v>-0.36646506190299988</v>
      </c>
      <c r="AJ108" s="1">
        <v>0.10055350512266159</v>
      </c>
      <c r="AK108" s="1">
        <v>1.0720383143052459E-3</v>
      </c>
      <c r="AL108" s="1">
        <v>0.13367974758148193</v>
      </c>
      <c r="AM108" s="1">
        <v>6.3126729801297188E-3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86</v>
      </c>
      <c r="AV108">
        <f t="shared" si="64"/>
        <v>0.50101150512695303</v>
      </c>
      <c r="AW108">
        <f t="shared" si="65"/>
        <v>3.997770704172294E-5</v>
      </c>
      <c r="AX108">
        <f t="shared" si="66"/>
        <v>303.85706558227537</v>
      </c>
      <c r="AY108">
        <f t="shared" si="67"/>
        <v>304.14250984191892</v>
      </c>
      <c r="AZ108">
        <f t="shared" si="68"/>
        <v>2.8765755582621182</v>
      </c>
      <c r="BA108">
        <f t="shared" si="69"/>
        <v>5.1546082429578366E-2</v>
      </c>
      <c r="BB108">
        <f t="shared" si="70"/>
        <v>4.4496574577489278</v>
      </c>
      <c r="BC108">
        <f t="shared" si="71"/>
        <v>44.691869646295835</v>
      </c>
      <c r="BD108">
        <f t="shared" si="72"/>
        <v>20.190120607599546</v>
      </c>
      <c r="BE108">
        <f t="shared" si="73"/>
        <v>30.707065582275391</v>
      </c>
      <c r="BF108">
        <f t="shared" si="74"/>
        <v>4.4365733156657194</v>
      </c>
      <c r="BG108">
        <f t="shared" si="75"/>
        <v>1.9115589591239643E-3</v>
      </c>
      <c r="BH108">
        <f t="shared" si="76"/>
        <v>2.4394681001438876</v>
      </c>
      <c r="BI108">
        <f t="shared" si="77"/>
        <v>1.9971052155218318</v>
      </c>
      <c r="BJ108">
        <f t="shared" si="78"/>
        <v>1.1948399572010591E-3</v>
      </c>
      <c r="BK108">
        <f t="shared" si="79"/>
        <v>129.47506462894651</v>
      </c>
      <c r="BL108">
        <f t="shared" si="80"/>
        <v>3.0943042437941317</v>
      </c>
      <c r="BM108">
        <f t="shared" si="81"/>
        <v>53.236259174385538</v>
      </c>
      <c r="BN108">
        <f t="shared" si="82"/>
        <v>420.78304222035013</v>
      </c>
      <c r="BO108">
        <f t="shared" si="83"/>
        <v>-1.3740429121706118E-3</v>
      </c>
    </row>
    <row r="109" spans="1:67" x14ac:dyDescent="0.25">
      <c r="A109" s="1">
        <v>98</v>
      </c>
      <c r="B109" s="1" t="s">
        <v>184</v>
      </c>
      <c r="C109" s="1" t="s">
        <v>239</v>
      </c>
      <c r="D109" s="1" t="s">
        <v>81</v>
      </c>
      <c r="E109" s="1" t="s">
        <v>82</v>
      </c>
      <c r="F109" s="1" t="s">
        <v>83</v>
      </c>
      <c r="G109" s="1" t="s">
        <v>84</v>
      </c>
      <c r="H109" s="1" t="s">
        <v>85</v>
      </c>
      <c r="I109" s="1">
        <v>552.99998880177736</v>
      </c>
      <c r="J109" s="1">
        <v>1</v>
      </c>
      <c r="K109">
        <f t="shared" ref="K109:K140" si="84">(X109-Y109*(1000-Z109)/(1000-AA109))*AV109</f>
        <v>-1.1066833339279627</v>
      </c>
      <c r="L109">
        <f t="shared" ref="L109:L140" si="85">IF(BG109&lt;&gt;0,1/(1/BG109-1/T109),0)</f>
        <v>1.9449278125383033E-3</v>
      </c>
      <c r="M109">
        <f t="shared" ref="M109:M140" si="86">((BJ109-AW109/2)*Y109-K109)/(BJ109+AW109/2)</f>
        <v>1302.4018325828292</v>
      </c>
      <c r="N109">
        <f t="shared" ref="N109:N140" si="87">AW109*1000</f>
        <v>4.0634810893351553E-2</v>
      </c>
      <c r="O109">
        <f t="shared" ref="O109:O140" si="88">(BB109-BH109)</f>
        <v>2.0095412327085009</v>
      </c>
      <c r="P109">
        <f t="shared" ref="P109:P140" si="89">(V109+BA109*J109)</f>
        <v>30.75818388552328</v>
      </c>
      <c r="Q109" s="1">
        <v>6</v>
      </c>
      <c r="R109">
        <f t="shared" ref="R109:R140" si="90">(Q109*AO109+AP109)</f>
        <v>1.4200000166893005</v>
      </c>
      <c r="S109" s="1">
        <v>1</v>
      </c>
      <c r="T109">
        <f t="shared" ref="T109:T140" si="91">R109*(S109+1)*(S109+1)/(S109*S109+1)</f>
        <v>2.8400000333786011</v>
      </c>
      <c r="U109" s="1">
        <v>30.990592956542969</v>
      </c>
      <c r="V109" s="1">
        <v>30.707494735717773</v>
      </c>
      <c r="W109" s="1">
        <v>30.957069396972656</v>
      </c>
      <c r="X109" s="1">
        <v>418.08731079101563</v>
      </c>
      <c r="Y109" s="1">
        <v>420.26177978515625</v>
      </c>
      <c r="Z109" s="1">
        <v>24.42811393737793</v>
      </c>
      <c r="AA109" s="1">
        <v>24.507219314575195</v>
      </c>
      <c r="AB109" s="1">
        <v>53.939975738525391</v>
      </c>
      <c r="AC109" s="1">
        <v>54.114654541015625</v>
      </c>
      <c r="AD109" s="1">
        <v>300.65438842773438</v>
      </c>
      <c r="AE109" s="1">
        <v>17.862634658813477</v>
      </c>
      <c r="AF109" s="1">
        <v>0.1243225485086441</v>
      </c>
      <c r="AG109" s="1">
        <v>99.56280517578125</v>
      </c>
      <c r="AH109" s="1">
        <v>-6.3007326126098633</v>
      </c>
      <c r="AI109" s="1">
        <v>-0.36646506190299988</v>
      </c>
      <c r="AJ109" s="1">
        <v>0.10055350512266159</v>
      </c>
      <c r="AK109" s="1">
        <v>1.0720383143052459E-3</v>
      </c>
      <c r="AL109" s="1">
        <v>0.13367974758148193</v>
      </c>
      <c r="AM109" s="1">
        <v>6.3126729801297188E-3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86</v>
      </c>
      <c r="AV109">
        <f t="shared" ref="AV109:AV140" si="92">AD109*0.000001/(Q109*0.0001)</f>
        <v>0.50109064737955722</v>
      </c>
      <c r="AW109">
        <f t="shared" ref="AW109:AW140" si="93">(AA109-Z109)/(1000-AA109)*AV109</f>
        <v>4.0634810893351555E-5</v>
      </c>
      <c r="AX109">
        <f t="shared" ref="AX109:AX140" si="94">(V109+273.15)</f>
        <v>303.85749473571775</v>
      </c>
      <c r="AY109">
        <f t="shared" ref="AY109:AY140" si="95">(U109+273.15)</f>
        <v>304.14059295654295</v>
      </c>
      <c r="AZ109">
        <f t="shared" ref="AZ109:AZ140" si="96">(AE109*AQ109+AF109*AR109)*AS109</f>
        <v>2.8580214815283966</v>
      </c>
      <c r="BA109">
        <f t="shared" ref="BA109:BA140" si="97">((AZ109+0.00000010773*(AY109^4-AX109^4))-AW109*44100)/(R109*0.92*2*29.3+0.00000043092*AX109^3)</f>
        <v>5.0689149805506033E-2</v>
      </c>
      <c r="BB109">
        <f t="shared" ref="BB109:BB140" si="98">0.61365*EXP(17.502*P109/(240.97+P109))</f>
        <v>4.4495487347256946</v>
      </c>
      <c r="BC109">
        <f t="shared" ref="BC109:BC140" si="99">BB109*1000/AG109</f>
        <v>44.690873533242431</v>
      </c>
      <c r="BD109">
        <f t="shared" ref="BD109:BD140" si="100">(BC109-AA109)</f>
        <v>20.183654218667236</v>
      </c>
      <c r="BE109">
        <f t="shared" ref="BE109:BE140" si="101">IF(J109,V109,(U109+V109)/2)</f>
        <v>30.707494735717773</v>
      </c>
      <c r="BF109">
        <f t="shared" ref="BF109:BF140" si="102">0.61365*EXP(17.502*BE109/(240.97+BE109))</f>
        <v>4.4366821108328915</v>
      </c>
      <c r="BG109">
        <f t="shared" ref="BG109:BG140" si="103">IF(BD109&lt;&gt;0,(1000-(BC109+AA109)/2)/BD109*AW109,0)</f>
        <v>1.9435967719137869E-3</v>
      </c>
      <c r="BH109">
        <f t="shared" ref="BH109:BH140" si="104">AA109*AG109/1000</f>
        <v>2.4400075020171936</v>
      </c>
      <c r="BI109">
        <f t="shared" ref="BI109:BI140" si="105">(BF109-BH109)</f>
        <v>1.9966746088156979</v>
      </c>
      <c r="BJ109">
        <f t="shared" ref="BJ109:BJ140" si="106">1/(1.6/L109+1.37/T109)</f>
        <v>1.2148674980446078E-3</v>
      </c>
      <c r="BK109">
        <f t="shared" ref="BK109:BK140" si="107">M109*AG109*0.001</f>
        <v>129.67077991802469</v>
      </c>
      <c r="BL109">
        <f t="shared" ref="BL109:BL140" si="108">M109/Y109</f>
        <v>3.0990251677148359</v>
      </c>
      <c r="BM109">
        <f t="shared" ref="BM109:BM140" si="109">(1-AW109*AG109/BB109/L109)*100</f>
        <v>53.250613851656162</v>
      </c>
      <c r="BN109">
        <f t="shared" ref="BN109:BN140" si="110">(Y109-K109/(T109/1.35))</f>
        <v>420.78784403981945</v>
      </c>
      <c r="BO109">
        <f t="shared" ref="BO109:BO140" si="111">K109*BM109/100/BN109</f>
        <v>-1.4005054496176144E-3</v>
      </c>
    </row>
    <row r="110" spans="1:67" x14ac:dyDescent="0.25">
      <c r="A110" s="1">
        <v>99</v>
      </c>
      <c r="B110" s="1" t="s">
        <v>185</v>
      </c>
      <c r="C110" s="1" t="s">
        <v>239</v>
      </c>
      <c r="D110" s="1" t="s">
        <v>81</v>
      </c>
      <c r="E110" s="1" t="s">
        <v>82</v>
      </c>
      <c r="F110" s="1" t="s">
        <v>83</v>
      </c>
      <c r="G110" s="1" t="s">
        <v>84</v>
      </c>
      <c r="H110" s="1" t="s">
        <v>85</v>
      </c>
      <c r="I110" s="1">
        <v>557.99998869001865</v>
      </c>
      <c r="J110" s="1">
        <v>1</v>
      </c>
      <c r="K110">
        <f t="shared" si="84"/>
        <v>-1.2633046300055375</v>
      </c>
      <c r="L110">
        <f t="shared" si="85"/>
        <v>1.9781070512806961E-3</v>
      </c>
      <c r="M110">
        <f t="shared" si="86"/>
        <v>1412.1436254506007</v>
      </c>
      <c r="N110">
        <f t="shared" si="87"/>
        <v>4.1319437541295946E-2</v>
      </c>
      <c r="O110">
        <f t="shared" si="88"/>
        <v>2.0091497508263791</v>
      </c>
      <c r="P110">
        <f t="shared" si="89"/>
        <v>30.759172692696922</v>
      </c>
      <c r="Q110" s="1">
        <v>6</v>
      </c>
      <c r="R110">
        <f t="shared" si="90"/>
        <v>1.4200000166893005</v>
      </c>
      <c r="S110" s="1">
        <v>1</v>
      </c>
      <c r="T110">
        <f t="shared" si="91"/>
        <v>2.8400000333786011</v>
      </c>
      <c r="U110" s="1">
        <v>30.996017456054688</v>
      </c>
      <c r="V110" s="1">
        <v>30.708253860473633</v>
      </c>
      <c r="W110" s="1">
        <v>30.972702026367188</v>
      </c>
      <c r="X110" s="1">
        <v>417.85910034179688</v>
      </c>
      <c r="Y110" s="1">
        <v>420.34552001953125</v>
      </c>
      <c r="Z110" s="1">
        <v>24.433103561401367</v>
      </c>
      <c r="AA110" s="1">
        <v>24.513540267944336</v>
      </c>
      <c r="AB110" s="1">
        <v>53.934608459472656</v>
      </c>
      <c r="AC110" s="1">
        <v>54.112163543701172</v>
      </c>
      <c r="AD110" s="1">
        <v>300.65789794921875</v>
      </c>
      <c r="AE110" s="1">
        <v>17.824945449829102</v>
      </c>
      <c r="AF110" s="1">
        <v>3.0796501785516739E-2</v>
      </c>
      <c r="AG110" s="1">
        <v>99.5633544921875</v>
      </c>
      <c r="AH110" s="1">
        <v>-6.3007326126098633</v>
      </c>
      <c r="AI110" s="1">
        <v>-0.36646506190299988</v>
      </c>
      <c r="AJ110" s="1">
        <v>0.10055350512266159</v>
      </c>
      <c r="AK110" s="1">
        <v>1.0720383143052459E-3</v>
      </c>
      <c r="AL110" s="1">
        <v>0.13367974758148193</v>
      </c>
      <c r="AM110" s="1">
        <v>6.3126729801297188E-3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86</v>
      </c>
      <c r="AV110">
        <f t="shared" si="92"/>
        <v>0.50109649658203115</v>
      </c>
      <c r="AW110">
        <f t="shared" si="93"/>
        <v>4.1319437541295948E-5</v>
      </c>
      <c r="AX110">
        <f t="shared" si="94"/>
        <v>303.85825386047361</v>
      </c>
      <c r="AY110">
        <f t="shared" si="95"/>
        <v>304.14601745605466</v>
      </c>
      <c r="AZ110">
        <f t="shared" si="96"/>
        <v>2.8519912082256837</v>
      </c>
      <c r="BA110">
        <f t="shared" si="97"/>
        <v>5.0918832223287573E-2</v>
      </c>
      <c r="BB110">
        <f t="shared" si="98"/>
        <v>4.4498000503822341</v>
      </c>
      <c r="BC110">
        <f t="shared" si="99"/>
        <v>44.693151140577527</v>
      </c>
      <c r="BD110">
        <f t="shared" si="100"/>
        <v>20.179610872633191</v>
      </c>
      <c r="BE110">
        <f t="shared" si="101"/>
        <v>30.708253860473633</v>
      </c>
      <c r="BF110">
        <f t="shared" si="102"/>
        <v>4.4368745630870574</v>
      </c>
      <c r="BG110">
        <f t="shared" si="103"/>
        <v>1.9767302259453209E-3</v>
      </c>
      <c r="BH110">
        <f t="shared" si="104"/>
        <v>2.440650299555855</v>
      </c>
      <c r="BI110">
        <f t="shared" si="105"/>
        <v>1.9962242635312024</v>
      </c>
      <c r="BJ110">
        <f t="shared" si="106"/>
        <v>1.2355800166378003E-3</v>
      </c>
      <c r="BK110">
        <f t="shared" si="107"/>
        <v>140.59775637462101</v>
      </c>
      <c r="BL110">
        <f t="shared" si="108"/>
        <v>3.3594829924320018</v>
      </c>
      <c r="BM110">
        <f t="shared" si="109"/>
        <v>53.262698478557667</v>
      </c>
      <c r="BN110">
        <f t="shared" si="110"/>
        <v>420.94603453729997</v>
      </c>
      <c r="BO110">
        <f t="shared" si="111"/>
        <v>-1.598471254599466E-3</v>
      </c>
    </row>
    <row r="111" spans="1:67" x14ac:dyDescent="0.25">
      <c r="A111" s="1">
        <v>100</v>
      </c>
      <c r="B111" s="1" t="s">
        <v>186</v>
      </c>
      <c r="C111" s="1" t="s">
        <v>239</v>
      </c>
      <c r="D111" s="1" t="s">
        <v>81</v>
      </c>
      <c r="E111" s="1" t="s">
        <v>82</v>
      </c>
      <c r="F111" s="1" t="s">
        <v>83</v>
      </c>
      <c r="G111" s="1" t="s">
        <v>84</v>
      </c>
      <c r="H111" s="1" t="s">
        <v>85</v>
      </c>
      <c r="I111" s="1">
        <v>563.49998856708407</v>
      </c>
      <c r="J111" s="1">
        <v>1</v>
      </c>
      <c r="K111">
        <f t="shared" si="84"/>
        <v>-1.29229361300809</v>
      </c>
      <c r="L111">
        <f t="shared" si="85"/>
        <v>1.6585275205963309E-3</v>
      </c>
      <c r="M111">
        <f t="shared" si="86"/>
        <v>1633.261634708183</v>
      </c>
      <c r="N111">
        <f t="shared" si="87"/>
        <v>3.4652560079092676E-2</v>
      </c>
      <c r="O111">
        <f t="shared" si="88"/>
        <v>2.0094367465257092</v>
      </c>
      <c r="P111">
        <f t="shared" si="89"/>
        <v>30.761287975745876</v>
      </c>
      <c r="Q111" s="1">
        <v>6</v>
      </c>
      <c r="R111">
        <f t="shared" si="90"/>
        <v>1.4200000166893005</v>
      </c>
      <c r="S111" s="1">
        <v>1</v>
      </c>
      <c r="T111">
        <f t="shared" si="91"/>
        <v>2.8400000333786011</v>
      </c>
      <c r="U111" s="1">
        <v>30.997234344482422</v>
      </c>
      <c r="V111" s="1">
        <v>30.706489562988281</v>
      </c>
      <c r="W111" s="1">
        <v>30.973764419555664</v>
      </c>
      <c r="X111" s="1">
        <v>417.7401123046875</v>
      </c>
      <c r="Y111" s="1">
        <v>420.2901611328125</v>
      </c>
      <c r="Z111" s="1">
        <v>24.448343276977539</v>
      </c>
      <c r="AA111" s="1">
        <v>24.515806198120117</v>
      </c>
      <c r="AB111" s="1">
        <v>53.965061187744141</v>
      </c>
      <c r="AC111" s="1">
        <v>54.113967895507813</v>
      </c>
      <c r="AD111" s="1">
        <v>300.636474609375</v>
      </c>
      <c r="AE111" s="1">
        <v>17.911195755004883</v>
      </c>
      <c r="AF111" s="1">
        <v>7.7560871839523315E-2</v>
      </c>
      <c r="AG111" s="1">
        <v>99.564376831054688</v>
      </c>
      <c r="AH111" s="1">
        <v>-6.3007326126098633</v>
      </c>
      <c r="AI111" s="1">
        <v>-0.36646506190299988</v>
      </c>
      <c r="AJ111" s="1">
        <v>0.10055350512266159</v>
      </c>
      <c r="AK111" s="1">
        <v>1.0720383143052459E-3</v>
      </c>
      <c r="AL111" s="1">
        <v>0.13367974758148193</v>
      </c>
      <c r="AM111" s="1">
        <v>6.3126729801297188E-3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86</v>
      </c>
      <c r="AV111">
        <f t="shared" si="92"/>
        <v>0.50106079101562495</v>
      </c>
      <c r="AW111">
        <f t="shared" si="93"/>
        <v>3.4652560079092675E-5</v>
      </c>
      <c r="AX111">
        <f t="shared" si="94"/>
        <v>303.85648956298826</v>
      </c>
      <c r="AY111">
        <f t="shared" si="95"/>
        <v>304.1472343444824</v>
      </c>
      <c r="AZ111">
        <f t="shared" si="96"/>
        <v>2.8657912567453536</v>
      </c>
      <c r="BA111">
        <f t="shared" si="97"/>
        <v>5.4798412757594769E-2</v>
      </c>
      <c r="BB111">
        <f t="shared" si="98"/>
        <v>4.4503377131524466</v>
      </c>
      <c r="BC111">
        <f t="shared" si="99"/>
        <v>44.698092377999615</v>
      </c>
      <c r="BD111">
        <f t="shared" si="100"/>
        <v>20.182286179879497</v>
      </c>
      <c r="BE111">
        <f t="shared" si="101"/>
        <v>30.706489562988281</v>
      </c>
      <c r="BF111">
        <f t="shared" si="102"/>
        <v>4.4364272920279646</v>
      </c>
      <c r="BG111">
        <f t="shared" si="103"/>
        <v>1.6575595248017538E-3</v>
      </c>
      <c r="BH111">
        <f t="shared" si="104"/>
        <v>2.4409009666267374</v>
      </c>
      <c r="BI111">
        <f t="shared" si="105"/>
        <v>1.9955263254012272</v>
      </c>
      <c r="BJ111">
        <f t="shared" si="106"/>
        <v>1.0360616279073173E-3</v>
      </c>
      <c r="BK111">
        <f t="shared" si="107"/>
        <v>162.61467686178992</v>
      </c>
      <c r="BL111">
        <f t="shared" si="108"/>
        <v>3.8860334734128341</v>
      </c>
      <c r="BM111">
        <f t="shared" si="109"/>
        <v>53.256238858259707</v>
      </c>
      <c r="BN111">
        <f t="shared" si="110"/>
        <v>420.90445562473383</v>
      </c>
      <c r="BO111">
        <f t="shared" si="111"/>
        <v>-1.6351144876147992E-3</v>
      </c>
    </row>
    <row r="112" spans="1:67" x14ac:dyDescent="0.25">
      <c r="A112" s="1">
        <v>101</v>
      </c>
      <c r="B112" s="1" t="s">
        <v>187</v>
      </c>
      <c r="C112" s="1" t="s">
        <v>239</v>
      </c>
      <c r="D112" s="1" t="s">
        <v>81</v>
      </c>
      <c r="E112" s="1" t="s">
        <v>82</v>
      </c>
      <c r="F112" s="1" t="s">
        <v>83</v>
      </c>
      <c r="G112" s="1" t="s">
        <v>84</v>
      </c>
      <c r="H112" s="1" t="s">
        <v>85</v>
      </c>
      <c r="I112" s="1">
        <v>568.49998845532537</v>
      </c>
      <c r="J112" s="1">
        <v>1</v>
      </c>
      <c r="K112">
        <f t="shared" si="84"/>
        <v>-1.2097788736995558</v>
      </c>
      <c r="L112">
        <f t="shared" si="85"/>
        <v>2.2868640190140681E-3</v>
      </c>
      <c r="M112">
        <f t="shared" si="86"/>
        <v>1239.4580309894363</v>
      </c>
      <c r="N112">
        <f t="shared" si="87"/>
        <v>4.7702072177874588E-2</v>
      </c>
      <c r="O112">
        <f t="shared" si="88"/>
        <v>2.0065695165830646</v>
      </c>
      <c r="P112">
        <f t="shared" si="89"/>
        <v>30.753091621864556</v>
      </c>
      <c r="Q112" s="1">
        <v>6</v>
      </c>
      <c r="R112">
        <f t="shared" si="90"/>
        <v>1.4200000166893005</v>
      </c>
      <c r="S112" s="1">
        <v>1</v>
      </c>
      <c r="T112">
        <f t="shared" si="91"/>
        <v>2.8400000333786011</v>
      </c>
      <c r="U112" s="1">
        <v>30.994932174682617</v>
      </c>
      <c r="V112" s="1">
        <v>30.70494270324707</v>
      </c>
      <c r="W112" s="1">
        <v>30.953916549682617</v>
      </c>
      <c r="X112" s="1">
        <v>417.79415893554688</v>
      </c>
      <c r="Y112" s="1">
        <v>420.1688232421875</v>
      </c>
      <c r="Z112" s="1">
        <v>24.430988311767578</v>
      </c>
      <c r="AA112" s="1">
        <v>24.52386474609375</v>
      </c>
      <c r="AB112" s="1">
        <v>53.933429718017578</v>
      </c>
      <c r="AC112" s="1">
        <v>54.138458251953125</v>
      </c>
      <c r="AD112" s="1">
        <v>300.60736083984375</v>
      </c>
      <c r="AE112" s="1">
        <v>17.881479263305664</v>
      </c>
      <c r="AF112" s="1">
        <v>5.1325932145118713E-2</v>
      </c>
      <c r="AG112" s="1">
        <v>99.563636779785156</v>
      </c>
      <c r="AH112" s="1">
        <v>-6.3007326126098633</v>
      </c>
      <c r="AI112" s="1">
        <v>-0.36646506190299988</v>
      </c>
      <c r="AJ112" s="1">
        <v>0.10055350512266159</v>
      </c>
      <c r="AK112" s="1">
        <v>1.0720383143052459E-3</v>
      </c>
      <c r="AL112" s="1">
        <v>0.13367974758148193</v>
      </c>
      <c r="AM112" s="1">
        <v>6.3126729801297188E-3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86</v>
      </c>
      <c r="AV112">
        <f t="shared" si="92"/>
        <v>0.5010122680664062</v>
      </c>
      <c r="AW112">
        <f t="shared" si="93"/>
        <v>4.770207217787459E-5</v>
      </c>
      <c r="AX112">
        <f t="shared" si="94"/>
        <v>303.85494270324705</v>
      </c>
      <c r="AY112">
        <f t="shared" si="95"/>
        <v>304.14493217468259</v>
      </c>
      <c r="AZ112">
        <f t="shared" si="96"/>
        <v>2.8610366181797531</v>
      </c>
      <c r="BA112">
        <f t="shared" si="97"/>
        <v>4.8148918617486082E-2</v>
      </c>
      <c r="BB112">
        <f t="shared" si="98"/>
        <v>4.4482546785997208</v>
      </c>
      <c r="BC112">
        <f t="shared" si="99"/>
        <v>44.677502976697909</v>
      </c>
      <c r="BD112">
        <f t="shared" si="100"/>
        <v>20.153638230604159</v>
      </c>
      <c r="BE112">
        <f t="shared" si="101"/>
        <v>30.70494270324707</v>
      </c>
      <c r="BF112">
        <f t="shared" si="102"/>
        <v>4.4360351764216714</v>
      </c>
      <c r="BG112">
        <f t="shared" si="103"/>
        <v>2.2850240404227971E-3</v>
      </c>
      <c r="BH112">
        <f t="shared" si="104"/>
        <v>2.4416851620166562</v>
      </c>
      <c r="BI112">
        <f t="shared" si="105"/>
        <v>1.9943500144050152</v>
      </c>
      <c r="BJ112">
        <f t="shared" si="106"/>
        <v>1.4283052219407652E-3</v>
      </c>
      <c r="BK112">
        <f t="shared" si="107"/>
        <v>123.40494920121994</v>
      </c>
      <c r="BL112">
        <f t="shared" si="108"/>
        <v>2.9499048059427442</v>
      </c>
      <c r="BM112">
        <f t="shared" si="109"/>
        <v>53.311705321659943</v>
      </c>
      <c r="BN112">
        <f t="shared" si="110"/>
        <v>420.74389417891263</v>
      </c>
      <c r="BO112">
        <f t="shared" si="111"/>
        <v>-1.5328891449489473E-3</v>
      </c>
    </row>
    <row r="113" spans="1:67" x14ac:dyDescent="0.25">
      <c r="A113" s="1">
        <v>102</v>
      </c>
      <c r="B113" s="1" t="s">
        <v>188</v>
      </c>
      <c r="C113" s="1" t="s">
        <v>239</v>
      </c>
      <c r="D113" s="1" t="s">
        <v>81</v>
      </c>
      <c r="E113" s="1" t="s">
        <v>82</v>
      </c>
      <c r="F113" s="1" t="s">
        <v>83</v>
      </c>
      <c r="G113" s="1" t="s">
        <v>84</v>
      </c>
      <c r="H113" s="1" t="s">
        <v>85</v>
      </c>
      <c r="I113" s="1">
        <v>573.49998834356666</v>
      </c>
      <c r="J113" s="1">
        <v>1</v>
      </c>
      <c r="K113">
        <f t="shared" si="84"/>
        <v>-1.1087107412071127</v>
      </c>
      <c r="L113">
        <f t="shared" si="85"/>
        <v>1.5560892800393943E-3</v>
      </c>
      <c r="M113">
        <f t="shared" si="86"/>
        <v>1528.1353272625256</v>
      </c>
      <c r="N113">
        <f t="shared" si="87"/>
        <v>3.2477187547756775E-2</v>
      </c>
      <c r="O113">
        <f t="shared" si="88"/>
        <v>2.0071801257857596</v>
      </c>
      <c r="P113">
        <f t="shared" si="89"/>
        <v>30.757668146587925</v>
      </c>
      <c r="Q113" s="1">
        <v>6</v>
      </c>
      <c r="R113">
        <f t="shared" si="90"/>
        <v>1.4200000166893005</v>
      </c>
      <c r="S113" s="1">
        <v>1</v>
      </c>
      <c r="T113">
        <f t="shared" si="91"/>
        <v>2.8400000333786011</v>
      </c>
      <c r="U113" s="1">
        <v>30.990825653076172</v>
      </c>
      <c r="V113" s="1">
        <v>30.702106475830078</v>
      </c>
      <c r="W113" s="1">
        <v>30.937559127807617</v>
      </c>
      <c r="X113" s="1">
        <v>417.96337890625</v>
      </c>
      <c r="Y113" s="1">
        <v>420.14886474609375</v>
      </c>
      <c r="Z113" s="1">
        <v>24.466148376464844</v>
      </c>
      <c r="AA113" s="1">
        <v>24.529375076293945</v>
      </c>
      <c r="AB113" s="1">
        <v>54.023780822753906</v>
      </c>
      <c r="AC113" s="1">
        <v>54.16339111328125</v>
      </c>
      <c r="AD113" s="1">
        <v>300.63763427734375</v>
      </c>
      <c r="AE113" s="1">
        <v>17.888727188110352</v>
      </c>
      <c r="AF113" s="1">
        <v>0.10607551038265228</v>
      </c>
      <c r="AG113" s="1">
        <v>99.563789367675781</v>
      </c>
      <c r="AH113" s="1">
        <v>-6.3007326126098633</v>
      </c>
      <c r="AI113" s="1">
        <v>-0.36646506190299988</v>
      </c>
      <c r="AJ113" s="1">
        <v>0.10055350512266159</v>
      </c>
      <c r="AK113" s="1">
        <v>1.0720383143052459E-3</v>
      </c>
      <c r="AL113" s="1">
        <v>0.13367974758148193</v>
      </c>
      <c r="AM113" s="1">
        <v>6.3126729801297188E-3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86</v>
      </c>
      <c r="AV113">
        <f t="shared" si="92"/>
        <v>0.50106272379557282</v>
      </c>
      <c r="AW113">
        <f t="shared" si="93"/>
        <v>3.2477187547756779E-5</v>
      </c>
      <c r="AX113">
        <f t="shared" si="94"/>
        <v>303.85210647583006</v>
      </c>
      <c r="AY113">
        <f t="shared" si="95"/>
        <v>304.14082565307615</v>
      </c>
      <c r="AZ113">
        <f t="shared" si="96"/>
        <v>2.8621962861225825</v>
      </c>
      <c r="BA113">
        <f t="shared" si="97"/>
        <v>5.5561670757846821E-2</v>
      </c>
      <c r="BB113">
        <f t="shared" si="98"/>
        <v>4.4494176592026058</v>
      </c>
      <c r="BC113">
        <f t="shared" si="99"/>
        <v>44.689115264300568</v>
      </c>
      <c r="BD113">
        <f t="shared" si="100"/>
        <v>20.159740188006623</v>
      </c>
      <c r="BE113">
        <f t="shared" si="101"/>
        <v>30.702106475830078</v>
      </c>
      <c r="BF113">
        <f t="shared" si="102"/>
        <v>4.435316295657441</v>
      </c>
      <c r="BG113">
        <f t="shared" si="103"/>
        <v>1.5552371364452051E-3</v>
      </c>
      <c r="BH113">
        <f t="shared" si="104"/>
        <v>2.4422375334168462</v>
      </c>
      <c r="BI113">
        <f t="shared" si="105"/>
        <v>1.9930787622405948</v>
      </c>
      <c r="BJ113">
        <f t="shared" si="106"/>
        <v>9.7209973415270188E-4</v>
      </c>
      <c r="BK113">
        <f t="shared" si="107"/>
        <v>152.14694384887039</v>
      </c>
      <c r="BL113">
        <f t="shared" si="108"/>
        <v>3.6371283025744106</v>
      </c>
      <c r="BM113">
        <f t="shared" si="109"/>
        <v>53.297283149590655</v>
      </c>
      <c r="BN113">
        <f t="shared" si="110"/>
        <v>420.67589273307902</v>
      </c>
      <c r="BO113">
        <f t="shared" si="111"/>
        <v>-1.4046745089479544E-3</v>
      </c>
    </row>
    <row r="114" spans="1:67" x14ac:dyDescent="0.25">
      <c r="A114" s="1">
        <v>103</v>
      </c>
      <c r="B114" s="1" t="s">
        <v>189</v>
      </c>
      <c r="C114" s="1" t="s">
        <v>239</v>
      </c>
      <c r="D114" s="1" t="s">
        <v>81</v>
      </c>
      <c r="E114" s="1" t="s">
        <v>82</v>
      </c>
      <c r="F114" s="1" t="s">
        <v>83</v>
      </c>
      <c r="G114" s="1" t="s">
        <v>84</v>
      </c>
      <c r="H114" s="1" t="s">
        <v>85</v>
      </c>
      <c r="I114" s="1">
        <v>578.99998822063208</v>
      </c>
      <c r="J114" s="1">
        <v>1</v>
      </c>
      <c r="K114">
        <f t="shared" si="84"/>
        <v>-1.1627352236043644</v>
      </c>
      <c r="L114">
        <f t="shared" si="85"/>
        <v>2.0252474347974172E-3</v>
      </c>
      <c r="M114">
        <f t="shared" si="86"/>
        <v>1310.4404244128348</v>
      </c>
      <c r="N114">
        <f t="shared" si="87"/>
        <v>4.2218687351098995E-2</v>
      </c>
      <c r="O114">
        <f t="shared" si="88"/>
        <v>2.0051498595081285</v>
      </c>
      <c r="P114">
        <f t="shared" si="89"/>
        <v>30.750560042845215</v>
      </c>
      <c r="Q114" s="1">
        <v>6</v>
      </c>
      <c r="R114">
        <f t="shared" si="90"/>
        <v>1.4200000166893005</v>
      </c>
      <c r="S114" s="1">
        <v>1</v>
      </c>
      <c r="T114">
        <f t="shared" si="91"/>
        <v>2.8400000333786011</v>
      </c>
      <c r="U114" s="1">
        <v>30.985481262207031</v>
      </c>
      <c r="V114" s="1">
        <v>30.70033073425293</v>
      </c>
      <c r="W114" s="1">
        <v>30.940454483032227</v>
      </c>
      <c r="X114" s="1">
        <v>417.8812255859375</v>
      </c>
      <c r="Y114" s="1">
        <v>420.166259765625</v>
      </c>
      <c r="Z114" s="1">
        <v>24.449302673339844</v>
      </c>
      <c r="AA114" s="1">
        <v>24.531490325927734</v>
      </c>
      <c r="AB114" s="1">
        <v>54.003330230712891</v>
      </c>
      <c r="AC114" s="1">
        <v>54.184867858886719</v>
      </c>
      <c r="AD114" s="1">
        <v>300.6510009765625</v>
      </c>
      <c r="AE114" s="1">
        <v>17.890176773071289</v>
      </c>
      <c r="AF114" s="1">
        <v>4.9045048654079437E-2</v>
      </c>
      <c r="AG114" s="1">
        <v>99.564338684082031</v>
      </c>
      <c r="AH114" s="1">
        <v>-6.3007326126098633</v>
      </c>
      <c r="AI114" s="1">
        <v>-0.36646506190299988</v>
      </c>
      <c r="AJ114" s="1">
        <v>0.10055350512266159</v>
      </c>
      <c r="AK114" s="1">
        <v>1.0720383143052459E-3</v>
      </c>
      <c r="AL114" s="1">
        <v>0.13367974758148193</v>
      </c>
      <c r="AM114" s="1">
        <v>6.3126729801297188E-3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86</v>
      </c>
      <c r="AV114">
        <f t="shared" si="92"/>
        <v>0.50108500162760417</v>
      </c>
      <c r="AW114">
        <f t="shared" si="93"/>
        <v>4.2218687351098993E-5</v>
      </c>
      <c r="AX114">
        <f t="shared" si="94"/>
        <v>303.85033073425291</v>
      </c>
      <c r="AY114">
        <f t="shared" si="95"/>
        <v>304.13548126220701</v>
      </c>
      <c r="AZ114">
        <f t="shared" si="96"/>
        <v>2.8624282197111484</v>
      </c>
      <c r="BA114">
        <f t="shared" si="97"/>
        <v>5.0229308592284493E-2</v>
      </c>
      <c r="BB114">
        <f t="shared" si="98"/>
        <v>4.4476114707440795</v>
      </c>
      <c r="BC114">
        <f t="shared" si="99"/>
        <v>44.670727787951918</v>
      </c>
      <c r="BD114">
        <f t="shared" si="100"/>
        <v>20.139237462024184</v>
      </c>
      <c r="BE114">
        <f t="shared" si="101"/>
        <v>30.70033073425293</v>
      </c>
      <c r="BF114">
        <f t="shared" si="102"/>
        <v>4.4348662612480512</v>
      </c>
      <c r="BG114">
        <f t="shared" si="103"/>
        <v>2.0238042290666859E-3</v>
      </c>
      <c r="BH114">
        <f t="shared" si="104"/>
        <v>2.442461611235951</v>
      </c>
      <c r="BI114">
        <f t="shared" si="105"/>
        <v>1.9924046500121002</v>
      </c>
      <c r="BJ114">
        <f t="shared" si="106"/>
        <v>1.2650072270569824E-3</v>
      </c>
      <c r="BK114">
        <f t="shared" si="107"/>
        <v>130.47313424155169</v>
      </c>
      <c r="BL114">
        <f t="shared" si="108"/>
        <v>3.1188616266899154</v>
      </c>
      <c r="BM114">
        <f t="shared" si="109"/>
        <v>53.333674353346524</v>
      </c>
      <c r="BN114">
        <f t="shared" si="110"/>
        <v>420.71896840415218</v>
      </c>
      <c r="BO114">
        <f t="shared" si="111"/>
        <v>-1.4739754190333935E-3</v>
      </c>
    </row>
    <row r="115" spans="1:67" x14ac:dyDescent="0.25">
      <c r="A115" s="1">
        <v>104</v>
      </c>
      <c r="B115" s="1" t="s">
        <v>190</v>
      </c>
      <c r="C115" s="1" t="s">
        <v>239</v>
      </c>
      <c r="D115" s="1" t="s">
        <v>81</v>
      </c>
      <c r="E115" s="1" t="s">
        <v>82</v>
      </c>
      <c r="F115" s="1" t="s">
        <v>83</v>
      </c>
      <c r="G115" s="1" t="s">
        <v>84</v>
      </c>
      <c r="H115" s="1" t="s">
        <v>85</v>
      </c>
      <c r="I115" s="1">
        <v>583.99998810887337</v>
      </c>
      <c r="J115" s="1">
        <v>1</v>
      </c>
      <c r="K115">
        <f t="shared" si="84"/>
        <v>-1.1294212683566165</v>
      </c>
      <c r="L115">
        <f t="shared" si="85"/>
        <v>2.1305398537974636E-3</v>
      </c>
      <c r="M115">
        <f t="shared" si="86"/>
        <v>1241.1458948120078</v>
      </c>
      <c r="N115">
        <f t="shared" si="87"/>
        <v>4.4399115430086136E-2</v>
      </c>
      <c r="O115">
        <f t="shared" si="88"/>
        <v>2.0045974053713578</v>
      </c>
      <c r="P115">
        <f t="shared" si="89"/>
        <v>30.749881391124696</v>
      </c>
      <c r="Q115" s="1">
        <v>6</v>
      </c>
      <c r="R115">
        <f t="shared" si="90"/>
        <v>1.4200000166893005</v>
      </c>
      <c r="S115" s="1">
        <v>1</v>
      </c>
      <c r="T115">
        <f t="shared" si="91"/>
        <v>2.8400000333786011</v>
      </c>
      <c r="U115" s="1">
        <v>30.986186981201172</v>
      </c>
      <c r="V115" s="1">
        <v>30.700784683227539</v>
      </c>
      <c r="W115" s="1">
        <v>30.953741073608398</v>
      </c>
      <c r="X115" s="1">
        <v>417.9217529296875</v>
      </c>
      <c r="Y115" s="1">
        <v>420.13836669921875</v>
      </c>
      <c r="Z115" s="1">
        <v>24.448514938354492</v>
      </c>
      <c r="AA115" s="1">
        <v>24.534942626953125</v>
      </c>
      <c r="AB115" s="1">
        <v>54.000228881835938</v>
      </c>
      <c r="AC115" s="1">
        <v>54.191123962402344</v>
      </c>
      <c r="AD115" s="1">
        <v>300.66604614257813</v>
      </c>
      <c r="AE115" s="1">
        <v>17.844514846801758</v>
      </c>
      <c r="AF115" s="1">
        <v>0</v>
      </c>
      <c r="AG115" s="1">
        <v>99.565818786621094</v>
      </c>
      <c r="AH115" s="1">
        <v>-6.3007326126098633</v>
      </c>
      <c r="AI115" s="1">
        <v>-0.36646506190299988</v>
      </c>
      <c r="AJ115" s="1">
        <v>0.10055350512266159</v>
      </c>
      <c r="AK115" s="1">
        <v>1.0720383143052459E-3</v>
      </c>
      <c r="AL115" s="1">
        <v>0.13367974758148193</v>
      </c>
      <c r="AM115" s="1">
        <v>6.3126729801297188E-3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86</v>
      </c>
      <c r="AV115">
        <f t="shared" si="92"/>
        <v>0.50111007690429676</v>
      </c>
      <c r="AW115">
        <f t="shared" si="93"/>
        <v>4.4399115430086137E-5</v>
      </c>
      <c r="AX115">
        <f t="shared" si="94"/>
        <v>303.85078468322752</v>
      </c>
      <c r="AY115">
        <f t="shared" si="95"/>
        <v>304.13618698120115</v>
      </c>
      <c r="AZ115">
        <f t="shared" si="96"/>
        <v>2.8551223116713231</v>
      </c>
      <c r="BA115">
        <f t="shared" si="97"/>
        <v>4.9096707897155679E-2</v>
      </c>
      <c r="BB115">
        <f t="shared" si="98"/>
        <v>4.4474390569067177</v>
      </c>
      <c r="BC115">
        <f t="shared" si="99"/>
        <v>44.668332075267692</v>
      </c>
      <c r="BD115">
        <f t="shared" si="100"/>
        <v>20.133389448314567</v>
      </c>
      <c r="BE115">
        <f t="shared" si="101"/>
        <v>30.700784683227539</v>
      </c>
      <c r="BF115">
        <f t="shared" si="102"/>
        <v>4.4349813038533936</v>
      </c>
      <c r="BG115">
        <f t="shared" si="103"/>
        <v>2.1289427420703071E-3</v>
      </c>
      <c r="BH115">
        <f t="shared" si="104"/>
        <v>2.4428416515353599</v>
      </c>
      <c r="BI115">
        <f t="shared" si="105"/>
        <v>1.9921396523180337</v>
      </c>
      <c r="BJ115">
        <f t="shared" si="106"/>
        <v>1.330732612188683E-3</v>
      </c>
      <c r="BK115">
        <f t="shared" si="107"/>
        <v>123.57570725061106</v>
      </c>
      <c r="BL115">
        <f t="shared" si="108"/>
        <v>2.9541360494233477</v>
      </c>
      <c r="BM115">
        <f t="shared" si="109"/>
        <v>53.346426042103843</v>
      </c>
      <c r="BN115">
        <f t="shared" si="110"/>
        <v>420.67523947892346</v>
      </c>
      <c r="BO115">
        <f t="shared" si="111"/>
        <v>-1.4322351902003021E-3</v>
      </c>
    </row>
    <row r="116" spans="1:67" x14ac:dyDescent="0.25">
      <c r="A116" s="1">
        <v>105</v>
      </c>
      <c r="B116" s="1" t="s">
        <v>191</v>
      </c>
      <c r="C116" s="1" t="s">
        <v>239</v>
      </c>
      <c r="D116" s="1" t="s">
        <v>81</v>
      </c>
      <c r="E116" s="1" t="s">
        <v>82</v>
      </c>
      <c r="F116" s="1" t="s">
        <v>83</v>
      </c>
      <c r="G116" s="1" t="s">
        <v>84</v>
      </c>
      <c r="H116" s="1" t="s">
        <v>85</v>
      </c>
      <c r="I116" s="1">
        <v>588.99998799711466</v>
      </c>
      <c r="J116" s="1">
        <v>1</v>
      </c>
      <c r="K116">
        <f t="shared" si="84"/>
        <v>-1.1738191266670699</v>
      </c>
      <c r="L116">
        <f t="shared" si="85"/>
        <v>1.9754652366773288E-3</v>
      </c>
      <c r="M116">
        <f t="shared" si="86"/>
        <v>1342.0233841260049</v>
      </c>
      <c r="N116">
        <f t="shared" si="87"/>
        <v>4.1153398264598122E-2</v>
      </c>
      <c r="O116">
        <f t="shared" si="88"/>
        <v>2.0037860155441938</v>
      </c>
      <c r="P116">
        <f t="shared" si="89"/>
        <v>30.747765226596599</v>
      </c>
      <c r="Q116" s="1">
        <v>6</v>
      </c>
      <c r="R116">
        <f t="shared" si="90"/>
        <v>1.4200000166893005</v>
      </c>
      <c r="S116" s="1">
        <v>1</v>
      </c>
      <c r="T116">
        <f t="shared" si="91"/>
        <v>2.8400000333786011</v>
      </c>
      <c r="U116" s="1">
        <v>30.987648010253906</v>
      </c>
      <c r="V116" s="1">
        <v>30.696067810058594</v>
      </c>
      <c r="W116" s="1">
        <v>30.961093902587891</v>
      </c>
      <c r="X116" s="1">
        <v>417.81597900390625</v>
      </c>
      <c r="Y116" s="1">
        <v>420.12411499023438</v>
      </c>
      <c r="Z116" s="1">
        <v>24.457815170288086</v>
      </c>
      <c r="AA116" s="1">
        <v>24.537931442260742</v>
      </c>
      <c r="AB116" s="1">
        <v>54.015739440917969</v>
      </c>
      <c r="AC116" s="1">
        <v>54.192680358886719</v>
      </c>
      <c r="AD116" s="1">
        <v>300.639892578125</v>
      </c>
      <c r="AE116" s="1">
        <v>17.923515319824219</v>
      </c>
      <c r="AF116" s="1">
        <v>5.5888254195451736E-2</v>
      </c>
      <c r="AG116" s="1">
        <v>99.564849853515625</v>
      </c>
      <c r="AH116" s="1">
        <v>-6.3007326126098633</v>
      </c>
      <c r="AI116" s="1">
        <v>-0.36646506190299988</v>
      </c>
      <c r="AJ116" s="1">
        <v>0.10055350512266159</v>
      </c>
      <c r="AK116" s="1">
        <v>1.0720383143052459E-3</v>
      </c>
      <c r="AL116" s="1">
        <v>0.13367974758148193</v>
      </c>
      <c r="AM116" s="1">
        <v>6.3126729801297188E-3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86</v>
      </c>
      <c r="AV116">
        <f t="shared" si="92"/>
        <v>0.50106648763020822</v>
      </c>
      <c r="AW116">
        <f t="shared" si="93"/>
        <v>4.1153398264598123E-5</v>
      </c>
      <c r="AX116">
        <f t="shared" si="94"/>
        <v>303.84606781005857</v>
      </c>
      <c r="AY116">
        <f t="shared" si="95"/>
        <v>304.13764801025388</v>
      </c>
      <c r="AZ116">
        <f t="shared" si="96"/>
        <v>2.8677623870723892</v>
      </c>
      <c r="BA116">
        <f t="shared" si="97"/>
        <v>5.1697416538004241E-2</v>
      </c>
      <c r="BB116">
        <f t="shared" si="98"/>
        <v>4.4469014753087448</v>
      </c>
      <c r="BC116">
        <f t="shared" si="99"/>
        <v>44.663367462023295</v>
      </c>
      <c r="BD116">
        <f t="shared" si="100"/>
        <v>20.125436019762553</v>
      </c>
      <c r="BE116">
        <f t="shared" si="101"/>
        <v>30.696067810058594</v>
      </c>
      <c r="BF116">
        <f t="shared" si="102"/>
        <v>4.4337860510074476</v>
      </c>
      <c r="BG116">
        <f t="shared" si="103"/>
        <v>1.9740920851835098E-3</v>
      </c>
      <c r="BH116">
        <f t="shared" si="104"/>
        <v>2.443115459764551</v>
      </c>
      <c r="BI116">
        <f t="shared" si="105"/>
        <v>1.9906705912428966</v>
      </c>
      <c r="BJ116">
        <f t="shared" si="106"/>
        <v>1.2339308488848472E-3</v>
      </c>
      <c r="BK116">
        <f t="shared" si="107"/>
        <v>133.61835674041259</v>
      </c>
      <c r="BL116">
        <f t="shared" si="108"/>
        <v>3.1943498034079756</v>
      </c>
      <c r="BM116">
        <f t="shared" si="109"/>
        <v>53.357174893282313</v>
      </c>
      <c r="BN116">
        <f t="shared" si="110"/>
        <v>420.68209238543722</v>
      </c>
      <c r="BO116">
        <f t="shared" si="111"/>
        <v>-1.4888124207880563E-3</v>
      </c>
    </row>
    <row r="117" spans="1:67" x14ac:dyDescent="0.25">
      <c r="A117" s="1">
        <v>106</v>
      </c>
      <c r="B117" s="1" t="s">
        <v>192</v>
      </c>
      <c r="C117" s="1" t="s">
        <v>239</v>
      </c>
      <c r="D117" s="1" t="s">
        <v>81</v>
      </c>
      <c r="E117" s="1" t="s">
        <v>82</v>
      </c>
      <c r="F117" s="1" t="s">
        <v>83</v>
      </c>
      <c r="G117" s="1" t="s">
        <v>84</v>
      </c>
      <c r="H117" s="1" t="s">
        <v>85</v>
      </c>
      <c r="I117" s="1">
        <v>594.49998787418008</v>
      </c>
      <c r="J117" s="1">
        <v>1</v>
      </c>
      <c r="K117">
        <f t="shared" si="84"/>
        <v>-1.1143791617160925</v>
      </c>
      <c r="L117">
        <f t="shared" si="85"/>
        <v>2.2336176971678927E-3</v>
      </c>
      <c r="M117">
        <f t="shared" si="86"/>
        <v>1192.0839786004724</v>
      </c>
      <c r="N117">
        <f t="shared" si="87"/>
        <v>4.6496694007917498E-2</v>
      </c>
      <c r="O117">
        <f t="shared" si="88"/>
        <v>2.0024651799979822</v>
      </c>
      <c r="P117">
        <f t="shared" si="89"/>
        <v>30.745988476913663</v>
      </c>
      <c r="Q117" s="1">
        <v>6</v>
      </c>
      <c r="R117">
        <f t="shared" si="90"/>
        <v>1.4200000166893005</v>
      </c>
      <c r="S117" s="1">
        <v>1</v>
      </c>
      <c r="T117">
        <f t="shared" si="91"/>
        <v>2.8400000333786011</v>
      </c>
      <c r="U117" s="1">
        <v>30.988008499145508</v>
      </c>
      <c r="V117" s="1">
        <v>30.696945190429688</v>
      </c>
      <c r="W117" s="1">
        <v>30.960588455200195</v>
      </c>
      <c r="X117" s="1">
        <v>417.96905517578125</v>
      </c>
      <c r="Y117" s="1">
        <v>420.15420532226563</v>
      </c>
      <c r="Z117" s="1">
        <v>24.456239700317383</v>
      </c>
      <c r="AA117" s="1">
        <v>24.546762466430664</v>
      </c>
      <c r="AB117" s="1">
        <v>54.010940551757813</v>
      </c>
      <c r="AC117" s="1">
        <v>54.210853576660156</v>
      </c>
      <c r="AD117" s="1">
        <v>300.62283325195313</v>
      </c>
      <c r="AE117" s="1">
        <v>17.964826583862305</v>
      </c>
      <c r="AF117" s="1">
        <v>0.171084925532341</v>
      </c>
      <c r="AG117" s="1">
        <v>99.564453125</v>
      </c>
      <c r="AH117" s="1">
        <v>-6.3007326126098633</v>
      </c>
      <c r="AI117" s="1">
        <v>-0.36646506190299988</v>
      </c>
      <c r="AJ117" s="1">
        <v>0.10055350512266159</v>
      </c>
      <c r="AK117" s="1">
        <v>1.0720383143052459E-3</v>
      </c>
      <c r="AL117" s="1">
        <v>0.13367974758148193</v>
      </c>
      <c r="AM117" s="1">
        <v>6.3126729801297188E-3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86</v>
      </c>
      <c r="AV117">
        <f t="shared" si="92"/>
        <v>0.50103805541992186</v>
      </c>
      <c r="AW117">
        <f t="shared" si="93"/>
        <v>4.6496694007917497E-5</v>
      </c>
      <c r="AX117">
        <f t="shared" si="94"/>
        <v>303.84694519042966</v>
      </c>
      <c r="AY117">
        <f t="shared" si="95"/>
        <v>304.13800849914549</v>
      </c>
      <c r="AZ117">
        <f t="shared" si="96"/>
        <v>2.8743721891707423</v>
      </c>
      <c r="BA117">
        <f t="shared" si="97"/>
        <v>4.904328648397431E-2</v>
      </c>
      <c r="BB117">
        <f t="shared" si="98"/>
        <v>4.4464501609574274</v>
      </c>
      <c r="BC117">
        <f t="shared" si="99"/>
        <v>44.65901254311165</v>
      </c>
      <c r="BD117">
        <f t="shared" si="100"/>
        <v>20.112250076680986</v>
      </c>
      <c r="BE117">
        <f t="shared" si="101"/>
        <v>30.696945190429688</v>
      </c>
      <c r="BF117">
        <f t="shared" si="102"/>
        <v>4.4340083574225737</v>
      </c>
      <c r="BG117">
        <f t="shared" si="103"/>
        <v>2.2318623706783854E-3</v>
      </c>
      <c r="BH117">
        <f t="shared" si="104"/>
        <v>2.4439849809594452</v>
      </c>
      <c r="BI117">
        <f t="shared" si="105"/>
        <v>1.9900233764631285</v>
      </c>
      <c r="BJ117">
        <f t="shared" si="106"/>
        <v>1.3950715806567366E-3</v>
      </c>
      <c r="BK117">
        <f t="shared" si="107"/>
        <v>118.68918940843024</v>
      </c>
      <c r="BL117">
        <f t="shared" si="108"/>
        <v>2.8372534738433073</v>
      </c>
      <c r="BM117">
        <f t="shared" si="109"/>
        <v>53.387315339189314</v>
      </c>
      <c r="BN117">
        <f t="shared" si="110"/>
        <v>420.68392780488369</v>
      </c>
      <c r="BO117">
        <f t="shared" si="111"/>
        <v>-1.4142140400845572E-3</v>
      </c>
    </row>
    <row r="118" spans="1:67" x14ac:dyDescent="0.25">
      <c r="A118" s="1">
        <v>107</v>
      </c>
      <c r="B118" s="1" t="s">
        <v>193</v>
      </c>
      <c r="C118" s="1" t="s">
        <v>239</v>
      </c>
      <c r="D118" s="1" t="s">
        <v>81</v>
      </c>
      <c r="E118" s="1" t="s">
        <v>82</v>
      </c>
      <c r="F118" s="1" t="s">
        <v>83</v>
      </c>
      <c r="G118" s="1" t="s">
        <v>84</v>
      </c>
      <c r="H118" s="1" t="s">
        <v>85</v>
      </c>
      <c r="I118" s="1">
        <v>599.49998776242137</v>
      </c>
      <c r="J118" s="1">
        <v>1</v>
      </c>
      <c r="K118">
        <f t="shared" si="84"/>
        <v>-1.2239914214669201</v>
      </c>
      <c r="L118">
        <f t="shared" si="85"/>
        <v>2.0851104250364846E-3</v>
      </c>
      <c r="M118">
        <f t="shared" si="86"/>
        <v>1330.757531647808</v>
      </c>
      <c r="N118">
        <f t="shared" si="87"/>
        <v>4.3395691374852781E-2</v>
      </c>
      <c r="O118">
        <f t="shared" si="88"/>
        <v>2.0019409365688126</v>
      </c>
      <c r="P118">
        <f t="shared" si="89"/>
        <v>30.744620016481715</v>
      </c>
      <c r="Q118" s="1">
        <v>6</v>
      </c>
      <c r="R118">
        <f t="shared" si="90"/>
        <v>1.4200000166893005</v>
      </c>
      <c r="S118" s="1">
        <v>1</v>
      </c>
      <c r="T118">
        <f t="shared" si="91"/>
        <v>2.8400000333786011</v>
      </c>
      <c r="U118" s="1">
        <v>30.988847732543945</v>
      </c>
      <c r="V118" s="1">
        <v>30.693719863891602</v>
      </c>
      <c r="W118" s="1">
        <v>30.963838577270508</v>
      </c>
      <c r="X118" s="1">
        <v>417.70626831054688</v>
      </c>
      <c r="Y118" s="1">
        <v>420.11270141601563</v>
      </c>
      <c r="Z118" s="1">
        <v>24.463821411132813</v>
      </c>
      <c r="AA118" s="1">
        <v>24.548303604125977</v>
      </c>
      <c r="AB118" s="1">
        <v>54.025608062744141</v>
      </c>
      <c r="AC118" s="1">
        <v>54.212173461914063</v>
      </c>
      <c r="AD118" s="1">
        <v>300.63424682617188</v>
      </c>
      <c r="AE118" s="1">
        <v>17.831470489501953</v>
      </c>
      <c r="AF118" s="1">
        <v>1.1405563913285732E-2</v>
      </c>
      <c r="AG118" s="1">
        <v>99.565399169921875</v>
      </c>
      <c r="AH118" s="1">
        <v>-6.3007326126098633</v>
      </c>
      <c r="AI118" s="1">
        <v>-0.36646506190299988</v>
      </c>
      <c r="AJ118" s="1">
        <v>0.10055350512266159</v>
      </c>
      <c r="AK118" s="1">
        <v>1.0720383143052459E-3</v>
      </c>
      <c r="AL118" s="1">
        <v>0.13367974758148193</v>
      </c>
      <c r="AM118" s="1">
        <v>6.3126729801297188E-3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86</v>
      </c>
      <c r="AV118">
        <f t="shared" si="92"/>
        <v>0.50105707804361965</v>
      </c>
      <c r="AW118">
        <f t="shared" si="93"/>
        <v>4.3395691374852781E-5</v>
      </c>
      <c r="AX118">
        <f t="shared" si="94"/>
        <v>303.84371986389158</v>
      </c>
      <c r="AY118">
        <f t="shared" si="95"/>
        <v>304.13884773254392</v>
      </c>
      <c r="AZ118">
        <f t="shared" si="96"/>
        <v>2.8530352145500046</v>
      </c>
      <c r="BA118">
        <f t="shared" si="97"/>
        <v>5.0900152590115127E-2</v>
      </c>
      <c r="BB118">
        <f t="shared" si="98"/>
        <v>4.446102583858047</v>
      </c>
      <c r="BC118">
        <f t="shared" si="99"/>
        <v>44.655097261953117</v>
      </c>
      <c r="BD118">
        <f t="shared" si="100"/>
        <v>20.10679365782714</v>
      </c>
      <c r="BE118">
        <f t="shared" si="101"/>
        <v>30.693719863891602</v>
      </c>
      <c r="BF118">
        <f t="shared" si="102"/>
        <v>4.4331911874691743</v>
      </c>
      <c r="BG118">
        <f t="shared" si="103"/>
        <v>2.0835806730182967E-3</v>
      </c>
      <c r="BH118">
        <f t="shared" si="104"/>
        <v>2.4441616472892345</v>
      </c>
      <c r="BI118">
        <f t="shared" si="105"/>
        <v>1.9890295401799398</v>
      </c>
      <c r="BJ118">
        <f t="shared" si="106"/>
        <v>1.3023752729473162E-3</v>
      </c>
      <c r="BK118">
        <f t="shared" si="107"/>
        <v>132.49740483689396</v>
      </c>
      <c r="BL118">
        <f t="shared" si="108"/>
        <v>3.1676203246471917</v>
      </c>
      <c r="BM118">
        <f t="shared" si="109"/>
        <v>53.393497576430072</v>
      </c>
      <c r="BN118">
        <f t="shared" si="110"/>
        <v>420.69452831726909</v>
      </c>
      <c r="BO118">
        <f t="shared" si="111"/>
        <v>-1.5534593059023276E-3</v>
      </c>
    </row>
    <row r="119" spans="1:67" x14ac:dyDescent="0.25">
      <c r="A119" s="1">
        <v>108</v>
      </c>
      <c r="B119" s="1" t="s">
        <v>194</v>
      </c>
      <c r="C119" s="1" t="s">
        <v>239</v>
      </c>
      <c r="D119" s="1" t="s">
        <v>81</v>
      </c>
      <c r="E119" s="1" t="s">
        <v>82</v>
      </c>
      <c r="F119" s="1" t="s">
        <v>83</v>
      </c>
      <c r="G119" s="1" t="s">
        <v>84</v>
      </c>
      <c r="H119" s="1" t="s">
        <v>85</v>
      </c>
      <c r="I119" s="1">
        <v>604.99998763948679</v>
      </c>
      <c r="J119" s="1">
        <v>1</v>
      </c>
      <c r="K119">
        <f t="shared" si="84"/>
        <v>-1.1322869956460828</v>
      </c>
      <c r="L119">
        <f t="shared" si="85"/>
        <v>1.7357490787033253E-3</v>
      </c>
      <c r="M119">
        <f t="shared" si="86"/>
        <v>1433.3607503969415</v>
      </c>
      <c r="N119">
        <f t="shared" si="87"/>
        <v>3.6163229041179204E-2</v>
      </c>
      <c r="O119">
        <f t="shared" si="88"/>
        <v>2.0037980099310349</v>
      </c>
      <c r="P119">
        <f t="shared" si="89"/>
        <v>30.753156567819484</v>
      </c>
      <c r="Q119" s="1">
        <v>6</v>
      </c>
      <c r="R119">
        <f t="shared" si="90"/>
        <v>1.4200000166893005</v>
      </c>
      <c r="S119" s="1">
        <v>1</v>
      </c>
      <c r="T119">
        <f t="shared" si="91"/>
        <v>2.8400000333786011</v>
      </c>
      <c r="U119" s="1">
        <v>30.992586135864258</v>
      </c>
      <c r="V119" s="1">
        <v>30.698690414428711</v>
      </c>
      <c r="W119" s="1">
        <v>30.971767425537109</v>
      </c>
      <c r="X119" s="1">
        <v>417.758544921875</v>
      </c>
      <c r="Y119" s="1">
        <v>419.988037109375</v>
      </c>
      <c r="Z119" s="1">
        <v>24.481086730957031</v>
      </c>
      <c r="AA119" s="1">
        <v>24.551488876342773</v>
      </c>
      <c r="AB119" s="1">
        <v>54.052089691162109</v>
      </c>
      <c r="AC119" s="1">
        <v>54.207534790039063</v>
      </c>
      <c r="AD119" s="1">
        <v>300.6331787109375</v>
      </c>
      <c r="AE119" s="1">
        <v>17.906120300292969</v>
      </c>
      <c r="AF119" s="1">
        <v>1.4827541075646877E-2</v>
      </c>
      <c r="AG119" s="1">
        <v>99.565170288085938</v>
      </c>
      <c r="AH119" s="1">
        <v>-6.3007326126098633</v>
      </c>
      <c r="AI119" s="1">
        <v>-0.36646506190299988</v>
      </c>
      <c r="AJ119" s="1">
        <v>0.10055350512266159</v>
      </c>
      <c r="AK119" s="1">
        <v>1.0720383143052459E-3</v>
      </c>
      <c r="AL119" s="1">
        <v>0.13367974758148193</v>
      </c>
      <c r="AM119" s="1">
        <v>6.3126729801297188E-3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86</v>
      </c>
      <c r="AV119">
        <f t="shared" si="92"/>
        <v>0.50105529785156244</v>
      </c>
      <c r="AW119">
        <f t="shared" si="93"/>
        <v>3.6163229041179204E-5</v>
      </c>
      <c r="AX119">
        <f t="shared" si="94"/>
        <v>303.84869041442869</v>
      </c>
      <c r="AY119">
        <f t="shared" si="95"/>
        <v>304.14258613586424</v>
      </c>
      <c r="AZ119">
        <f t="shared" si="96"/>
        <v>2.8649791840095986</v>
      </c>
      <c r="BA119">
        <f t="shared" si="97"/>
        <v>5.446615339077511E-2</v>
      </c>
      <c r="BB119">
        <f t="shared" si="98"/>
        <v>4.4482711807301509</v>
      </c>
      <c r="BC119">
        <f t="shared" si="99"/>
        <v>44.676980593307292</v>
      </c>
      <c r="BD119">
        <f t="shared" si="100"/>
        <v>20.125491716964518</v>
      </c>
      <c r="BE119">
        <f t="shared" si="101"/>
        <v>30.698690414428711</v>
      </c>
      <c r="BF119">
        <f t="shared" si="102"/>
        <v>4.4344505827464928</v>
      </c>
      <c r="BG119">
        <f t="shared" si="103"/>
        <v>1.7346888728661681E-3</v>
      </c>
      <c r="BH119">
        <f t="shared" si="104"/>
        <v>2.4444731707991161</v>
      </c>
      <c r="BI119">
        <f t="shared" si="105"/>
        <v>1.9899774119473768</v>
      </c>
      <c r="BJ119">
        <f t="shared" si="106"/>
        <v>1.0842757485876669E-3</v>
      </c>
      <c r="BK119">
        <f t="shared" si="107"/>
        <v>142.71280719753011</v>
      </c>
      <c r="BL119">
        <f t="shared" si="108"/>
        <v>3.4128609001871637</v>
      </c>
      <c r="BM119">
        <f t="shared" si="109"/>
        <v>53.366668349180799</v>
      </c>
      <c r="BN119">
        <f t="shared" si="110"/>
        <v>420.5262721185851</v>
      </c>
      <c r="BO119">
        <f t="shared" si="111"/>
        <v>-1.4369229363081282E-3</v>
      </c>
    </row>
    <row r="120" spans="1:67" x14ac:dyDescent="0.25">
      <c r="A120" s="1">
        <v>109</v>
      </c>
      <c r="B120" s="1" t="s">
        <v>195</v>
      </c>
      <c r="C120" s="1" t="s">
        <v>239</v>
      </c>
      <c r="D120" s="1" t="s">
        <v>81</v>
      </c>
      <c r="E120" s="1" t="s">
        <v>82</v>
      </c>
      <c r="F120" s="1" t="s">
        <v>83</v>
      </c>
      <c r="G120" s="1" t="s">
        <v>84</v>
      </c>
      <c r="H120" s="1" t="s">
        <v>85</v>
      </c>
      <c r="I120" s="1">
        <v>610.49998751655221</v>
      </c>
      <c r="J120" s="1">
        <v>1</v>
      </c>
      <c r="K120">
        <f t="shared" si="84"/>
        <v>-1.097262655033012</v>
      </c>
      <c r="L120">
        <f t="shared" si="85"/>
        <v>1.942651507520326E-3</v>
      </c>
      <c r="M120">
        <f t="shared" si="86"/>
        <v>1295.7176236507235</v>
      </c>
      <c r="N120">
        <f t="shared" si="87"/>
        <v>4.0438473351021138E-2</v>
      </c>
      <c r="O120">
        <f t="shared" si="88"/>
        <v>2.0022013461891732</v>
      </c>
      <c r="P120">
        <f t="shared" si="89"/>
        <v>30.75045615211361</v>
      </c>
      <c r="Q120" s="1">
        <v>6</v>
      </c>
      <c r="R120">
        <f t="shared" si="90"/>
        <v>1.4200000166893005</v>
      </c>
      <c r="S120" s="1">
        <v>1</v>
      </c>
      <c r="T120">
        <f t="shared" si="91"/>
        <v>2.8400000333786011</v>
      </c>
      <c r="U120" s="1">
        <v>30.992195129394531</v>
      </c>
      <c r="V120" s="1">
        <v>30.698163986206055</v>
      </c>
      <c r="W120" s="1">
        <v>30.959104537963867</v>
      </c>
      <c r="X120" s="1">
        <v>417.89801025390625</v>
      </c>
      <c r="Y120" s="1">
        <v>420.05389404296875</v>
      </c>
      <c r="Z120" s="1">
        <v>24.481744766235352</v>
      </c>
      <c r="AA120" s="1">
        <v>24.560464859008789</v>
      </c>
      <c r="AB120" s="1">
        <v>54.05511474609375</v>
      </c>
      <c r="AC120" s="1">
        <v>54.228931427001953</v>
      </c>
      <c r="AD120" s="1">
        <v>300.64968872070313</v>
      </c>
      <c r="AE120" s="1">
        <v>17.869882583618164</v>
      </c>
      <c r="AF120" s="1">
        <v>0.1448533684015274</v>
      </c>
      <c r="AG120" s="1">
        <v>99.56585693359375</v>
      </c>
      <c r="AH120" s="1">
        <v>-6.3007326126098633</v>
      </c>
      <c r="AI120" s="1">
        <v>-0.36646506190299988</v>
      </c>
      <c r="AJ120" s="1">
        <v>0.10055350512266159</v>
      </c>
      <c r="AK120" s="1">
        <v>1.0720383143052459E-3</v>
      </c>
      <c r="AL120" s="1">
        <v>0.13367974758148193</v>
      </c>
      <c r="AM120" s="1">
        <v>6.3126729801297188E-3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86</v>
      </c>
      <c r="AV120">
        <f t="shared" si="92"/>
        <v>0.50108281453450521</v>
      </c>
      <c r="AW120">
        <f t="shared" si="93"/>
        <v>4.0438473351021142E-5</v>
      </c>
      <c r="AX120">
        <f t="shared" si="94"/>
        <v>303.84816398620603</v>
      </c>
      <c r="AY120">
        <f t="shared" si="95"/>
        <v>304.14219512939451</v>
      </c>
      <c r="AZ120">
        <f t="shared" si="96"/>
        <v>2.859181149471226</v>
      </c>
      <c r="BA120">
        <f t="shared" si="97"/>
        <v>5.2292165907556219E-2</v>
      </c>
      <c r="BB120">
        <f t="shared" si="98"/>
        <v>4.447585076563799</v>
      </c>
      <c r="BC120">
        <f t="shared" si="99"/>
        <v>44.669781524907194</v>
      </c>
      <c r="BD120">
        <f t="shared" si="100"/>
        <v>20.109316665898405</v>
      </c>
      <c r="BE120">
        <f t="shared" si="101"/>
        <v>30.698163986206055</v>
      </c>
      <c r="BF120">
        <f t="shared" si="102"/>
        <v>4.4343171861429695</v>
      </c>
      <c r="BG120">
        <f t="shared" si="103"/>
        <v>1.9413235796561434E-3</v>
      </c>
      <c r="BH120">
        <f t="shared" si="104"/>
        <v>2.4453837303746258</v>
      </c>
      <c r="BI120">
        <f t="shared" si="105"/>
        <v>1.9889334557683438</v>
      </c>
      <c r="BJ120">
        <f t="shared" si="106"/>
        <v>1.2134464734671973E-3</v>
      </c>
      <c r="BK120">
        <f t="shared" si="107"/>
        <v>129.00923554274399</v>
      </c>
      <c r="BL120">
        <f t="shared" si="108"/>
        <v>3.0846461419024007</v>
      </c>
      <c r="BM120">
        <f t="shared" si="109"/>
        <v>53.399988513979913</v>
      </c>
      <c r="BN120">
        <f t="shared" si="110"/>
        <v>420.57548015806901</v>
      </c>
      <c r="BO120">
        <f t="shared" si="111"/>
        <v>-1.3931818648476619E-3</v>
      </c>
    </row>
    <row r="121" spans="1:67" x14ac:dyDescent="0.25">
      <c r="A121" s="1">
        <v>110</v>
      </c>
      <c r="B121" s="1" t="s">
        <v>196</v>
      </c>
      <c r="C121" s="1" t="s">
        <v>239</v>
      </c>
      <c r="D121" s="1" t="s">
        <v>81</v>
      </c>
      <c r="E121" s="1" t="s">
        <v>82</v>
      </c>
      <c r="F121" s="1" t="s">
        <v>83</v>
      </c>
      <c r="G121" s="1" t="s">
        <v>84</v>
      </c>
      <c r="H121" s="1" t="s">
        <v>85</v>
      </c>
      <c r="I121" s="1">
        <v>615.4999874047935</v>
      </c>
      <c r="J121" s="1">
        <v>1</v>
      </c>
      <c r="K121">
        <f t="shared" si="84"/>
        <v>-1.023694329712763</v>
      </c>
      <c r="L121">
        <f t="shared" si="85"/>
        <v>2.450654724683532E-3</v>
      </c>
      <c r="M121">
        <f t="shared" si="86"/>
        <v>1064.1869979364603</v>
      </c>
      <c r="N121">
        <f t="shared" si="87"/>
        <v>5.0951395062296866E-2</v>
      </c>
      <c r="O121">
        <f t="shared" si="88"/>
        <v>2.0001342562785021</v>
      </c>
      <c r="P121">
        <f t="shared" si="89"/>
        <v>30.743727187614446</v>
      </c>
      <c r="Q121" s="1">
        <v>6</v>
      </c>
      <c r="R121">
        <f t="shared" si="90"/>
        <v>1.4200000166893005</v>
      </c>
      <c r="S121" s="1">
        <v>1</v>
      </c>
      <c r="T121">
        <f t="shared" si="91"/>
        <v>2.8400000333786011</v>
      </c>
      <c r="U121" s="1">
        <v>30.988500595092773</v>
      </c>
      <c r="V121" s="1">
        <v>30.697071075439453</v>
      </c>
      <c r="W121" s="1">
        <v>30.953989028930664</v>
      </c>
      <c r="X121" s="1">
        <v>418.0416259765625</v>
      </c>
      <c r="Y121" s="1">
        <v>420.041748046875</v>
      </c>
      <c r="Z121" s="1">
        <v>24.465065002441406</v>
      </c>
      <c r="AA121" s="1">
        <v>24.564243316650391</v>
      </c>
      <c r="AB121" s="1">
        <v>54.029262542724609</v>
      </c>
      <c r="AC121" s="1">
        <v>54.248291015625</v>
      </c>
      <c r="AD121" s="1">
        <v>300.66943359375</v>
      </c>
      <c r="AE121" s="1">
        <v>17.842340469360352</v>
      </c>
      <c r="AF121" s="1">
        <v>7.8700855374336243E-2</v>
      </c>
      <c r="AG121" s="1">
        <v>99.565109252929688</v>
      </c>
      <c r="AH121" s="1">
        <v>-6.3007326126098633</v>
      </c>
      <c r="AI121" s="1">
        <v>-0.36646506190299988</v>
      </c>
      <c r="AJ121" s="1">
        <v>0.10055350512266159</v>
      </c>
      <c r="AK121" s="1">
        <v>1.0720383143052459E-3</v>
      </c>
      <c r="AL121" s="1">
        <v>0.13367974758148193</v>
      </c>
      <c r="AM121" s="1">
        <v>6.3126729801297188E-3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86</v>
      </c>
      <c r="AV121">
        <f t="shared" si="92"/>
        <v>0.50111572265624993</v>
      </c>
      <c r="AW121">
        <f t="shared" si="93"/>
        <v>5.0951395062296869E-5</v>
      </c>
      <c r="AX121">
        <f t="shared" si="94"/>
        <v>303.84707107543943</v>
      </c>
      <c r="AY121">
        <f t="shared" si="95"/>
        <v>304.13850059509275</v>
      </c>
      <c r="AZ121">
        <f t="shared" si="96"/>
        <v>2.8547744112884743</v>
      </c>
      <c r="BA121">
        <f t="shared" si="97"/>
        <v>4.6656112174991805E-2</v>
      </c>
      <c r="BB121">
        <f t="shared" si="98"/>
        <v>4.445875825816346</v>
      </c>
      <c r="BC121">
        <f t="shared" si="99"/>
        <v>44.652949805160056</v>
      </c>
      <c r="BD121">
        <f t="shared" si="100"/>
        <v>20.088706488509665</v>
      </c>
      <c r="BE121">
        <f t="shared" si="101"/>
        <v>30.697071075439453</v>
      </c>
      <c r="BF121">
        <f t="shared" si="102"/>
        <v>4.4340402543569377</v>
      </c>
      <c r="BG121">
        <f t="shared" si="103"/>
        <v>2.4485418617921019E-3</v>
      </c>
      <c r="BH121">
        <f t="shared" si="104"/>
        <v>2.4457415695378439</v>
      </c>
      <c r="BI121">
        <f t="shared" si="105"/>
        <v>1.9882986848190938</v>
      </c>
      <c r="BJ121">
        <f t="shared" si="106"/>
        <v>1.53052835099234E-3</v>
      </c>
      <c r="BK121">
        <f t="shared" si="107"/>
        <v>105.95589471509093</v>
      </c>
      <c r="BL121">
        <f t="shared" si="108"/>
        <v>2.5335267336752949</v>
      </c>
      <c r="BM121">
        <f t="shared" si="109"/>
        <v>53.438839280137799</v>
      </c>
      <c r="BN121">
        <f t="shared" si="110"/>
        <v>420.52836330351926</v>
      </c>
      <c r="BO121">
        <f t="shared" si="111"/>
        <v>-1.3008643775598318E-3</v>
      </c>
    </row>
    <row r="122" spans="1:67" x14ac:dyDescent="0.25">
      <c r="A122" s="1">
        <v>111</v>
      </c>
      <c r="B122" s="1" t="s">
        <v>197</v>
      </c>
      <c r="C122" s="1" t="s">
        <v>239</v>
      </c>
      <c r="D122" s="1" t="s">
        <v>81</v>
      </c>
      <c r="E122" s="1" t="s">
        <v>82</v>
      </c>
      <c r="F122" s="1" t="s">
        <v>83</v>
      </c>
      <c r="G122" s="1" t="s">
        <v>84</v>
      </c>
      <c r="H122" s="1" t="s">
        <v>85</v>
      </c>
      <c r="I122" s="1">
        <v>620.49998729303479</v>
      </c>
      <c r="J122" s="1">
        <v>1</v>
      </c>
      <c r="K122">
        <f t="shared" si="84"/>
        <v>-1.2093996575012653</v>
      </c>
      <c r="L122">
        <f t="shared" si="85"/>
        <v>1.8365222678410743E-3</v>
      </c>
      <c r="M122">
        <f t="shared" si="86"/>
        <v>1443.3024444769624</v>
      </c>
      <c r="N122">
        <f t="shared" si="87"/>
        <v>3.8221945594030041E-2</v>
      </c>
      <c r="O122">
        <f t="shared" si="88"/>
        <v>2.0017268158074315</v>
      </c>
      <c r="P122">
        <f t="shared" si="89"/>
        <v>30.752088203782449</v>
      </c>
      <c r="Q122" s="1">
        <v>6</v>
      </c>
      <c r="R122">
        <f t="shared" si="90"/>
        <v>1.4200000166893005</v>
      </c>
      <c r="S122" s="1">
        <v>1</v>
      </c>
      <c r="T122">
        <f t="shared" si="91"/>
        <v>2.8400000333786011</v>
      </c>
      <c r="U122" s="1">
        <v>30.987943649291992</v>
      </c>
      <c r="V122" s="1">
        <v>30.699445724487305</v>
      </c>
      <c r="W122" s="1">
        <v>30.956825256347656</v>
      </c>
      <c r="X122" s="1">
        <v>417.73703002929688</v>
      </c>
      <c r="Y122" s="1">
        <v>420.1182861328125</v>
      </c>
      <c r="Z122" s="1">
        <v>24.495027542114258</v>
      </c>
      <c r="AA122" s="1">
        <v>24.569423675537109</v>
      </c>
      <c r="AB122" s="1">
        <v>54.097499847412109</v>
      </c>
      <c r="AC122" s="1">
        <v>54.261802673339844</v>
      </c>
      <c r="AD122" s="1">
        <v>300.68380737304688</v>
      </c>
      <c r="AE122" s="1">
        <v>17.87205696105957</v>
      </c>
      <c r="AF122" s="1">
        <v>2.509213425219059E-2</v>
      </c>
      <c r="AG122" s="1">
        <v>99.565742492675781</v>
      </c>
      <c r="AH122" s="1">
        <v>-6.3007326126098633</v>
      </c>
      <c r="AI122" s="1">
        <v>-0.36646506190299988</v>
      </c>
      <c r="AJ122" s="1">
        <v>0.10055350512266159</v>
      </c>
      <c r="AK122" s="1">
        <v>1.0720383143052459E-3</v>
      </c>
      <c r="AL122" s="1">
        <v>0.13367974758148193</v>
      </c>
      <c r="AM122" s="1">
        <v>6.3126729801297188E-3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86</v>
      </c>
      <c r="AV122">
        <f t="shared" si="92"/>
        <v>0.50113967895507805</v>
      </c>
      <c r="AW122">
        <f t="shared" si="93"/>
        <v>3.8221945594030037E-5</v>
      </c>
      <c r="AX122">
        <f t="shared" si="94"/>
        <v>303.84944572448728</v>
      </c>
      <c r="AY122">
        <f t="shared" si="95"/>
        <v>304.13794364929197</v>
      </c>
      <c r="AZ122">
        <f t="shared" si="96"/>
        <v>2.8595290498540749</v>
      </c>
      <c r="BA122">
        <f t="shared" si="97"/>
        <v>5.2642479295146004E-2</v>
      </c>
      <c r="BB122">
        <f t="shared" si="98"/>
        <v>4.4479997266794111</v>
      </c>
      <c r="BC122">
        <f t="shared" si="99"/>
        <v>44.673997454562375</v>
      </c>
      <c r="BD122">
        <f t="shared" si="100"/>
        <v>20.104573779025266</v>
      </c>
      <c r="BE122">
        <f t="shared" si="101"/>
        <v>30.699445724487305</v>
      </c>
      <c r="BF122">
        <f t="shared" si="102"/>
        <v>4.4346419839796329</v>
      </c>
      <c r="BG122">
        <f t="shared" si="103"/>
        <v>1.8353354247646933E-3</v>
      </c>
      <c r="BH122">
        <f t="shared" si="104"/>
        <v>2.4462729108719796</v>
      </c>
      <c r="BI122">
        <f t="shared" si="105"/>
        <v>1.9883690731076533</v>
      </c>
      <c r="BJ122">
        <f t="shared" si="106"/>
        <v>1.1471912119014477E-3</v>
      </c>
      <c r="BK122">
        <f t="shared" si="107"/>
        <v>143.70347952584274</v>
      </c>
      <c r="BL122">
        <f t="shared" si="108"/>
        <v>3.4354668485453392</v>
      </c>
      <c r="BM122">
        <f t="shared" si="109"/>
        <v>53.413318416894114</v>
      </c>
      <c r="BN122">
        <f t="shared" si="110"/>
        <v>420.6931768083187</v>
      </c>
      <c r="BO122">
        <f t="shared" si="111"/>
        <v>-1.5355145402995379E-3</v>
      </c>
    </row>
    <row r="123" spans="1:67" x14ac:dyDescent="0.25">
      <c r="A123" s="1">
        <v>112</v>
      </c>
      <c r="B123" s="1" t="s">
        <v>198</v>
      </c>
      <c r="C123" s="1" t="s">
        <v>239</v>
      </c>
      <c r="D123" s="1" t="s">
        <v>81</v>
      </c>
      <c r="E123" s="1" t="s">
        <v>82</v>
      </c>
      <c r="F123" s="1" t="s">
        <v>83</v>
      </c>
      <c r="G123" s="1" t="s">
        <v>84</v>
      </c>
      <c r="H123" s="1" t="s">
        <v>85</v>
      </c>
      <c r="I123" s="1">
        <v>625.99998717010021</v>
      </c>
      <c r="J123" s="1">
        <v>1</v>
      </c>
      <c r="K123">
        <f t="shared" si="84"/>
        <v>-0.98851016920963564</v>
      </c>
      <c r="L123">
        <f t="shared" si="85"/>
        <v>2.2500734198740752E-3</v>
      </c>
      <c r="M123">
        <f t="shared" si="86"/>
        <v>1098.2610592627293</v>
      </c>
      <c r="N123">
        <f t="shared" si="87"/>
        <v>4.6762760178691416E-2</v>
      </c>
      <c r="O123">
        <f t="shared" si="88"/>
        <v>1.9992194196028108</v>
      </c>
      <c r="P123">
        <f t="shared" si="89"/>
        <v>30.744193623817136</v>
      </c>
      <c r="Q123" s="1">
        <v>6</v>
      </c>
      <c r="R123">
        <f t="shared" si="90"/>
        <v>1.4200000166893005</v>
      </c>
      <c r="S123" s="1">
        <v>1</v>
      </c>
      <c r="T123">
        <f t="shared" si="91"/>
        <v>2.8400000333786011</v>
      </c>
      <c r="U123" s="1">
        <v>30.98931884765625</v>
      </c>
      <c r="V123" s="1">
        <v>30.694936752319336</v>
      </c>
      <c r="W123" s="1">
        <v>30.9635009765625</v>
      </c>
      <c r="X123" s="1">
        <v>418.19552612304688</v>
      </c>
      <c r="Y123" s="1">
        <v>420.1287841796875</v>
      </c>
      <c r="Z123" s="1">
        <v>24.483327865600586</v>
      </c>
      <c r="AA123" s="1">
        <v>24.574344635009766</v>
      </c>
      <c r="AB123" s="1">
        <v>54.067684173583984</v>
      </c>
      <c r="AC123" s="1">
        <v>54.2686767578125</v>
      </c>
      <c r="AD123" s="1">
        <v>300.69357299804688</v>
      </c>
      <c r="AE123" s="1">
        <v>17.9053955078125</v>
      </c>
      <c r="AF123" s="1">
        <v>5.4747670888900757E-2</v>
      </c>
      <c r="AG123" s="1">
        <v>99.566230773925781</v>
      </c>
      <c r="AH123" s="1">
        <v>-6.3007326126098633</v>
      </c>
      <c r="AI123" s="1">
        <v>-0.36646506190299988</v>
      </c>
      <c r="AJ123" s="1">
        <v>0.10055350512266159</v>
      </c>
      <c r="AK123" s="1">
        <v>1.0720383143052459E-3</v>
      </c>
      <c r="AL123" s="1">
        <v>0.13367974758148193</v>
      </c>
      <c r="AM123" s="1">
        <v>6.3126729801297188E-3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86</v>
      </c>
      <c r="AV123">
        <f t="shared" si="92"/>
        <v>0.5011559549967447</v>
      </c>
      <c r="AW123">
        <f t="shared" si="93"/>
        <v>4.6762760178691415E-5</v>
      </c>
      <c r="AX123">
        <f t="shared" si="94"/>
        <v>303.84493675231931</v>
      </c>
      <c r="AY123">
        <f t="shared" si="95"/>
        <v>304.13931884765623</v>
      </c>
      <c r="AZ123">
        <f t="shared" si="96"/>
        <v>2.8648632172153157</v>
      </c>
      <c r="BA123">
        <f t="shared" si="97"/>
        <v>4.925687149780035E-2</v>
      </c>
      <c r="BB123">
        <f t="shared" si="98"/>
        <v>4.4459942886501782</v>
      </c>
      <c r="BC123">
        <f t="shared" si="99"/>
        <v>44.653636620484455</v>
      </c>
      <c r="BD123">
        <f t="shared" si="100"/>
        <v>20.07929198547469</v>
      </c>
      <c r="BE123">
        <f t="shared" si="101"/>
        <v>30.694936752319336</v>
      </c>
      <c r="BF123">
        <f t="shared" si="102"/>
        <v>4.4334994833686698</v>
      </c>
      <c r="BG123">
        <f t="shared" si="103"/>
        <v>2.2482921444040827E-3</v>
      </c>
      <c r="BH123">
        <f t="shared" si="104"/>
        <v>2.4467748690473674</v>
      </c>
      <c r="BI123">
        <f t="shared" si="105"/>
        <v>1.9867246143213024</v>
      </c>
      <c r="BJ123">
        <f t="shared" si="106"/>
        <v>1.4053425182271471E-3</v>
      </c>
      <c r="BK123">
        <f t="shared" si="107"/>
        <v>109.34971407656909</v>
      </c>
      <c r="BL123">
        <f t="shared" si="108"/>
        <v>2.6141057233369831</v>
      </c>
      <c r="BM123">
        <f t="shared" si="109"/>
        <v>53.457831483688821</v>
      </c>
      <c r="BN123">
        <f t="shared" si="110"/>
        <v>420.59867457150045</v>
      </c>
      <c r="BO123">
        <f t="shared" si="111"/>
        <v>-1.2563903131496477E-3</v>
      </c>
    </row>
    <row r="124" spans="1:67" x14ac:dyDescent="0.25">
      <c r="A124" s="1">
        <v>113</v>
      </c>
      <c r="B124" s="1" t="s">
        <v>199</v>
      </c>
      <c r="C124" s="1" t="s">
        <v>239</v>
      </c>
      <c r="D124" s="1" t="s">
        <v>81</v>
      </c>
      <c r="E124" s="1" t="s">
        <v>82</v>
      </c>
      <c r="F124" s="1" t="s">
        <v>83</v>
      </c>
      <c r="G124" s="1" t="s">
        <v>84</v>
      </c>
      <c r="H124" s="1" t="s">
        <v>85</v>
      </c>
      <c r="I124" s="1">
        <v>630.9999870583415</v>
      </c>
      <c r="J124" s="1">
        <v>1</v>
      </c>
      <c r="K124">
        <f t="shared" si="84"/>
        <v>-1.0332659588300008</v>
      </c>
      <c r="L124">
        <f t="shared" si="85"/>
        <v>1.7878569943645404E-3</v>
      </c>
      <c r="M124">
        <f t="shared" si="86"/>
        <v>1316.4840958138075</v>
      </c>
      <c r="N124">
        <f t="shared" si="87"/>
        <v>3.7191990325221809E-2</v>
      </c>
      <c r="O124">
        <f t="shared" si="88"/>
        <v>2.0007886522986333</v>
      </c>
      <c r="P124">
        <f t="shared" si="89"/>
        <v>30.749398608189722</v>
      </c>
      <c r="Q124" s="1">
        <v>6</v>
      </c>
      <c r="R124">
        <f t="shared" si="90"/>
        <v>1.4200000166893005</v>
      </c>
      <c r="S124" s="1">
        <v>1</v>
      </c>
      <c r="T124">
        <f t="shared" si="91"/>
        <v>2.8400000333786011</v>
      </c>
      <c r="U124" s="1">
        <v>30.988731384277344</v>
      </c>
      <c r="V124" s="1">
        <v>30.695713043212891</v>
      </c>
      <c r="W124" s="1">
        <v>30.957674026489258</v>
      </c>
      <c r="X124" s="1">
        <v>418.17581176757813</v>
      </c>
      <c r="Y124" s="1">
        <v>420.20657348632813</v>
      </c>
      <c r="Z124" s="1">
        <v>24.499433517456055</v>
      </c>
      <c r="AA124" s="1">
        <v>24.571828842163086</v>
      </c>
      <c r="AB124" s="1">
        <v>54.105136871337891</v>
      </c>
      <c r="AC124" s="1">
        <v>54.265018463134766</v>
      </c>
      <c r="AD124" s="1">
        <v>300.66677856445313</v>
      </c>
      <c r="AE124" s="1">
        <v>17.824222564697266</v>
      </c>
      <c r="AF124" s="1">
        <v>5.0184715539216995E-2</v>
      </c>
      <c r="AG124" s="1">
        <v>99.566368103027344</v>
      </c>
      <c r="AH124" s="1">
        <v>-6.3007326126098633</v>
      </c>
      <c r="AI124" s="1">
        <v>-0.36646506190299988</v>
      </c>
      <c r="AJ124" s="1">
        <v>0.10055350512266159</v>
      </c>
      <c r="AK124" s="1">
        <v>1.0720383143052459E-3</v>
      </c>
      <c r="AL124" s="1">
        <v>0.13367974758148193</v>
      </c>
      <c r="AM124" s="1">
        <v>6.3126729801297188E-3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86</v>
      </c>
      <c r="AV124">
        <f t="shared" si="92"/>
        <v>0.50111129760742179</v>
      </c>
      <c r="AW124">
        <f t="shared" si="93"/>
        <v>3.7191990325221808E-5</v>
      </c>
      <c r="AX124">
        <f t="shared" si="94"/>
        <v>303.84571304321287</v>
      </c>
      <c r="AY124">
        <f t="shared" si="95"/>
        <v>304.13873138427732</v>
      </c>
      <c r="AZ124">
        <f t="shared" si="96"/>
        <v>2.8518755466071752</v>
      </c>
      <c r="BA124">
        <f t="shared" si="97"/>
        <v>5.3685564976831732E-2</v>
      </c>
      <c r="BB124">
        <f t="shared" si="98"/>
        <v>4.4473164077620275</v>
      </c>
      <c r="BC124">
        <f t="shared" si="99"/>
        <v>44.666853803084592</v>
      </c>
      <c r="BD124">
        <f t="shared" si="100"/>
        <v>20.095024960921506</v>
      </c>
      <c r="BE124">
        <f t="shared" si="101"/>
        <v>30.695713043212891</v>
      </c>
      <c r="BF124">
        <f t="shared" si="102"/>
        <v>4.4336961646486399</v>
      </c>
      <c r="BG124">
        <f t="shared" si="103"/>
        <v>1.7867321980195613E-3</v>
      </c>
      <c r="BH124">
        <f t="shared" si="104"/>
        <v>2.4465277554633942</v>
      </c>
      <c r="BI124">
        <f t="shared" si="105"/>
        <v>1.9871684091852457</v>
      </c>
      <c r="BJ124">
        <f t="shared" si="106"/>
        <v>1.1168086252407571E-3</v>
      </c>
      <c r="BK124">
        <f t="shared" si="107"/>
        <v>131.07754008557868</v>
      </c>
      <c r="BL124">
        <f t="shared" si="108"/>
        <v>3.1329450296108723</v>
      </c>
      <c r="BM124">
        <f t="shared" si="109"/>
        <v>53.427314715763373</v>
      </c>
      <c r="BN124">
        <f t="shared" si="110"/>
        <v>420.69773863704154</v>
      </c>
      <c r="BO124">
        <f t="shared" si="111"/>
        <v>-1.3122158855986494E-3</v>
      </c>
    </row>
    <row r="125" spans="1:67" x14ac:dyDescent="0.25">
      <c r="A125" s="1">
        <v>114</v>
      </c>
      <c r="B125" s="1" t="s">
        <v>200</v>
      </c>
      <c r="C125" s="1" t="s">
        <v>239</v>
      </c>
      <c r="D125" s="1" t="s">
        <v>81</v>
      </c>
      <c r="E125" s="1" t="s">
        <v>82</v>
      </c>
      <c r="F125" s="1" t="s">
        <v>83</v>
      </c>
      <c r="G125" s="1" t="s">
        <v>84</v>
      </c>
      <c r="H125" s="1" t="s">
        <v>85</v>
      </c>
      <c r="I125" s="1">
        <v>635.99998694658279</v>
      </c>
      <c r="J125" s="1">
        <v>1</v>
      </c>
      <c r="K125">
        <f t="shared" si="84"/>
        <v>-1.196054980707717</v>
      </c>
      <c r="L125">
        <f t="shared" si="85"/>
        <v>1.7558749557907544E-3</v>
      </c>
      <c r="M125">
        <f t="shared" si="86"/>
        <v>1479.0681305373275</v>
      </c>
      <c r="N125">
        <f t="shared" si="87"/>
        <v>3.6487926883718193E-2</v>
      </c>
      <c r="O125">
        <f t="shared" si="88"/>
        <v>1.9986593135197319</v>
      </c>
      <c r="P125">
        <f t="shared" si="89"/>
        <v>30.74367527464257</v>
      </c>
      <c r="Q125" s="1">
        <v>6</v>
      </c>
      <c r="R125">
        <f t="shared" si="90"/>
        <v>1.4200000166893005</v>
      </c>
      <c r="S125" s="1">
        <v>1</v>
      </c>
      <c r="T125">
        <f t="shared" si="91"/>
        <v>2.8400000333786011</v>
      </c>
      <c r="U125" s="1">
        <v>30.986774444580078</v>
      </c>
      <c r="V125" s="1">
        <v>30.688850402832031</v>
      </c>
      <c r="W125" s="1">
        <v>30.949918746948242</v>
      </c>
      <c r="X125" s="1">
        <v>417.84860229492188</v>
      </c>
      <c r="Y125" s="1">
        <v>420.20498657226563</v>
      </c>
      <c r="Z125" s="1">
        <v>24.507490158081055</v>
      </c>
      <c r="AA125" s="1">
        <v>24.578519821166992</v>
      </c>
      <c r="AB125" s="1">
        <v>54.129177093505859</v>
      </c>
      <c r="AC125" s="1">
        <v>54.286060333251953</v>
      </c>
      <c r="AD125" s="1">
        <v>300.64431762695313</v>
      </c>
      <c r="AE125" s="1">
        <v>17.890899658203125</v>
      </c>
      <c r="AF125" s="1">
        <v>6.3871808350086212E-2</v>
      </c>
      <c r="AG125" s="1">
        <v>99.566749572753906</v>
      </c>
      <c r="AH125" s="1">
        <v>-6.3007326126098633</v>
      </c>
      <c r="AI125" s="1">
        <v>-0.36646506190299988</v>
      </c>
      <c r="AJ125" s="1">
        <v>0.10055350512266159</v>
      </c>
      <c r="AK125" s="1">
        <v>1.0720383143052459E-3</v>
      </c>
      <c r="AL125" s="1">
        <v>0.13367974758148193</v>
      </c>
      <c r="AM125" s="1">
        <v>6.3126729801297188E-3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86</v>
      </c>
      <c r="AV125">
        <f t="shared" si="92"/>
        <v>0.50107386271158849</v>
      </c>
      <c r="AW125">
        <f t="shared" si="93"/>
        <v>3.6487926883718193E-5</v>
      </c>
      <c r="AX125">
        <f t="shared" si="94"/>
        <v>303.83885040283201</v>
      </c>
      <c r="AY125">
        <f t="shared" si="95"/>
        <v>304.13677444458006</v>
      </c>
      <c r="AZ125">
        <f t="shared" si="96"/>
        <v>2.8625438813296569</v>
      </c>
      <c r="BA125">
        <f t="shared" si="97"/>
        <v>5.4824871810539369E-2</v>
      </c>
      <c r="BB125">
        <f t="shared" si="98"/>
        <v>4.4458626414228339</v>
      </c>
      <c r="BC125">
        <f t="shared" si="99"/>
        <v>44.652081749180937</v>
      </c>
      <c r="BD125">
        <f t="shared" si="100"/>
        <v>20.073561928013945</v>
      </c>
      <c r="BE125">
        <f t="shared" si="101"/>
        <v>30.688850402832031</v>
      </c>
      <c r="BF125">
        <f t="shared" si="102"/>
        <v>4.4319577075364514</v>
      </c>
      <c r="BG125">
        <f t="shared" si="103"/>
        <v>1.7547900290905652E-3</v>
      </c>
      <c r="BH125">
        <f t="shared" si="104"/>
        <v>2.447203327903102</v>
      </c>
      <c r="BI125">
        <f t="shared" si="105"/>
        <v>1.9847543796333493</v>
      </c>
      <c r="BJ125">
        <f t="shared" si="106"/>
        <v>1.0968411904904165E-3</v>
      </c>
      <c r="BK125">
        <f t="shared" si="107"/>
        <v>147.26600615425139</v>
      </c>
      <c r="BL125">
        <f t="shared" si="108"/>
        <v>3.5198728663420127</v>
      </c>
      <c r="BM125">
        <f t="shared" si="109"/>
        <v>53.461337971877263</v>
      </c>
      <c r="BN125">
        <f t="shared" si="110"/>
        <v>420.77353382753961</v>
      </c>
      <c r="BO125">
        <f t="shared" si="111"/>
        <v>-1.5196464229798798E-3</v>
      </c>
    </row>
    <row r="126" spans="1:67" x14ac:dyDescent="0.25">
      <c r="A126" s="1">
        <v>115</v>
      </c>
      <c r="B126" s="1" t="s">
        <v>201</v>
      </c>
      <c r="C126" s="1" t="s">
        <v>239</v>
      </c>
      <c r="D126" s="1" t="s">
        <v>81</v>
      </c>
      <c r="E126" s="1" t="s">
        <v>82</v>
      </c>
      <c r="F126" s="1" t="s">
        <v>83</v>
      </c>
      <c r="G126" s="1" t="s">
        <v>84</v>
      </c>
      <c r="H126" s="1" t="s">
        <v>85</v>
      </c>
      <c r="I126" s="1">
        <v>641.49998682364821</v>
      </c>
      <c r="J126" s="1">
        <v>1</v>
      </c>
      <c r="K126">
        <f t="shared" si="84"/>
        <v>-1.2247048557330134</v>
      </c>
      <c r="L126">
        <f t="shared" si="85"/>
        <v>2.0904524531101523E-3</v>
      </c>
      <c r="M126">
        <f t="shared" si="86"/>
        <v>1329.1461714177697</v>
      </c>
      <c r="N126">
        <f t="shared" si="87"/>
        <v>4.3398117818833452E-2</v>
      </c>
      <c r="O126">
        <f t="shared" si="88"/>
        <v>1.9969545250749774</v>
      </c>
      <c r="P126">
        <f t="shared" si="89"/>
        <v>30.740405744028187</v>
      </c>
      <c r="Q126" s="1">
        <v>6</v>
      </c>
      <c r="R126">
        <f t="shared" si="90"/>
        <v>1.4200000166893005</v>
      </c>
      <c r="S126" s="1">
        <v>1</v>
      </c>
      <c r="T126">
        <f t="shared" si="91"/>
        <v>2.8400000333786011</v>
      </c>
      <c r="U126" s="1">
        <v>30.985244750976563</v>
      </c>
      <c r="V126" s="1">
        <v>30.689340591430664</v>
      </c>
      <c r="W126" s="1">
        <v>30.949928283691406</v>
      </c>
      <c r="X126" s="1">
        <v>417.85031127929688</v>
      </c>
      <c r="Y126" s="1">
        <v>420.25784301757813</v>
      </c>
      <c r="Z126" s="1">
        <v>24.502645492553711</v>
      </c>
      <c r="AA126" s="1">
        <v>24.587118148803711</v>
      </c>
      <c r="AB126" s="1">
        <v>54.123603820800781</v>
      </c>
      <c r="AC126" s="1">
        <v>54.310195922851563</v>
      </c>
      <c r="AD126" s="1">
        <v>300.67303466796875</v>
      </c>
      <c r="AE126" s="1">
        <v>17.865533828735352</v>
      </c>
      <c r="AF126" s="1">
        <v>5.1326613873243332E-2</v>
      </c>
      <c r="AG126" s="1">
        <v>99.567497253417969</v>
      </c>
      <c r="AH126" s="1">
        <v>-6.3007326126098633</v>
      </c>
      <c r="AI126" s="1">
        <v>-0.36646506190299988</v>
      </c>
      <c r="AJ126" s="1">
        <v>0.10055350512266159</v>
      </c>
      <c r="AK126" s="1">
        <v>1.0720383143052459E-3</v>
      </c>
      <c r="AL126" s="1">
        <v>0.13367974758148193</v>
      </c>
      <c r="AM126" s="1">
        <v>6.3126729801297188E-3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86</v>
      </c>
      <c r="AV126">
        <f t="shared" si="92"/>
        <v>0.50112172444661451</v>
      </c>
      <c r="AW126">
        <f t="shared" si="93"/>
        <v>4.3398117818833452E-5</v>
      </c>
      <c r="AX126">
        <f t="shared" si="94"/>
        <v>303.83934059143064</v>
      </c>
      <c r="AY126">
        <f t="shared" si="95"/>
        <v>304.13524475097654</v>
      </c>
      <c r="AZ126">
        <f t="shared" si="96"/>
        <v>2.8584853487055284</v>
      </c>
      <c r="BA126">
        <f t="shared" si="97"/>
        <v>5.1065152597524886E-2</v>
      </c>
      <c r="BB126">
        <f t="shared" si="98"/>
        <v>4.4450323438254538</v>
      </c>
      <c r="BC126">
        <f t="shared" si="99"/>
        <v>44.643407401433542</v>
      </c>
      <c r="BD126">
        <f t="shared" si="100"/>
        <v>20.056289252629831</v>
      </c>
      <c r="BE126">
        <f t="shared" si="101"/>
        <v>30.689340591430664</v>
      </c>
      <c r="BF126">
        <f t="shared" si="102"/>
        <v>4.4320818633478876</v>
      </c>
      <c r="BG126">
        <f t="shared" si="103"/>
        <v>2.0889148555281968E-3</v>
      </c>
      <c r="BH126">
        <f t="shared" si="104"/>
        <v>2.4480778187504764</v>
      </c>
      <c r="BI126">
        <f t="shared" si="105"/>
        <v>1.9840040445974112</v>
      </c>
      <c r="BJ126">
        <f t="shared" si="106"/>
        <v>1.3057098412258153E-3</v>
      </c>
      <c r="BK126">
        <f t="shared" si="107"/>
        <v>132.3397577720298</v>
      </c>
      <c r="BL126">
        <f t="shared" si="108"/>
        <v>3.1626921269906565</v>
      </c>
      <c r="BM126">
        <f t="shared" si="109"/>
        <v>53.497825041613588</v>
      </c>
      <c r="BN126">
        <f t="shared" si="110"/>
        <v>420.84000905131325</v>
      </c>
      <c r="BO126">
        <f t="shared" si="111"/>
        <v>-1.5568635274796458E-3</v>
      </c>
    </row>
    <row r="127" spans="1:67" x14ac:dyDescent="0.25">
      <c r="A127" s="1">
        <v>116</v>
      </c>
      <c r="B127" s="1" t="s">
        <v>202</v>
      </c>
      <c r="C127" s="1" t="s">
        <v>239</v>
      </c>
      <c r="D127" s="1" t="s">
        <v>81</v>
      </c>
      <c r="E127" s="1" t="s">
        <v>82</v>
      </c>
      <c r="F127" s="1" t="s">
        <v>83</v>
      </c>
      <c r="G127" s="1" t="s">
        <v>84</v>
      </c>
      <c r="H127" s="1" t="s">
        <v>85</v>
      </c>
      <c r="I127" s="1">
        <v>664.99999959766865</v>
      </c>
      <c r="J127" s="1">
        <v>1</v>
      </c>
      <c r="K127">
        <f t="shared" si="84"/>
        <v>-1.0127535706743198</v>
      </c>
      <c r="L127">
        <f t="shared" si="85"/>
        <v>1.2741510094511418E-3</v>
      </c>
      <c r="M127">
        <f t="shared" si="86"/>
        <v>1657.5971220411511</v>
      </c>
      <c r="N127">
        <f t="shared" si="87"/>
        <v>2.649514200645036E-2</v>
      </c>
      <c r="O127">
        <f t="shared" si="88"/>
        <v>1.999648217136726</v>
      </c>
      <c r="P127">
        <f t="shared" si="89"/>
        <v>30.748788100264129</v>
      </c>
      <c r="Q127" s="1">
        <v>6</v>
      </c>
      <c r="R127">
        <f t="shared" si="90"/>
        <v>1.4200000166893005</v>
      </c>
      <c r="S127" s="1">
        <v>1</v>
      </c>
      <c r="T127">
        <f t="shared" si="91"/>
        <v>2.8400000333786011</v>
      </c>
      <c r="U127" s="1">
        <v>30.984533309936523</v>
      </c>
      <c r="V127" s="1">
        <v>30.689449310302734</v>
      </c>
      <c r="W127" s="1">
        <v>30.954185485839844</v>
      </c>
      <c r="X127" s="1">
        <v>417.93020629882813</v>
      </c>
      <c r="Y127" s="1">
        <v>419.92922973632813</v>
      </c>
      <c r="Z127" s="1">
        <v>24.529924392700195</v>
      </c>
      <c r="AA127" s="1">
        <v>24.581502914428711</v>
      </c>
      <c r="AB127" s="1">
        <v>54.185932159423828</v>
      </c>
      <c r="AC127" s="1">
        <v>54.299869537353516</v>
      </c>
      <c r="AD127" s="1">
        <v>300.63504028320313</v>
      </c>
      <c r="AE127" s="1">
        <v>17.852487564086914</v>
      </c>
      <c r="AF127" s="1">
        <v>5.702948197722435E-3</v>
      </c>
      <c r="AG127" s="1">
        <v>99.567268371582031</v>
      </c>
      <c r="AH127" s="1">
        <v>-6.5698337554931641</v>
      </c>
      <c r="AI127" s="1">
        <v>-0.37791153788566589</v>
      </c>
      <c r="AJ127" s="1">
        <v>4.6205531805753708E-2</v>
      </c>
      <c r="AK127" s="1">
        <v>2.1366758737713099E-3</v>
      </c>
      <c r="AL127" s="1">
        <v>3.6547821015119553E-2</v>
      </c>
      <c r="AM127" s="1">
        <v>6.0777845792472363E-3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86</v>
      </c>
      <c r="AV127">
        <f t="shared" si="92"/>
        <v>0.50105840047200512</v>
      </c>
      <c r="AW127">
        <f t="shared" si="93"/>
        <v>2.6495142006450361E-5</v>
      </c>
      <c r="AX127">
        <f t="shared" si="94"/>
        <v>303.83944931030271</v>
      </c>
      <c r="AY127">
        <f t="shared" si="95"/>
        <v>304.1345333099365</v>
      </c>
      <c r="AZ127">
        <f t="shared" si="96"/>
        <v>2.8563979464084355</v>
      </c>
      <c r="BA127">
        <f t="shared" si="97"/>
        <v>5.9338789961394467E-2</v>
      </c>
      <c r="BB127">
        <f t="shared" si="98"/>
        <v>4.4471613147944753</v>
      </c>
      <c r="BC127">
        <f t="shared" si="99"/>
        <v>44.664892263568021</v>
      </c>
      <c r="BD127">
        <f t="shared" si="100"/>
        <v>20.08338934913931</v>
      </c>
      <c r="BE127">
        <f t="shared" si="101"/>
        <v>30.689449310302734</v>
      </c>
      <c r="BF127">
        <f t="shared" si="102"/>
        <v>4.4321094002613437</v>
      </c>
      <c r="BG127">
        <f t="shared" si="103"/>
        <v>1.2735796246816586E-3</v>
      </c>
      <c r="BH127">
        <f t="shared" si="104"/>
        <v>2.4475130976577493</v>
      </c>
      <c r="BI127">
        <f t="shared" si="105"/>
        <v>1.9845963026035944</v>
      </c>
      <c r="BJ127">
        <f t="shared" si="106"/>
        <v>7.9603858106341299E-4</v>
      </c>
      <c r="BK127">
        <f t="shared" si="107"/>
        <v>165.04241750223329</v>
      </c>
      <c r="BL127">
        <f t="shared" si="108"/>
        <v>3.9473249411143629</v>
      </c>
      <c r="BM127">
        <f t="shared" si="109"/>
        <v>53.443635667341781</v>
      </c>
      <c r="BN127">
        <f t="shared" si="110"/>
        <v>420.41064428011032</v>
      </c>
      <c r="BO127">
        <f t="shared" si="111"/>
        <v>-1.2874372613614269E-3</v>
      </c>
    </row>
    <row r="128" spans="1:67" x14ac:dyDescent="0.25">
      <c r="A128" s="1">
        <v>117</v>
      </c>
      <c r="B128" s="1" t="s">
        <v>203</v>
      </c>
      <c r="C128" s="1" t="s">
        <v>239</v>
      </c>
      <c r="D128" s="1" t="s">
        <v>81</v>
      </c>
      <c r="E128" s="1" t="s">
        <v>82</v>
      </c>
      <c r="F128" s="1" t="s">
        <v>83</v>
      </c>
      <c r="G128" s="1" t="s">
        <v>84</v>
      </c>
      <c r="H128" s="1" t="s">
        <v>85</v>
      </c>
      <c r="I128" s="1">
        <v>666</v>
      </c>
      <c r="J128" s="1">
        <v>1</v>
      </c>
      <c r="K128">
        <f t="shared" si="84"/>
        <v>-0.68929142953979217</v>
      </c>
      <c r="L128">
        <f t="shared" si="85"/>
        <v>8.5616642757731557E-4</v>
      </c>
      <c r="M128">
        <f t="shared" si="86"/>
        <v>1673.6655822660532</v>
      </c>
      <c r="N128">
        <f t="shared" si="87"/>
        <v>1.7811901104568751E-2</v>
      </c>
      <c r="O128">
        <f t="shared" si="88"/>
        <v>2.0002913797401445</v>
      </c>
      <c r="P128">
        <f t="shared" si="89"/>
        <v>30.757443000284901</v>
      </c>
      <c r="Q128" s="1">
        <v>6</v>
      </c>
      <c r="R128">
        <f t="shared" si="90"/>
        <v>1.4200000166893005</v>
      </c>
      <c r="S128" s="1">
        <v>1</v>
      </c>
      <c r="T128">
        <f t="shared" si="91"/>
        <v>2.8400000333786011</v>
      </c>
      <c r="U128" s="1">
        <v>30.992555618286133</v>
      </c>
      <c r="V128" s="1">
        <v>30.693506240844727</v>
      </c>
      <c r="W128" s="1">
        <v>30.961219787597656</v>
      </c>
      <c r="X128" s="1">
        <v>418.6837158203125</v>
      </c>
      <c r="Y128" s="1">
        <v>420.04376220703125</v>
      </c>
      <c r="Z128" s="1">
        <v>24.562183380126953</v>
      </c>
      <c r="AA128" s="1">
        <v>24.596839904785156</v>
      </c>
      <c r="AB128" s="1">
        <v>54.233020782470703</v>
      </c>
      <c r="AC128" s="1">
        <v>54.309539794921875</v>
      </c>
      <c r="AD128" s="1">
        <v>300.78811645507813</v>
      </c>
      <c r="AE128" s="1">
        <v>17.705352783203125</v>
      </c>
      <c r="AF128" s="1">
        <v>0.21900026500225067</v>
      </c>
      <c r="AG128" s="1">
        <v>99.568443298339844</v>
      </c>
      <c r="AH128" s="1">
        <v>-6.5698337554931641</v>
      </c>
      <c r="AI128" s="1">
        <v>-0.37791153788566589</v>
      </c>
      <c r="AJ128" s="1">
        <v>4.6205531805753708E-2</v>
      </c>
      <c r="AK128" s="1">
        <v>2.1366758737713099E-3</v>
      </c>
      <c r="AL128" s="1">
        <v>3.6547821015119553E-2</v>
      </c>
      <c r="AM128" s="1">
        <v>6.0777845792472363E-3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86</v>
      </c>
      <c r="AV128">
        <f t="shared" si="92"/>
        <v>0.50131352742513013</v>
      </c>
      <c r="AW128">
        <f t="shared" si="93"/>
        <v>1.7811901104568752E-5</v>
      </c>
      <c r="AX128">
        <f t="shared" si="94"/>
        <v>303.8435062408447</v>
      </c>
      <c r="AY128">
        <f t="shared" si="95"/>
        <v>304.14255561828611</v>
      </c>
      <c r="AZ128">
        <f t="shared" si="96"/>
        <v>2.8328563819932242</v>
      </c>
      <c r="BA128">
        <f t="shared" si="97"/>
        <v>6.3936759440173171E-2</v>
      </c>
      <c r="BB128">
        <f t="shared" si="98"/>
        <v>4.4493604391180881</v>
      </c>
      <c r="BC128">
        <f t="shared" si="99"/>
        <v>44.686451768522069</v>
      </c>
      <c r="BD128">
        <f t="shared" si="100"/>
        <v>20.089611863736913</v>
      </c>
      <c r="BE128">
        <f t="shared" si="101"/>
        <v>30.693506240844727</v>
      </c>
      <c r="BF128">
        <f t="shared" si="102"/>
        <v>4.4331370684860474</v>
      </c>
      <c r="BG128">
        <f t="shared" si="103"/>
        <v>8.5590839939843051E-4</v>
      </c>
      <c r="BH128">
        <f t="shared" si="104"/>
        <v>2.4490690593779436</v>
      </c>
      <c r="BI128">
        <f t="shared" si="105"/>
        <v>1.9840680091081038</v>
      </c>
      <c r="BJ128">
        <f t="shared" si="106"/>
        <v>5.3496592586070688E-4</v>
      </c>
      <c r="BK128">
        <f t="shared" si="107"/>
        <v>166.64427662824045</v>
      </c>
      <c r="BL128">
        <f t="shared" si="108"/>
        <v>3.98450288482355</v>
      </c>
      <c r="BM128">
        <f t="shared" si="109"/>
        <v>53.44394106379152</v>
      </c>
      <c r="BN128">
        <f t="shared" si="110"/>
        <v>420.37141834046156</v>
      </c>
      <c r="BO128">
        <f t="shared" si="111"/>
        <v>-8.7633099989365966E-4</v>
      </c>
    </row>
    <row r="129" spans="1:67" x14ac:dyDescent="0.25">
      <c r="A129" s="1">
        <v>118</v>
      </c>
      <c r="B129" s="1" t="s">
        <v>204</v>
      </c>
      <c r="C129" s="1" t="s">
        <v>239</v>
      </c>
      <c r="D129" s="1" t="s">
        <v>81</v>
      </c>
      <c r="E129" s="1" t="s">
        <v>82</v>
      </c>
      <c r="F129" s="1" t="s">
        <v>83</v>
      </c>
      <c r="G129" s="1" t="s">
        <v>84</v>
      </c>
      <c r="H129" s="1" t="s">
        <v>85</v>
      </c>
      <c r="I129" s="1">
        <v>671.49999987706542</v>
      </c>
      <c r="J129" s="1">
        <v>1</v>
      </c>
      <c r="K129">
        <f t="shared" si="84"/>
        <v>-1.0268857457715628</v>
      </c>
      <c r="L129">
        <f t="shared" si="85"/>
        <v>1.6712365178403225E-3</v>
      </c>
      <c r="M129">
        <f t="shared" si="86"/>
        <v>1373.8743931806525</v>
      </c>
      <c r="N129">
        <f t="shared" si="87"/>
        <v>3.4683123804207044E-2</v>
      </c>
      <c r="O129">
        <f t="shared" si="88"/>
        <v>1.995981186029169</v>
      </c>
      <c r="P129">
        <f t="shared" si="89"/>
        <v>30.741082426857169</v>
      </c>
      <c r="Q129" s="1">
        <v>6</v>
      </c>
      <c r="R129">
        <f t="shared" si="90"/>
        <v>1.4200000166893005</v>
      </c>
      <c r="S129" s="1">
        <v>1</v>
      </c>
      <c r="T129">
        <f t="shared" si="91"/>
        <v>2.8400000333786011</v>
      </c>
      <c r="U129" s="1">
        <v>30.982898712158203</v>
      </c>
      <c r="V129" s="1">
        <v>30.685447692871094</v>
      </c>
      <c r="W129" s="1">
        <v>30.947986602783203</v>
      </c>
      <c r="X129" s="1">
        <v>418.04290771484375</v>
      </c>
      <c r="Y129" s="1">
        <v>420.06295776367188</v>
      </c>
      <c r="Z129" s="1">
        <v>24.530805587768555</v>
      </c>
      <c r="AA129" s="1">
        <v>24.598312377929688</v>
      </c>
      <c r="AB129" s="1">
        <v>54.193729400634766</v>
      </c>
      <c r="AC129" s="1">
        <v>54.342868804931641</v>
      </c>
      <c r="AD129" s="1">
        <v>300.6806640625</v>
      </c>
      <c r="AE129" s="1">
        <v>17.878580093383789</v>
      </c>
      <c r="AF129" s="1">
        <v>2.851400338113308E-2</v>
      </c>
      <c r="AG129" s="1">
        <v>99.568740844726563</v>
      </c>
      <c r="AH129" s="1">
        <v>-6.5698337554931641</v>
      </c>
      <c r="AI129" s="1">
        <v>-0.37791153788566589</v>
      </c>
      <c r="AJ129" s="1">
        <v>4.6205531805753708E-2</v>
      </c>
      <c r="AK129" s="1">
        <v>2.1366758737713099E-3</v>
      </c>
      <c r="AL129" s="1">
        <v>3.6547821015119553E-2</v>
      </c>
      <c r="AM129" s="1">
        <v>6.0777845792472363E-3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86</v>
      </c>
      <c r="AV129">
        <f t="shared" si="92"/>
        <v>0.50113444010416663</v>
      </c>
      <c r="AW129">
        <f t="shared" si="93"/>
        <v>3.4683123804207046E-5</v>
      </c>
      <c r="AX129">
        <f t="shared" si="94"/>
        <v>303.83544769287107</v>
      </c>
      <c r="AY129">
        <f t="shared" si="95"/>
        <v>304.13289871215818</v>
      </c>
      <c r="AZ129">
        <f t="shared" si="96"/>
        <v>2.8605727510026213</v>
      </c>
      <c r="BA129">
        <f t="shared" si="97"/>
        <v>5.5634733986076143E-2</v>
      </c>
      <c r="BB129">
        <f t="shared" si="98"/>
        <v>4.4452041764048795</v>
      </c>
      <c r="BC129">
        <f t="shared" si="99"/>
        <v>44.644575583585983</v>
      </c>
      <c r="BD129">
        <f t="shared" si="100"/>
        <v>20.046263205656295</v>
      </c>
      <c r="BE129">
        <f t="shared" si="101"/>
        <v>30.685447692871094</v>
      </c>
      <c r="BF129">
        <f t="shared" si="102"/>
        <v>4.4310959468180675</v>
      </c>
      <c r="BG129">
        <f t="shared" si="103"/>
        <v>1.6702536344476687E-3</v>
      </c>
      <c r="BH129">
        <f t="shared" si="104"/>
        <v>2.4492229903757106</v>
      </c>
      <c r="BI129">
        <f t="shared" si="105"/>
        <v>1.9818729564423569</v>
      </c>
      <c r="BJ129">
        <f t="shared" si="106"/>
        <v>1.0439967829871317E-3</v>
      </c>
      <c r="BK129">
        <f t="shared" si="107"/>
        <v>136.79494340781036</v>
      </c>
      <c r="BL129">
        <f t="shared" si="108"/>
        <v>3.2706392405911604</v>
      </c>
      <c r="BM129">
        <f t="shared" si="109"/>
        <v>53.515133212537734</v>
      </c>
      <c r="BN129">
        <f t="shared" si="110"/>
        <v>420.5510900666643</v>
      </c>
      <c r="BO129">
        <f t="shared" si="111"/>
        <v>-1.3067122824556281E-3</v>
      </c>
    </row>
    <row r="130" spans="1:67" x14ac:dyDescent="0.25">
      <c r="A130" s="1">
        <v>119</v>
      </c>
      <c r="B130" s="1" t="s">
        <v>205</v>
      </c>
      <c r="C130" s="1" t="s">
        <v>239</v>
      </c>
      <c r="D130" s="1" t="s">
        <v>81</v>
      </c>
      <c r="E130" s="1" t="s">
        <v>82</v>
      </c>
      <c r="F130" s="1" t="s">
        <v>83</v>
      </c>
      <c r="G130" s="1" t="s">
        <v>84</v>
      </c>
      <c r="H130" s="1" t="s">
        <v>85</v>
      </c>
      <c r="I130" s="1">
        <v>676.49999976530671</v>
      </c>
      <c r="J130" s="1">
        <v>1</v>
      </c>
      <c r="K130">
        <f t="shared" si="84"/>
        <v>-1.0998113228439259</v>
      </c>
      <c r="L130">
        <f t="shared" si="85"/>
        <v>1.9864710355419219E-3</v>
      </c>
      <c r="M130">
        <f t="shared" si="86"/>
        <v>1278.1844232100711</v>
      </c>
      <c r="N130">
        <f t="shared" si="87"/>
        <v>4.1198863493811147E-2</v>
      </c>
      <c r="O130">
        <f t="shared" si="88"/>
        <v>1.9949214869790222</v>
      </c>
      <c r="P130">
        <f t="shared" si="89"/>
        <v>30.739869521690544</v>
      </c>
      <c r="Q130" s="1">
        <v>6</v>
      </c>
      <c r="R130">
        <f t="shared" si="90"/>
        <v>1.4200000166893005</v>
      </c>
      <c r="S130" s="1">
        <v>1</v>
      </c>
      <c r="T130">
        <f t="shared" si="91"/>
        <v>2.8400000333786011</v>
      </c>
      <c r="U130" s="1">
        <v>30.982263565063477</v>
      </c>
      <c r="V130" s="1">
        <v>30.688003540039063</v>
      </c>
      <c r="W130" s="1">
        <v>30.952594757080078</v>
      </c>
      <c r="X130" s="1">
        <v>417.84530639648438</v>
      </c>
      <c r="Y130" s="1">
        <v>420.00543212890625</v>
      </c>
      <c r="Z130" s="1">
        <v>24.525701522827148</v>
      </c>
      <c r="AA130" s="1">
        <v>24.605890274047852</v>
      </c>
      <c r="AB130" s="1">
        <v>54.184360504150391</v>
      </c>
      <c r="AC130" s="1">
        <v>54.361522674560547</v>
      </c>
      <c r="AD130" s="1">
        <v>300.67904663085938</v>
      </c>
      <c r="AE130" s="1">
        <v>17.827846527099609</v>
      </c>
      <c r="AF130" s="1">
        <v>8.5542082786560059E-2</v>
      </c>
      <c r="AG130" s="1">
        <v>99.568626403808594</v>
      </c>
      <c r="AH130" s="1">
        <v>-6.5698337554931641</v>
      </c>
      <c r="AI130" s="1">
        <v>-0.37791153788566589</v>
      </c>
      <c r="AJ130" s="1">
        <v>4.6205531805753708E-2</v>
      </c>
      <c r="AK130" s="1">
        <v>2.1366758737713099E-3</v>
      </c>
      <c r="AL130" s="1">
        <v>3.6547821015119553E-2</v>
      </c>
      <c r="AM130" s="1">
        <v>6.0777845792472363E-3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86</v>
      </c>
      <c r="AV130">
        <f t="shared" si="92"/>
        <v>0.5011317443847656</v>
      </c>
      <c r="AW130">
        <f t="shared" si="93"/>
        <v>4.119886349381115E-5</v>
      </c>
      <c r="AX130">
        <f t="shared" si="94"/>
        <v>303.83800354003904</v>
      </c>
      <c r="AY130">
        <f t="shared" si="95"/>
        <v>304.13226356506345</v>
      </c>
      <c r="AZ130">
        <f t="shared" si="96"/>
        <v>2.8524553805785899</v>
      </c>
      <c r="BA130">
        <f t="shared" si="97"/>
        <v>5.1865981651479647E-2</v>
      </c>
      <c r="BB130">
        <f t="shared" si="98"/>
        <v>4.4448961830088001</v>
      </c>
      <c r="BC130">
        <f t="shared" si="99"/>
        <v>44.641533619055515</v>
      </c>
      <c r="BD130">
        <f t="shared" si="100"/>
        <v>20.035643345007664</v>
      </c>
      <c r="BE130">
        <f t="shared" si="101"/>
        <v>30.688003540039063</v>
      </c>
      <c r="BF130">
        <f t="shared" si="102"/>
        <v>4.431743219810528</v>
      </c>
      <c r="BG130">
        <f t="shared" si="103"/>
        <v>1.9850825464801623E-3</v>
      </c>
      <c r="BH130">
        <f t="shared" si="104"/>
        <v>2.4499746960297779</v>
      </c>
      <c r="BI130">
        <f t="shared" si="105"/>
        <v>1.9817685237807501</v>
      </c>
      <c r="BJ130">
        <f t="shared" si="106"/>
        <v>1.2408012639461986E-3</v>
      </c>
      <c r="BK130">
        <f t="shared" si="107"/>
        <v>127.26706730977115</v>
      </c>
      <c r="BL130">
        <f t="shared" si="108"/>
        <v>3.0432568853485122</v>
      </c>
      <c r="BM130">
        <f t="shared" si="109"/>
        <v>53.541638092513757</v>
      </c>
      <c r="BN130">
        <f t="shared" si="110"/>
        <v>420.52822975862068</v>
      </c>
      <c r="BO130">
        <f t="shared" si="111"/>
        <v>-1.4002793546477993E-3</v>
      </c>
    </row>
    <row r="131" spans="1:67" x14ac:dyDescent="0.25">
      <c r="A131" s="1">
        <v>120</v>
      </c>
      <c r="B131" s="1" t="s">
        <v>206</v>
      </c>
      <c r="C131" s="1" t="s">
        <v>239</v>
      </c>
      <c r="D131" s="1" t="s">
        <v>81</v>
      </c>
      <c r="E131" s="1" t="s">
        <v>82</v>
      </c>
      <c r="F131" s="1" t="s">
        <v>83</v>
      </c>
      <c r="G131" s="1" t="s">
        <v>84</v>
      </c>
      <c r="H131" s="1" t="s">
        <v>85</v>
      </c>
      <c r="I131" s="1">
        <v>681.499999653548</v>
      </c>
      <c r="J131" s="1">
        <v>1</v>
      </c>
      <c r="K131">
        <f t="shared" si="84"/>
        <v>-1.0682303616020559</v>
      </c>
      <c r="L131">
        <f t="shared" si="85"/>
        <v>1.457832227960828E-3</v>
      </c>
      <c r="M131">
        <f t="shared" si="86"/>
        <v>1559.9315696605315</v>
      </c>
      <c r="N131">
        <f t="shared" si="87"/>
        <v>3.0239882918367683E-2</v>
      </c>
      <c r="O131">
        <f t="shared" si="88"/>
        <v>1.9948741743335732</v>
      </c>
      <c r="P131">
        <f t="shared" si="89"/>
        <v>30.740977979744205</v>
      </c>
      <c r="Q131" s="1">
        <v>6</v>
      </c>
      <c r="R131">
        <f t="shared" si="90"/>
        <v>1.4200000166893005</v>
      </c>
      <c r="S131" s="1">
        <v>1</v>
      </c>
      <c r="T131">
        <f t="shared" si="91"/>
        <v>2.8400000333786011</v>
      </c>
      <c r="U131" s="1">
        <v>30.981935501098633</v>
      </c>
      <c r="V131" s="1">
        <v>30.682945251464844</v>
      </c>
      <c r="W131" s="1">
        <v>30.952142715454102</v>
      </c>
      <c r="X131" s="1">
        <v>417.77407836914063</v>
      </c>
      <c r="Y131" s="1">
        <v>419.88040161132813</v>
      </c>
      <c r="Z131" s="1">
        <v>24.550207138061523</v>
      </c>
      <c r="AA131" s="1">
        <v>24.609066009521484</v>
      </c>
      <c r="AB131" s="1">
        <v>54.239788055419922</v>
      </c>
      <c r="AC131" s="1">
        <v>54.369823455810547</v>
      </c>
      <c r="AD131" s="1">
        <v>300.67556762695313</v>
      </c>
      <c r="AE131" s="1">
        <v>17.86625862121582</v>
      </c>
      <c r="AF131" s="1">
        <v>2.0530318841338158E-2</v>
      </c>
      <c r="AG131" s="1">
        <v>99.569137573242188</v>
      </c>
      <c r="AH131" s="1">
        <v>-6.5698337554931641</v>
      </c>
      <c r="AI131" s="1">
        <v>-0.37791153788566589</v>
      </c>
      <c r="AJ131" s="1">
        <v>4.6205531805753708E-2</v>
      </c>
      <c r="AK131" s="1">
        <v>2.1366758737713099E-3</v>
      </c>
      <c r="AL131" s="1">
        <v>3.6547821015119553E-2</v>
      </c>
      <c r="AM131" s="1">
        <v>6.0777845792472363E-3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86</v>
      </c>
      <c r="AV131">
        <f t="shared" si="92"/>
        <v>0.50112594604492178</v>
      </c>
      <c r="AW131">
        <f t="shared" si="93"/>
        <v>3.0239882918367683E-5</v>
      </c>
      <c r="AX131">
        <f t="shared" si="94"/>
        <v>303.83294525146482</v>
      </c>
      <c r="AY131">
        <f t="shared" si="95"/>
        <v>304.13193550109861</v>
      </c>
      <c r="AZ131">
        <f t="shared" si="96"/>
        <v>2.8586013154998113</v>
      </c>
      <c r="BA131">
        <f t="shared" si="97"/>
        <v>5.8032728279359756E-2</v>
      </c>
      <c r="BB131">
        <f t="shared" si="98"/>
        <v>4.4451776533846159</v>
      </c>
      <c r="BC131">
        <f t="shared" si="99"/>
        <v>44.644131321462758</v>
      </c>
      <c r="BD131">
        <f t="shared" si="100"/>
        <v>20.035065311941274</v>
      </c>
      <c r="BE131">
        <f t="shared" si="101"/>
        <v>30.682945251464844</v>
      </c>
      <c r="BF131">
        <f t="shared" si="102"/>
        <v>4.4304622787291468</v>
      </c>
      <c r="BG131">
        <f t="shared" si="103"/>
        <v>1.457084275710469E-3</v>
      </c>
      <c r="BH131">
        <f t="shared" si="104"/>
        <v>2.4503034790510427</v>
      </c>
      <c r="BI131">
        <f t="shared" si="105"/>
        <v>1.980158799678104</v>
      </c>
      <c r="BJ131">
        <f t="shared" si="106"/>
        <v>9.1074484163102259E-4</v>
      </c>
      <c r="BK131">
        <f t="shared" si="107"/>
        <v>155.32104106437311</v>
      </c>
      <c r="BL131">
        <f t="shared" si="108"/>
        <v>3.7151807125890048</v>
      </c>
      <c r="BM131">
        <f t="shared" si="109"/>
        <v>53.536900089650196</v>
      </c>
      <c r="BN131">
        <f t="shared" si="110"/>
        <v>420.38818716457234</v>
      </c>
      <c r="BO131">
        <f t="shared" si="111"/>
        <v>-1.3604031675474196E-3</v>
      </c>
    </row>
    <row r="132" spans="1:67" x14ac:dyDescent="0.25">
      <c r="A132" s="1">
        <v>121</v>
      </c>
      <c r="B132" s="1" t="s">
        <v>207</v>
      </c>
      <c r="C132" s="1" t="s">
        <v>239</v>
      </c>
      <c r="D132" s="1" t="s">
        <v>81</v>
      </c>
      <c r="E132" s="1" t="s">
        <v>82</v>
      </c>
      <c r="F132" s="1" t="s">
        <v>83</v>
      </c>
      <c r="G132" s="1" t="s">
        <v>84</v>
      </c>
      <c r="H132" s="1" t="s">
        <v>85</v>
      </c>
      <c r="I132" s="1">
        <v>686.99999953061342</v>
      </c>
      <c r="J132" s="1">
        <v>1</v>
      </c>
      <c r="K132">
        <f t="shared" si="84"/>
        <v>-1.0323625649693804</v>
      </c>
      <c r="L132">
        <f t="shared" si="85"/>
        <v>1.3856338451334134E-3</v>
      </c>
      <c r="M132">
        <f t="shared" si="86"/>
        <v>1579.254400227014</v>
      </c>
      <c r="N132">
        <f t="shared" si="87"/>
        <v>2.8736174734891724E-2</v>
      </c>
      <c r="O132">
        <f t="shared" si="88"/>
        <v>1.9944167671347839</v>
      </c>
      <c r="P132">
        <f t="shared" si="89"/>
        <v>30.742349179352399</v>
      </c>
      <c r="Q132" s="1">
        <v>6</v>
      </c>
      <c r="R132">
        <f t="shared" si="90"/>
        <v>1.4200000166893005</v>
      </c>
      <c r="S132" s="1">
        <v>1</v>
      </c>
      <c r="T132">
        <f t="shared" si="91"/>
        <v>2.8400000333786011</v>
      </c>
      <c r="U132" s="1">
        <v>30.982040405273438</v>
      </c>
      <c r="V132" s="1">
        <v>30.683750152587891</v>
      </c>
      <c r="W132" s="1">
        <v>30.953823089599609</v>
      </c>
      <c r="X132" s="1">
        <v>417.8255615234375</v>
      </c>
      <c r="Y132" s="1">
        <v>419.86196899414063</v>
      </c>
      <c r="Z132" s="1">
        <v>24.560878753662109</v>
      </c>
      <c r="AA132" s="1">
        <v>24.6168212890625</v>
      </c>
      <c r="AB132" s="1">
        <v>54.263786315917969</v>
      </c>
      <c r="AC132" s="1">
        <v>54.387382507324219</v>
      </c>
      <c r="AD132" s="1">
        <v>300.61685180664063</v>
      </c>
      <c r="AE132" s="1">
        <v>17.818424224853516</v>
      </c>
      <c r="AF132" s="1">
        <v>0.21898852288722992</v>
      </c>
      <c r="AG132" s="1">
        <v>99.57049560546875</v>
      </c>
      <c r="AH132" s="1">
        <v>-6.5698337554931641</v>
      </c>
      <c r="AI132" s="1">
        <v>-0.37791153788566589</v>
      </c>
      <c r="AJ132" s="1">
        <v>4.6205531805753708E-2</v>
      </c>
      <c r="AK132" s="1">
        <v>2.1366758737713099E-3</v>
      </c>
      <c r="AL132" s="1">
        <v>3.6547821015119553E-2</v>
      </c>
      <c r="AM132" s="1">
        <v>6.0777845792472363E-3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86</v>
      </c>
      <c r="AV132">
        <f t="shared" si="92"/>
        <v>0.50102808634440099</v>
      </c>
      <c r="AW132">
        <f t="shared" si="93"/>
        <v>2.8736174734891724E-5</v>
      </c>
      <c r="AX132">
        <f t="shared" si="94"/>
        <v>303.83375015258787</v>
      </c>
      <c r="AY132">
        <f t="shared" si="95"/>
        <v>304.13204040527341</v>
      </c>
      <c r="AZ132">
        <f t="shared" si="96"/>
        <v>2.8509478122529117</v>
      </c>
      <c r="BA132">
        <f t="shared" si="97"/>
        <v>5.8599026764509059E-2</v>
      </c>
      <c r="BB132">
        <f t="shared" si="98"/>
        <v>4.4455258631179912</v>
      </c>
      <c r="BC132">
        <f t="shared" si="99"/>
        <v>44.647019542140633</v>
      </c>
      <c r="BD132">
        <f t="shared" si="100"/>
        <v>20.030198253078133</v>
      </c>
      <c r="BE132">
        <f t="shared" si="101"/>
        <v>30.683750152587891</v>
      </c>
      <c r="BF132">
        <f t="shared" si="102"/>
        <v>4.4306660871387038</v>
      </c>
      <c r="BG132">
        <f t="shared" si="103"/>
        <v>1.3849581251229527E-3</v>
      </c>
      <c r="BH132">
        <f t="shared" si="104"/>
        <v>2.4511090959832074</v>
      </c>
      <c r="BI132">
        <f t="shared" si="105"/>
        <v>1.9795569911554964</v>
      </c>
      <c r="BJ132">
        <f t="shared" si="106"/>
        <v>8.6565951207001667E-4</v>
      </c>
      <c r="BK132">
        <f t="shared" si="107"/>
        <v>157.24714331772108</v>
      </c>
      <c r="BL132">
        <f t="shared" si="108"/>
        <v>3.7613656793217518</v>
      </c>
      <c r="BM132">
        <f t="shared" si="109"/>
        <v>53.549755898018311</v>
      </c>
      <c r="BN132">
        <f t="shared" si="110"/>
        <v>420.35270471467885</v>
      </c>
      <c r="BO132">
        <f t="shared" si="111"/>
        <v>-1.3151518411160562E-3</v>
      </c>
    </row>
    <row r="133" spans="1:67" x14ac:dyDescent="0.25">
      <c r="A133" s="1">
        <v>122</v>
      </c>
      <c r="B133" s="1" t="s">
        <v>208</v>
      </c>
      <c r="C133" s="1" t="s">
        <v>239</v>
      </c>
      <c r="D133" s="1" t="s">
        <v>81</v>
      </c>
      <c r="E133" s="1" t="s">
        <v>82</v>
      </c>
      <c r="F133" s="1" t="s">
        <v>83</v>
      </c>
      <c r="G133" s="1" t="s">
        <v>84</v>
      </c>
      <c r="H133" s="1" t="s">
        <v>85</v>
      </c>
      <c r="I133" s="1">
        <v>691.99999941885471</v>
      </c>
      <c r="J133" s="1">
        <v>1</v>
      </c>
      <c r="K133">
        <f t="shared" si="84"/>
        <v>-1.0185551495220231</v>
      </c>
      <c r="L133">
        <f t="shared" si="85"/>
        <v>1.4240546903757502E-3</v>
      </c>
      <c r="M133">
        <f t="shared" si="86"/>
        <v>1532.2729090897151</v>
      </c>
      <c r="N133">
        <f t="shared" si="87"/>
        <v>2.9543515509396455E-2</v>
      </c>
      <c r="O133">
        <f t="shared" si="88"/>
        <v>1.9951188382942999</v>
      </c>
      <c r="P133">
        <f t="shared" si="89"/>
        <v>30.744048370713781</v>
      </c>
      <c r="Q133" s="1">
        <v>6</v>
      </c>
      <c r="R133">
        <f t="shared" si="90"/>
        <v>1.4200000166893005</v>
      </c>
      <c r="S133" s="1">
        <v>1</v>
      </c>
      <c r="T133">
        <f t="shared" si="91"/>
        <v>2.8400000333786011</v>
      </c>
      <c r="U133" s="1">
        <v>30.98260498046875</v>
      </c>
      <c r="V133" s="1">
        <v>30.686038970947266</v>
      </c>
      <c r="W133" s="1">
        <v>30.956266403198242</v>
      </c>
      <c r="X133" s="1">
        <v>417.78567504882813</v>
      </c>
      <c r="Y133" s="1">
        <v>419.7935791015625</v>
      </c>
      <c r="Z133" s="1">
        <v>24.557018280029297</v>
      </c>
      <c r="AA133" s="1">
        <v>24.614524841308594</v>
      </c>
      <c r="AB133" s="1">
        <v>54.252582550048828</v>
      </c>
      <c r="AC133" s="1">
        <v>54.379631042480469</v>
      </c>
      <c r="AD133" s="1">
        <v>300.65768432617188</v>
      </c>
      <c r="AE133" s="1">
        <v>17.844514846801758</v>
      </c>
      <c r="AF133" s="1">
        <v>5.9309173375368118E-2</v>
      </c>
      <c r="AG133" s="1">
        <v>99.568794250488281</v>
      </c>
      <c r="AH133" s="1">
        <v>-6.5698337554931641</v>
      </c>
      <c r="AI133" s="1">
        <v>-0.37791153788566589</v>
      </c>
      <c r="AJ133" s="1">
        <v>4.6205531805753708E-2</v>
      </c>
      <c r="AK133" s="1">
        <v>2.1366758737713099E-3</v>
      </c>
      <c r="AL133" s="1">
        <v>3.6547821015119553E-2</v>
      </c>
      <c r="AM133" s="1">
        <v>6.0777845792472363E-3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86</v>
      </c>
      <c r="AV133">
        <f t="shared" si="92"/>
        <v>0.50109614054361973</v>
      </c>
      <c r="AW133">
        <f t="shared" si="93"/>
        <v>2.9543515509396453E-5</v>
      </c>
      <c r="AX133">
        <f t="shared" si="94"/>
        <v>303.83603897094724</v>
      </c>
      <c r="AY133">
        <f t="shared" si="95"/>
        <v>304.13260498046873</v>
      </c>
      <c r="AZ133">
        <f t="shared" si="96"/>
        <v>2.8551223116713231</v>
      </c>
      <c r="BA133">
        <f t="shared" si="97"/>
        <v>5.8009399766513717E-2</v>
      </c>
      <c r="BB133">
        <f t="shared" si="98"/>
        <v>4.4459573977920881</v>
      </c>
      <c r="BC133">
        <f t="shared" si="99"/>
        <v>44.652116471424335</v>
      </c>
      <c r="BD133">
        <f t="shared" si="100"/>
        <v>20.037591630115742</v>
      </c>
      <c r="BE133">
        <f t="shared" si="101"/>
        <v>30.686038970947266</v>
      </c>
      <c r="BF133">
        <f t="shared" si="102"/>
        <v>4.4312456817544552</v>
      </c>
      <c r="BG133">
        <f t="shared" si="103"/>
        <v>1.4233409877751086E-3</v>
      </c>
      <c r="BH133">
        <f t="shared" si="104"/>
        <v>2.4508385594977882</v>
      </c>
      <c r="BI133">
        <f t="shared" si="105"/>
        <v>1.980407122256667</v>
      </c>
      <c r="BJ133">
        <f t="shared" si="106"/>
        <v>8.8965221155878666E-4</v>
      </c>
      <c r="BK133">
        <f t="shared" si="107"/>
        <v>152.56656602075097</v>
      </c>
      <c r="BL133">
        <f t="shared" si="108"/>
        <v>3.6500627579132305</v>
      </c>
      <c r="BM133">
        <f t="shared" si="109"/>
        <v>53.538475570310609</v>
      </c>
      <c r="BN133">
        <f t="shared" si="110"/>
        <v>420.2777514380744</v>
      </c>
      <c r="BO133">
        <f t="shared" si="111"/>
        <v>-1.2975202661360454E-3</v>
      </c>
    </row>
    <row r="134" spans="1:67" x14ac:dyDescent="0.25">
      <c r="A134" s="1">
        <v>123</v>
      </c>
      <c r="B134" s="1" t="s">
        <v>209</v>
      </c>
      <c r="C134" s="1" t="s">
        <v>239</v>
      </c>
      <c r="D134" s="1" t="s">
        <v>81</v>
      </c>
      <c r="E134" s="1" t="s">
        <v>82</v>
      </c>
      <c r="F134" s="1" t="s">
        <v>83</v>
      </c>
      <c r="G134" s="1" t="s">
        <v>84</v>
      </c>
      <c r="H134" s="1" t="s">
        <v>85</v>
      </c>
      <c r="I134" s="1">
        <v>696.999999307096</v>
      </c>
      <c r="J134" s="1">
        <v>1</v>
      </c>
      <c r="K134">
        <f t="shared" si="84"/>
        <v>-0.97195062355341866</v>
      </c>
      <c r="L134">
        <f t="shared" si="85"/>
        <v>1.6556411363658177E-3</v>
      </c>
      <c r="M134">
        <f t="shared" si="86"/>
        <v>1330.4978403011612</v>
      </c>
      <c r="N134">
        <f t="shared" si="87"/>
        <v>3.4305743374086338E-2</v>
      </c>
      <c r="O134">
        <f t="shared" si="88"/>
        <v>1.9928493314462616</v>
      </c>
      <c r="P134">
        <f t="shared" si="89"/>
        <v>30.73837097717157</v>
      </c>
      <c r="Q134" s="1">
        <v>6</v>
      </c>
      <c r="R134">
        <f t="shared" si="90"/>
        <v>1.4200000166893005</v>
      </c>
      <c r="S134" s="1">
        <v>1</v>
      </c>
      <c r="T134">
        <f t="shared" si="91"/>
        <v>2.8400000333786011</v>
      </c>
      <c r="U134" s="1">
        <v>30.983081817626953</v>
      </c>
      <c r="V134" s="1">
        <v>30.682073593139648</v>
      </c>
      <c r="W134" s="1">
        <v>30.957695007324219</v>
      </c>
      <c r="X134" s="1">
        <v>417.85910034179688</v>
      </c>
      <c r="Y134" s="1">
        <v>419.77035522460938</v>
      </c>
      <c r="Z134" s="1">
        <v>24.555843353271484</v>
      </c>
      <c r="AA134" s="1">
        <v>24.622631072998047</v>
      </c>
      <c r="AB134" s="1">
        <v>54.248970031738281</v>
      </c>
      <c r="AC134" s="1">
        <v>54.396518707275391</v>
      </c>
      <c r="AD134" s="1">
        <v>300.60357666015625</v>
      </c>
      <c r="AE134" s="1">
        <v>17.872781753540039</v>
      </c>
      <c r="AF134" s="1">
        <v>1.2546447105705738E-2</v>
      </c>
      <c r="AG134" s="1">
        <v>99.569633483886719</v>
      </c>
      <c r="AH134" s="1">
        <v>-6.5698337554931641</v>
      </c>
      <c r="AI134" s="1">
        <v>-0.37791153788566589</v>
      </c>
      <c r="AJ134" s="1">
        <v>4.6205531805753708E-2</v>
      </c>
      <c r="AK134" s="1">
        <v>2.1366758737713099E-3</v>
      </c>
      <c r="AL134" s="1">
        <v>3.6547821015119553E-2</v>
      </c>
      <c r="AM134" s="1">
        <v>6.0777845792472363E-3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86</v>
      </c>
      <c r="AV134">
        <f t="shared" si="92"/>
        <v>0.5010059611002603</v>
      </c>
      <c r="AW134">
        <f t="shared" si="93"/>
        <v>3.4305743374086338E-5</v>
      </c>
      <c r="AX134">
        <f t="shared" si="94"/>
        <v>303.83207359313963</v>
      </c>
      <c r="AY134">
        <f t="shared" si="95"/>
        <v>304.13308181762693</v>
      </c>
      <c r="AZ134">
        <f t="shared" si="96"/>
        <v>2.8596450166483578</v>
      </c>
      <c r="BA134">
        <f t="shared" si="97"/>
        <v>5.6297384031920236E-2</v>
      </c>
      <c r="BB134">
        <f t="shared" si="98"/>
        <v>4.4445156827936376</v>
      </c>
      <c r="BC134">
        <f t="shared" si="99"/>
        <v>44.637260651490607</v>
      </c>
      <c r="BD134">
        <f t="shared" si="100"/>
        <v>20.01462957849256</v>
      </c>
      <c r="BE134">
        <f t="shared" si="101"/>
        <v>30.682073593139648</v>
      </c>
      <c r="BF134">
        <f t="shared" si="102"/>
        <v>4.4302415759900882</v>
      </c>
      <c r="BG134">
        <f t="shared" si="103"/>
        <v>1.6546765059227244E-3</v>
      </c>
      <c r="BH134">
        <f t="shared" si="104"/>
        <v>2.451666351347376</v>
      </c>
      <c r="BI134">
        <f t="shared" si="105"/>
        <v>1.9785752246427122</v>
      </c>
      <c r="BJ134">
        <f t="shared" si="106"/>
        <v>1.0342594389785855E-3</v>
      </c>
      <c r="BK134">
        <f t="shared" si="107"/>
        <v>132.47718230988946</v>
      </c>
      <c r="BL134">
        <f t="shared" si="108"/>
        <v>3.1695850451117318</v>
      </c>
      <c r="BM134">
        <f t="shared" si="109"/>
        <v>53.580218528005489</v>
      </c>
      <c r="BN134">
        <f t="shared" si="110"/>
        <v>420.23237400150219</v>
      </c>
      <c r="BO134">
        <f t="shared" si="111"/>
        <v>-1.2392507105660835E-3</v>
      </c>
    </row>
    <row r="135" spans="1:67" x14ac:dyDescent="0.25">
      <c r="A135" s="1">
        <v>124</v>
      </c>
      <c r="B135" s="1" t="s">
        <v>210</v>
      </c>
      <c r="C135" s="1" t="s">
        <v>239</v>
      </c>
      <c r="D135" s="1" t="s">
        <v>81</v>
      </c>
      <c r="E135" s="1" t="s">
        <v>82</v>
      </c>
      <c r="F135" s="1" t="s">
        <v>83</v>
      </c>
      <c r="G135" s="1" t="s">
        <v>84</v>
      </c>
      <c r="H135" s="1" t="s">
        <v>85</v>
      </c>
      <c r="I135" s="1">
        <v>702.49999918416142</v>
      </c>
      <c r="J135" s="1">
        <v>1</v>
      </c>
      <c r="K135">
        <f t="shared" si="84"/>
        <v>-1.0488374598655434</v>
      </c>
      <c r="L135">
        <f t="shared" si="85"/>
        <v>1.6900602714380569E-3</v>
      </c>
      <c r="M135">
        <f t="shared" si="86"/>
        <v>1383.383572092838</v>
      </c>
      <c r="N135">
        <f t="shared" si="87"/>
        <v>3.5007810949848499E-2</v>
      </c>
      <c r="O135">
        <f t="shared" si="88"/>
        <v>1.9922623439206633</v>
      </c>
      <c r="P135">
        <f t="shared" si="89"/>
        <v>30.73771616529249</v>
      </c>
      <c r="Q135" s="1">
        <v>6</v>
      </c>
      <c r="R135">
        <f t="shared" si="90"/>
        <v>1.4200000166893005</v>
      </c>
      <c r="S135" s="1">
        <v>1</v>
      </c>
      <c r="T135">
        <f t="shared" si="91"/>
        <v>2.8400000333786011</v>
      </c>
      <c r="U135" s="1">
        <v>30.983739852905273</v>
      </c>
      <c r="V135" s="1">
        <v>30.681371688842773</v>
      </c>
      <c r="W135" s="1">
        <v>30.957866668701172</v>
      </c>
      <c r="X135" s="1">
        <v>417.76351928710938</v>
      </c>
      <c r="Y135" s="1">
        <v>419.82733154296875</v>
      </c>
      <c r="Z135" s="1">
        <v>24.558425903320313</v>
      </c>
      <c r="AA135" s="1">
        <v>24.626569747924805</v>
      </c>
      <c r="AB135" s="1">
        <v>54.253269195556641</v>
      </c>
      <c r="AC135" s="1">
        <v>54.403812408447266</v>
      </c>
      <c r="AD135" s="1">
        <v>300.64950561523438</v>
      </c>
      <c r="AE135" s="1">
        <v>17.989471435546875</v>
      </c>
      <c r="AF135" s="1">
        <v>8.6685039103031158E-2</v>
      </c>
      <c r="AG135" s="1">
        <v>99.570793151855469</v>
      </c>
      <c r="AH135" s="1">
        <v>-6.5698337554931641</v>
      </c>
      <c r="AI135" s="1">
        <v>-0.37791153788566589</v>
      </c>
      <c r="AJ135" s="1">
        <v>4.6205531805753708E-2</v>
      </c>
      <c r="AK135" s="1">
        <v>2.1366758737713099E-3</v>
      </c>
      <c r="AL135" s="1">
        <v>3.6547821015119553E-2</v>
      </c>
      <c r="AM135" s="1">
        <v>6.0777845792472363E-3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86</v>
      </c>
      <c r="AV135">
        <f t="shared" si="92"/>
        <v>0.50108250935872389</v>
      </c>
      <c r="AW135">
        <f t="shared" si="93"/>
        <v>3.5007810949848498E-5</v>
      </c>
      <c r="AX135">
        <f t="shared" si="94"/>
        <v>303.83137168884275</v>
      </c>
      <c r="AY135">
        <f t="shared" si="95"/>
        <v>304.13373985290525</v>
      </c>
      <c r="AZ135">
        <f t="shared" si="96"/>
        <v>2.8783153653521367</v>
      </c>
      <c r="BA135">
        <f t="shared" si="97"/>
        <v>5.6344476449715075E-2</v>
      </c>
      <c r="BB135">
        <f t="shared" si="98"/>
        <v>4.4443494263310255</v>
      </c>
      <c r="BC135">
        <f t="shared" si="99"/>
        <v>44.635071044909182</v>
      </c>
      <c r="BD135">
        <f t="shared" si="100"/>
        <v>20.008501296984377</v>
      </c>
      <c r="BE135">
        <f t="shared" si="101"/>
        <v>30.681371688842773</v>
      </c>
      <c r="BF135">
        <f t="shared" si="102"/>
        <v>4.4300638617089696</v>
      </c>
      <c r="BG135">
        <f t="shared" si="103"/>
        <v>1.6890551288549595E-3</v>
      </c>
      <c r="BH135">
        <f t="shared" si="104"/>
        <v>2.4520870824103622</v>
      </c>
      <c r="BI135">
        <f t="shared" si="105"/>
        <v>1.9779767792986074</v>
      </c>
      <c r="BJ135">
        <f t="shared" si="106"/>
        <v>1.0557497153216766E-3</v>
      </c>
      <c r="BK135">
        <f t="shared" si="107"/>
        <v>137.7445995065309</v>
      </c>
      <c r="BL135">
        <f t="shared" si="108"/>
        <v>3.2951250863267121</v>
      </c>
      <c r="BM135">
        <f t="shared" si="109"/>
        <v>53.592675406783627</v>
      </c>
      <c r="BN135">
        <f t="shared" si="110"/>
        <v>420.32589863950994</v>
      </c>
      <c r="BO135">
        <f t="shared" si="111"/>
        <v>-1.3372957917412961E-3</v>
      </c>
    </row>
    <row r="136" spans="1:67" x14ac:dyDescent="0.25">
      <c r="A136" s="1">
        <v>125</v>
      </c>
      <c r="B136" s="1" t="s">
        <v>211</v>
      </c>
      <c r="C136" s="1" t="s">
        <v>239</v>
      </c>
      <c r="D136" s="1" t="s">
        <v>81</v>
      </c>
      <c r="E136" s="1" t="s">
        <v>82</v>
      </c>
      <c r="F136" s="1" t="s">
        <v>83</v>
      </c>
      <c r="G136" s="1" t="s">
        <v>84</v>
      </c>
      <c r="H136" s="1" t="s">
        <v>85</v>
      </c>
      <c r="I136" s="1">
        <v>707.49999907240272</v>
      </c>
      <c r="J136" s="1">
        <v>1</v>
      </c>
      <c r="K136">
        <f t="shared" si="84"/>
        <v>-0.917207367969881</v>
      </c>
      <c r="L136">
        <f t="shared" si="85"/>
        <v>1.7446236873405372E-3</v>
      </c>
      <c r="M136">
        <f t="shared" si="86"/>
        <v>1234.0294742118422</v>
      </c>
      <c r="N136">
        <f t="shared" si="87"/>
        <v>3.6148573980228971E-2</v>
      </c>
      <c r="O136">
        <f t="shared" si="88"/>
        <v>1.9928864360737482</v>
      </c>
      <c r="P136">
        <f t="shared" si="89"/>
        <v>30.739868440213218</v>
      </c>
      <c r="Q136" s="1">
        <v>6</v>
      </c>
      <c r="R136">
        <f t="shared" si="90"/>
        <v>1.4200000166893005</v>
      </c>
      <c r="S136" s="1">
        <v>1</v>
      </c>
      <c r="T136">
        <f t="shared" si="91"/>
        <v>2.8400000333786011</v>
      </c>
      <c r="U136" s="1">
        <v>30.982017517089844</v>
      </c>
      <c r="V136" s="1">
        <v>30.685016632080078</v>
      </c>
      <c r="W136" s="1">
        <v>30.958703994750977</v>
      </c>
      <c r="X136" s="1">
        <v>418.04196166992188</v>
      </c>
      <c r="Y136" s="1">
        <v>419.8421630859375</v>
      </c>
      <c r="Z136" s="1">
        <v>24.555309295654297</v>
      </c>
      <c r="AA136" s="1">
        <v>24.625675201416016</v>
      </c>
      <c r="AB136" s="1">
        <v>54.251964569091797</v>
      </c>
      <c r="AC136" s="1">
        <v>54.407428741455078</v>
      </c>
      <c r="AD136" s="1">
        <v>300.64324951171875</v>
      </c>
      <c r="AE136" s="1">
        <v>17.882926940917969</v>
      </c>
      <c r="AF136" s="1">
        <v>0.12203944474458694</v>
      </c>
      <c r="AG136" s="1">
        <v>99.571258544921875</v>
      </c>
      <c r="AH136" s="1">
        <v>-6.5698337554931641</v>
      </c>
      <c r="AI136" s="1">
        <v>-0.37791153788566589</v>
      </c>
      <c r="AJ136" s="1">
        <v>4.6205531805753708E-2</v>
      </c>
      <c r="AK136" s="1">
        <v>2.1366758737713099E-3</v>
      </c>
      <c r="AL136" s="1">
        <v>3.6547821015119553E-2</v>
      </c>
      <c r="AM136" s="1">
        <v>6.0777845792472363E-3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86</v>
      </c>
      <c r="AV136">
        <f t="shared" si="92"/>
        <v>0.50107208251953117</v>
      </c>
      <c r="AW136">
        <f t="shared" si="93"/>
        <v>3.6148573980228967E-5</v>
      </c>
      <c r="AX136">
        <f t="shared" si="94"/>
        <v>303.83501663208006</v>
      </c>
      <c r="AY136">
        <f t="shared" si="95"/>
        <v>304.13201751708982</v>
      </c>
      <c r="AZ136">
        <f t="shared" si="96"/>
        <v>2.8612682465925445</v>
      </c>
      <c r="BA136">
        <f t="shared" si="97"/>
        <v>5.4851808133139356E-2</v>
      </c>
      <c r="BB136">
        <f t="shared" si="98"/>
        <v>4.4448959083972133</v>
      </c>
      <c r="BC136">
        <f t="shared" si="99"/>
        <v>44.640350773430114</v>
      </c>
      <c r="BD136">
        <f t="shared" si="100"/>
        <v>20.014675572014099</v>
      </c>
      <c r="BE136">
        <f t="shared" si="101"/>
        <v>30.685016632080078</v>
      </c>
      <c r="BF136">
        <f t="shared" si="102"/>
        <v>4.4309867879973872</v>
      </c>
      <c r="BG136">
        <f t="shared" si="103"/>
        <v>1.7435526158060622E-3</v>
      </c>
      <c r="BH136">
        <f t="shared" si="104"/>
        <v>2.4520094723234651</v>
      </c>
      <c r="BI136">
        <f t="shared" si="105"/>
        <v>1.9789773156739221</v>
      </c>
      <c r="BJ136">
        <f t="shared" si="106"/>
        <v>1.0898165633722796E-3</v>
      </c>
      <c r="BK136">
        <f t="shared" si="107"/>
        <v>122.87386782880134</v>
      </c>
      <c r="BL136">
        <f t="shared" si="108"/>
        <v>2.9392699988525179</v>
      </c>
      <c r="BM136">
        <f t="shared" si="109"/>
        <v>53.5846311221866</v>
      </c>
      <c r="BN136">
        <f t="shared" si="110"/>
        <v>420.27815954093973</v>
      </c>
      <c r="BO136">
        <f t="shared" si="111"/>
        <v>-1.1694211883125506E-3</v>
      </c>
    </row>
    <row r="137" spans="1:67" x14ac:dyDescent="0.25">
      <c r="A137" s="1">
        <v>126</v>
      </c>
      <c r="B137" s="1" t="s">
        <v>212</v>
      </c>
      <c r="C137" s="1" t="s">
        <v>239</v>
      </c>
      <c r="D137" s="1" t="s">
        <v>81</v>
      </c>
      <c r="E137" s="1" t="s">
        <v>82</v>
      </c>
      <c r="F137" s="1" t="s">
        <v>83</v>
      </c>
      <c r="G137" s="1" t="s">
        <v>84</v>
      </c>
      <c r="H137" s="1" t="s">
        <v>85</v>
      </c>
      <c r="I137" s="1">
        <v>712.49999896064401</v>
      </c>
      <c r="J137" s="1">
        <v>1</v>
      </c>
      <c r="K137">
        <f t="shared" si="84"/>
        <v>-1.1207988166796159</v>
      </c>
      <c r="L137">
        <f t="shared" si="85"/>
        <v>1.500385431007863E-3</v>
      </c>
      <c r="M137">
        <f t="shared" si="86"/>
        <v>1582.415348905572</v>
      </c>
      <c r="N137">
        <f t="shared" si="87"/>
        <v>3.1073627997098435E-2</v>
      </c>
      <c r="O137">
        <f t="shared" si="88"/>
        <v>1.9917747028255199</v>
      </c>
      <c r="P137">
        <f t="shared" si="89"/>
        <v>30.738076698301867</v>
      </c>
      <c r="Q137" s="1">
        <v>6</v>
      </c>
      <c r="R137">
        <f t="shared" si="90"/>
        <v>1.4200000166893005</v>
      </c>
      <c r="S137" s="1">
        <v>1</v>
      </c>
      <c r="T137">
        <f t="shared" si="91"/>
        <v>2.8400000333786011</v>
      </c>
      <c r="U137" s="1">
        <v>30.982065200805664</v>
      </c>
      <c r="V137" s="1">
        <v>30.680057525634766</v>
      </c>
      <c r="W137" s="1">
        <v>30.959550857543945</v>
      </c>
      <c r="X137" s="1">
        <v>417.64166259765625</v>
      </c>
      <c r="Y137" s="1">
        <v>419.85232543945313</v>
      </c>
      <c r="Z137" s="1">
        <v>24.572021484375</v>
      </c>
      <c r="AA137" s="1">
        <v>24.632505416870117</v>
      </c>
      <c r="AB137" s="1">
        <v>54.288223266601563</v>
      </c>
      <c r="AC137" s="1">
        <v>54.421852111816406</v>
      </c>
      <c r="AD137" s="1">
        <v>300.6571044921875</v>
      </c>
      <c r="AE137" s="1">
        <v>17.86046028137207</v>
      </c>
      <c r="AF137" s="1">
        <v>7.9838953912258148E-2</v>
      </c>
      <c r="AG137" s="1">
        <v>99.5703125</v>
      </c>
      <c r="AH137" s="1">
        <v>-6.5698337554931641</v>
      </c>
      <c r="AI137" s="1">
        <v>-0.37791153788566589</v>
      </c>
      <c r="AJ137" s="1">
        <v>4.6205531805753708E-2</v>
      </c>
      <c r="AK137" s="1">
        <v>2.1366758737713099E-3</v>
      </c>
      <c r="AL137" s="1">
        <v>3.6547821015119553E-2</v>
      </c>
      <c r="AM137" s="1">
        <v>6.0777845792472363E-3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86</v>
      </c>
      <c r="AV137">
        <f t="shared" si="92"/>
        <v>0.50109517415364579</v>
      </c>
      <c r="AW137">
        <f t="shared" si="93"/>
        <v>3.1073627997098434E-5</v>
      </c>
      <c r="AX137">
        <f t="shared" si="94"/>
        <v>303.83005752563474</v>
      </c>
      <c r="AY137">
        <f t="shared" si="95"/>
        <v>304.13206520080564</v>
      </c>
      <c r="AZ137">
        <f t="shared" si="96"/>
        <v>2.8576735811455478</v>
      </c>
      <c r="BA137">
        <f t="shared" si="97"/>
        <v>5.8019172667103325E-2</v>
      </c>
      <c r="BB137">
        <f t="shared" si="98"/>
        <v>4.4444409648412204</v>
      </c>
      <c r="BC137">
        <f t="shared" si="99"/>
        <v>44.63620584540417</v>
      </c>
      <c r="BD137">
        <f t="shared" si="100"/>
        <v>20.003700428534053</v>
      </c>
      <c r="BE137">
        <f t="shared" si="101"/>
        <v>30.680057525634766</v>
      </c>
      <c r="BF137">
        <f t="shared" si="102"/>
        <v>4.4297311470501377</v>
      </c>
      <c r="BG137">
        <f t="shared" si="103"/>
        <v>1.4995931888435899E-3</v>
      </c>
      <c r="BH137">
        <f t="shared" si="104"/>
        <v>2.4526662620157005</v>
      </c>
      <c r="BI137">
        <f t="shared" si="105"/>
        <v>1.9770648850344372</v>
      </c>
      <c r="BJ137">
        <f t="shared" si="106"/>
        <v>9.3731688885059989E-4</v>
      </c>
      <c r="BK137">
        <f t="shared" si="107"/>
        <v>157.56159079532432</v>
      </c>
      <c r="BL137">
        <f t="shared" si="108"/>
        <v>3.7689807892555596</v>
      </c>
      <c r="BM137">
        <f t="shared" si="109"/>
        <v>53.601723135336464</v>
      </c>
      <c r="BN137">
        <f t="shared" si="110"/>
        <v>420.38509951858492</v>
      </c>
      <c r="BO137">
        <f t="shared" si="111"/>
        <v>-1.4290884222792856E-3</v>
      </c>
    </row>
    <row r="138" spans="1:67" x14ac:dyDescent="0.25">
      <c r="A138" s="1">
        <v>127</v>
      </c>
      <c r="B138" s="1" t="s">
        <v>213</v>
      </c>
      <c r="C138" s="1" t="s">
        <v>239</v>
      </c>
      <c r="D138" s="1" t="s">
        <v>81</v>
      </c>
      <c r="E138" s="1" t="s">
        <v>82</v>
      </c>
      <c r="F138" s="1" t="s">
        <v>83</v>
      </c>
      <c r="G138" s="1" t="s">
        <v>84</v>
      </c>
      <c r="H138" s="1" t="s">
        <v>85</v>
      </c>
      <c r="I138" s="1">
        <v>717.99999883770943</v>
      </c>
      <c r="J138" s="1">
        <v>1</v>
      </c>
      <c r="K138">
        <f t="shared" si="84"/>
        <v>-1.1560378877291488</v>
      </c>
      <c r="L138">
        <f t="shared" si="85"/>
        <v>1.5259681222017317E-3</v>
      </c>
      <c r="M138">
        <f t="shared" si="86"/>
        <v>1599.0988531289665</v>
      </c>
      <c r="N138">
        <f t="shared" si="87"/>
        <v>3.1617358696254677E-2</v>
      </c>
      <c r="O138">
        <f t="shared" si="88"/>
        <v>1.9926477482570055</v>
      </c>
      <c r="P138">
        <f t="shared" si="89"/>
        <v>30.74370683894918</v>
      </c>
      <c r="Q138" s="1">
        <v>6</v>
      </c>
      <c r="R138">
        <f t="shared" si="90"/>
        <v>1.4200000166893005</v>
      </c>
      <c r="S138" s="1">
        <v>1</v>
      </c>
      <c r="T138">
        <f t="shared" si="91"/>
        <v>2.8400000333786011</v>
      </c>
      <c r="U138" s="1">
        <v>30.983901977539063</v>
      </c>
      <c r="V138" s="1">
        <v>30.686569213867188</v>
      </c>
      <c r="W138" s="1">
        <v>30.961755752563477</v>
      </c>
      <c r="X138" s="1">
        <v>417.61929321289063</v>
      </c>
      <c r="Y138" s="1">
        <v>419.90005493164063</v>
      </c>
      <c r="Z138" s="1">
        <v>24.576553344726563</v>
      </c>
      <c r="AA138" s="1">
        <v>24.638101577758789</v>
      </c>
      <c r="AB138" s="1">
        <v>54.292533874511719</v>
      </c>
      <c r="AC138" s="1">
        <v>54.428504943847656</v>
      </c>
      <c r="AD138" s="1">
        <v>300.6263427734375</v>
      </c>
      <c r="AE138" s="1">
        <v>17.874956130981445</v>
      </c>
      <c r="AF138" s="1">
        <v>2.5093277916312218E-2</v>
      </c>
      <c r="AG138" s="1">
        <v>99.570289611816406</v>
      </c>
      <c r="AH138" s="1">
        <v>-6.5698337554931641</v>
      </c>
      <c r="AI138" s="1">
        <v>-0.37791153788566589</v>
      </c>
      <c r="AJ138" s="1">
        <v>4.6205531805753708E-2</v>
      </c>
      <c r="AK138" s="1">
        <v>2.1366758737713099E-3</v>
      </c>
      <c r="AL138" s="1">
        <v>3.6547821015119553E-2</v>
      </c>
      <c r="AM138" s="1">
        <v>6.0777845792472363E-3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86</v>
      </c>
      <c r="AV138">
        <f t="shared" si="92"/>
        <v>0.50104390462239579</v>
      </c>
      <c r="AW138">
        <f t="shared" si="93"/>
        <v>3.1617358696254677E-5</v>
      </c>
      <c r="AX138">
        <f t="shared" si="94"/>
        <v>303.83656921386716</v>
      </c>
      <c r="AY138">
        <f t="shared" si="95"/>
        <v>304.13390197753904</v>
      </c>
      <c r="AZ138">
        <f t="shared" si="96"/>
        <v>2.8599929170312066</v>
      </c>
      <c r="BA138">
        <f t="shared" si="97"/>
        <v>5.7137625081993521E-2</v>
      </c>
      <c r="BB138">
        <f t="shared" si="98"/>
        <v>4.4458706578397988</v>
      </c>
      <c r="BC138">
        <f t="shared" si="99"/>
        <v>44.650574736424083</v>
      </c>
      <c r="BD138">
        <f t="shared" si="100"/>
        <v>20.012473158665294</v>
      </c>
      <c r="BE138">
        <f t="shared" si="101"/>
        <v>30.686569213867188</v>
      </c>
      <c r="BF138">
        <f t="shared" si="102"/>
        <v>4.4313799639302092</v>
      </c>
      <c r="BG138">
        <f t="shared" si="103"/>
        <v>1.5251486404483552E-3</v>
      </c>
      <c r="BH138">
        <f t="shared" si="104"/>
        <v>2.4532229095827933</v>
      </c>
      <c r="BI138">
        <f t="shared" si="105"/>
        <v>1.9781570543474158</v>
      </c>
      <c r="BJ138">
        <f t="shared" si="106"/>
        <v>9.5329149173648518E-4</v>
      </c>
      <c r="BK138">
        <f t="shared" si="107"/>
        <v>159.22273592397465</v>
      </c>
      <c r="BL138">
        <f t="shared" si="108"/>
        <v>3.8082844580463284</v>
      </c>
      <c r="BM138">
        <f t="shared" si="109"/>
        <v>53.596250718724406</v>
      </c>
      <c r="BN138">
        <f t="shared" si="110"/>
        <v>420.44957997744768</v>
      </c>
      <c r="BO138">
        <f t="shared" si="111"/>
        <v>-1.4736439140788165E-3</v>
      </c>
    </row>
    <row r="139" spans="1:67" x14ac:dyDescent="0.25">
      <c r="A139" s="1">
        <v>128</v>
      </c>
      <c r="B139" s="1" t="s">
        <v>214</v>
      </c>
      <c r="C139" s="1" t="s">
        <v>239</v>
      </c>
      <c r="D139" s="1" t="s">
        <v>81</v>
      </c>
      <c r="E139" s="1" t="s">
        <v>82</v>
      </c>
      <c r="F139" s="1" t="s">
        <v>83</v>
      </c>
      <c r="G139" s="1" t="s">
        <v>84</v>
      </c>
      <c r="H139" s="1" t="s">
        <v>85</v>
      </c>
      <c r="I139" s="1">
        <v>722.99999872595072</v>
      </c>
      <c r="J139" s="1">
        <v>1</v>
      </c>
      <c r="K139">
        <f t="shared" si="84"/>
        <v>-1.032603848386598</v>
      </c>
      <c r="L139">
        <f t="shared" si="85"/>
        <v>1.5913110120176419E-3</v>
      </c>
      <c r="M139">
        <f t="shared" si="86"/>
        <v>1427.9188585685595</v>
      </c>
      <c r="N139">
        <f t="shared" si="87"/>
        <v>3.2959544200626689E-2</v>
      </c>
      <c r="O139">
        <f t="shared" si="88"/>
        <v>1.9920201515996654</v>
      </c>
      <c r="P139">
        <f t="shared" si="89"/>
        <v>30.740669005146696</v>
      </c>
      <c r="Q139" s="1">
        <v>6</v>
      </c>
      <c r="R139">
        <f t="shared" si="90"/>
        <v>1.4200000166893005</v>
      </c>
      <c r="S139" s="1">
        <v>1</v>
      </c>
      <c r="T139">
        <f t="shared" si="91"/>
        <v>2.8400000333786011</v>
      </c>
      <c r="U139" s="1">
        <v>30.981756210327148</v>
      </c>
      <c r="V139" s="1">
        <v>30.684173583984375</v>
      </c>
      <c r="W139" s="1">
        <v>30.955848693847656</v>
      </c>
      <c r="X139" s="1">
        <v>417.77639770507813</v>
      </c>
      <c r="Y139" s="1">
        <v>419.8096923828125</v>
      </c>
      <c r="Z139" s="1">
        <v>24.572214126586914</v>
      </c>
      <c r="AA139" s="1">
        <v>24.636375427246094</v>
      </c>
      <c r="AB139" s="1">
        <v>54.290218353271484</v>
      </c>
      <c r="AC139" s="1">
        <v>54.431976318359375</v>
      </c>
      <c r="AD139" s="1">
        <v>300.62551879882813</v>
      </c>
      <c r="AE139" s="1">
        <v>17.870607376098633</v>
      </c>
      <c r="AF139" s="1">
        <v>3.6497749388217926E-2</v>
      </c>
      <c r="AG139" s="1">
        <v>99.571426391601563</v>
      </c>
      <c r="AH139" s="1">
        <v>-6.5698337554931641</v>
      </c>
      <c r="AI139" s="1">
        <v>-0.37791153788566589</v>
      </c>
      <c r="AJ139" s="1">
        <v>4.6205531805753708E-2</v>
      </c>
      <c r="AK139" s="1">
        <v>2.1366758737713099E-3</v>
      </c>
      <c r="AL139" s="1">
        <v>3.6547821015119553E-2</v>
      </c>
      <c r="AM139" s="1">
        <v>6.0777845792472363E-3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86</v>
      </c>
      <c r="AV139">
        <f t="shared" si="92"/>
        <v>0.5010425313313801</v>
      </c>
      <c r="AW139">
        <f t="shared" si="93"/>
        <v>3.2959544200626688E-5</v>
      </c>
      <c r="AX139">
        <f t="shared" si="94"/>
        <v>303.83417358398435</v>
      </c>
      <c r="AY139">
        <f t="shared" si="95"/>
        <v>304.13175621032713</v>
      </c>
      <c r="AZ139">
        <f t="shared" si="96"/>
        <v>2.859297116265509</v>
      </c>
      <c r="BA139">
        <f t="shared" si="97"/>
        <v>5.6495421162322181E-2</v>
      </c>
      <c r="BB139">
        <f t="shared" si="98"/>
        <v>4.4450991940095612</v>
      </c>
      <c r="BC139">
        <f t="shared" si="99"/>
        <v>44.642317129490138</v>
      </c>
      <c r="BD139">
        <f t="shared" si="100"/>
        <v>20.005941702244044</v>
      </c>
      <c r="BE139">
        <f t="shared" si="101"/>
        <v>30.684173583984375</v>
      </c>
      <c r="BF139">
        <f t="shared" si="102"/>
        <v>4.4307733071635029</v>
      </c>
      <c r="BG139">
        <f t="shared" si="103"/>
        <v>1.5904198667296443E-3</v>
      </c>
      <c r="BH139">
        <f t="shared" si="104"/>
        <v>2.4530790424098958</v>
      </c>
      <c r="BI139">
        <f t="shared" si="105"/>
        <v>1.9776942647536071</v>
      </c>
      <c r="BJ139">
        <f t="shared" si="106"/>
        <v>9.9409244214631763E-4</v>
      </c>
      <c r="BK139">
        <f t="shared" si="107"/>
        <v>142.17991751913905</v>
      </c>
      <c r="BL139">
        <f t="shared" si="108"/>
        <v>3.4013480023859977</v>
      </c>
      <c r="BM139">
        <f t="shared" si="109"/>
        <v>53.604121680229596</v>
      </c>
      <c r="BN139">
        <f t="shared" si="110"/>
        <v>420.30054279793154</v>
      </c>
      <c r="BO139">
        <f t="shared" si="111"/>
        <v>-1.3169581454240502E-3</v>
      </c>
    </row>
    <row r="140" spans="1:67" x14ac:dyDescent="0.25">
      <c r="A140" s="1">
        <v>129</v>
      </c>
      <c r="B140" s="1" t="s">
        <v>215</v>
      </c>
      <c r="C140" s="1" t="s">
        <v>239</v>
      </c>
      <c r="D140" s="1" t="s">
        <v>81</v>
      </c>
      <c r="E140" s="1" t="s">
        <v>82</v>
      </c>
      <c r="F140" s="1" t="s">
        <v>83</v>
      </c>
      <c r="G140" s="1" t="s">
        <v>84</v>
      </c>
      <c r="H140" s="1" t="s">
        <v>85</v>
      </c>
      <c r="I140" s="1">
        <v>727.99999861419201</v>
      </c>
      <c r="J140" s="1">
        <v>1</v>
      </c>
      <c r="K140">
        <f t="shared" si="84"/>
        <v>-0.9693388116015933</v>
      </c>
      <c r="L140">
        <f t="shared" si="85"/>
        <v>1.5870578640879538E-3</v>
      </c>
      <c r="M140">
        <f t="shared" si="86"/>
        <v>1367.878633354374</v>
      </c>
      <c r="N140">
        <f t="shared" si="87"/>
        <v>3.2843478733365947E-2</v>
      </c>
      <c r="O140">
        <f t="shared" si="88"/>
        <v>1.9903114722062529</v>
      </c>
      <c r="P140">
        <f t="shared" si="89"/>
        <v>30.737168319272769</v>
      </c>
      <c r="Q140" s="1">
        <v>6</v>
      </c>
      <c r="R140">
        <f t="shared" si="90"/>
        <v>1.4200000166893005</v>
      </c>
      <c r="S140" s="1">
        <v>1</v>
      </c>
      <c r="T140">
        <f t="shared" si="91"/>
        <v>2.8400000333786011</v>
      </c>
      <c r="U140" s="1">
        <v>30.980939865112305</v>
      </c>
      <c r="V140" s="1">
        <v>30.679971694946289</v>
      </c>
      <c r="W140" s="1">
        <v>30.952505111694336</v>
      </c>
      <c r="X140" s="1">
        <v>417.87020874023438</v>
      </c>
      <c r="Y140" s="1">
        <v>419.77743530273438</v>
      </c>
      <c r="Z140" s="1">
        <v>24.580804824829102</v>
      </c>
      <c r="AA140" s="1">
        <v>24.644742965698242</v>
      </c>
      <c r="AB140" s="1">
        <v>54.311428070068359</v>
      </c>
      <c r="AC140" s="1">
        <v>54.452701568603516</v>
      </c>
      <c r="AD140" s="1">
        <v>300.60986328125</v>
      </c>
      <c r="AE140" s="1">
        <v>17.971349716186523</v>
      </c>
      <c r="AF140" s="1">
        <v>0.15397647023200989</v>
      </c>
      <c r="AG140" s="1">
        <v>99.570884704589844</v>
      </c>
      <c r="AH140" s="1">
        <v>-6.5698337554931641</v>
      </c>
      <c r="AI140" s="1">
        <v>-0.37791153788566589</v>
      </c>
      <c r="AJ140" s="1">
        <v>4.6205531805753708E-2</v>
      </c>
      <c r="AK140" s="1">
        <v>2.1366758737713099E-3</v>
      </c>
      <c r="AL140" s="1">
        <v>3.6547821015119553E-2</v>
      </c>
      <c r="AM140" s="1">
        <v>6.0777845792472363E-3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86</v>
      </c>
      <c r="AV140">
        <f t="shared" si="92"/>
        <v>0.50101643880208324</v>
      </c>
      <c r="AW140">
        <f t="shared" si="93"/>
        <v>3.2843478733365948E-5</v>
      </c>
      <c r="AX140">
        <f t="shared" si="94"/>
        <v>303.82997169494627</v>
      </c>
      <c r="AY140">
        <f t="shared" si="95"/>
        <v>304.13093986511228</v>
      </c>
      <c r="AZ140">
        <f t="shared" si="96"/>
        <v>2.8754158903192888</v>
      </c>
      <c r="BA140">
        <f t="shared" si="97"/>
        <v>5.7196624326479789E-2</v>
      </c>
      <c r="BB140">
        <f t="shared" si="98"/>
        <v>4.4442103326180442</v>
      </c>
      <c r="BC140">
        <f t="shared" si="99"/>
        <v>44.633633072592183</v>
      </c>
      <c r="BD140">
        <f t="shared" si="100"/>
        <v>19.98889010689394</v>
      </c>
      <c r="BE140">
        <f t="shared" si="101"/>
        <v>30.679971694946289</v>
      </c>
      <c r="BF140">
        <f t="shared" si="102"/>
        <v>4.4297094175322318</v>
      </c>
      <c r="BG140">
        <f t="shared" si="103"/>
        <v>1.5861714746924903E-3</v>
      </c>
      <c r="BH140">
        <f t="shared" si="104"/>
        <v>2.4538988604117913</v>
      </c>
      <c r="BI140">
        <f t="shared" si="105"/>
        <v>1.9758105571204405</v>
      </c>
      <c r="BJ140">
        <f t="shared" si="106"/>
        <v>9.9143677014280071E-4</v>
      </c>
      <c r="BK140">
        <f t="shared" si="107"/>
        <v>136.20088569160029</v>
      </c>
      <c r="BL140">
        <f t="shared" si="108"/>
        <v>3.2585806627931051</v>
      </c>
      <c r="BM140">
        <f t="shared" si="109"/>
        <v>53.634585092119771</v>
      </c>
      <c r="BN140">
        <f t="shared" si="110"/>
        <v>420.23821254931255</v>
      </c>
      <c r="BO140">
        <f t="shared" si="111"/>
        <v>-1.2371574840505293E-3</v>
      </c>
    </row>
    <row r="141" spans="1:67" x14ac:dyDescent="0.25">
      <c r="A141" s="1">
        <v>130</v>
      </c>
      <c r="B141" s="1" t="s">
        <v>216</v>
      </c>
      <c r="C141" s="1" t="s">
        <v>239</v>
      </c>
      <c r="D141" s="1" t="s">
        <v>81</v>
      </c>
      <c r="E141" s="1" t="s">
        <v>82</v>
      </c>
      <c r="F141" s="1" t="s">
        <v>83</v>
      </c>
      <c r="G141" s="1" t="s">
        <v>84</v>
      </c>
      <c r="H141" s="1" t="s">
        <v>85</v>
      </c>
      <c r="I141" s="1">
        <v>733.49999849125743</v>
      </c>
      <c r="J141" s="1">
        <v>1</v>
      </c>
      <c r="K141">
        <f t="shared" ref="K141:K163" si="112">(X141-Y141*(1000-Z141)/(1000-AA141))*AV141</f>
        <v>-0.81622024266912729</v>
      </c>
      <c r="L141">
        <f t="shared" ref="L141:L163" si="113">IF(BG141&lt;&gt;0,1/(1/BG141-1/T141),0)</f>
        <v>1.8827194556272641E-3</v>
      </c>
      <c r="M141">
        <f t="shared" ref="M141:M163" si="114">((BJ141-AW141/2)*Y141-K141)/(BJ141+AW141/2)</f>
        <v>1088.9237148342927</v>
      </c>
      <c r="N141">
        <f t="shared" ref="N141:N163" si="115">AW141*1000</f>
        <v>3.8940215484806272E-2</v>
      </c>
      <c r="O141">
        <f t="shared" ref="O141:O163" si="116">(BB141-BH141)</f>
        <v>1.9894248665768921</v>
      </c>
      <c r="P141">
        <f t="shared" ref="P141:P163" si="117">(V141+BA141*J141)</f>
        <v>30.733111286231793</v>
      </c>
      <c r="Q141" s="1">
        <v>6</v>
      </c>
      <c r="R141">
        <f t="shared" ref="R141:R163" si="118">(Q141*AO141+AP141)</f>
        <v>1.4200000166893005</v>
      </c>
      <c r="S141" s="1">
        <v>1</v>
      </c>
      <c r="T141">
        <f t="shared" ref="T141:T163" si="119">R141*(S141+1)*(S141+1)/(S141*S141+1)</f>
        <v>2.8400000333786011</v>
      </c>
      <c r="U141" s="1">
        <v>30.980035781860352</v>
      </c>
      <c r="V141" s="1">
        <v>30.67921257019043</v>
      </c>
      <c r="W141" s="1">
        <v>30.952308654785156</v>
      </c>
      <c r="X141" s="1">
        <v>418.2603759765625</v>
      </c>
      <c r="Y141" s="1">
        <v>419.85684204101563</v>
      </c>
      <c r="Z141" s="1">
        <v>24.567371368408203</v>
      </c>
      <c r="AA141" s="1">
        <v>24.643177032470703</v>
      </c>
      <c r="AB141" s="1">
        <v>54.284824371337891</v>
      </c>
      <c r="AC141" s="1">
        <v>54.452327728271484</v>
      </c>
      <c r="AD141" s="1">
        <v>300.61557006835938</v>
      </c>
      <c r="AE141" s="1">
        <v>17.835819244384766</v>
      </c>
      <c r="AF141" s="1">
        <v>7.7558435499668121E-2</v>
      </c>
      <c r="AG141" s="1">
        <v>99.571395874023438</v>
      </c>
      <c r="AH141" s="1">
        <v>-6.5698337554931641</v>
      </c>
      <c r="AI141" s="1">
        <v>-0.37791153788566589</v>
      </c>
      <c r="AJ141" s="1">
        <v>4.6205531805753708E-2</v>
      </c>
      <c r="AK141" s="1">
        <v>2.1366758737713099E-3</v>
      </c>
      <c r="AL141" s="1">
        <v>3.6547821015119553E-2</v>
      </c>
      <c r="AM141" s="1">
        <v>6.0777845792472363E-3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86</v>
      </c>
      <c r="AV141">
        <f t="shared" ref="AV141:AV163" si="120">AD141*0.000001/(Q141*0.0001)</f>
        <v>0.50102595011393225</v>
      </c>
      <c r="AW141">
        <f t="shared" ref="AW141:AW163" si="121">(AA141-Z141)/(1000-AA141)*AV141</f>
        <v>3.8940215484806271E-5</v>
      </c>
      <c r="AX141">
        <f t="shared" ref="AX141:AX163" si="122">(V141+273.15)</f>
        <v>303.82921257019041</v>
      </c>
      <c r="AY141">
        <f t="shared" ref="AY141:AY163" si="123">(U141+273.15)</f>
        <v>304.13003578186033</v>
      </c>
      <c r="AZ141">
        <f t="shared" ref="AZ141:AZ163" si="124">(AE141*AQ141+AF141*AR141)*AS141</f>
        <v>2.8537310153157023</v>
      </c>
      <c r="BA141">
        <f t="shared" ref="BA141:BA163" si="125">((AZ141+0.00000010773*(AY141^4-AX141^4))-AW141*44100)/(R141*0.92*2*29.3+0.00000043092*AX141^3)</f>
        <v>5.3898716041363315E-2</v>
      </c>
      <c r="BB141">
        <f t="shared" ref="BB141:BB163" si="126">0.61365*EXP(17.502*P141/(240.97+P141))</f>
        <v>4.4431804024706745</v>
      </c>
      <c r="BC141">
        <f t="shared" ref="BC141:BC163" si="127">BB141*1000/AG141</f>
        <v>44.623060302299407</v>
      </c>
      <c r="BD141">
        <f t="shared" ref="BD141:BD163" si="128">(BC141-AA141)</f>
        <v>19.979883269828704</v>
      </c>
      <c r="BE141">
        <f t="shared" ref="BE141:BE163" si="129">IF(J141,V141,(U141+V141)/2)</f>
        <v>30.67921257019043</v>
      </c>
      <c r="BF141">
        <f t="shared" ref="BF141:BF163" si="130">0.61365*EXP(17.502*BE141/(240.97+BE141))</f>
        <v>4.429517236060871</v>
      </c>
      <c r="BG141">
        <f t="shared" ref="BG141:BG163" si="131">IF(BD141&lt;&gt;0,(1000-(BC141+AA141)/2)/BD141*AW141,0)</f>
        <v>1.881472172450271E-3</v>
      </c>
      <c r="BH141">
        <f t="shared" ref="BH141:BH163" si="132">AA141*AG141/1000</f>
        <v>2.4537555358937824</v>
      </c>
      <c r="BI141">
        <f t="shared" ref="BI141:BI163" si="133">(BF141-BH141)</f>
        <v>1.9757617001670886</v>
      </c>
      <c r="BJ141">
        <f t="shared" ref="BJ141:BJ163" si="134">1/(1.6/L141+1.37/T141)</f>
        <v>1.1760321048061139E-3</v>
      </c>
      <c r="BK141">
        <f t="shared" ref="BK141:BK163" si="135">M141*AG141*0.001</f>
        <v>108.42565428637756</v>
      </c>
      <c r="BL141">
        <f t="shared" ref="BL141:BL163" si="136">M141/Y141</f>
        <v>2.5935595321986349</v>
      </c>
      <c r="BM141">
        <f t="shared" ref="BM141:BM163" si="137">(1-AW141*AG141/BB141/L141)*100</f>
        <v>53.649610448020809</v>
      </c>
      <c r="BN141">
        <f t="shared" ref="BN141:BN163" si="138">(Y141-K141/(T141/1.35))</f>
        <v>420.24483405321729</v>
      </c>
      <c r="BO141">
        <f t="shared" ref="BO141:BO163" si="139">K141*BM141/100/BN141</f>
        <v>-1.0420091934655977E-3</v>
      </c>
    </row>
    <row r="142" spans="1:67" x14ac:dyDescent="0.25">
      <c r="A142" s="1">
        <v>131</v>
      </c>
      <c r="B142" s="1" t="s">
        <v>217</v>
      </c>
      <c r="C142" s="1" t="s">
        <v>239</v>
      </c>
      <c r="D142" s="1" t="s">
        <v>81</v>
      </c>
      <c r="E142" s="1" t="s">
        <v>82</v>
      </c>
      <c r="F142" s="1" t="s">
        <v>83</v>
      </c>
      <c r="G142" s="1" t="s">
        <v>84</v>
      </c>
      <c r="H142" s="1" t="s">
        <v>85</v>
      </c>
      <c r="I142" s="1">
        <v>738.49999837949872</v>
      </c>
      <c r="J142" s="1">
        <v>1</v>
      </c>
      <c r="K142">
        <f t="shared" si="112"/>
        <v>-0.94931055863958103</v>
      </c>
      <c r="L142">
        <f t="shared" si="113"/>
        <v>1.3349913617190083E-3</v>
      </c>
      <c r="M142">
        <f t="shared" si="114"/>
        <v>1526.0196891156468</v>
      </c>
      <c r="N142">
        <f t="shared" si="115"/>
        <v>2.7618541022084889E-2</v>
      </c>
      <c r="O142">
        <f t="shared" si="116"/>
        <v>1.9895335471489797</v>
      </c>
      <c r="P142">
        <f t="shared" si="117"/>
        <v>30.73518757484684</v>
      </c>
      <c r="Q142" s="1">
        <v>6</v>
      </c>
      <c r="R142">
        <f t="shared" si="118"/>
        <v>1.4200000166893005</v>
      </c>
      <c r="S142" s="1">
        <v>1</v>
      </c>
      <c r="T142">
        <f t="shared" si="119"/>
        <v>2.8400000333786011</v>
      </c>
      <c r="U142" s="1">
        <v>30.979412078857422</v>
      </c>
      <c r="V142" s="1">
        <v>30.675102233886719</v>
      </c>
      <c r="W142" s="1">
        <v>30.957328796386719</v>
      </c>
      <c r="X142" s="1">
        <v>418.15335083007813</v>
      </c>
      <c r="Y142" s="1">
        <v>420.02496337890625</v>
      </c>
      <c r="Z142" s="1">
        <v>24.593610763549805</v>
      </c>
      <c r="AA142" s="1">
        <v>24.647377014160156</v>
      </c>
      <c r="AB142" s="1">
        <v>54.344738006591797</v>
      </c>
      <c r="AC142" s="1">
        <v>54.463550567626953</v>
      </c>
      <c r="AD142" s="1">
        <v>300.61032104492188</v>
      </c>
      <c r="AE142" s="1">
        <v>17.879304885864258</v>
      </c>
      <c r="AF142" s="1">
        <v>6.3871890306472778E-2</v>
      </c>
      <c r="AG142" s="1">
        <v>99.571403503417969</v>
      </c>
      <c r="AH142" s="1">
        <v>-6.5698337554931641</v>
      </c>
      <c r="AI142" s="1">
        <v>-0.37791153788566589</v>
      </c>
      <c r="AJ142" s="1">
        <v>4.6205531805753708E-2</v>
      </c>
      <c r="AK142" s="1">
        <v>2.1366758737713099E-3</v>
      </c>
      <c r="AL142" s="1">
        <v>3.6547821015119553E-2</v>
      </c>
      <c r="AM142" s="1">
        <v>6.0777845792472363E-3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86</v>
      </c>
      <c r="AV142">
        <f t="shared" si="120"/>
        <v>0.50101720174153641</v>
      </c>
      <c r="AW142">
        <f t="shared" si="121"/>
        <v>2.7618541022084889E-5</v>
      </c>
      <c r="AX142">
        <f t="shared" si="122"/>
        <v>303.8251022338867</v>
      </c>
      <c r="AY142">
        <f t="shared" si="123"/>
        <v>304.1294120788574</v>
      </c>
      <c r="AZ142">
        <f t="shared" si="124"/>
        <v>2.8606887177969043</v>
      </c>
      <c r="BA142">
        <f t="shared" si="125"/>
        <v>6.0085340960120019E-2</v>
      </c>
      <c r="BB142">
        <f t="shared" si="126"/>
        <v>4.4437074691267897</v>
      </c>
      <c r="BC142">
        <f t="shared" si="127"/>
        <v>44.628350236865465</v>
      </c>
      <c r="BD142">
        <f t="shared" si="128"/>
        <v>19.980973222705309</v>
      </c>
      <c r="BE142">
        <f t="shared" si="129"/>
        <v>30.675102233886719</v>
      </c>
      <c r="BF142">
        <f t="shared" si="130"/>
        <v>4.4284767816170234</v>
      </c>
      <c r="BG142">
        <f t="shared" si="131"/>
        <v>1.3343641206790232E-3</v>
      </c>
      <c r="BH142">
        <f t="shared" si="132"/>
        <v>2.45417392197781</v>
      </c>
      <c r="BI142">
        <f t="shared" si="133"/>
        <v>1.9743028596392134</v>
      </c>
      <c r="BJ142">
        <f t="shared" si="134"/>
        <v>8.3403390643861316E-4</v>
      </c>
      <c r="BK142">
        <f t="shared" si="135"/>
        <v>151.94792221909449</v>
      </c>
      <c r="BL142">
        <f t="shared" si="136"/>
        <v>3.6331642691889674</v>
      </c>
      <c r="BM142">
        <f t="shared" si="137"/>
        <v>53.643413962148109</v>
      </c>
      <c r="BN142">
        <f t="shared" si="138"/>
        <v>420.47622015323765</v>
      </c>
      <c r="BO142">
        <f t="shared" si="139"/>
        <v>-1.2111091385187578E-3</v>
      </c>
    </row>
    <row r="143" spans="1:67" x14ac:dyDescent="0.25">
      <c r="A143" s="1">
        <v>132</v>
      </c>
      <c r="B143" s="1" t="s">
        <v>218</v>
      </c>
      <c r="C143" s="1" t="s">
        <v>239</v>
      </c>
      <c r="D143" s="1" t="s">
        <v>81</v>
      </c>
      <c r="E143" s="1" t="s">
        <v>82</v>
      </c>
      <c r="F143" s="1" t="s">
        <v>83</v>
      </c>
      <c r="G143" s="1" t="s">
        <v>84</v>
      </c>
      <c r="H143" s="1" t="s">
        <v>85</v>
      </c>
      <c r="I143" s="1">
        <v>743.49999826774001</v>
      </c>
      <c r="J143" s="1">
        <v>1</v>
      </c>
      <c r="K143">
        <f t="shared" si="112"/>
        <v>-0.87392830261476584</v>
      </c>
      <c r="L143">
        <f t="shared" si="113"/>
        <v>1.5546063794492483E-3</v>
      </c>
      <c r="M143">
        <f t="shared" si="114"/>
        <v>1291.6557757138696</v>
      </c>
      <c r="N143">
        <f t="shared" si="115"/>
        <v>3.2141071776720667E-2</v>
      </c>
      <c r="O143">
        <f t="shared" si="116"/>
        <v>1.9883975216713456</v>
      </c>
      <c r="P143">
        <f t="shared" si="117"/>
        <v>30.733469802780494</v>
      </c>
      <c r="Q143" s="1">
        <v>6</v>
      </c>
      <c r="R143">
        <f t="shared" si="118"/>
        <v>1.4200000166893005</v>
      </c>
      <c r="S143" s="1">
        <v>1</v>
      </c>
      <c r="T143">
        <f t="shared" si="119"/>
        <v>2.8400000333786011</v>
      </c>
      <c r="U143" s="1">
        <v>30.981019973754883</v>
      </c>
      <c r="V143" s="1">
        <v>30.675527572631836</v>
      </c>
      <c r="W143" s="1">
        <v>30.959987640380859</v>
      </c>
      <c r="X143" s="1">
        <v>418.39572143554688</v>
      </c>
      <c r="Y143" s="1">
        <v>420.11325073242188</v>
      </c>
      <c r="Z143" s="1">
        <v>24.591756820678711</v>
      </c>
      <c r="AA143" s="1">
        <v>24.654333114624023</v>
      </c>
      <c r="AB143" s="1">
        <v>54.335823059082031</v>
      </c>
      <c r="AC143" s="1">
        <v>54.474086761474609</v>
      </c>
      <c r="AD143" s="1">
        <v>300.58016967773438</v>
      </c>
      <c r="AE143" s="1">
        <v>17.84886360168457</v>
      </c>
      <c r="AF143" s="1">
        <v>1.5967888757586479E-2</v>
      </c>
      <c r="AG143" s="1">
        <v>99.571701049804688</v>
      </c>
      <c r="AH143" s="1">
        <v>-6.5698337554931641</v>
      </c>
      <c r="AI143" s="1">
        <v>-0.37791153788566589</v>
      </c>
      <c r="AJ143" s="1">
        <v>4.6205531805753708E-2</v>
      </c>
      <c r="AK143" s="1">
        <v>2.1366758737713099E-3</v>
      </c>
      <c r="AL143" s="1">
        <v>3.6547821015119553E-2</v>
      </c>
      <c r="AM143" s="1">
        <v>6.0777845792472363E-3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86</v>
      </c>
      <c r="AV143">
        <f t="shared" si="120"/>
        <v>0.50096694946289055</v>
      </c>
      <c r="AW143">
        <f t="shared" si="121"/>
        <v>3.2141071776720665E-5</v>
      </c>
      <c r="AX143">
        <f t="shared" si="122"/>
        <v>303.82552757263181</v>
      </c>
      <c r="AY143">
        <f t="shared" si="123"/>
        <v>304.13101997375486</v>
      </c>
      <c r="AZ143">
        <f t="shared" si="124"/>
        <v>2.8558181124370208</v>
      </c>
      <c r="BA143">
        <f t="shared" si="125"/>
        <v>5.7942230148657702E-2</v>
      </c>
      <c r="BB143">
        <f t="shared" si="126"/>
        <v>4.4432714081429889</v>
      </c>
      <c r="BC143">
        <f t="shared" si="127"/>
        <v>44.623837509017868</v>
      </c>
      <c r="BD143">
        <f t="shared" si="128"/>
        <v>19.969504394393844</v>
      </c>
      <c r="BE143">
        <f t="shared" si="129"/>
        <v>30.675527572631836</v>
      </c>
      <c r="BF143">
        <f t="shared" si="130"/>
        <v>4.4285844382555357</v>
      </c>
      <c r="BG143">
        <f t="shared" si="131"/>
        <v>1.5537558587655322E-3</v>
      </c>
      <c r="BH143">
        <f t="shared" si="132"/>
        <v>2.4548738864716433</v>
      </c>
      <c r="BI143">
        <f t="shared" si="133"/>
        <v>1.9737105517838924</v>
      </c>
      <c r="BJ143">
        <f t="shared" si="134"/>
        <v>9.7117378989704998E-4</v>
      </c>
      <c r="BK143">
        <f t="shared" si="135"/>
        <v>128.61236275863502</v>
      </c>
      <c r="BL143">
        <f t="shared" si="136"/>
        <v>3.0745418609434667</v>
      </c>
      <c r="BM143">
        <f t="shared" si="137"/>
        <v>53.668859225601715</v>
      </c>
      <c r="BN143">
        <f t="shared" si="138"/>
        <v>420.52867439251474</v>
      </c>
      <c r="BO143">
        <f t="shared" si="139"/>
        <v>-1.1153278694741909E-3</v>
      </c>
    </row>
    <row r="144" spans="1:67" x14ac:dyDescent="0.25">
      <c r="A144" s="1">
        <v>133</v>
      </c>
      <c r="B144" s="1" t="s">
        <v>219</v>
      </c>
      <c r="C144" s="1" t="s">
        <v>239</v>
      </c>
      <c r="D144" s="1" t="s">
        <v>81</v>
      </c>
      <c r="E144" s="1" t="s">
        <v>82</v>
      </c>
      <c r="F144" s="1" t="s">
        <v>83</v>
      </c>
      <c r="G144" s="1" t="s">
        <v>84</v>
      </c>
      <c r="H144" s="1" t="s">
        <v>85</v>
      </c>
      <c r="I144" s="1">
        <v>748.99999814480543</v>
      </c>
      <c r="J144" s="1">
        <v>1</v>
      </c>
      <c r="K144">
        <f t="shared" si="112"/>
        <v>-0.92058415959624429</v>
      </c>
      <c r="L144">
        <f t="shared" si="113"/>
        <v>1.8361412576447761E-3</v>
      </c>
      <c r="M144">
        <f t="shared" si="114"/>
        <v>1196.1401691077676</v>
      </c>
      <c r="N144">
        <f t="shared" si="115"/>
        <v>3.7943346930621777E-2</v>
      </c>
      <c r="O144">
        <f t="shared" si="116"/>
        <v>1.9876250618025377</v>
      </c>
      <c r="P144">
        <f t="shared" si="117"/>
        <v>30.730716667528821</v>
      </c>
      <c r="Q144" s="1">
        <v>6</v>
      </c>
      <c r="R144">
        <f t="shared" si="118"/>
        <v>1.4200000166893005</v>
      </c>
      <c r="S144" s="1">
        <v>1</v>
      </c>
      <c r="T144">
        <f t="shared" si="119"/>
        <v>2.8400000333786011</v>
      </c>
      <c r="U144" s="1">
        <v>30.981195449829102</v>
      </c>
      <c r="V144" s="1">
        <v>30.675687789916992</v>
      </c>
      <c r="W144" s="1">
        <v>30.960289001464844</v>
      </c>
      <c r="X144" s="1">
        <v>418.4365234375</v>
      </c>
      <c r="Y144" s="1">
        <v>420.24227905273438</v>
      </c>
      <c r="Z144" s="1">
        <v>24.581356048583984</v>
      </c>
      <c r="AA144" s="1">
        <v>24.655227661132813</v>
      </c>
      <c r="AB144" s="1">
        <v>54.311962127685547</v>
      </c>
      <c r="AC144" s="1">
        <v>54.475177764892578</v>
      </c>
      <c r="AD144" s="1">
        <v>300.58511352539063</v>
      </c>
      <c r="AE144" s="1">
        <v>17.832920074462891</v>
      </c>
      <c r="AF144" s="1">
        <v>3.6498401314020157E-2</v>
      </c>
      <c r="AG144" s="1">
        <v>99.571075439453125</v>
      </c>
      <c r="AH144" s="1">
        <v>-6.5698337554931641</v>
      </c>
      <c r="AI144" s="1">
        <v>-0.37791153788566589</v>
      </c>
      <c r="AJ144" s="1">
        <v>4.6205531805753708E-2</v>
      </c>
      <c r="AK144" s="1">
        <v>2.1366758737713099E-3</v>
      </c>
      <c r="AL144" s="1">
        <v>3.6547821015119553E-2</v>
      </c>
      <c r="AM144" s="1">
        <v>6.0777845792472363E-3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86</v>
      </c>
      <c r="AV144">
        <f t="shared" si="120"/>
        <v>0.50097518920898432</v>
      </c>
      <c r="AW144">
        <f t="shared" si="121"/>
        <v>3.7943346930621776E-5</v>
      </c>
      <c r="AX144">
        <f t="shared" si="122"/>
        <v>303.82568778991697</v>
      </c>
      <c r="AY144">
        <f t="shared" si="123"/>
        <v>304.13119544982908</v>
      </c>
      <c r="AZ144">
        <f t="shared" si="124"/>
        <v>2.8532671481385705</v>
      </c>
      <c r="BA144">
        <f t="shared" si="125"/>
        <v>5.5028877611828057E-2</v>
      </c>
      <c r="BB144">
        <f t="shared" si="126"/>
        <v>4.4425725952260846</v>
      </c>
      <c r="BC144">
        <f t="shared" si="127"/>
        <v>44.61709965086709</v>
      </c>
      <c r="BD144">
        <f t="shared" si="128"/>
        <v>19.961871989734277</v>
      </c>
      <c r="BE144">
        <f t="shared" si="129"/>
        <v>30.675687789916992</v>
      </c>
      <c r="BF144">
        <f t="shared" si="130"/>
        <v>4.428624991123093</v>
      </c>
      <c r="BG144">
        <f t="shared" si="131"/>
        <v>1.8349549068100183E-3</v>
      </c>
      <c r="BH144">
        <f t="shared" si="132"/>
        <v>2.4549475334235469</v>
      </c>
      <c r="BI144">
        <f t="shared" si="133"/>
        <v>1.9736774576995462</v>
      </c>
      <c r="BJ144">
        <f t="shared" si="134"/>
        <v>1.1469533439916468E-3</v>
      </c>
      <c r="BK144">
        <f t="shared" si="135"/>
        <v>119.10096301438975</v>
      </c>
      <c r="BL144">
        <f t="shared" si="136"/>
        <v>2.8463108752502961</v>
      </c>
      <c r="BM144">
        <f t="shared" si="137"/>
        <v>53.684302140493671</v>
      </c>
      <c r="BN144">
        <f t="shared" si="138"/>
        <v>420.67988067275144</v>
      </c>
      <c r="BO144">
        <f t="shared" si="139"/>
        <v>-1.1747868258040596E-3</v>
      </c>
    </row>
    <row r="145" spans="1:67" x14ac:dyDescent="0.25">
      <c r="A145" s="1">
        <v>134</v>
      </c>
      <c r="B145" s="1" t="s">
        <v>220</v>
      </c>
      <c r="C145" s="1" t="s">
        <v>239</v>
      </c>
      <c r="D145" s="1" t="s">
        <v>81</v>
      </c>
      <c r="E145" s="1" t="s">
        <v>82</v>
      </c>
      <c r="F145" s="1" t="s">
        <v>83</v>
      </c>
      <c r="G145" s="1" t="s">
        <v>84</v>
      </c>
      <c r="H145" s="1" t="s">
        <v>85</v>
      </c>
      <c r="I145" s="1">
        <v>753.99999803304672</v>
      </c>
      <c r="J145" s="1">
        <v>1</v>
      </c>
      <c r="K145">
        <f t="shared" si="112"/>
        <v>-1.004715114583302</v>
      </c>
      <c r="L145">
        <f t="shared" si="113"/>
        <v>1.7751014154575309E-3</v>
      </c>
      <c r="M145">
        <f t="shared" si="114"/>
        <v>1297.9704474965911</v>
      </c>
      <c r="N145">
        <f t="shared" si="115"/>
        <v>3.6680562835883099E-2</v>
      </c>
      <c r="O145">
        <f t="shared" si="116"/>
        <v>1.9875169659219223</v>
      </c>
      <c r="P145">
        <f t="shared" si="117"/>
        <v>30.731355599792909</v>
      </c>
      <c r="Q145" s="1">
        <v>6</v>
      </c>
      <c r="R145">
        <f t="shared" si="118"/>
        <v>1.4200000166893005</v>
      </c>
      <c r="S145" s="1">
        <v>1</v>
      </c>
      <c r="T145">
        <f t="shared" si="119"/>
        <v>2.8400000333786011</v>
      </c>
      <c r="U145" s="1">
        <v>30.981071472167969</v>
      </c>
      <c r="V145" s="1">
        <v>30.675556182861328</v>
      </c>
      <c r="W145" s="1">
        <v>30.955965042114258</v>
      </c>
      <c r="X145" s="1">
        <v>418.32470703125</v>
      </c>
      <c r="Y145" s="1">
        <v>420.29898071289063</v>
      </c>
      <c r="Z145" s="1">
        <v>24.586359024047852</v>
      </c>
      <c r="AA145" s="1">
        <v>24.657754898071289</v>
      </c>
      <c r="AB145" s="1">
        <v>54.323810577392578</v>
      </c>
      <c r="AC145" s="1">
        <v>54.481559753417969</v>
      </c>
      <c r="AD145" s="1">
        <v>300.65689086914063</v>
      </c>
      <c r="AE145" s="1">
        <v>17.91119384765625</v>
      </c>
      <c r="AF145" s="1">
        <v>3.6498468369245529E-2</v>
      </c>
      <c r="AG145" s="1">
        <v>99.571830749511719</v>
      </c>
      <c r="AH145" s="1">
        <v>-6.5698337554931641</v>
      </c>
      <c r="AI145" s="1">
        <v>-0.37791153788566589</v>
      </c>
      <c r="AJ145" s="1">
        <v>4.6205531805753708E-2</v>
      </c>
      <c r="AK145" s="1">
        <v>2.1366758737713099E-3</v>
      </c>
      <c r="AL145" s="1">
        <v>3.6547821015119553E-2</v>
      </c>
      <c r="AM145" s="1">
        <v>6.0777845792472363E-3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86</v>
      </c>
      <c r="AV145">
        <f t="shared" si="120"/>
        <v>0.50109481811523426</v>
      </c>
      <c r="AW145">
        <f t="shared" si="121"/>
        <v>3.6680562835883099E-5</v>
      </c>
      <c r="AX145">
        <f t="shared" si="122"/>
        <v>303.82555618286131</v>
      </c>
      <c r="AY145">
        <f t="shared" si="123"/>
        <v>304.13107147216795</v>
      </c>
      <c r="AZ145">
        <f t="shared" si="124"/>
        <v>2.8657909515695792</v>
      </c>
      <c r="BA145">
        <f t="shared" si="125"/>
        <v>5.5799416931579617E-2</v>
      </c>
      <c r="BB145">
        <f t="shared" si="126"/>
        <v>4.4427347632956202</v>
      </c>
      <c r="BC145">
        <f t="shared" si="127"/>
        <v>44.618389858392817</v>
      </c>
      <c r="BD145">
        <f t="shared" si="128"/>
        <v>19.960634960321528</v>
      </c>
      <c r="BE145">
        <f t="shared" si="129"/>
        <v>30.675556182861328</v>
      </c>
      <c r="BF145">
        <f t="shared" si="130"/>
        <v>4.4285916798153027</v>
      </c>
      <c r="BG145">
        <f t="shared" si="131"/>
        <v>1.7739926067426616E-3</v>
      </c>
      <c r="BH145">
        <f t="shared" si="132"/>
        <v>2.4552177973736979</v>
      </c>
      <c r="BI145">
        <f t="shared" si="133"/>
        <v>1.9733738824416047</v>
      </c>
      <c r="BJ145">
        <f t="shared" si="134"/>
        <v>1.1088449454605971E-3</v>
      </c>
      <c r="BK145">
        <f t="shared" si="135"/>
        <v>129.24129371599855</v>
      </c>
      <c r="BL145">
        <f t="shared" si="136"/>
        <v>3.0882074595923048</v>
      </c>
      <c r="BM145">
        <f t="shared" si="137"/>
        <v>53.687425194953306</v>
      </c>
      <c r="BN145">
        <f t="shared" si="138"/>
        <v>420.77657415963222</v>
      </c>
      <c r="BO145">
        <f t="shared" si="139"/>
        <v>-1.2819289587154214E-3</v>
      </c>
    </row>
    <row r="146" spans="1:67" x14ac:dyDescent="0.25">
      <c r="A146" s="1">
        <v>135</v>
      </c>
      <c r="B146" s="1" t="s">
        <v>221</v>
      </c>
      <c r="C146" s="1" t="s">
        <v>239</v>
      </c>
      <c r="D146" s="1" t="s">
        <v>81</v>
      </c>
      <c r="E146" s="1" t="s">
        <v>82</v>
      </c>
      <c r="F146" s="1" t="s">
        <v>83</v>
      </c>
      <c r="G146" s="1" t="s">
        <v>84</v>
      </c>
      <c r="H146" s="1" t="s">
        <v>85</v>
      </c>
      <c r="I146" s="1">
        <v>758.99999792128801</v>
      </c>
      <c r="J146" s="1">
        <v>1</v>
      </c>
      <c r="K146">
        <f t="shared" si="112"/>
        <v>-0.96480539368914575</v>
      </c>
      <c r="L146">
        <f t="shared" si="113"/>
        <v>1.9116346229953384E-3</v>
      </c>
      <c r="M146">
        <f t="shared" si="114"/>
        <v>1201.4965760857835</v>
      </c>
      <c r="N146">
        <f t="shared" si="115"/>
        <v>3.9478613396569627E-2</v>
      </c>
      <c r="O146">
        <f t="shared" si="116"/>
        <v>1.9864437409902962</v>
      </c>
      <c r="P146">
        <f t="shared" si="117"/>
        <v>30.727709318334202</v>
      </c>
      <c r="Q146" s="1">
        <v>6</v>
      </c>
      <c r="R146">
        <f t="shared" si="118"/>
        <v>1.4200000166893005</v>
      </c>
      <c r="S146" s="1">
        <v>1</v>
      </c>
      <c r="T146">
        <f t="shared" si="119"/>
        <v>2.8400000333786011</v>
      </c>
      <c r="U146" s="1">
        <v>30.979246139526367</v>
      </c>
      <c r="V146" s="1">
        <v>30.673234939575195</v>
      </c>
      <c r="W146" s="1">
        <v>30.951271057128906</v>
      </c>
      <c r="X146" s="1">
        <v>418.42587280273438</v>
      </c>
      <c r="Y146" s="1">
        <v>420.31842041015625</v>
      </c>
      <c r="Z146" s="1">
        <v>24.582462310791016</v>
      </c>
      <c r="AA146" s="1">
        <v>24.65931510925293</v>
      </c>
      <c r="AB146" s="1">
        <v>54.320690155029297</v>
      </c>
      <c r="AC146" s="1">
        <v>54.490512847900391</v>
      </c>
      <c r="AD146" s="1">
        <v>300.61441040039063</v>
      </c>
      <c r="AE146" s="1">
        <v>17.91119384765625</v>
      </c>
      <c r="AF146" s="1">
        <v>2.7374036610126495E-2</v>
      </c>
      <c r="AG146" s="1">
        <v>99.571525573730469</v>
      </c>
      <c r="AH146" s="1">
        <v>-6.5698337554931641</v>
      </c>
      <c r="AI146" s="1">
        <v>-0.37791153788566589</v>
      </c>
      <c r="AJ146" s="1">
        <v>4.6205531805753708E-2</v>
      </c>
      <c r="AK146" s="1">
        <v>2.1366758737713099E-3</v>
      </c>
      <c r="AL146" s="1">
        <v>3.6547821015119553E-2</v>
      </c>
      <c r="AM146" s="1">
        <v>6.0777845792472363E-3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86</v>
      </c>
      <c r="AV146">
        <f t="shared" si="120"/>
        <v>0.50102401733398438</v>
      </c>
      <c r="AW146">
        <f t="shared" si="121"/>
        <v>3.9478613396569625E-5</v>
      </c>
      <c r="AX146">
        <f t="shared" si="122"/>
        <v>303.82323493957517</v>
      </c>
      <c r="AY146">
        <f t="shared" si="123"/>
        <v>304.12924613952634</v>
      </c>
      <c r="AZ146">
        <f t="shared" si="124"/>
        <v>2.8657909515695792</v>
      </c>
      <c r="BA146">
        <f t="shared" si="125"/>
        <v>5.4474378759007784E-2</v>
      </c>
      <c r="BB146">
        <f t="shared" si="126"/>
        <v>4.4418093660219524</v>
      </c>
      <c r="BC146">
        <f t="shared" si="127"/>
        <v>44.609232814585056</v>
      </c>
      <c r="BD146">
        <f t="shared" si="128"/>
        <v>19.949917705332126</v>
      </c>
      <c r="BE146">
        <f t="shared" si="129"/>
        <v>30.673234939575195</v>
      </c>
      <c r="BF146">
        <f t="shared" si="130"/>
        <v>4.4280041814662132</v>
      </c>
      <c r="BG146">
        <f t="shared" si="131"/>
        <v>1.9103487466702645E-3</v>
      </c>
      <c r="BH146">
        <f t="shared" si="132"/>
        <v>2.4553656250316562</v>
      </c>
      <c r="BI146">
        <f t="shared" si="133"/>
        <v>1.972638556434557</v>
      </c>
      <c r="BJ146">
        <f t="shared" si="134"/>
        <v>1.1940834280736886E-3</v>
      </c>
      <c r="BK146">
        <f t="shared" si="135"/>
        <v>119.63484705247519</v>
      </c>
      <c r="BL146">
        <f t="shared" si="136"/>
        <v>2.8585389498593372</v>
      </c>
      <c r="BM146">
        <f t="shared" si="137"/>
        <v>53.705196133932809</v>
      </c>
      <c r="BN146">
        <f t="shared" si="138"/>
        <v>420.77704268697744</v>
      </c>
      <c r="BO146">
        <f t="shared" si="139"/>
        <v>-1.2314137332273107E-3</v>
      </c>
    </row>
    <row r="147" spans="1:67" x14ac:dyDescent="0.25">
      <c r="A147" s="1">
        <v>136</v>
      </c>
      <c r="B147" s="1" t="s">
        <v>222</v>
      </c>
      <c r="C147" s="1" t="s">
        <v>239</v>
      </c>
      <c r="D147" s="1" t="s">
        <v>81</v>
      </c>
      <c r="E147" s="1" t="s">
        <v>82</v>
      </c>
      <c r="F147" s="1" t="s">
        <v>83</v>
      </c>
      <c r="G147" s="1" t="s">
        <v>84</v>
      </c>
      <c r="H147" s="1" t="s">
        <v>85</v>
      </c>
      <c r="I147" s="1">
        <v>764.49999779835343</v>
      </c>
      <c r="J147" s="1">
        <v>1</v>
      </c>
      <c r="K147">
        <f t="shared" si="112"/>
        <v>-1.0698180199403673</v>
      </c>
      <c r="L147">
        <f t="shared" si="113"/>
        <v>1.7747455496055311E-3</v>
      </c>
      <c r="M147">
        <f t="shared" si="114"/>
        <v>1355.9784797908271</v>
      </c>
      <c r="N147">
        <f t="shared" si="115"/>
        <v>3.6648973821458784E-2</v>
      </c>
      <c r="O147">
        <f t="shared" si="116"/>
        <v>1.9862045694562926</v>
      </c>
      <c r="P147">
        <f t="shared" si="117"/>
        <v>30.729183655080551</v>
      </c>
      <c r="Q147" s="1">
        <v>6</v>
      </c>
      <c r="R147">
        <f t="shared" si="118"/>
        <v>1.4200000166893005</v>
      </c>
      <c r="S147" s="1">
        <v>1</v>
      </c>
      <c r="T147">
        <f t="shared" si="119"/>
        <v>2.8400000333786011</v>
      </c>
      <c r="U147" s="1">
        <v>30.978191375732422</v>
      </c>
      <c r="V147" s="1">
        <v>30.673471450805664</v>
      </c>
      <c r="W147" s="1">
        <v>30.952747344970703</v>
      </c>
      <c r="X147" s="1">
        <v>418.23779296875</v>
      </c>
      <c r="Y147" s="1">
        <v>420.342041015625</v>
      </c>
      <c r="Z147" s="1">
        <v>24.594022750854492</v>
      </c>
      <c r="AA147" s="1">
        <v>24.66535758972168</v>
      </c>
      <c r="AB147" s="1">
        <v>54.349758148193359</v>
      </c>
      <c r="AC147" s="1">
        <v>54.507396697998047</v>
      </c>
      <c r="AD147" s="1">
        <v>300.65264892578125</v>
      </c>
      <c r="AE147" s="1">
        <v>17.914817810058594</v>
      </c>
      <c r="AF147" s="1">
        <v>1.0265233926475048E-2</v>
      </c>
      <c r="AG147" s="1">
        <v>99.571998596191406</v>
      </c>
      <c r="AH147" s="1">
        <v>-6.5698337554931641</v>
      </c>
      <c r="AI147" s="1">
        <v>-0.37791153788566589</v>
      </c>
      <c r="AJ147" s="1">
        <v>4.6205531805753708E-2</v>
      </c>
      <c r="AK147" s="1">
        <v>2.1366758737713099E-3</v>
      </c>
      <c r="AL147" s="1">
        <v>3.6547821015119553E-2</v>
      </c>
      <c r="AM147" s="1">
        <v>6.0777845792472363E-3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86</v>
      </c>
      <c r="AV147">
        <f t="shared" si="120"/>
        <v>0.50108774820963531</v>
      </c>
      <c r="AW147">
        <f t="shared" si="121"/>
        <v>3.6648973821458787E-5</v>
      </c>
      <c r="AX147">
        <f t="shared" si="122"/>
        <v>303.82347145080564</v>
      </c>
      <c r="AY147">
        <f t="shared" si="123"/>
        <v>304.1281913757324</v>
      </c>
      <c r="AZ147">
        <f t="shared" si="124"/>
        <v>2.8663707855409939</v>
      </c>
      <c r="BA147">
        <f t="shared" si="125"/>
        <v>5.5712204274886365E-2</v>
      </c>
      <c r="BB147">
        <f t="shared" si="126"/>
        <v>4.442183520754619</v>
      </c>
      <c r="BC147">
        <f t="shared" si="127"/>
        <v>44.612778525915125</v>
      </c>
      <c r="BD147">
        <f t="shared" si="128"/>
        <v>19.947420936193446</v>
      </c>
      <c r="BE147">
        <f t="shared" si="129"/>
        <v>30.673471450805664</v>
      </c>
      <c r="BF147">
        <f t="shared" si="130"/>
        <v>4.428064038503468</v>
      </c>
      <c r="BG147">
        <f t="shared" si="131"/>
        <v>1.7736371852871483E-3</v>
      </c>
      <c r="BH147">
        <f t="shared" si="132"/>
        <v>2.4559789512983263</v>
      </c>
      <c r="BI147">
        <f t="shared" si="133"/>
        <v>1.9720850872051416</v>
      </c>
      <c r="BJ147">
        <f t="shared" si="134"/>
        <v>1.1086227671566837E-3</v>
      </c>
      <c r="BK147">
        <f t="shared" si="135"/>
        <v>135.01748728619799</v>
      </c>
      <c r="BL147">
        <f t="shared" si="136"/>
        <v>3.2258930763016935</v>
      </c>
      <c r="BM147">
        <f t="shared" si="137"/>
        <v>53.712209501732566</v>
      </c>
      <c r="BN147">
        <f t="shared" si="138"/>
        <v>420.85058126560568</v>
      </c>
      <c r="BO147">
        <f t="shared" si="139"/>
        <v>-1.3653845847845063E-3</v>
      </c>
    </row>
    <row r="148" spans="1:67" x14ac:dyDescent="0.25">
      <c r="A148" s="1">
        <v>137</v>
      </c>
      <c r="B148" s="1" t="s">
        <v>223</v>
      </c>
      <c r="C148" s="1" t="s">
        <v>239</v>
      </c>
      <c r="D148" s="1" t="s">
        <v>81</v>
      </c>
      <c r="E148" s="1" t="s">
        <v>82</v>
      </c>
      <c r="F148" s="1" t="s">
        <v>83</v>
      </c>
      <c r="G148" s="1" t="s">
        <v>84</v>
      </c>
      <c r="H148" s="1" t="s">
        <v>85</v>
      </c>
      <c r="I148" s="1">
        <v>769.49999768659472</v>
      </c>
      <c r="J148" s="1">
        <v>1</v>
      </c>
      <c r="K148">
        <f t="shared" si="112"/>
        <v>-1.159705008322669</v>
      </c>
      <c r="L148">
        <f t="shared" si="113"/>
        <v>1.8465294619919154E-3</v>
      </c>
      <c r="M148">
        <f t="shared" si="114"/>
        <v>1395.7060105079631</v>
      </c>
      <c r="N148">
        <f t="shared" si="115"/>
        <v>3.813544800464741E-2</v>
      </c>
      <c r="O148">
        <f t="shared" si="116"/>
        <v>1.9864686256248247</v>
      </c>
      <c r="P148">
        <f t="shared" si="117"/>
        <v>30.729211755484805</v>
      </c>
      <c r="Q148" s="1">
        <v>6</v>
      </c>
      <c r="R148">
        <f t="shared" si="118"/>
        <v>1.4200000166893005</v>
      </c>
      <c r="S148" s="1">
        <v>1</v>
      </c>
      <c r="T148">
        <f t="shared" si="119"/>
        <v>2.8400000333786011</v>
      </c>
      <c r="U148" s="1">
        <v>30.977453231811523</v>
      </c>
      <c r="V148" s="1">
        <v>30.674457550048828</v>
      </c>
      <c r="W148" s="1">
        <v>30.955371856689453</v>
      </c>
      <c r="X148" s="1">
        <v>418.01144409179688</v>
      </c>
      <c r="Y148" s="1">
        <v>420.29400634765625</v>
      </c>
      <c r="Z148" s="1">
        <v>24.588581085205078</v>
      </c>
      <c r="AA148" s="1">
        <v>24.662815093994141</v>
      </c>
      <c r="AB148" s="1">
        <v>54.339939117431641</v>
      </c>
      <c r="AC148" s="1">
        <v>54.503993988037109</v>
      </c>
      <c r="AD148" s="1">
        <v>300.6297607421875</v>
      </c>
      <c r="AE148" s="1">
        <v>17.924240112304688</v>
      </c>
      <c r="AF148" s="1">
        <v>2.2811368107795715E-3</v>
      </c>
      <c r="AG148" s="1">
        <v>99.571846008300781</v>
      </c>
      <c r="AH148" s="1">
        <v>-6.5698337554931641</v>
      </c>
      <c r="AI148" s="1">
        <v>-0.37791153788566589</v>
      </c>
      <c r="AJ148" s="1">
        <v>4.6205531805753708E-2</v>
      </c>
      <c r="AK148" s="1">
        <v>2.1366758737713099E-3</v>
      </c>
      <c r="AL148" s="1">
        <v>3.6547821015119553E-2</v>
      </c>
      <c r="AM148" s="1">
        <v>6.0777845792472363E-3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86</v>
      </c>
      <c r="AV148">
        <f t="shared" si="120"/>
        <v>0.50104960123697906</v>
      </c>
      <c r="AW148">
        <f t="shared" si="121"/>
        <v>3.8135448004647411E-5</v>
      </c>
      <c r="AX148">
        <f t="shared" si="122"/>
        <v>303.82445755004881</v>
      </c>
      <c r="AY148">
        <f t="shared" si="123"/>
        <v>304.1274532318115</v>
      </c>
      <c r="AZ148">
        <f t="shared" si="124"/>
        <v>2.8678783538666721</v>
      </c>
      <c r="BA148">
        <f t="shared" si="125"/>
        <v>5.4754205435977379E-2</v>
      </c>
      <c r="BB148">
        <f t="shared" si="126"/>
        <v>4.4421906522952055</v>
      </c>
      <c r="BC148">
        <f t="shared" si="127"/>
        <v>44.612918514384916</v>
      </c>
      <c r="BD148">
        <f t="shared" si="128"/>
        <v>19.950103420390775</v>
      </c>
      <c r="BE148">
        <f t="shared" si="129"/>
        <v>30.674457550048828</v>
      </c>
      <c r="BF148">
        <f t="shared" si="130"/>
        <v>4.4283136113278214</v>
      </c>
      <c r="BG148">
        <f t="shared" si="131"/>
        <v>1.8453296537057865E-3</v>
      </c>
      <c r="BH148">
        <f t="shared" si="132"/>
        <v>2.4557220266703808</v>
      </c>
      <c r="BI148">
        <f t="shared" si="133"/>
        <v>1.9725915846574407</v>
      </c>
      <c r="BJ148">
        <f t="shared" si="134"/>
        <v>1.1534387688631998E-3</v>
      </c>
      <c r="BK148">
        <f t="shared" si="135"/>
        <v>138.97302395115875</v>
      </c>
      <c r="BL148">
        <f t="shared" si="136"/>
        <v>3.3207849491754864</v>
      </c>
      <c r="BM148">
        <f t="shared" si="137"/>
        <v>53.707357056802586</v>
      </c>
      <c r="BN148">
        <f t="shared" si="138"/>
        <v>420.84527456696435</v>
      </c>
      <c r="BO148">
        <f t="shared" si="139"/>
        <v>-1.4799902654636351E-3</v>
      </c>
    </row>
    <row r="149" spans="1:67" x14ac:dyDescent="0.25">
      <c r="A149" s="1">
        <v>138</v>
      </c>
      <c r="B149" s="1" t="s">
        <v>224</v>
      </c>
      <c r="C149" s="1" t="s">
        <v>239</v>
      </c>
      <c r="D149" s="1" t="s">
        <v>81</v>
      </c>
      <c r="E149" s="1" t="s">
        <v>82</v>
      </c>
      <c r="F149" s="1" t="s">
        <v>83</v>
      </c>
      <c r="G149" s="1" t="s">
        <v>84</v>
      </c>
      <c r="H149" s="1" t="s">
        <v>85</v>
      </c>
      <c r="I149" s="1">
        <v>774.49999757483602</v>
      </c>
      <c r="J149" s="1">
        <v>1</v>
      </c>
      <c r="K149">
        <f t="shared" si="112"/>
        <v>-1.1725686385633491</v>
      </c>
      <c r="L149">
        <f t="shared" si="113"/>
        <v>1.6585484337390862E-3</v>
      </c>
      <c r="M149">
        <f t="shared" si="114"/>
        <v>1519.860853057583</v>
      </c>
      <c r="N149">
        <f t="shared" si="115"/>
        <v>3.4253046569921765E-2</v>
      </c>
      <c r="O149">
        <f t="shared" si="116"/>
        <v>1.9863206764775403</v>
      </c>
      <c r="P149">
        <f t="shared" si="117"/>
        <v>30.730440532317264</v>
      </c>
      <c r="Q149" s="1">
        <v>6</v>
      </c>
      <c r="R149">
        <f t="shared" si="118"/>
        <v>1.4200000166893005</v>
      </c>
      <c r="S149" s="1">
        <v>1</v>
      </c>
      <c r="T149">
        <f t="shared" si="119"/>
        <v>2.8400000333786011</v>
      </c>
      <c r="U149" s="1">
        <v>30.977323532104492</v>
      </c>
      <c r="V149" s="1">
        <v>30.673797607421875</v>
      </c>
      <c r="W149" s="1">
        <v>30.957708358764648</v>
      </c>
      <c r="X149" s="1">
        <v>417.87738037109375</v>
      </c>
      <c r="Y149" s="1">
        <v>420.1888427734375</v>
      </c>
      <c r="Z149" s="1">
        <v>24.600774765014648</v>
      </c>
      <c r="AA149" s="1">
        <v>24.667449951171875</v>
      </c>
      <c r="AB149" s="1">
        <v>54.367256164550781</v>
      </c>
      <c r="AC149" s="1">
        <v>54.514606475830078</v>
      </c>
      <c r="AD149" s="1">
        <v>300.63458251953125</v>
      </c>
      <c r="AE149" s="1">
        <v>17.86046028137207</v>
      </c>
      <c r="AF149" s="1">
        <v>0.10721468180418015</v>
      </c>
      <c r="AG149" s="1">
        <v>99.57177734375</v>
      </c>
      <c r="AH149" s="1">
        <v>-6.5698337554931641</v>
      </c>
      <c r="AI149" s="1">
        <v>-0.37791153788566589</v>
      </c>
      <c r="AJ149" s="1">
        <v>4.6205531805753708E-2</v>
      </c>
      <c r="AK149" s="1">
        <v>2.1366758737713099E-3</v>
      </c>
      <c r="AL149" s="1">
        <v>3.6547821015119553E-2</v>
      </c>
      <c r="AM149" s="1">
        <v>6.0777845792472363E-3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86</v>
      </c>
      <c r="AV149">
        <f t="shared" si="120"/>
        <v>0.50105763753255206</v>
      </c>
      <c r="AW149">
        <f t="shared" si="121"/>
        <v>3.4253046569921766E-5</v>
      </c>
      <c r="AX149">
        <f t="shared" si="122"/>
        <v>303.82379760742185</v>
      </c>
      <c r="AY149">
        <f t="shared" si="123"/>
        <v>304.12732353210447</v>
      </c>
      <c r="AZ149">
        <f t="shared" si="124"/>
        <v>2.8576735811455478</v>
      </c>
      <c r="BA149">
        <f t="shared" si="125"/>
        <v>5.6642924895390204E-2</v>
      </c>
      <c r="BB149">
        <f t="shared" si="126"/>
        <v>4.442502510653723</v>
      </c>
      <c r="BC149">
        <f t="shared" si="127"/>
        <v>44.616081274887215</v>
      </c>
      <c r="BD149">
        <f t="shared" si="128"/>
        <v>19.94863132371534</v>
      </c>
      <c r="BE149">
        <f t="shared" si="129"/>
        <v>30.673797607421875</v>
      </c>
      <c r="BF149">
        <f t="shared" si="130"/>
        <v>4.428146584445031</v>
      </c>
      <c r="BG149">
        <f t="shared" si="131"/>
        <v>1.6575804135396633E-3</v>
      </c>
      <c r="BH149">
        <f t="shared" si="132"/>
        <v>2.4561818341761827</v>
      </c>
      <c r="BI149">
        <f t="shared" si="133"/>
        <v>1.9719647502688482</v>
      </c>
      <c r="BJ149">
        <f t="shared" si="134"/>
        <v>1.0360746855594899E-3</v>
      </c>
      <c r="BK149">
        <f t="shared" si="135"/>
        <v>151.33524645413158</v>
      </c>
      <c r="BL149">
        <f t="shared" si="136"/>
        <v>3.6170899803664702</v>
      </c>
      <c r="BM149">
        <f t="shared" si="137"/>
        <v>53.71080545813254</v>
      </c>
      <c r="BN149">
        <f t="shared" si="138"/>
        <v>420.74622574648532</v>
      </c>
      <c r="BO149">
        <f t="shared" si="139"/>
        <v>-1.4968549253280966E-3</v>
      </c>
    </row>
    <row r="150" spans="1:67" x14ac:dyDescent="0.25">
      <c r="A150" s="1">
        <v>139</v>
      </c>
      <c r="B150" s="1" t="s">
        <v>225</v>
      </c>
      <c r="C150" s="1" t="s">
        <v>239</v>
      </c>
      <c r="D150" s="1" t="s">
        <v>81</v>
      </c>
      <c r="E150" s="1" t="s">
        <v>82</v>
      </c>
      <c r="F150" s="1" t="s">
        <v>83</v>
      </c>
      <c r="G150" s="1" t="s">
        <v>84</v>
      </c>
      <c r="H150" s="1" t="s">
        <v>85</v>
      </c>
      <c r="I150" s="1">
        <v>779.99999745190144</v>
      </c>
      <c r="J150" s="1">
        <v>1</v>
      </c>
      <c r="K150">
        <f t="shared" si="112"/>
        <v>-0.95929584647113053</v>
      </c>
      <c r="L150">
        <f t="shared" si="113"/>
        <v>1.814672829742976E-3</v>
      </c>
      <c r="M150">
        <f t="shared" si="114"/>
        <v>1238.957921836793</v>
      </c>
      <c r="N150">
        <f t="shared" si="115"/>
        <v>3.7461960062995965E-2</v>
      </c>
      <c r="O150">
        <f t="shared" si="116"/>
        <v>1.9856309673179631</v>
      </c>
      <c r="P150">
        <f t="shared" si="117"/>
        <v>30.728514691907204</v>
      </c>
      <c r="Q150" s="1">
        <v>6</v>
      </c>
      <c r="R150">
        <f t="shared" si="118"/>
        <v>1.4200000166893005</v>
      </c>
      <c r="S150" s="1">
        <v>1</v>
      </c>
      <c r="T150">
        <f t="shared" si="119"/>
        <v>2.8400000333786011</v>
      </c>
      <c r="U150" s="1">
        <v>30.977705001831055</v>
      </c>
      <c r="V150" s="1">
        <v>30.673454284667969</v>
      </c>
      <c r="W150" s="1">
        <v>30.957475662231445</v>
      </c>
      <c r="X150" s="1">
        <v>418.21395874023438</v>
      </c>
      <c r="Y150" s="1">
        <v>420.09695434570313</v>
      </c>
      <c r="Z150" s="1">
        <v>24.596357345581055</v>
      </c>
      <c r="AA150" s="1">
        <v>24.669273376464844</v>
      </c>
      <c r="AB150" s="1">
        <v>54.356727600097656</v>
      </c>
      <c r="AC150" s="1">
        <v>54.517871856689453</v>
      </c>
      <c r="AD150" s="1">
        <v>300.65652465820313</v>
      </c>
      <c r="AE150" s="1">
        <v>17.813350677490234</v>
      </c>
      <c r="AF150" s="1">
        <v>2.3951811715960503E-2</v>
      </c>
      <c r="AG150" s="1">
        <v>99.572563171386719</v>
      </c>
      <c r="AH150" s="1">
        <v>-6.5698337554931641</v>
      </c>
      <c r="AI150" s="1">
        <v>-0.37791153788566589</v>
      </c>
      <c r="AJ150" s="1">
        <v>4.6205531805753708E-2</v>
      </c>
      <c r="AK150" s="1">
        <v>2.1366758737713099E-3</v>
      </c>
      <c r="AL150" s="1">
        <v>3.6547821015119553E-2</v>
      </c>
      <c r="AM150" s="1">
        <v>6.0777845792472363E-3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86</v>
      </c>
      <c r="AV150">
        <f t="shared" si="120"/>
        <v>0.50109420776367186</v>
      </c>
      <c r="AW150">
        <f t="shared" si="121"/>
        <v>3.7461960062995967E-5</v>
      </c>
      <c r="AX150">
        <f t="shared" si="122"/>
        <v>303.82345428466795</v>
      </c>
      <c r="AY150">
        <f t="shared" si="123"/>
        <v>304.12770500183103</v>
      </c>
      <c r="AZ150">
        <f t="shared" si="124"/>
        <v>2.8501360446929311</v>
      </c>
      <c r="BA150">
        <f t="shared" si="125"/>
        <v>5.5060407239235547E-2</v>
      </c>
      <c r="BB150">
        <f t="shared" si="126"/>
        <v>4.4420137489882174</v>
      </c>
      <c r="BC150">
        <f t="shared" si="127"/>
        <v>44.610820566530109</v>
      </c>
      <c r="BD150">
        <f t="shared" si="128"/>
        <v>19.941547190065265</v>
      </c>
      <c r="BE150">
        <f t="shared" si="129"/>
        <v>30.673454284667969</v>
      </c>
      <c r="BF150">
        <f t="shared" si="130"/>
        <v>4.4280596940173629</v>
      </c>
      <c r="BG150">
        <f t="shared" si="131"/>
        <v>1.8135140499422335E-3</v>
      </c>
      <c r="BH150">
        <f t="shared" si="132"/>
        <v>2.4563827816702544</v>
      </c>
      <c r="BI150">
        <f t="shared" si="133"/>
        <v>1.9716769123471085</v>
      </c>
      <c r="BJ150">
        <f t="shared" si="134"/>
        <v>1.1335503334078466E-3</v>
      </c>
      <c r="BK150">
        <f t="shared" si="135"/>
        <v>123.36621593878408</v>
      </c>
      <c r="BL150">
        <f t="shared" si="136"/>
        <v>2.9492190053280862</v>
      </c>
      <c r="BM150">
        <f t="shared" si="137"/>
        <v>53.724411759485456</v>
      </c>
      <c r="BN150">
        <f t="shared" si="138"/>
        <v>420.55295764764514</v>
      </c>
      <c r="BO150">
        <f t="shared" si="139"/>
        <v>-1.2254724195319838E-3</v>
      </c>
    </row>
    <row r="151" spans="1:67" x14ac:dyDescent="0.25">
      <c r="A151" s="1">
        <v>140</v>
      </c>
      <c r="B151" s="1" t="s">
        <v>226</v>
      </c>
      <c r="C151" s="1" t="s">
        <v>239</v>
      </c>
      <c r="D151" s="1" t="s">
        <v>81</v>
      </c>
      <c r="E151" s="1" t="s">
        <v>82</v>
      </c>
      <c r="F151" s="1" t="s">
        <v>83</v>
      </c>
      <c r="G151" s="1" t="s">
        <v>84</v>
      </c>
      <c r="H151" s="1" t="s">
        <v>85</v>
      </c>
      <c r="I151" s="1">
        <v>784.99999734014273</v>
      </c>
      <c r="J151" s="1">
        <v>1</v>
      </c>
      <c r="K151">
        <f t="shared" si="112"/>
        <v>-1.1429845416002324</v>
      </c>
      <c r="L151">
        <f t="shared" si="113"/>
        <v>1.6681466076746711E-3</v>
      </c>
      <c r="M151">
        <f t="shared" si="114"/>
        <v>1485.4422305099879</v>
      </c>
      <c r="N151">
        <f t="shared" si="115"/>
        <v>3.4431190776946341E-2</v>
      </c>
      <c r="O151">
        <f t="shared" si="116"/>
        <v>1.9851584408161829</v>
      </c>
      <c r="P151">
        <f t="shared" si="117"/>
        <v>30.729312539481139</v>
      </c>
      <c r="Q151" s="1">
        <v>6</v>
      </c>
      <c r="R151">
        <f t="shared" si="118"/>
        <v>1.4200000166893005</v>
      </c>
      <c r="S151" s="1">
        <v>1</v>
      </c>
      <c r="T151">
        <f t="shared" si="119"/>
        <v>2.8400000333786011</v>
      </c>
      <c r="U151" s="1">
        <v>30.978469848632813</v>
      </c>
      <c r="V151" s="1">
        <v>30.672418594360352</v>
      </c>
      <c r="W151" s="1">
        <v>30.958978652954102</v>
      </c>
      <c r="X151" s="1">
        <v>417.82705688476563</v>
      </c>
      <c r="Y151" s="1">
        <v>420.07955932617188</v>
      </c>
      <c r="Z151" s="1">
        <v>24.609279632568359</v>
      </c>
      <c r="AA151" s="1">
        <v>24.676307678222656</v>
      </c>
      <c r="AB151" s="1">
        <v>54.382354736328125</v>
      </c>
      <c r="AC151" s="1">
        <v>54.530475616455078</v>
      </c>
      <c r="AD151" s="1">
        <v>300.60452270507813</v>
      </c>
      <c r="AE151" s="1">
        <v>17.857561111450195</v>
      </c>
      <c r="AF151" s="1">
        <v>8.8964767754077911E-2</v>
      </c>
      <c r="AG151" s="1">
        <v>99.571533203125</v>
      </c>
      <c r="AH151" s="1">
        <v>-6.5698337554931641</v>
      </c>
      <c r="AI151" s="1">
        <v>-0.37791153788566589</v>
      </c>
      <c r="AJ151" s="1">
        <v>4.6205531805753708E-2</v>
      </c>
      <c r="AK151" s="1">
        <v>2.1366758737713099E-3</v>
      </c>
      <c r="AL151" s="1">
        <v>3.6547821015119553E-2</v>
      </c>
      <c r="AM151" s="1">
        <v>6.0777845792472363E-3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86</v>
      </c>
      <c r="AV151">
        <f t="shared" si="120"/>
        <v>0.50100753784179686</v>
      </c>
      <c r="AW151">
        <f t="shared" si="121"/>
        <v>3.443119077694634E-5</v>
      </c>
      <c r="AX151">
        <f t="shared" si="122"/>
        <v>303.82241859436033</v>
      </c>
      <c r="AY151">
        <f t="shared" si="123"/>
        <v>304.12846984863279</v>
      </c>
      <c r="AZ151">
        <f t="shared" si="124"/>
        <v>2.8572097139684161</v>
      </c>
      <c r="BA151">
        <f t="shared" si="125"/>
        <v>5.6893945120786431E-2</v>
      </c>
      <c r="BB151">
        <f t="shared" si="126"/>
        <v>4.4422162301288584</v>
      </c>
      <c r="BC151">
        <f t="shared" si="127"/>
        <v>44.613315545385632</v>
      </c>
      <c r="BD151">
        <f t="shared" si="128"/>
        <v>19.937007867162976</v>
      </c>
      <c r="BE151">
        <f t="shared" si="129"/>
        <v>30.672418594360352</v>
      </c>
      <c r="BF151">
        <f t="shared" si="130"/>
        <v>4.4277975835594878</v>
      </c>
      <c r="BG151">
        <f t="shared" si="131"/>
        <v>1.6671673543176837E-3</v>
      </c>
      <c r="BH151">
        <f t="shared" si="132"/>
        <v>2.4570577893126755</v>
      </c>
      <c r="BI151">
        <f t="shared" si="133"/>
        <v>1.9707397942468123</v>
      </c>
      <c r="BJ151">
        <f t="shared" si="134"/>
        <v>1.0420675320160014E-3</v>
      </c>
      <c r="BK151">
        <f t="shared" si="135"/>
        <v>147.90776037654933</v>
      </c>
      <c r="BL151">
        <f t="shared" si="136"/>
        <v>3.5360973832973683</v>
      </c>
      <c r="BM151">
        <f t="shared" si="137"/>
        <v>53.734919090469944</v>
      </c>
      <c r="BN151">
        <f t="shared" si="138"/>
        <v>420.62287943639194</v>
      </c>
      <c r="BO151">
        <f t="shared" si="139"/>
        <v>-1.4601721605549097E-3</v>
      </c>
    </row>
    <row r="152" spans="1:67" x14ac:dyDescent="0.25">
      <c r="A152" s="1">
        <v>141</v>
      </c>
      <c r="B152" s="1" t="s">
        <v>227</v>
      </c>
      <c r="C152" s="1" t="s">
        <v>239</v>
      </c>
      <c r="D152" s="1" t="s">
        <v>81</v>
      </c>
      <c r="E152" s="1" t="s">
        <v>82</v>
      </c>
      <c r="F152" s="1" t="s">
        <v>83</v>
      </c>
      <c r="G152" s="1" t="s">
        <v>84</v>
      </c>
      <c r="H152" s="1" t="s">
        <v>85</v>
      </c>
      <c r="I152" s="1">
        <v>789.99999722838402</v>
      </c>
      <c r="J152" s="1">
        <v>1</v>
      </c>
      <c r="K152">
        <f t="shared" si="112"/>
        <v>-1.0219333282827641</v>
      </c>
      <c r="L152">
        <f t="shared" si="113"/>
        <v>1.7578800824391741E-3</v>
      </c>
      <c r="M152">
        <f t="shared" si="114"/>
        <v>1321.8449434185979</v>
      </c>
      <c r="N152">
        <f t="shared" si="115"/>
        <v>3.6264919479305255E-2</v>
      </c>
      <c r="O152">
        <f t="shared" si="116"/>
        <v>1.9842369467429224</v>
      </c>
      <c r="P152">
        <f t="shared" si="117"/>
        <v>30.727467601386813</v>
      </c>
      <c r="Q152" s="1">
        <v>6</v>
      </c>
      <c r="R152">
        <f t="shared" si="118"/>
        <v>1.4200000166893005</v>
      </c>
      <c r="S152" s="1">
        <v>1</v>
      </c>
      <c r="T152">
        <f t="shared" si="119"/>
        <v>2.8400000333786011</v>
      </c>
      <c r="U152" s="1">
        <v>30.977642059326172</v>
      </c>
      <c r="V152" s="1">
        <v>30.671237945556641</v>
      </c>
      <c r="W152" s="1">
        <v>30.960277557373047</v>
      </c>
      <c r="X152" s="1">
        <v>417.95367431640625</v>
      </c>
      <c r="Y152" s="1">
        <v>419.96322631835938</v>
      </c>
      <c r="Z152" s="1">
        <v>24.609983444213867</v>
      </c>
      <c r="AA152" s="1">
        <v>24.680587768554688</v>
      </c>
      <c r="AB152" s="1">
        <v>54.387077331542969</v>
      </c>
      <c r="AC152" s="1">
        <v>54.543109893798828</v>
      </c>
      <c r="AD152" s="1">
        <v>300.57546997070313</v>
      </c>
      <c r="AE152" s="1">
        <v>17.968452453613281</v>
      </c>
      <c r="AF152" s="1">
        <v>0.12888671457767487</v>
      </c>
      <c r="AG152" s="1">
        <v>99.5726318359375</v>
      </c>
      <c r="AH152" s="1">
        <v>-6.5698337554931641</v>
      </c>
      <c r="AI152" s="1">
        <v>-0.37791153788566589</v>
      </c>
      <c r="AJ152" s="1">
        <v>4.6205531805753708E-2</v>
      </c>
      <c r="AK152" s="1">
        <v>2.1366758737713099E-3</v>
      </c>
      <c r="AL152" s="1">
        <v>3.6547821015119553E-2</v>
      </c>
      <c r="AM152" s="1">
        <v>6.0777845792472363E-3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86</v>
      </c>
      <c r="AV152">
        <f t="shared" si="120"/>
        <v>0.50095911661783843</v>
      </c>
      <c r="AW152">
        <f t="shared" si="121"/>
        <v>3.6264919479305253E-5</v>
      </c>
      <c r="AX152">
        <f t="shared" si="122"/>
        <v>303.82123794555662</v>
      </c>
      <c r="AY152">
        <f t="shared" si="123"/>
        <v>304.12764205932615</v>
      </c>
      <c r="AZ152">
        <f t="shared" si="124"/>
        <v>2.8749523283179315</v>
      </c>
      <c r="BA152">
        <f t="shared" si="125"/>
        <v>5.6229655830171435E-2</v>
      </c>
      <c r="BB152">
        <f t="shared" si="126"/>
        <v>4.4417480261157607</v>
      </c>
      <c r="BC152">
        <f t="shared" si="127"/>
        <v>44.608121169622997</v>
      </c>
      <c r="BD152">
        <f t="shared" si="128"/>
        <v>19.92753340106831</v>
      </c>
      <c r="BE152">
        <f t="shared" si="129"/>
        <v>30.671237945556641</v>
      </c>
      <c r="BF152">
        <f t="shared" si="130"/>
        <v>4.4274988037783656</v>
      </c>
      <c r="BG152">
        <f t="shared" si="131"/>
        <v>1.7567926772208767E-3</v>
      </c>
      <c r="BH152">
        <f t="shared" si="132"/>
        <v>2.4575110793728383</v>
      </c>
      <c r="BI152">
        <f t="shared" si="133"/>
        <v>1.9699877244055273</v>
      </c>
      <c r="BJ152">
        <f t="shared" si="134"/>
        <v>1.0980930680744017E-3</v>
      </c>
      <c r="BK152">
        <f t="shared" si="135"/>
        <v>131.61957989521571</v>
      </c>
      <c r="BL152">
        <f t="shared" si="136"/>
        <v>3.1475254512321365</v>
      </c>
      <c r="BM152">
        <f t="shared" si="137"/>
        <v>53.753002702204334</v>
      </c>
      <c r="BN152">
        <f t="shared" si="138"/>
        <v>420.44900447926329</v>
      </c>
      <c r="BO152">
        <f t="shared" si="139"/>
        <v>-1.3065076708812936E-3</v>
      </c>
    </row>
    <row r="153" spans="1:67" x14ac:dyDescent="0.25">
      <c r="A153" s="1">
        <v>142</v>
      </c>
      <c r="B153" s="1" t="s">
        <v>228</v>
      </c>
      <c r="C153" s="1" t="s">
        <v>239</v>
      </c>
      <c r="D153" s="1" t="s">
        <v>81</v>
      </c>
      <c r="E153" s="1" t="s">
        <v>82</v>
      </c>
      <c r="F153" s="1" t="s">
        <v>83</v>
      </c>
      <c r="G153" s="1" t="s">
        <v>84</v>
      </c>
      <c r="H153" s="1" t="s">
        <v>85</v>
      </c>
      <c r="I153" s="1">
        <v>795.49999710544944</v>
      </c>
      <c r="J153" s="1">
        <v>1</v>
      </c>
      <c r="K153">
        <f t="shared" si="112"/>
        <v>-1.0814010395171541</v>
      </c>
      <c r="L153">
        <f t="shared" si="113"/>
        <v>1.5602249203640331E-3</v>
      </c>
      <c r="M153">
        <f t="shared" si="114"/>
        <v>1497.8117805422357</v>
      </c>
      <c r="N153">
        <f t="shared" si="115"/>
        <v>3.218752267334498E-2</v>
      </c>
      <c r="O153">
        <f t="shared" si="116"/>
        <v>1.9840998146182911</v>
      </c>
      <c r="P153">
        <f t="shared" si="117"/>
        <v>30.727307872798413</v>
      </c>
      <c r="Q153" s="1">
        <v>6</v>
      </c>
      <c r="R153">
        <f t="shared" si="118"/>
        <v>1.4200000166893005</v>
      </c>
      <c r="S153" s="1">
        <v>1</v>
      </c>
      <c r="T153">
        <f t="shared" si="119"/>
        <v>2.8400000333786011</v>
      </c>
      <c r="U153" s="1">
        <v>30.978004455566406</v>
      </c>
      <c r="V153" s="1">
        <v>30.668693542480469</v>
      </c>
      <c r="W153" s="1">
        <v>30.959253311157227</v>
      </c>
      <c r="X153" s="1">
        <v>417.85577392578125</v>
      </c>
      <c r="Y153" s="1">
        <v>419.987060546875</v>
      </c>
      <c r="Z153" s="1">
        <v>24.619043350219727</v>
      </c>
      <c r="AA153" s="1">
        <v>24.681697845458984</v>
      </c>
      <c r="AB153" s="1">
        <v>54.405670166015625</v>
      </c>
      <c r="AC153" s="1">
        <v>54.544132232666016</v>
      </c>
      <c r="AD153" s="1">
        <v>300.63043212890625</v>
      </c>
      <c r="AE153" s="1">
        <v>17.94598388671875</v>
      </c>
      <c r="AF153" s="1">
        <v>9.1247409582138062E-3</v>
      </c>
      <c r="AG153" s="1">
        <v>99.572067260742188</v>
      </c>
      <c r="AH153" s="1">
        <v>-6.5698337554931641</v>
      </c>
      <c r="AI153" s="1">
        <v>-0.37791153788566589</v>
      </c>
      <c r="AJ153" s="1">
        <v>4.6205531805753708E-2</v>
      </c>
      <c r="AK153" s="1">
        <v>2.1366758737713099E-3</v>
      </c>
      <c r="AL153" s="1">
        <v>3.6547821015119553E-2</v>
      </c>
      <c r="AM153" s="1">
        <v>6.0777845792472363E-3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86</v>
      </c>
      <c r="AV153">
        <f t="shared" si="120"/>
        <v>0.50105072021484376</v>
      </c>
      <c r="AW153">
        <f t="shared" si="121"/>
        <v>3.2187522673344982E-5</v>
      </c>
      <c r="AX153">
        <f t="shared" si="122"/>
        <v>303.81869354248045</v>
      </c>
      <c r="AY153">
        <f t="shared" si="123"/>
        <v>304.12800445556638</v>
      </c>
      <c r="AZ153">
        <f t="shared" si="124"/>
        <v>2.8713573576951603</v>
      </c>
      <c r="BA153">
        <f t="shared" si="125"/>
        <v>5.8614330317944073E-2</v>
      </c>
      <c r="BB153">
        <f t="shared" si="126"/>
        <v>4.4417074925956488</v>
      </c>
      <c r="BC153">
        <f t="shared" si="127"/>
        <v>44.607967021157343</v>
      </c>
      <c r="BD153">
        <f t="shared" si="128"/>
        <v>19.926269175698359</v>
      </c>
      <c r="BE153">
        <f t="shared" si="129"/>
        <v>30.668693542480469</v>
      </c>
      <c r="BF153">
        <f t="shared" si="130"/>
        <v>4.4268549665151831</v>
      </c>
      <c r="BG153">
        <f t="shared" si="131"/>
        <v>1.55936824248961E-3</v>
      </c>
      <c r="BH153">
        <f t="shared" si="132"/>
        <v>2.4576076779773577</v>
      </c>
      <c r="BI153">
        <f t="shared" si="133"/>
        <v>1.9692472885378254</v>
      </c>
      <c r="BJ153">
        <f t="shared" si="134"/>
        <v>9.7468208252028275E-4</v>
      </c>
      <c r="BK153">
        <f t="shared" si="135"/>
        <v>149.1402153560835</v>
      </c>
      <c r="BL153">
        <f t="shared" si="136"/>
        <v>3.5663283973365747</v>
      </c>
      <c r="BM153">
        <f t="shared" si="137"/>
        <v>53.752537277345411</v>
      </c>
      <c r="BN153">
        <f t="shared" si="138"/>
        <v>420.50110680961797</v>
      </c>
      <c r="BO153">
        <f t="shared" si="139"/>
        <v>-1.3823518831954798E-3</v>
      </c>
    </row>
    <row r="154" spans="1:67" x14ac:dyDescent="0.25">
      <c r="A154" s="1">
        <v>143</v>
      </c>
      <c r="B154" s="1" t="s">
        <v>229</v>
      </c>
      <c r="C154" s="1" t="s">
        <v>239</v>
      </c>
      <c r="D154" s="1" t="s">
        <v>81</v>
      </c>
      <c r="E154" s="1" t="s">
        <v>82</v>
      </c>
      <c r="F154" s="1" t="s">
        <v>83</v>
      </c>
      <c r="G154" s="1" t="s">
        <v>84</v>
      </c>
      <c r="H154" s="1" t="s">
        <v>85</v>
      </c>
      <c r="I154" s="1">
        <v>800.49999699369073</v>
      </c>
      <c r="J154" s="1">
        <v>1</v>
      </c>
      <c r="K154">
        <f t="shared" si="112"/>
        <v>-0.93722415028616435</v>
      </c>
      <c r="L154">
        <f t="shared" si="113"/>
        <v>1.6782051188478605E-3</v>
      </c>
      <c r="M154">
        <f t="shared" si="114"/>
        <v>1285.7511873138565</v>
      </c>
      <c r="N154">
        <f t="shared" si="115"/>
        <v>3.4609239114213167E-2</v>
      </c>
      <c r="O154">
        <f t="shared" si="116"/>
        <v>1.9835087758418934</v>
      </c>
      <c r="P154">
        <f t="shared" si="117"/>
        <v>30.726670491605699</v>
      </c>
      <c r="Q154" s="1">
        <v>6</v>
      </c>
      <c r="R154">
        <f t="shared" si="118"/>
        <v>1.4200000166893005</v>
      </c>
      <c r="S154" s="1">
        <v>1</v>
      </c>
      <c r="T154">
        <f t="shared" si="119"/>
        <v>2.8400000333786011</v>
      </c>
      <c r="U154" s="1">
        <v>30.977497100830078</v>
      </c>
      <c r="V154" s="1">
        <v>30.669546127319336</v>
      </c>
      <c r="W154" s="1">
        <v>30.956369400024414</v>
      </c>
      <c r="X154" s="1">
        <v>418.06317138671875</v>
      </c>
      <c r="Y154" s="1">
        <v>419.90451049804688</v>
      </c>
      <c r="Z154" s="1">
        <v>24.618289947509766</v>
      </c>
      <c r="AA154" s="1">
        <v>24.685651779174805</v>
      </c>
      <c r="AB154" s="1">
        <v>54.406364440917969</v>
      </c>
      <c r="AC154" s="1">
        <v>54.555233001708984</v>
      </c>
      <c r="AD154" s="1">
        <v>300.65887451171875</v>
      </c>
      <c r="AE154" s="1">
        <v>17.890899658203125</v>
      </c>
      <c r="AF154" s="1">
        <v>0.35585939884185791</v>
      </c>
      <c r="AG154" s="1">
        <v>99.573509216308594</v>
      </c>
      <c r="AH154" s="1">
        <v>-6.5698337554931641</v>
      </c>
      <c r="AI154" s="1">
        <v>-0.37791153788566589</v>
      </c>
      <c r="AJ154" s="1">
        <v>4.6205531805753708E-2</v>
      </c>
      <c r="AK154" s="1">
        <v>2.1366758737713099E-3</v>
      </c>
      <c r="AL154" s="1">
        <v>3.6547821015119553E-2</v>
      </c>
      <c r="AM154" s="1">
        <v>6.0777845792472363E-3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86</v>
      </c>
      <c r="AV154">
        <f t="shared" si="120"/>
        <v>0.50109812418619781</v>
      </c>
      <c r="AW154">
        <f t="shared" si="121"/>
        <v>3.4609239114213164E-5</v>
      </c>
      <c r="AX154">
        <f t="shared" si="122"/>
        <v>303.81954612731931</v>
      </c>
      <c r="AY154">
        <f t="shared" si="123"/>
        <v>304.12749710083006</v>
      </c>
      <c r="AZ154">
        <f t="shared" si="124"/>
        <v>2.8625438813296569</v>
      </c>
      <c r="BA154">
        <f t="shared" si="125"/>
        <v>5.7124364286363069E-2</v>
      </c>
      <c r="BB154">
        <f t="shared" si="126"/>
        <v>4.4415457507861404</v>
      </c>
      <c r="BC154">
        <f t="shared" si="127"/>
        <v>44.605696693259496</v>
      </c>
      <c r="BD154">
        <f t="shared" si="128"/>
        <v>19.920044914084691</v>
      </c>
      <c r="BE154">
        <f t="shared" si="129"/>
        <v>30.669546127319336</v>
      </c>
      <c r="BF154">
        <f t="shared" si="130"/>
        <v>4.4270706960013539</v>
      </c>
      <c r="BG154">
        <f t="shared" si="131"/>
        <v>1.6772140240846421E-3</v>
      </c>
      <c r="BH154">
        <f t="shared" si="132"/>
        <v>2.458036974944247</v>
      </c>
      <c r="BI154">
        <f t="shared" si="133"/>
        <v>1.9690337210571069</v>
      </c>
      <c r="BJ154">
        <f t="shared" si="134"/>
        <v>1.0483477636921319E-3</v>
      </c>
      <c r="BK154">
        <f t="shared" si="135"/>
        <v>128.02675769987601</v>
      </c>
      <c r="BL154">
        <f t="shared" si="136"/>
        <v>3.0620085166240121</v>
      </c>
      <c r="BM154">
        <f t="shared" si="137"/>
        <v>53.766509468078198</v>
      </c>
      <c r="BN154">
        <f t="shared" si="138"/>
        <v>420.35002197270029</v>
      </c>
      <c r="BO154">
        <f t="shared" si="139"/>
        <v>-1.1987931132627673E-3</v>
      </c>
    </row>
    <row r="155" spans="1:67" x14ac:dyDescent="0.25">
      <c r="A155" s="1">
        <v>144</v>
      </c>
      <c r="B155" s="1" t="s">
        <v>230</v>
      </c>
      <c r="C155" s="1" t="s">
        <v>239</v>
      </c>
      <c r="D155" s="1" t="s">
        <v>81</v>
      </c>
      <c r="E155" s="1" t="s">
        <v>82</v>
      </c>
      <c r="F155" s="1" t="s">
        <v>83</v>
      </c>
      <c r="G155" s="1" t="s">
        <v>84</v>
      </c>
      <c r="H155" s="1" t="s">
        <v>85</v>
      </c>
      <c r="I155" s="1">
        <v>805.49999688193202</v>
      </c>
      <c r="J155" s="1">
        <v>1</v>
      </c>
      <c r="K155">
        <f t="shared" si="112"/>
        <v>-1.0001531738529403</v>
      </c>
      <c r="L155">
        <f t="shared" si="113"/>
        <v>1.9396902978462505E-3</v>
      </c>
      <c r="M155">
        <f t="shared" si="114"/>
        <v>1218.4118721795589</v>
      </c>
      <c r="N155">
        <f t="shared" si="115"/>
        <v>3.9978251142893231E-2</v>
      </c>
      <c r="O155">
        <f t="shared" si="116"/>
        <v>1.9825301826705273</v>
      </c>
      <c r="P155">
        <f t="shared" si="117"/>
        <v>30.723940949843698</v>
      </c>
      <c r="Q155" s="1">
        <v>6</v>
      </c>
      <c r="R155">
        <f t="shared" si="118"/>
        <v>1.4200000166893005</v>
      </c>
      <c r="S155" s="1">
        <v>1</v>
      </c>
      <c r="T155">
        <f t="shared" si="119"/>
        <v>2.8400000333786011</v>
      </c>
      <c r="U155" s="1">
        <v>30.976213455200195</v>
      </c>
      <c r="V155" s="1">
        <v>30.669771194458008</v>
      </c>
      <c r="W155" s="1">
        <v>30.952468872070313</v>
      </c>
      <c r="X155" s="1">
        <v>417.99676513671875</v>
      </c>
      <c r="Y155" s="1">
        <v>419.95919799804688</v>
      </c>
      <c r="Z155" s="1">
        <v>24.610689163208008</v>
      </c>
      <c r="AA155" s="1">
        <v>24.688501358032227</v>
      </c>
      <c r="AB155" s="1">
        <v>54.393600463867188</v>
      </c>
      <c r="AC155" s="1">
        <v>54.565578460693359</v>
      </c>
      <c r="AD155" s="1">
        <v>300.65658569335938</v>
      </c>
      <c r="AE155" s="1">
        <v>17.848138809204102</v>
      </c>
      <c r="AF155" s="1">
        <v>5.7028620503842831E-3</v>
      </c>
      <c r="AG155" s="1">
        <v>99.573600769042969</v>
      </c>
      <c r="AH155" s="1">
        <v>-6.5698337554931641</v>
      </c>
      <c r="AI155" s="1">
        <v>-0.37791153788566589</v>
      </c>
      <c r="AJ155" s="1">
        <v>4.6205531805753708E-2</v>
      </c>
      <c r="AK155" s="1">
        <v>2.1366758737713099E-3</v>
      </c>
      <c r="AL155" s="1">
        <v>3.6547821015119553E-2</v>
      </c>
      <c r="AM155" s="1">
        <v>6.0777845792472363E-3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86</v>
      </c>
      <c r="AV155">
        <f t="shared" si="120"/>
        <v>0.5010943094889323</v>
      </c>
      <c r="AW155">
        <f t="shared" si="121"/>
        <v>3.9978251142893234E-5</v>
      </c>
      <c r="AX155">
        <f t="shared" si="122"/>
        <v>303.81977119445799</v>
      </c>
      <c r="AY155">
        <f t="shared" si="123"/>
        <v>304.12621345520017</v>
      </c>
      <c r="AZ155">
        <f t="shared" si="124"/>
        <v>2.8557021456427378</v>
      </c>
      <c r="BA155">
        <f t="shared" si="125"/>
        <v>5.4169755385689668E-2</v>
      </c>
      <c r="BB155">
        <f t="shared" si="126"/>
        <v>4.4408531604812032</v>
      </c>
      <c r="BC155">
        <f t="shared" si="127"/>
        <v>44.598700119136865</v>
      </c>
      <c r="BD155">
        <f t="shared" si="128"/>
        <v>19.910198761104638</v>
      </c>
      <c r="BE155">
        <f t="shared" si="129"/>
        <v>30.669771194458008</v>
      </c>
      <c r="BF155">
        <f t="shared" si="130"/>
        <v>4.4271276462527327</v>
      </c>
      <c r="BG155">
        <f t="shared" si="131"/>
        <v>1.9383664138735493E-3</v>
      </c>
      <c r="BH155">
        <f t="shared" si="132"/>
        <v>2.4583229778106759</v>
      </c>
      <c r="BI155">
        <f t="shared" si="133"/>
        <v>1.9688046684420568</v>
      </c>
      <c r="BJ155">
        <f t="shared" si="134"/>
        <v>1.2115978818534397E-3</v>
      </c>
      <c r="BK155">
        <f t="shared" si="135"/>
        <v>121.32165733266962</v>
      </c>
      <c r="BL155">
        <f t="shared" si="136"/>
        <v>2.9012624988040514</v>
      </c>
      <c r="BM155">
        <f t="shared" si="137"/>
        <v>53.786464218150599</v>
      </c>
      <c r="BN155">
        <f t="shared" si="138"/>
        <v>420.43462291664986</v>
      </c>
      <c r="BO155">
        <f t="shared" si="139"/>
        <v>-1.2795022095213027E-3</v>
      </c>
    </row>
    <row r="156" spans="1:67" x14ac:dyDescent="0.25">
      <c r="A156" s="1">
        <v>145</v>
      </c>
      <c r="B156" s="1" t="s">
        <v>231</v>
      </c>
      <c r="C156" s="1" t="s">
        <v>239</v>
      </c>
      <c r="D156" s="1" t="s">
        <v>81</v>
      </c>
      <c r="E156" s="1" t="s">
        <v>82</v>
      </c>
      <c r="F156" s="1" t="s">
        <v>83</v>
      </c>
      <c r="G156" s="1" t="s">
        <v>84</v>
      </c>
      <c r="H156" s="1" t="s">
        <v>85</v>
      </c>
      <c r="I156" s="1">
        <v>810.99999675899744</v>
      </c>
      <c r="J156" s="1">
        <v>1</v>
      </c>
      <c r="K156">
        <f t="shared" si="112"/>
        <v>-0.9167048789286949</v>
      </c>
      <c r="L156">
        <f t="shared" si="113"/>
        <v>1.8472717470956988E-3</v>
      </c>
      <c r="M156">
        <f t="shared" si="114"/>
        <v>1187.9221494840795</v>
      </c>
      <c r="N156">
        <f t="shared" si="115"/>
        <v>3.8085948627898693E-2</v>
      </c>
      <c r="O156">
        <f t="shared" si="116"/>
        <v>1.9830747283973915</v>
      </c>
      <c r="P156">
        <f t="shared" si="117"/>
        <v>30.725908897848122</v>
      </c>
      <c r="Q156" s="1">
        <v>6</v>
      </c>
      <c r="R156">
        <f t="shared" si="118"/>
        <v>1.4200000166893005</v>
      </c>
      <c r="S156" s="1">
        <v>1</v>
      </c>
      <c r="T156">
        <f t="shared" si="119"/>
        <v>2.8400000333786011</v>
      </c>
      <c r="U156" s="1">
        <v>30.976415634155273</v>
      </c>
      <c r="V156" s="1">
        <v>30.67103385925293</v>
      </c>
      <c r="W156" s="1">
        <v>30.95263671875</v>
      </c>
      <c r="X156" s="1">
        <v>418.221435546875</v>
      </c>
      <c r="Y156" s="1">
        <v>420.01919555664063</v>
      </c>
      <c r="Z156" s="1">
        <v>24.614355087280273</v>
      </c>
      <c r="AA156" s="1">
        <v>24.688495635986328</v>
      </c>
      <c r="AB156" s="1">
        <v>54.400089263916016</v>
      </c>
      <c r="AC156" s="1">
        <v>54.563941955566406</v>
      </c>
      <c r="AD156" s="1">
        <v>300.610107421875</v>
      </c>
      <c r="AE156" s="1">
        <v>17.797405242919922</v>
      </c>
      <c r="AF156" s="1">
        <v>3.7639040499925613E-2</v>
      </c>
      <c r="AG156" s="1">
        <v>99.571792602539063</v>
      </c>
      <c r="AH156" s="1">
        <v>-6.5698337554931641</v>
      </c>
      <c r="AI156" s="1">
        <v>-0.37791153788566589</v>
      </c>
      <c r="AJ156" s="1">
        <v>4.6205531805753708E-2</v>
      </c>
      <c r="AK156" s="1">
        <v>2.1366758737713099E-3</v>
      </c>
      <c r="AL156" s="1">
        <v>3.6547821015119553E-2</v>
      </c>
      <c r="AM156" s="1">
        <v>6.0777845792472363E-3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86</v>
      </c>
      <c r="AV156">
        <f t="shared" si="120"/>
        <v>0.50101684570312488</v>
      </c>
      <c r="AW156">
        <f t="shared" si="121"/>
        <v>3.8085948627898692E-5</v>
      </c>
      <c r="AX156">
        <f t="shared" si="122"/>
        <v>303.82103385925291</v>
      </c>
      <c r="AY156">
        <f t="shared" si="123"/>
        <v>304.12641563415525</v>
      </c>
      <c r="AZ156">
        <f t="shared" si="124"/>
        <v>2.8475847752187065</v>
      </c>
      <c r="BA156">
        <f t="shared" si="125"/>
        <v>5.4875038595190981E-2</v>
      </c>
      <c r="BB156">
        <f t="shared" si="126"/>
        <v>4.441352495532513</v>
      </c>
      <c r="BC156">
        <f t="shared" si="127"/>
        <v>44.604524830250561</v>
      </c>
      <c r="BD156">
        <f t="shared" si="128"/>
        <v>19.916029194264233</v>
      </c>
      <c r="BE156">
        <f t="shared" si="129"/>
        <v>30.67103385925293</v>
      </c>
      <c r="BF156">
        <f t="shared" si="130"/>
        <v>4.4274471586500166</v>
      </c>
      <c r="BG156">
        <f t="shared" si="131"/>
        <v>1.8460709743091162E-3</v>
      </c>
      <c r="BH156">
        <f t="shared" si="132"/>
        <v>2.4582777671351215</v>
      </c>
      <c r="BI156">
        <f t="shared" si="133"/>
        <v>1.9691693915148951</v>
      </c>
      <c r="BJ156">
        <f t="shared" si="134"/>
        <v>1.1539021808222865E-3</v>
      </c>
      <c r="BK156">
        <f t="shared" si="135"/>
        <v>118.28353789639117</v>
      </c>
      <c r="BL156">
        <f t="shared" si="136"/>
        <v>2.8282568083817141</v>
      </c>
      <c r="BM156">
        <f t="shared" si="137"/>
        <v>53.777325353521668</v>
      </c>
      <c r="BN156">
        <f t="shared" si="138"/>
        <v>420.45495315241834</v>
      </c>
      <c r="BO156">
        <f t="shared" si="139"/>
        <v>-1.1724903264354746E-3</v>
      </c>
    </row>
    <row r="157" spans="1:67" x14ac:dyDescent="0.25">
      <c r="A157" s="1">
        <v>146</v>
      </c>
      <c r="B157" s="1" t="s">
        <v>232</v>
      </c>
      <c r="C157" s="1" t="s">
        <v>239</v>
      </c>
      <c r="D157" s="1" t="s">
        <v>81</v>
      </c>
      <c r="E157" s="1" t="s">
        <v>82</v>
      </c>
      <c r="F157" s="1" t="s">
        <v>83</v>
      </c>
      <c r="G157" s="1" t="s">
        <v>84</v>
      </c>
      <c r="H157" s="1" t="s">
        <v>85</v>
      </c>
      <c r="I157" s="1">
        <v>815.99999664723873</v>
      </c>
      <c r="J157" s="1">
        <v>1</v>
      </c>
      <c r="K157">
        <f t="shared" si="112"/>
        <v>-1.0165245636260112</v>
      </c>
      <c r="L157">
        <f t="shared" si="113"/>
        <v>2.0492977428600984E-3</v>
      </c>
      <c r="M157">
        <f t="shared" si="114"/>
        <v>1187.6232812477786</v>
      </c>
      <c r="N157">
        <f t="shared" si="115"/>
        <v>4.2220170984935926E-2</v>
      </c>
      <c r="O157">
        <f t="shared" si="116"/>
        <v>1.9817794100727637</v>
      </c>
      <c r="P157">
        <f t="shared" si="117"/>
        <v>30.721422951267609</v>
      </c>
      <c r="Q157" s="1">
        <v>6</v>
      </c>
      <c r="R157">
        <f t="shared" si="118"/>
        <v>1.4200000166893005</v>
      </c>
      <c r="S157" s="1">
        <v>1</v>
      </c>
      <c r="T157">
        <f t="shared" si="119"/>
        <v>2.8400000333786011</v>
      </c>
      <c r="U157" s="1">
        <v>30.975027084350586</v>
      </c>
      <c r="V157" s="1">
        <v>30.668327331542969</v>
      </c>
      <c r="W157" s="1">
        <v>30.957199096679688</v>
      </c>
      <c r="X157" s="1">
        <v>417.99508666992188</v>
      </c>
      <c r="Y157" s="1">
        <v>419.98873901367188</v>
      </c>
      <c r="Z157" s="1">
        <v>24.607759475708008</v>
      </c>
      <c r="AA157" s="1">
        <v>24.689952850341797</v>
      </c>
      <c r="AB157" s="1">
        <v>54.390079498291016</v>
      </c>
      <c r="AC157" s="1">
        <v>54.571750640869141</v>
      </c>
      <c r="AD157" s="1">
        <v>300.591796875</v>
      </c>
      <c r="AE157" s="1">
        <v>17.851762771606445</v>
      </c>
      <c r="AF157" s="1">
        <v>1.5967898070812225E-2</v>
      </c>
      <c r="AG157" s="1">
        <v>99.572280883789063</v>
      </c>
      <c r="AH157" s="1">
        <v>-6.5698337554931641</v>
      </c>
      <c r="AI157" s="1">
        <v>-0.37791153788566589</v>
      </c>
      <c r="AJ157" s="1">
        <v>4.6205531805753708E-2</v>
      </c>
      <c r="AK157" s="1">
        <v>2.1366758737713099E-3</v>
      </c>
      <c r="AL157" s="1">
        <v>3.6547821015119553E-2</v>
      </c>
      <c r="AM157" s="1">
        <v>6.0777845792472363E-3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86</v>
      </c>
      <c r="AV157">
        <f t="shared" si="120"/>
        <v>0.50098632812499988</v>
      </c>
      <c r="AW157">
        <f t="shared" si="121"/>
        <v>4.2220170984935926E-5</v>
      </c>
      <c r="AX157">
        <f t="shared" si="122"/>
        <v>303.81832733154295</v>
      </c>
      <c r="AY157">
        <f t="shared" si="123"/>
        <v>304.12502708435056</v>
      </c>
      <c r="AZ157">
        <f t="shared" si="124"/>
        <v>2.8562819796141525</v>
      </c>
      <c r="BA157">
        <f t="shared" si="125"/>
        <v>5.3095619724639408E-2</v>
      </c>
      <c r="BB157">
        <f t="shared" si="126"/>
        <v>4.4402143302945056</v>
      </c>
      <c r="BC157">
        <f t="shared" si="127"/>
        <v>44.592875556166938</v>
      </c>
      <c r="BD157">
        <f t="shared" si="128"/>
        <v>19.902922705825141</v>
      </c>
      <c r="BE157">
        <f t="shared" si="129"/>
        <v>30.668327331542969</v>
      </c>
      <c r="BF157">
        <f t="shared" si="130"/>
        <v>4.4267623069972926</v>
      </c>
      <c r="BG157">
        <f t="shared" si="131"/>
        <v>2.0478200692698114E-3</v>
      </c>
      <c r="BH157">
        <f t="shared" si="132"/>
        <v>2.4584349202217419</v>
      </c>
      <c r="BI157">
        <f t="shared" si="133"/>
        <v>1.9683273867755506</v>
      </c>
      <c r="BJ157">
        <f t="shared" si="134"/>
        <v>1.2800202210545026E-3</v>
      </c>
      <c r="BK157">
        <f t="shared" si="135"/>
        <v>118.25435894453102</v>
      </c>
      <c r="BL157">
        <f t="shared" si="136"/>
        <v>2.8277502964409669</v>
      </c>
      <c r="BM157">
        <f t="shared" si="137"/>
        <v>53.799205131746163</v>
      </c>
      <c r="BN157">
        <f t="shared" si="138"/>
        <v>420.47194610689945</v>
      </c>
      <c r="BO157">
        <f t="shared" si="139"/>
        <v>-1.3006388185068303E-3</v>
      </c>
    </row>
    <row r="158" spans="1:67" x14ac:dyDescent="0.25">
      <c r="A158" s="1">
        <v>147</v>
      </c>
      <c r="B158" s="1" t="s">
        <v>233</v>
      </c>
      <c r="C158" s="1" t="s">
        <v>239</v>
      </c>
      <c r="D158" s="1" t="s">
        <v>81</v>
      </c>
      <c r="E158" s="1" t="s">
        <v>82</v>
      </c>
      <c r="F158" s="1" t="s">
        <v>83</v>
      </c>
      <c r="G158" s="1" t="s">
        <v>84</v>
      </c>
      <c r="H158" s="1" t="s">
        <v>85</v>
      </c>
      <c r="I158" s="1">
        <v>820.99999653548002</v>
      </c>
      <c r="J158" s="1">
        <v>1</v>
      </c>
      <c r="K158">
        <f t="shared" si="112"/>
        <v>-1.0960855698122343</v>
      </c>
      <c r="L158">
        <f t="shared" si="113"/>
        <v>1.9734820109942636E-3</v>
      </c>
      <c r="M158">
        <f t="shared" si="114"/>
        <v>1281.0778159363058</v>
      </c>
      <c r="N158">
        <f t="shared" si="115"/>
        <v>4.0658990254670832E-2</v>
      </c>
      <c r="O158">
        <f t="shared" si="116"/>
        <v>1.9817746589579333</v>
      </c>
      <c r="P158">
        <f t="shared" si="117"/>
        <v>30.723080392084189</v>
      </c>
      <c r="Q158" s="1">
        <v>6</v>
      </c>
      <c r="R158">
        <f t="shared" si="118"/>
        <v>1.4200000166893005</v>
      </c>
      <c r="S158" s="1">
        <v>1</v>
      </c>
      <c r="T158">
        <f t="shared" si="119"/>
        <v>2.8400000333786011</v>
      </c>
      <c r="U158" s="1">
        <v>30.9754638671875</v>
      </c>
      <c r="V158" s="1">
        <v>30.669443130493164</v>
      </c>
      <c r="W158" s="1">
        <v>30.962385177612305</v>
      </c>
      <c r="X158" s="1">
        <v>417.79730224609375</v>
      </c>
      <c r="Y158" s="1">
        <v>419.95126342773438</v>
      </c>
      <c r="Z158" s="1">
        <v>24.614845275878906</v>
      </c>
      <c r="AA158" s="1">
        <v>24.694005966186523</v>
      </c>
      <c r="AB158" s="1">
        <v>54.404869079589844</v>
      </c>
      <c r="AC158" s="1">
        <v>54.579833984375</v>
      </c>
      <c r="AD158" s="1">
        <v>300.56552124023438</v>
      </c>
      <c r="AE158" s="1">
        <v>17.772762298583984</v>
      </c>
      <c r="AF158" s="1">
        <v>5.3607892245054245E-2</v>
      </c>
      <c r="AG158" s="1">
        <v>99.573158264160156</v>
      </c>
      <c r="AH158" s="1">
        <v>-6.5698337554931641</v>
      </c>
      <c r="AI158" s="1">
        <v>-0.37791153788566589</v>
      </c>
      <c r="AJ158" s="1">
        <v>4.6205531805753708E-2</v>
      </c>
      <c r="AK158" s="1">
        <v>2.1366758737713099E-3</v>
      </c>
      <c r="AL158" s="1">
        <v>3.6547821015119553E-2</v>
      </c>
      <c r="AM158" s="1">
        <v>6.0777845792472363E-3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86</v>
      </c>
      <c r="AV158">
        <f t="shared" si="120"/>
        <v>0.50094253540039058</v>
      </c>
      <c r="AW158">
        <f t="shared" si="121"/>
        <v>4.0658990254670834E-5</v>
      </c>
      <c r="AX158">
        <f t="shared" si="122"/>
        <v>303.81944313049314</v>
      </c>
      <c r="AY158">
        <f t="shared" si="123"/>
        <v>304.12546386718748</v>
      </c>
      <c r="AZ158">
        <f t="shared" si="124"/>
        <v>2.8436419042130865</v>
      </c>
      <c r="BA158">
        <f t="shared" si="125"/>
        <v>5.363726159102393E-2</v>
      </c>
      <c r="BB158">
        <f t="shared" si="126"/>
        <v>4.4406348232051389</v>
      </c>
      <c r="BC158">
        <f t="shared" si="127"/>
        <v>44.596705584294774</v>
      </c>
      <c r="BD158">
        <f t="shared" si="128"/>
        <v>19.902699618108251</v>
      </c>
      <c r="BE158">
        <f t="shared" si="129"/>
        <v>30.669443130493164</v>
      </c>
      <c r="BF158">
        <f t="shared" si="130"/>
        <v>4.4270446342347771</v>
      </c>
      <c r="BG158">
        <f t="shared" si="131"/>
        <v>1.9721116142517787E-3</v>
      </c>
      <c r="BH158">
        <f t="shared" si="132"/>
        <v>2.4588601642472057</v>
      </c>
      <c r="BI158">
        <f t="shared" si="133"/>
        <v>1.9681844699875715</v>
      </c>
      <c r="BJ158">
        <f t="shared" si="134"/>
        <v>1.232692807276177E-3</v>
      </c>
      <c r="BK158">
        <f t="shared" si="135"/>
        <v>127.56096411493041</v>
      </c>
      <c r="BL158">
        <f t="shared" si="136"/>
        <v>3.0505392589603555</v>
      </c>
      <c r="BM158">
        <f t="shared" si="137"/>
        <v>53.802269720481391</v>
      </c>
      <c r="BN158">
        <f t="shared" si="138"/>
        <v>420.47229001289475</v>
      </c>
      <c r="BO158">
        <f t="shared" si="139"/>
        <v>-1.4025155251480865E-3</v>
      </c>
    </row>
    <row r="159" spans="1:67" x14ac:dyDescent="0.25">
      <c r="A159" s="1">
        <v>148</v>
      </c>
      <c r="B159" s="1" t="s">
        <v>234</v>
      </c>
      <c r="C159" s="1" t="s">
        <v>239</v>
      </c>
      <c r="D159" s="1" t="s">
        <v>81</v>
      </c>
      <c r="E159" s="1" t="s">
        <v>82</v>
      </c>
      <c r="F159" s="1" t="s">
        <v>83</v>
      </c>
      <c r="G159" s="1" t="s">
        <v>84</v>
      </c>
      <c r="H159" s="1" t="s">
        <v>85</v>
      </c>
      <c r="I159" s="1">
        <v>826.49999641254544</v>
      </c>
      <c r="J159" s="1">
        <v>1</v>
      </c>
      <c r="K159">
        <f t="shared" si="112"/>
        <v>-1.0141177390388163</v>
      </c>
      <c r="L159">
        <f t="shared" si="113"/>
        <v>1.4408516147411095E-3</v>
      </c>
      <c r="M159">
        <f t="shared" si="114"/>
        <v>1514.4856214022398</v>
      </c>
      <c r="N159">
        <f t="shared" si="115"/>
        <v>2.9714990908102382E-2</v>
      </c>
      <c r="O159">
        <f t="shared" si="116"/>
        <v>1.9833712419071787</v>
      </c>
      <c r="P159">
        <f t="shared" si="117"/>
        <v>30.728985950100622</v>
      </c>
      <c r="Q159" s="1">
        <v>6</v>
      </c>
      <c r="R159">
        <f t="shared" si="118"/>
        <v>1.4200000166893005</v>
      </c>
      <c r="S159" s="1">
        <v>1</v>
      </c>
      <c r="T159">
        <f t="shared" si="119"/>
        <v>2.8400000333786011</v>
      </c>
      <c r="U159" s="1">
        <v>30.975933074951172</v>
      </c>
      <c r="V159" s="1">
        <v>30.669731140136719</v>
      </c>
      <c r="W159" s="1">
        <v>30.960823059082031</v>
      </c>
      <c r="X159" s="1">
        <v>417.7918701171875</v>
      </c>
      <c r="Y159" s="1">
        <v>419.79159545898438</v>
      </c>
      <c r="Z159" s="1">
        <v>24.635086059570313</v>
      </c>
      <c r="AA159" s="1">
        <v>24.69294548034668</v>
      </c>
      <c r="AB159" s="1">
        <v>54.448314666748047</v>
      </c>
      <c r="AC159" s="1">
        <v>54.576198577880859</v>
      </c>
      <c r="AD159" s="1">
        <v>300.53436279296875</v>
      </c>
      <c r="AE159" s="1">
        <v>17.85466194152832</v>
      </c>
      <c r="AF159" s="1">
        <v>8.8963940739631653E-2</v>
      </c>
      <c r="AG159" s="1">
        <v>99.573463439941406</v>
      </c>
      <c r="AH159" s="1">
        <v>-6.5698337554931641</v>
      </c>
      <c r="AI159" s="1">
        <v>-0.37791153788566589</v>
      </c>
      <c r="AJ159" s="1">
        <v>4.6205531805753708E-2</v>
      </c>
      <c r="AK159" s="1">
        <v>2.1366758737713099E-3</v>
      </c>
      <c r="AL159" s="1">
        <v>3.6547821015119553E-2</v>
      </c>
      <c r="AM159" s="1">
        <v>6.0777845792472363E-3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86</v>
      </c>
      <c r="AV159">
        <f t="shared" si="120"/>
        <v>0.50089060465494784</v>
      </c>
      <c r="AW159">
        <f t="shared" si="121"/>
        <v>2.9714990908102381E-5</v>
      </c>
      <c r="AX159">
        <f t="shared" si="122"/>
        <v>303.8197311401367</v>
      </c>
      <c r="AY159">
        <f t="shared" si="123"/>
        <v>304.12593307495115</v>
      </c>
      <c r="AZ159">
        <f t="shared" si="124"/>
        <v>2.8567458467912843</v>
      </c>
      <c r="BA159">
        <f t="shared" si="125"/>
        <v>5.9254809963902214E-2</v>
      </c>
      <c r="BB159">
        <f t="shared" si="126"/>
        <v>4.4421333459189452</v>
      </c>
      <c r="BC159">
        <f t="shared" si="127"/>
        <v>44.611618321363871</v>
      </c>
      <c r="BD159">
        <f t="shared" si="128"/>
        <v>19.918672841017191</v>
      </c>
      <c r="BE159">
        <f t="shared" si="129"/>
        <v>30.669731140136719</v>
      </c>
      <c r="BF159">
        <f t="shared" si="130"/>
        <v>4.4271175109918195</v>
      </c>
      <c r="BG159">
        <f t="shared" si="131"/>
        <v>1.4401209807213535E-3</v>
      </c>
      <c r="BH159">
        <f t="shared" si="132"/>
        <v>2.4587621040117664</v>
      </c>
      <c r="BI159">
        <f t="shared" si="133"/>
        <v>1.9683554069800531</v>
      </c>
      <c r="BJ159">
        <f t="shared" si="134"/>
        <v>9.0014122734739766E-4</v>
      </c>
      <c r="BK159">
        <f t="shared" si="135"/>
        <v>150.80257865301286</v>
      </c>
      <c r="BL159">
        <f t="shared" si="136"/>
        <v>3.6077082956993411</v>
      </c>
      <c r="BM159">
        <f t="shared" si="137"/>
        <v>53.771652815474091</v>
      </c>
      <c r="BN159">
        <f t="shared" si="138"/>
        <v>420.27365846307305</v>
      </c>
      <c r="BO159">
        <f t="shared" si="139"/>
        <v>-1.2975066573771498E-3</v>
      </c>
    </row>
    <row r="160" spans="1:67" x14ac:dyDescent="0.25">
      <c r="A160" s="1">
        <v>149</v>
      </c>
      <c r="B160" s="1" t="s">
        <v>235</v>
      </c>
      <c r="C160" s="1" t="s">
        <v>239</v>
      </c>
      <c r="D160" s="1" t="s">
        <v>81</v>
      </c>
      <c r="E160" s="1" t="s">
        <v>82</v>
      </c>
      <c r="F160" s="1" t="s">
        <v>83</v>
      </c>
      <c r="G160" s="1" t="s">
        <v>84</v>
      </c>
      <c r="H160" s="1" t="s">
        <v>85</v>
      </c>
      <c r="I160" s="1">
        <v>831.49999630078673</v>
      </c>
      <c r="J160" s="1">
        <v>1</v>
      </c>
      <c r="K160">
        <f t="shared" si="112"/>
        <v>-1.1735763488088484</v>
      </c>
      <c r="L160">
        <f t="shared" si="113"/>
        <v>1.983557534591437E-3</v>
      </c>
      <c r="M160">
        <f t="shared" si="114"/>
        <v>1338.0328860342677</v>
      </c>
      <c r="N160">
        <f t="shared" si="115"/>
        <v>4.0847011754187389E-2</v>
      </c>
      <c r="O160">
        <f t="shared" si="116"/>
        <v>1.9808310160840499</v>
      </c>
      <c r="P160">
        <f t="shared" si="117"/>
        <v>30.722188252822829</v>
      </c>
      <c r="Q160" s="1">
        <v>6</v>
      </c>
      <c r="R160">
        <f t="shared" si="118"/>
        <v>1.4200000166893005</v>
      </c>
      <c r="S160" s="1">
        <v>1</v>
      </c>
      <c r="T160">
        <f t="shared" si="119"/>
        <v>2.8400000333786011</v>
      </c>
      <c r="U160" s="1">
        <v>30.975820541381836</v>
      </c>
      <c r="V160" s="1">
        <v>30.668451309204102</v>
      </c>
      <c r="W160" s="1">
        <v>30.957748413085938</v>
      </c>
      <c r="X160" s="1">
        <v>417.49090576171875</v>
      </c>
      <c r="Y160" s="1">
        <v>419.79937744140625</v>
      </c>
      <c r="Z160" s="1">
        <v>24.621648788452148</v>
      </c>
      <c r="AA160" s="1">
        <v>24.701173782348633</v>
      </c>
      <c r="AB160" s="1">
        <v>54.41888427734375</v>
      </c>
      <c r="AC160" s="1">
        <v>54.594650268554688</v>
      </c>
      <c r="AD160" s="1">
        <v>300.56997680664063</v>
      </c>
      <c r="AE160" s="1">
        <v>17.777835845947266</v>
      </c>
      <c r="AF160" s="1">
        <v>5.9311177581548691E-2</v>
      </c>
      <c r="AG160" s="1">
        <v>99.57330322265625</v>
      </c>
      <c r="AH160" s="1">
        <v>-6.5698337554931641</v>
      </c>
      <c r="AI160" s="1">
        <v>-0.37791153788566589</v>
      </c>
      <c r="AJ160" s="1">
        <v>4.6205531805753708E-2</v>
      </c>
      <c r="AK160" s="1">
        <v>2.1366758737713099E-3</v>
      </c>
      <c r="AL160" s="1">
        <v>3.6547821015119553E-2</v>
      </c>
      <c r="AM160" s="1">
        <v>6.0777845792472363E-3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86</v>
      </c>
      <c r="AV160">
        <f t="shared" si="120"/>
        <v>0.50094996134440095</v>
      </c>
      <c r="AW160">
        <f t="shared" si="121"/>
        <v>4.084701175418739E-5</v>
      </c>
      <c r="AX160">
        <f t="shared" si="122"/>
        <v>303.81845130920408</v>
      </c>
      <c r="AY160">
        <f t="shared" si="123"/>
        <v>304.12582054138181</v>
      </c>
      <c r="AZ160">
        <f t="shared" si="124"/>
        <v>2.8444536717730671</v>
      </c>
      <c r="BA160">
        <f t="shared" si="125"/>
        <v>5.3736943618726003E-2</v>
      </c>
      <c r="BB160">
        <f t="shared" si="126"/>
        <v>4.4404084830693771</v>
      </c>
      <c r="BC160">
        <f t="shared" si="127"/>
        <v>44.5943675599489</v>
      </c>
      <c r="BD160">
        <f t="shared" si="128"/>
        <v>19.893193777600267</v>
      </c>
      <c r="BE160">
        <f t="shared" si="129"/>
        <v>30.668451309204102</v>
      </c>
      <c r="BF160">
        <f t="shared" si="130"/>
        <v>4.4267936759157278</v>
      </c>
      <c r="BG160">
        <f t="shared" si="131"/>
        <v>1.9821731140389699E-3</v>
      </c>
      <c r="BH160">
        <f t="shared" si="132"/>
        <v>2.4595774669853272</v>
      </c>
      <c r="BI160">
        <f t="shared" si="133"/>
        <v>1.9672162089304006</v>
      </c>
      <c r="BJ160">
        <f t="shared" si="134"/>
        <v>1.2389825034682389E-3</v>
      </c>
      <c r="BK160">
        <f t="shared" si="135"/>
        <v>133.23235428297599</v>
      </c>
      <c r="BL160">
        <f t="shared" si="136"/>
        <v>3.1873150793822327</v>
      </c>
      <c r="BM160">
        <f t="shared" si="137"/>
        <v>53.821961744279292</v>
      </c>
      <c r="BN160">
        <f t="shared" si="138"/>
        <v>420.3572394316426</v>
      </c>
      <c r="BO160">
        <f t="shared" si="139"/>
        <v>-1.5026309868002737E-3</v>
      </c>
    </row>
    <row r="161" spans="1:67" x14ac:dyDescent="0.25">
      <c r="A161" s="1">
        <v>150</v>
      </c>
      <c r="B161" s="1" t="s">
        <v>236</v>
      </c>
      <c r="C161" s="1" t="s">
        <v>239</v>
      </c>
      <c r="D161" s="1" t="s">
        <v>81</v>
      </c>
      <c r="E161" s="1" t="s">
        <v>82</v>
      </c>
      <c r="F161" s="1" t="s">
        <v>83</v>
      </c>
      <c r="G161" s="1" t="s">
        <v>84</v>
      </c>
      <c r="H161" s="1" t="s">
        <v>85</v>
      </c>
      <c r="I161" s="1">
        <v>836.49999618902802</v>
      </c>
      <c r="J161" s="1">
        <v>1</v>
      </c>
      <c r="K161">
        <f t="shared" si="112"/>
        <v>-1.0236202655953994</v>
      </c>
      <c r="L161">
        <f t="shared" si="113"/>
        <v>1.5920568374325011E-3</v>
      </c>
      <c r="M161">
        <f t="shared" si="114"/>
        <v>1418.571154898179</v>
      </c>
      <c r="N161">
        <f t="shared" si="115"/>
        <v>3.2796462449710795E-2</v>
      </c>
      <c r="O161">
        <f t="shared" si="116"/>
        <v>1.9812663193756488</v>
      </c>
      <c r="P161">
        <f t="shared" si="117"/>
        <v>30.722349708770192</v>
      </c>
      <c r="Q161" s="1">
        <v>6</v>
      </c>
      <c r="R161">
        <f t="shared" si="118"/>
        <v>1.4200000166893005</v>
      </c>
      <c r="S161" s="1">
        <v>1</v>
      </c>
      <c r="T161">
        <f t="shared" si="119"/>
        <v>2.8400000333786011</v>
      </c>
      <c r="U161" s="1">
        <v>30.974342346191406</v>
      </c>
      <c r="V161" s="1">
        <v>30.663999557495117</v>
      </c>
      <c r="W161" s="1">
        <v>30.951396942138672</v>
      </c>
      <c r="X161" s="1">
        <v>417.64239501953125</v>
      </c>
      <c r="Y161" s="1">
        <v>419.65866088867188</v>
      </c>
      <c r="Z161" s="1">
        <v>24.633266448974609</v>
      </c>
      <c r="AA161" s="1">
        <v>24.69713020324707</v>
      </c>
      <c r="AB161" s="1">
        <v>54.449333190917969</v>
      </c>
      <c r="AC161" s="1">
        <v>54.590496063232422</v>
      </c>
      <c r="AD161" s="1">
        <v>300.51303100585938</v>
      </c>
      <c r="AE161" s="1">
        <v>17.890174865722656</v>
      </c>
      <c r="AF161" s="1">
        <v>2.3951776325702667E-2</v>
      </c>
      <c r="AG161" s="1">
        <v>99.573638916015625</v>
      </c>
      <c r="AH161" s="1">
        <v>-6.5698337554931641</v>
      </c>
      <c r="AI161" s="1">
        <v>-0.37791153788566589</v>
      </c>
      <c r="AJ161" s="1">
        <v>4.6205531805753708E-2</v>
      </c>
      <c r="AK161" s="1">
        <v>2.1366758737713099E-3</v>
      </c>
      <c r="AL161" s="1">
        <v>3.6547821015119553E-2</v>
      </c>
      <c r="AM161" s="1">
        <v>6.0777845792472363E-3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86</v>
      </c>
      <c r="AV161">
        <f t="shared" si="120"/>
        <v>0.50085505167643218</v>
      </c>
      <c r="AW161">
        <f t="shared" si="121"/>
        <v>3.2796462449710798E-5</v>
      </c>
      <c r="AX161">
        <f t="shared" si="122"/>
        <v>303.81399955749509</v>
      </c>
      <c r="AY161">
        <f t="shared" si="123"/>
        <v>304.12434234619138</v>
      </c>
      <c r="AZ161">
        <f t="shared" si="124"/>
        <v>2.8624279145353739</v>
      </c>
      <c r="BA161">
        <f t="shared" si="125"/>
        <v>5.8350151275075549E-2</v>
      </c>
      <c r="BB161">
        <f t="shared" si="126"/>
        <v>4.440449444495596</v>
      </c>
      <c r="BC161">
        <f t="shared" si="127"/>
        <v>44.594628586797441</v>
      </c>
      <c r="BD161">
        <f t="shared" si="128"/>
        <v>19.897498383550371</v>
      </c>
      <c r="BE161">
        <f t="shared" si="129"/>
        <v>30.663999557495117</v>
      </c>
      <c r="BF161">
        <f t="shared" si="130"/>
        <v>4.4256674118038308</v>
      </c>
      <c r="BG161">
        <f t="shared" si="131"/>
        <v>1.5911648568479751E-3</v>
      </c>
      <c r="BH161">
        <f t="shared" si="132"/>
        <v>2.4591831251199472</v>
      </c>
      <c r="BI161">
        <f t="shared" si="133"/>
        <v>1.9664842866838836</v>
      </c>
      <c r="BJ161">
        <f t="shared" si="134"/>
        <v>9.9455813596245591E-4</v>
      </c>
      <c r="BK161">
        <f t="shared" si="135"/>
        <v>141.25229195450655</v>
      </c>
      <c r="BL161">
        <f t="shared" si="136"/>
        <v>3.3802975777842965</v>
      </c>
      <c r="BM161">
        <f t="shared" si="137"/>
        <v>53.805966800103498</v>
      </c>
      <c r="BN161">
        <f t="shared" si="138"/>
        <v>420.14524093878191</v>
      </c>
      <c r="BO161">
        <f t="shared" si="139"/>
        <v>-1.3109009137762498E-3</v>
      </c>
    </row>
    <row r="162" spans="1:67" x14ac:dyDescent="0.25">
      <c r="A162" s="1">
        <v>151</v>
      </c>
      <c r="B162" s="1" t="s">
        <v>237</v>
      </c>
      <c r="C162" s="1" t="s">
        <v>239</v>
      </c>
      <c r="D162" s="1" t="s">
        <v>81</v>
      </c>
      <c r="E162" s="1" t="s">
        <v>82</v>
      </c>
      <c r="F162" s="1" t="s">
        <v>83</v>
      </c>
      <c r="G162" s="1" t="s">
        <v>84</v>
      </c>
      <c r="H162" s="1" t="s">
        <v>85</v>
      </c>
      <c r="I162" s="1">
        <v>841.99999606609344</v>
      </c>
      <c r="J162" s="1">
        <v>1</v>
      </c>
      <c r="K162">
        <f t="shared" si="112"/>
        <v>-0.935881153435695</v>
      </c>
      <c r="L162">
        <f t="shared" si="113"/>
        <v>1.7806175862497831E-3</v>
      </c>
      <c r="M162">
        <f t="shared" si="114"/>
        <v>1233.856210098171</v>
      </c>
      <c r="N162">
        <f t="shared" si="115"/>
        <v>3.6668731213891144E-2</v>
      </c>
      <c r="O162">
        <f t="shared" si="116"/>
        <v>1.9807483919269129</v>
      </c>
      <c r="P162">
        <f t="shared" si="117"/>
        <v>30.720350093391239</v>
      </c>
      <c r="Q162" s="1">
        <v>6</v>
      </c>
      <c r="R162">
        <f t="shared" si="118"/>
        <v>1.4200000166893005</v>
      </c>
      <c r="S162" s="1">
        <v>1</v>
      </c>
      <c r="T162">
        <f t="shared" si="119"/>
        <v>2.8400000333786011</v>
      </c>
      <c r="U162" s="1">
        <v>30.973417282104492</v>
      </c>
      <c r="V162" s="1">
        <v>30.664175033569336</v>
      </c>
      <c r="W162" s="1">
        <v>30.952354431152344</v>
      </c>
      <c r="X162" s="1">
        <v>417.87362670898438</v>
      </c>
      <c r="Y162" s="1">
        <v>419.7115478515625</v>
      </c>
      <c r="Z162" s="1">
        <v>24.625844955444336</v>
      </c>
      <c r="AA162" s="1">
        <v>24.69725227355957</v>
      </c>
      <c r="AB162" s="1">
        <v>54.435756683349609</v>
      </c>
      <c r="AC162" s="1">
        <v>54.593605041503906</v>
      </c>
      <c r="AD162" s="1">
        <v>300.49957275390625</v>
      </c>
      <c r="AE162" s="1">
        <v>17.835819244384766</v>
      </c>
      <c r="AF162" s="1">
        <v>4.1060652583837509E-2</v>
      </c>
      <c r="AG162" s="1">
        <v>99.573577880859375</v>
      </c>
      <c r="AH162" s="1">
        <v>-6.5698337554931641</v>
      </c>
      <c r="AI162" s="1">
        <v>-0.37791153788566589</v>
      </c>
      <c r="AJ162" s="1">
        <v>4.6205531805753708E-2</v>
      </c>
      <c r="AK162" s="1">
        <v>2.1366758737713099E-3</v>
      </c>
      <c r="AL162" s="1">
        <v>3.6547821015119553E-2</v>
      </c>
      <c r="AM162" s="1">
        <v>6.0777845792472363E-3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86</v>
      </c>
      <c r="AV162">
        <f t="shared" si="120"/>
        <v>0.50083262125651029</v>
      </c>
      <c r="AW162">
        <f t="shared" si="121"/>
        <v>3.6668731213891142E-5</v>
      </c>
      <c r="AX162">
        <f t="shared" si="122"/>
        <v>303.81417503356931</v>
      </c>
      <c r="AY162">
        <f t="shared" si="123"/>
        <v>304.12341728210447</v>
      </c>
      <c r="AZ162">
        <f t="shared" si="124"/>
        <v>2.8537310153157023</v>
      </c>
      <c r="BA162">
        <f t="shared" si="125"/>
        <v>5.6175059821903905E-2</v>
      </c>
      <c r="BB162">
        <f t="shared" si="126"/>
        <v>4.4399421646314279</v>
      </c>
      <c r="BC162">
        <f t="shared" si="127"/>
        <v>44.589561398947176</v>
      </c>
      <c r="BD162">
        <f t="shared" si="128"/>
        <v>19.892309125387605</v>
      </c>
      <c r="BE162">
        <f t="shared" si="129"/>
        <v>30.664175033569336</v>
      </c>
      <c r="BF162">
        <f t="shared" si="130"/>
        <v>4.4257118013782684</v>
      </c>
      <c r="BG162">
        <f t="shared" si="131"/>
        <v>1.7795018776931128E-3</v>
      </c>
      <c r="BH162">
        <f t="shared" si="132"/>
        <v>2.459193772704515</v>
      </c>
      <c r="BI162">
        <f t="shared" si="133"/>
        <v>1.9665180286737534</v>
      </c>
      <c r="BJ162">
        <f t="shared" si="134"/>
        <v>1.1122888592141717E-3</v>
      </c>
      <c r="BK162">
        <f t="shared" si="135"/>
        <v>122.85947742999221</v>
      </c>
      <c r="BL162">
        <f t="shared" si="136"/>
        <v>2.9397718895610265</v>
      </c>
      <c r="BM162">
        <f t="shared" si="137"/>
        <v>53.815948983937147</v>
      </c>
      <c r="BN162">
        <f t="shared" si="138"/>
        <v>420.15642092983325</v>
      </c>
      <c r="BO162">
        <f t="shared" si="139"/>
        <v>-1.1987281378887864E-3</v>
      </c>
    </row>
    <row r="163" spans="1:67" x14ac:dyDescent="0.25">
      <c r="A163" s="1">
        <v>152</v>
      </c>
      <c r="B163" s="1" t="s">
        <v>238</v>
      </c>
      <c r="C163" s="1" t="s">
        <v>239</v>
      </c>
      <c r="D163" s="1" t="s">
        <v>81</v>
      </c>
      <c r="E163" s="1" t="s">
        <v>82</v>
      </c>
      <c r="F163" s="1" t="s">
        <v>83</v>
      </c>
      <c r="G163" s="1" t="s">
        <v>84</v>
      </c>
      <c r="H163" s="1" t="s">
        <v>85</v>
      </c>
      <c r="I163" s="1">
        <v>846.99999595433474</v>
      </c>
      <c r="J163" s="1">
        <v>1</v>
      </c>
      <c r="K163">
        <f t="shared" si="112"/>
        <v>-0.84731993241074322</v>
      </c>
      <c r="L163">
        <f t="shared" si="113"/>
        <v>1.2263559941263033E-3</v>
      </c>
      <c r="M163">
        <f t="shared" si="114"/>
        <v>1494.0670542961748</v>
      </c>
      <c r="N163">
        <f t="shared" si="115"/>
        <v>2.5271259644514831E-2</v>
      </c>
      <c r="O163">
        <f t="shared" si="116"/>
        <v>1.9816282623114239</v>
      </c>
      <c r="P163">
        <f t="shared" si="117"/>
        <v>30.725575626414237</v>
      </c>
      <c r="Q163" s="1">
        <v>6</v>
      </c>
      <c r="R163">
        <f t="shared" si="118"/>
        <v>1.4200000166893005</v>
      </c>
      <c r="S163" s="1">
        <v>1</v>
      </c>
      <c r="T163">
        <f t="shared" si="119"/>
        <v>2.8400000333786011</v>
      </c>
      <c r="U163" s="1">
        <v>30.970556259155273</v>
      </c>
      <c r="V163" s="1">
        <v>30.664108276367188</v>
      </c>
      <c r="W163" s="1">
        <v>30.955816268920898</v>
      </c>
      <c r="X163" s="1">
        <v>418.06939697265625</v>
      </c>
      <c r="Y163" s="1">
        <v>419.74002075195313</v>
      </c>
      <c r="Z163" s="1">
        <v>24.652711868286133</v>
      </c>
      <c r="AA163" s="1">
        <v>24.701923370361328</v>
      </c>
      <c r="AB163" s="1">
        <v>54.503623962402344</v>
      </c>
      <c r="AC163" s="1">
        <v>54.612422943115234</v>
      </c>
      <c r="AD163" s="1">
        <v>300.5030517578125</v>
      </c>
      <c r="AE163" s="1">
        <v>17.837993621826172</v>
      </c>
      <c r="AF163" s="1">
        <v>7.6415680348873138E-2</v>
      </c>
      <c r="AG163" s="1">
        <v>99.572799682617188</v>
      </c>
      <c r="AH163" s="1">
        <v>-6.5698337554931641</v>
      </c>
      <c r="AI163" s="1">
        <v>-0.37791153788566589</v>
      </c>
      <c r="AJ163" s="1">
        <v>4.6205531805753708E-2</v>
      </c>
      <c r="AK163" s="1">
        <v>2.1366758737713099E-3</v>
      </c>
      <c r="AL163" s="1">
        <v>3.6547821015119553E-2</v>
      </c>
      <c r="AM163" s="1">
        <v>6.0777845792472363E-3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86</v>
      </c>
      <c r="AV163">
        <f t="shared" si="120"/>
        <v>0.50083841959635411</v>
      </c>
      <c r="AW163">
        <f t="shared" si="121"/>
        <v>2.5271259644514831E-5</v>
      </c>
      <c r="AX163">
        <f t="shared" si="122"/>
        <v>303.81410827636716</v>
      </c>
      <c r="AY163">
        <f t="shared" si="123"/>
        <v>304.12055625915525</v>
      </c>
      <c r="AZ163">
        <f t="shared" si="124"/>
        <v>2.8540789156985511</v>
      </c>
      <c r="BA163">
        <f t="shared" si="125"/>
        <v>6.14673500470495E-2</v>
      </c>
      <c r="BB163">
        <f t="shared" si="126"/>
        <v>4.4412679298437725</v>
      </c>
      <c r="BC163">
        <f t="shared" si="127"/>
        <v>44.603224414700293</v>
      </c>
      <c r="BD163">
        <f t="shared" si="128"/>
        <v>19.901301044338965</v>
      </c>
      <c r="BE163">
        <f t="shared" si="129"/>
        <v>30.664108276367188</v>
      </c>
      <c r="BF163">
        <f t="shared" si="130"/>
        <v>4.4256949139944561</v>
      </c>
      <c r="BG163">
        <f t="shared" si="131"/>
        <v>1.2258266631902139E-3</v>
      </c>
      <c r="BH163">
        <f t="shared" si="132"/>
        <v>2.4596396675323486</v>
      </c>
      <c r="BI163">
        <f t="shared" si="133"/>
        <v>1.9660552464621075</v>
      </c>
      <c r="BJ163">
        <f t="shared" si="134"/>
        <v>7.6618920399282287E-4</v>
      </c>
      <c r="BK163">
        <f t="shared" si="135"/>
        <v>148.76843950983096</v>
      </c>
      <c r="BL163">
        <f t="shared" si="136"/>
        <v>3.5595058379698776</v>
      </c>
      <c r="BM163">
        <f t="shared" si="137"/>
        <v>53.79977652995013</v>
      </c>
      <c r="BN163">
        <f t="shared" si="138"/>
        <v>420.14279606720328</v>
      </c>
      <c r="BO163">
        <f t="shared" si="139"/>
        <v>-1.0850030856123225E-3</v>
      </c>
    </row>
  </sheetData>
  <phoneticPr fontId="1" type="noConversion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20240925_dark_agn_lmf24073_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</cp:lastModifiedBy>
  <dcterms:created xsi:type="dcterms:W3CDTF">2024-10-17T22:37:46Z</dcterms:created>
  <dcterms:modified xsi:type="dcterms:W3CDTF">2024-10-30T19:52:14Z</dcterms:modified>
</cp:coreProperties>
</file>