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tsclient\hpv178p\"/>
    </mc:Choice>
  </mc:AlternateContent>
  <bookViews>
    <workbookView xWindow="0" yWindow="0" windowWidth="28800" windowHeight="12330"/>
  </bookViews>
  <sheets>
    <sheet name="Valuation Survey Report" sheetId="1" r:id="rId1"/>
  </sheets>
  <definedNames>
    <definedName name="_xlnm._FilterDatabase" localSheetId="0" hidden="1">'Valuation Survey Report'!$B$5:$AC$865</definedName>
    <definedName name="_xlnm.Print_Area" localSheetId="0">'Valuation Survey Report'!$B$2:$AC$1882</definedName>
    <definedName name="_xlnm.Print_Titles" localSheetId="0">'Valuation Survey Report'!$2:$5</definedName>
  </definedNames>
  <calcPr calcId="162913"/>
</workbook>
</file>

<file path=xl/calcChain.xml><?xml version="1.0" encoding="utf-8"?>
<calcChain xmlns="http://schemas.openxmlformats.org/spreadsheetml/2006/main">
  <c r="R1757" i="1" l="1"/>
  <c r="R1756" i="1"/>
  <c r="Y1756" i="1" s="1"/>
  <c r="M1756" i="1"/>
  <c r="X1756" i="1" s="1"/>
  <c r="I1756" i="1"/>
  <c r="W1756" i="1" s="1"/>
  <c r="R1748" i="1"/>
  <c r="R1743" i="1"/>
  <c r="R1742" i="1"/>
  <c r="R1741" i="1"/>
  <c r="R1739" i="1"/>
  <c r="R1738" i="1"/>
  <c r="R1737" i="1"/>
  <c r="R1747" i="1"/>
  <c r="R1746" i="1"/>
  <c r="R1754" i="1"/>
  <c r="R1753" i="1"/>
  <c r="R1752" i="1"/>
  <c r="R1751" i="1"/>
  <c r="M1752" i="1"/>
  <c r="L1751" i="1"/>
  <c r="M1751" i="1" s="1"/>
  <c r="Y1741" i="1" l="1"/>
  <c r="Z1756" i="1"/>
  <c r="R1295" i="1"/>
  <c r="AA1756" i="1" l="1"/>
  <c r="AB1756" i="1" s="1"/>
  <c r="R1801" i="1"/>
  <c r="Y1801" i="1" s="1"/>
  <c r="M1801" i="1"/>
  <c r="X1801" i="1" s="1"/>
  <c r="I1801" i="1"/>
  <c r="W1801" i="1" s="1"/>
  <c r="I1486" i="1"/>
  <c r="R1476" i="1"/>
  <c r="R1475" i="1"/>
  <c r="R1474" i="1"/>
  <c r="R1473" i="1"/>
  <c r="M1473" i="1"/>
  <c r="X1473" i="1" s="1"/>
  <c r="I1473" i="1"/>
  <c r="W1473" i="1" s="1"/>
  <c r="I1478" i="1"/>
  <c r="W1478" i="1" s="1"/>
  <c r="M1478" i="1"/>
  <c r="X1478" i="1" s="1"/>
  <c r="R1478" i="1"/>
  <c r="Y1478" i="1" s="1"/>
  <c r="R1469" i="1"/>
  <c r="Y1469" i="1" s="1"/>
  <c r="M1469" i="1"/>
  <c r="X1469" i="1" s="1"/>
  <c r="I1469" i="1"/>
  <c r="W1469" i="1" s="1"/>
  <c r="R530" i="1"/>
  <c r="Y530" i="1" s="1"/>
  <c r="M530" i="1"/>
  <c r="X530" i="1" s="1"/>
  <c r="I530" i="1"/>
  <c r="W530" i="1" s="1"/>
  <c r="Z1801" i="1" l="1"/>
  <c r="AA1801" i="1" s="1"/>
  <c r="AB1801" i="1" s="1"/>
  <c r="Y1473" i="1"/>
  <c r="Z1473" i="1" s="1"/>
  <c r="AA1473" i="1" s="1"/>
  <c r="AB1473" i="1" s="1"/>
  <c r="Z1478" i="1"/>
  <c r="Z1469" i="1"/>
  <c r="AA1469" i="1" s="1"/>
  <c r="AB1469" i="1" s="1"/>
  <c r="Z530" i="1"/>
  <c r="I7" i="1"/>
  <c r="R7" i="1"/>
  <c r="R1561" i="1"/>
  <c r="R1560" i="1"/>
  <c r="R1467" i="1"/>
  <c r="R1521" i="1"/>
  <c r="R1520" i="1"/>
  <c r="R1522" i="1"/>
  <c r="R1519" i="1"/>
  <c r="R1518" i="1"/>
  <c r="R1517" i="1"/>
  <c r="R1516" i="1"/>
  <c r="R1530" i="1"/>
  <c r="R1529" i="1"/>
  <c r="R1528" i="1"/>
  <c r="R1527" i="1"/>
  <c r="R1526" i="1"/>
  <c r="R1525" i="1"/>
  <c r="R1524" i="1"/>
  <c r="R1523" i="1"/>
  <c r="R1511" i="1"/>
  <c r="R1512" i="1"/>
  <c r="R1513" i="1"/>
  <c r="R1514" i="1"/>
  <c r="R1515" i="1"/>
  <c r="R1506" i="1"/>
  <c r="R1505" i="1"/>
  <c r="R1504" i="1"/>
  <c r="R1503" i="1"/>
  <c r="R1502" i="1"/>
  <c r="R1501" i="1"/>
  <c r="R1500" i="1"/>
  <c r="R1499" i="1"/>
  <c r="R1498" i="1"/>
  <c r="R1497" i="1"/>
  <c r="R1484" i="1"/>
  <c r="Y1484" i="1" s="1"/>
  <c r="M1484" i="1"/>
  <c r="X1484" i="1" s="1"/>
  <c r="I1484" i="1"/>
  <c r="W1484" i="1" s="1"/>
  <c r="R1448" i="1"/>
  <c r="R1447" i="1"/>
  <c r="R1446" i="1"/>
  <c r="R1445" i="1"/>
  <c r="W1444" i="1"/>
  <c r="R1444" i="1"/>
  <c r="M1444" i="1"/>
  <c r="X1444" i="1" s="1"/>
  <c r="R1437" i="1"/>
  <c r="R1432" i="1"/>
  <c r="R1420" i="1"/>
  <c r="R1408" i="1"/>
  <c r="AA1478" i="1" l="1"/>
  <c r="AB1478" i="1" s="1"/>
  <c r="AA530" i="1"/>
  <c r="AB530" i="1" s="1"/>
  <c r="Z1484" i="1"/>
  <c r="Z1444" i="1"/>
  <c r="AA1444" i="1" s="1"/>
  <c r="AB1444" i="1" s="1"/>
  <c r="R1462" i="1"/>
  <c r="R1461" i="1"/>
  <c r="M1461" i="1"/>
  <c r="X1461" i="1" s="1"/>
  <c r="I1461" i="1"/>
  <c r="W1461" i="1" s="1"/>
  <c r="R1459" i="1"/>
  <c r="R1458" i="1"/>
  <c r="R1457" i="1"/>
  <c r="M1457" i="1"/>
  <c r="X1457" i="1" s="1"/>
  <c r="I1457" i="1"/>
  <c r="W1457" i="1" s="1"/>
  <c r="R1455" i="1"/>
  <c r="R1454" i="1"/>
  <c r="R1453" i="1"/>
  <c r="M1453" i="1"/>
  <c r="X1453" i="1" s="1"/>
  <c r="I1453" i="1"/>
  <c r="W1453" i="1" s="1"/>
  <c r="R1451" i="1"/>
  <c r="R1436" i="1"/>
  <c r="R1435" i="1"/>
  <c r="R1441" i="1"/>
  <c r="R1440" i="1"/>
  <c r="R1431" i="1"/>
  <c r="R1430" i="1"/>
  <c r="R1429" i="1"/>
  <c r="R1428" i="1"/>
  <c r="R1427" i="1"/>
  <c r="R1426" i="1"/>
  <c r="R1425" i="1"/>
  <c r="M1425" i="1"/>
  <c r="X1425" i="1" s="1"/>
  <c r="R1424" i="1"/>
  <c r="M1424" i="1"/>
  <c r="X1424" i="1" s="1"/>
  <c r="I1424" i="1"/>
  <c r="W1424" i="1" s="1"/>
  <c r="R1439" i="1"/>
  <c r="M1439" i="1"/>
  <c r="X1439" i="1" s="1"/>
  <c r="I1439" i="1"/>
  <c r="W1439" i="1" s="1"/>
  <c r="R1419" i="1"/>
  <c r="R1418" i="1"/>
  <c r="R1417" i="1"/>
  <c r="R1414" i="1"/>
  <c r="Y1414" i="1" s="1"/>
  <c r="M1414" i="1"/>
  <c r="X1414" i="1" s="1"/>
  <c r="I1414" i="1"/>
  <c r="W1414" i="1" s="1"/>
  <c r="R1412" i="1"/>
  <c r="R1411" i="1"/>
  <c r="R1407" i="1"/>
  <c r="R1406" i="1"/>
  <c r="R1405" i="1"/>
  <c r="R1404" i="1"/>
  <c r="R1403" i="1"/>
  <c r="R1402" i="1"/>
  <c r="R1401" i="1"/>
  <c r="R1400" i="1"/>
  <c r="R1397" i="1"/>
  <c r="Y1397" i="1" s="1"/>
  <c r="R1541" i="1"/>
  <c r="R1542" i="1"/>
  <c r="R1539" i="1"/>
  <c r="R1537" i="1"/>
  <c r="R1536" i="1"/>
  <c r="R1535" i="1"/>
  <c r="R1534" i="1"/>
  <c r="M1534" i="1"/>
  <c r="X1534" i="1" s="1"/>
  <c r="I1534" i="1"/>
  <c r="W1534" i="1" s="1"/>
  <c r="R1544" i="1"/>
  <c r="R1543" i="1"/>
  <c r="R1540" i="1"/>
  <c r="R1547" i="1"/>
  <c r="R1550" i="1"/>
  <c r="R1554" i="1"/>
  <c r="Y1554" i="1" s="1"/>
  <c r="R1559" i="1"/>
  <c r="R1558" i="1"/>
  <c r="R1557" i="1"/>
  <c r="R1569" i="1"/>
  <c r="R1568" i="1"/>
  <c r="R1572" i="1"/>
  <c r="R1576" i="1"/>
  <c r="R1575" i="1"/>
  <c r="R1590" i="1"/>
  <c r="R1589" i="1"/>
  <c r="R1588" i="1"/>
  <c r="R1587" i="1"/>
  <c r="R1583" i="1"/>
  <c r="R1582" i="1"/>
  <c r="R1581" i="1"/>
  <c r="R1580" i="1"/>
  <c r="M1580" i="1"/>
  <c r="X1580" i="1" s="1"/>
  <c r="I1580" i="1"/>
  <c r="W1580" i="1" s="1"/>
  <c r="R1594" i="1"/>
  <c r="Y1594" i="1" s="1"/>
  <c r="M1594" i="1"/>
  <c r="X1594" i="1" s="1"/>
  <c r="I1594" i="1"/>
  <c r="W1594" i="1" s="1"/>
  <c r="I1596" i="1"/>
  <c r="W1596" i="1" s="1"/>
  <c r="M1596" i="1"/>
  <c r="X1596" i="1" s="1"/>
  <c r="R1596" i="1"/>
  <c r="R1597" i="1"/>
  <c r="R1599" i="1"/>
  <c r="R1598" i="1"/>
  <c r="R1673" i="1"/>
  <c r="R1672" i="1"/>
  <c r="R960" i="1"/>
  <c r="Y960" i="1" s="1"/>
  <c r="M960" i="1"/>
  <c r="X960" i="1" s="1"/>
  <c r="I960" i="1"/>
  <c r="W960" i="1" s="1"/>
  <c r="R958" i="1"/>
  <c r="Y958" i="1" s="1"/>
  <c r="M958" i="1"/>
  <c r="X958" i="1" s="1"/>
  <c r="I958" i="1"/>
  <c r="W958" i="1" s="1"/>
  <c r="R956" i="1"/>
  <c r="Y956" i="1" s="1"/>
  <c r="M956" i="1"/>
  <c r="X956" i="1" s="1"/>
  <c r="I956" i="1"/>
  <c r="W956" i="1" s="1"/>
  <c r="R954" i="1"/>
  <c r="Y954" i="1" s="1"/>
  <c r="M954" i="1"/>
  <c r="X954" i="1" s="1"/>
  <c r="I954" i="1"/>
  <c r="W954" i="1" s="1"/>
  <c r="R952" i="1"/>
  <c r="Y952" i="1" s="1"/>
  <c r="M952" i="1"/>
  <c r="X952" i="1" s="1"/>
  <c r="I952" i="1"/>
  <c r="W952" i="1" s="1"/>
  <c r="I906" i="1"/>
  <c r="W906" i="1" s="1"/>
  <c r="I950" i="1"/>
  <c r="W950" i="1" s="1"/>
  <c r="I948" i="1"/>
  <c r="W948" i="1" s="1"/>
  <c r="I946" i="1"/>
  <c r="W946" i="1" s="1"/>
  <c r="I944" i="1"/>
  <c r="W944" i="1" s="1"/>
  <c r="I942" i="1"/>
  <c r="W942" i="1" s="1"/>
  <c r="I940" i="1"/>
  <c r="W940" i="1" s="1"/>
  <c r="I938" i="1"/>
  <c r="W938" i="1" s="1"/>
  <c r="I936" i="1"/>
  <c r="W936" i="1" s="1"/>
  <c r="I934" i="1"/>
  <c r="W934" i="1" s="1"/>
  <c r="I932" i="1"/>
  <c r="W932" i="1" s="1"/>
  <c r="I930" i="1"/>
  <c r="W930" i="1" s="1"/>
  <c r="I928" i="1"/>
  <c r="W928" i="1" s="1"/>
  <c r="I926" i="1"/>
  <c r="W926" i="1" s="1"/>
  <c r="I924" i="1"/>
  <c r="W924" i="1" s="1"/>
  <c r="I922" i="1"/>
  <c r="W922" i="1" s="1"/>
  <c r="I920" i="1"/>
  <c r="W920" i="1" s="1"/>
  <c r="I918" i="1"/>
  <c r="W918" i="1" s="1"/>
  <c r="I916" i="1"/>
  <c r="W916" i="1" s="1"/>
  <c r="I914" i="1"/>
  <c r="W914" i="1" s="1"/>
  <c r="I912" i="1"/>
  <c r="W912" i="1" s="1"/>
  <c r="I910" i="1"/>
  <c r="W910" i="1" s="1"/>
  <c r="I908" i="1"/>
  <c r="W908" i="1" s="1"/>
  <c r="I904" i="1"/>
  <c r="I902" i="1"/>
  <c r="I900" i="1"/>
  <c r="I898" i="1"/>
  <c r="W898" i="1" s="1"/>
  <c r="I896" i="1"/>
  <c r="W896" i="1" s="1"/>
  <c r="I894" i="1"/>
  <c r="W894" i="1" s="1"/>
  <c r="I892" i="1"/>
  <c r="W892" i="1" s="1"/>
  <c r="I890" i="1"/>
  <c r="W890" i="1" s="1"/>
  <c r="I888" i="1"/>
  <c r="I886" i="1"/>
  <c r="I884" i="1"/>
  <c r="I882" i="1"/>
  <c r="I880" i="1"/>
  <c r="I878" i="1"/>
  <c r="I876" i="1"/>
  <c r="I874" i="1"/>
  <c r="W874" i="1" s="1"/>
  <c r="I872" i="1"/>
  <c r="W872" i="1" s="1"/>
  <c r="I870" i="1"/>
  <c r="W870" i="1" s="1"/>
  <c r="I868" i="1"/>
  <c r="W868" i="1" s="1"/>
  <c r="I866" i="1"/>
  <c r="W866" i="1" s="1"/>
  <c r="I864" i="1"/>
  <c r="I862" i="1"/>
  <c r="I860" i="1"/>
  <c r="R950" i="1"/>
  <c r="Y950" i="1" s="1"/>
  <c r="M950" i="1"/>
  <c r="X950" i="1" s="1"/>
  <c r="R948" i="1"/>
  <c r="Y948" i="1" s="1"/>
  <c r="M948" i="1"/>
  <c r="X948" i="1" s="1"/>
  <c r="R946" i="1"/>
  <c r="Y946" i="1" s="1"/>
  <c r="M946" i="1"/>
  <c r="X946" i="1" s="1"/>
  <c r="R944" i="1"/>
  <c r="Y944" i="1" s="1"/>
  <c r="M944" i="1"/>
  <c r="X944" i="1" s="1"/>
  <c r="R942" i="1"/>
  <c r="Y942" i="1" s="1"/>
  <c r="M942" i="1"/>
  <c r="X942" i="1" s="1"/>
  <c r="R940" i="1"/>
  <c r="Y940" i="1" s="1"/>
  <c r="M940" i="1"/>
  <c r="X940" i="1" s="1"/>
  <c r="R938" i="1"/>
  <c r="Y938" i="1" s="1"/>
  <c r="M938" i="1"/>
  <c r="X938" i="1" s="1"/>
  <c r="R936" i="1"/>
  <c r="Y936" i="1" s="1"/>
  <c r="M936" i="1"/>
  <c r="X936" i="1" s="1"/>
  <c r="R934" i="1"/>
  <c r="Y934" i="1" s="1"/>
  <c r="M934" i="1"/>
  <c r="X934" i="1" s="1"/>
  <c r="R932" i="1"/>
  <c r="Y932" i="1" s="1"/>
  <c r="M932" i="1"/>
  <c r="X932" i="1" s="1"/>
  <c r="R930" i="1"/>
  <c r="Y930" i="1" s="1"/>
  <c r="M930" i="1"/>
  <c r="X930" i="1" s="1"/>
  <c r="R928" i="1"/>
  <c r="Y928" i="1" s="1"/>
  <c r="M928" i="1"/>
  <c r="X928" i="1" s="1"/>
  <c r="R926" i="1"/>
  <c r="Y926" i="1" s="1"/>
  <c r="M926" i="1"/>
  <c r="X926" i="1" s="1"/>
  <c r="R924" i="1"/>
  <c r="Y924" i="1" s="1"/>
  <c r="M924" i="1"/>
  <c r="X924" i="1" s="1"/>
  <c r="R922" i="1"/>
  <c r="Y922" i="1" s="1"/>
  <c r="M922" i="1"/>
  <c r="X922" i="1" s="1"/>
  <c r="R920" i="1"/>
  <c r="Y920" i="1" s="1"/>
  <c r="M920" i="1"/>
  <c r="X920" i="1" s="1"/>
  <c r="R918" i="1"/>
  <c r="Y918" i="1" s="1"/>
  <c r="M918" i="1"/>
  <c r="X918" i="1" s="1"/>
  <c r="R916" i="1"/>
  <c r="Y916" i="1" s="1"/>
  <c r="M916" i="1"/>
  <c r="X916" i="1" s="1"/>
  <c r="R914" i="1"/>
  <c r="Y914" i="1" s="1"/>
  <c r="M914" i="1"/>
  <c r="X914" i="1" s="1"/>
  <c r="R912" i="1"/>
  <c r="Y912" i="1" s="1"/>
  <c r="M912" i="1"/>
  <c r="X912" i="1" s="1"/>
  <c r="R910" i="1"/>
  <c r="Y910" i="1" s="1"/>
  <c r="M910" i="1"/>
  <c r="X910" i="1" s="1"/>
  <c r="R908" i="1"/>
  <c r="Y908" i="1" s="1"/>
  <c r="M908" i="1"/>
  <c r="X908" i="1" s="1"/>
  <c r="R906" i="1"/>
  <c r="Y906" i="1" s="1"/>
  <c r="M906" i="1"/>
  <c r="X906" i="1" s="1"/>
  <c r="R855" i="1"/>
  <c r="Y855" i="1" s="1"/>
  <c r="M855" i="1"/>
  <c r="X855" i="1" s="1"/>
  <c r="I855" i="1"/>
  <c r="W855" i="1" s="1"/>
  <c r="R853" i="1"/>
  <c r="Y853" i="1" s="1"/>
  <c r="M853" i="1"/>
  <c r="X853" i="1" s="1"/>
  <c r="I853" i="1"/>
  <c r="W853" i="1" s="1"/>
  <c r="R851" i="1"/>
  <c r="Y851" i="1" s="1"/>
  <c r="M851" i="1"/>
  <c r="X851" i="1" s="1"/>
  <c r="I851" i="1"/>
  <c r="W851" i="1" s="1"/>
  <c r="R406" i="1"/>
  <c r="Y406" i="1" s="1"/>
  <c r="M406" i="1"/>
  <c r="X406" i="1" s="1"/>
  <c r="I406" i="1"/>
  <c r="W406" i="1" s="1"/>
  <c r="R404" i="1"/>
  <c r="Y404" i="1" s="1"/>
  <c r="M404" i="1"/>
  <c r="X404" i="1" s="1"/>
  <c r="I404" i="1"/>
  <c r="W404" i="1" s="1"/>
  <c r="R402" i="1"/>
  <c r="Y402" i="1" s="1"/>
  <c r="M402" i="1"/>
  <c r="X402" i="1" s="1"/>
  <c r="I402" i="1"/>
  <c r="W402" i="1" s="1"/>
  <c r="R400" i="1"/>
  <c r="Y400" i="1" s="1"/>
  <c r="M400" i="1"/>
  <c r="X400" i="1" s="1"/>
  <c r="I400" i="1"/>
  <c r="W400" i="1" s="1"/>
  <c r="I228" i="1"/>
  <c r="W228" i="1" s="1"/>
  <c r="R9" i="1"/>
  <c r="Y9" i="1" s="1"/>
  <c r="I1393" i="1"/>
  <c r="W1393" i="1" s="1"/>
  <c r="R1881" i="1"/>
  <c r="Y1881" i="1" s="1"/>
  <c r="M1881" i="1"/>
  <c r="X1881" i="1" s="1"/>
  <c r="I1881" i="1"/>
  <c r="W1881" i="1" s="1"/>
  <c r="R1879" i="1"/>
  <c r="Y1879" i="1" s="1"/>
  <c r="M1879" i="1"/>
  <c r="X1879" i="1" s="1"/>
  <c r="I1879" i="1"/>
  <c r="W1879" i="1" s="1"/>
  <c r="R1877" i="1"/>
  <c r="Y1877" i="1" s="1"/>
  <c r="M1877" i="1"/>
  <c r="X1877" i="1" s="1"/>
  <c r="I1877" i="1"/>
  <c r="W1877" i="1" s="1"/>
  <c r="R1875" i="1"/>
  <c r="Y1875" i="1" s="1"/>
  <c r="M1875" i="1"/>
  <c r="X1875" i="1" s="1"/>
  <c r="I1875" i="1"/>
  <c r="W1875" i="1" s="1"/>
  <c r="R1873" i="1"/>
  <c r="Y1873" i="1" s="1"/>
  <c r="M1873" i="1"/>
  <c r="X1873" i="1" s="1"/>
  <c r="I1873" i="1"/>
  <c r="W1873" i="1" s="1"/>
  <c r="R1871" i="1"/>
  <c r="Y1871" i="1" s="1"/>
  <c r="M1871" i="1"/>
  <c r="X1871" i="1" s="1"/>
  <c r="I1871" i="1"/>
  <c r="W1871" i="1" s="1"/>
  <c r="R1869" i="1"/>
  <c r="Y1869" i="1" s="1"/>
  <c r="M1869" i="1"/>
  <c r="X1869" i="1" s="1"/>
  <c r="I1869" i="1"/>
  <c r="W1869" i="1" s="1"/>
  <c r="R1867" i="1"/>
  <c r="Y1867" i="1" s="1"/>
  <c r="M1867" i="1"/>
  <c r="X1867" i="1" s="1"/>
  <c r="I1867" i="1"/>
  <c r="W1867" i="1" s="1"/>
  <c r="R1865" i="1"/>
  <c r="Y1865" i="1" s="1"/>
  <c r="M1865" i="1"/>
  <c r="X1865" i="1" s="1"/>
  <c r="I1865" i="1"/>
  <c r="W1865" i="1" s="1"/>
  <c r="R1863" i="1"/>
  <c r="Y1863" i="1" s="1"/>
  <c r="M1863" i="1"/>
  <c r="X1863" i="1" s="1"/>
  <c r="I1863" i="1"/>
  <c r="W1863" i="1" s="1"/>
  <c r="R1861" i="1"/>
  <c r="Y1861" i="1" s="1"/>
  <c r="M1861" i="1"/>
  <c r="X1861" i="1" s="1"/>
  <c r="I1861" i="1"/>
  <c r="W1861" i="1" s="1"/>
  <c r="R1859" i="1"/>
  <c r="Y1859" i="1" s="1"/>
  <c r="M1859" i="1"/>
  <c r="X1859" i="1" s="1"/>
  <c r="I1859" i="1"/>
  <c r="W1859" i="1" s="1"/>
  <c r="R1857" i="1"/>
  <c r="Y1857" i="1" s="1"/>
  <c r="M1857" i="1"/>
  <c r="X1857" i="1" s="1"/>
  <c r="I1857" i="1"/>
  <c r="W1857" i="1" s="1"/>
  <c r="R1855" i="1"/>
  <c r="Y1855" i="1" s="1"/>
  <c r="M1855" i="1"/>
  <c r="X1855" i="1" s="1"/>
  <c r="I1855" i="1"/>
  <c r="W1855" i="1" s="1"/>
  <c r="R1853" i="1"/>
  <c r="Y1853" i="1" s="1"/>
  <c r="M1853" i="1"/>
  <c r="X1853" i="1" s="1"/>
  <c r="I1853" i="1"/>
  <c r="W1853" i="1" s="1"/>
  <c r="R1851" i="1"/>
  <c r="Y1851" i="1" s="1"/>
  <c r="M1851" i="1"/>
  <c r="X1851" i="1" s="1"/>
  <c r="I1851" i="1"/>
  <c r="W1851" i="1" s="1"/>
  <c r="R1849" i="1"/>
  <c r="Y1849" i="1" s="1"/>
  <c r="M1849" i="1"/>
  <c r="X1849" i="1" s="1"/>
  <c r="I1849" i="1"/>
  <c r="W1849" i="1" s="1"/>
  <c r="R1847" i="1"/>
  <c r="Y1847" i="1" s="1"/>
  <c r="M1847" i="1"/>
  <c r="X1847" i="1" s="1"/>
  <c r="I1847" i="1"/>
  <c r="W1847" i="1" s="1"/>
  <c r="R1845" i="1"/>
  <c r="Y1845" i="1" s="1"/>
  <c r="M1845" i="1"/>
  <c r="X1845" i="1" s="1"/>
  <c r="I1845" i="1"/>
  <c r="W1845" i="1" s="1"/>
  <c r="R1843" i="1"/>
  <c r="Y1843" i="1" s="1"/>
  <c r="M1843" i="1"/>
  <c r="X1843" i="1" s="1"/>
  <c r="I1843" i="1"/>
  <c r="W1843" i="1" s="1"/>
  <c r="R1841" i="1"/>
  <c r="Y1841" i="1" s="1"/>
  <c r="M1841" i="1"/>
  <c r="X1841" i="1" s="1"/>
  <c r="I1841" i="1"/>
  <c r="W1841" i="1" s="1"/>
  <c r="R1839" i="1"/>
  <c r="Y1839" i="1" s="1"/>
  <c r="M1839" i="1"/>
  <c r="X1839" i="1" s="1"/>
  <c r="I1839" i="1"/>
  <c r="W1839" i="1" s="1"/>
  <c r="R1837" i="1"/>
  <c r="Y1837" i="1" s="1"/>
  <c r="M1837" i="1"/>
  <c r="X1837" i="1" s="1"/>
  <c r="I1837" i="1"/>
  <c r="W1837" i="1" s="1"/>
  <c r="R1835" i="1"/>
  <c r="Y1835" i="1" s="1"/>
  <c r="M1835" i="1"/>
  <c r="X1835" i="1" s="1"/>
  <c r="I1835" i="1"/>
  <c r="W1835" i="1" s="1"/>
  <c r="R1833" i="1"/>
  <c r="Y1833" i="1" s="1"/>
  <c r="M1833" i="1"/>
  <c r="X1833" i="1" s="1"/>
  <c r="I1833" i="1"/>
  <c r="W1833" i="1" s="1"/>
  <c r="R1831" i="1"/>
  <c r="Y1831" i="1" s="1"/>
  <c r="M1831" i="1"/>
  <c r="X1831" i="1" s="1"/>
  <c r="I1831" i="1"/>
  <c r="W1831" i="1" s="1"/>
  <c r="R1829" i="1"/>
  <c r="Y1829" i="1" s="1"/>
  <c r="M1829" i="1"/>
  <c r="X1829" i="1" s="1"/>
  <c r="I1829" i="1"/>
  <c r="W1829" i="1" s="1"/>
  <c r="R1827" i="1"/>
  <c r="Y1827" i="1" s="1"/>
  <c r="M1827" i="1"/>
  <c r="X1827" i="1" s="1"/>
  <c r="I1827" i="1"/>
  <c r="W1827" i="1" s="1"/>
  <c r="R1825" i="1"/>
  <c r="Y1825" i="1" s="1"/>
  <c r="M1825" i="1"/>
  <c r="X1825" i="1" s="1"/>
  <c r="I1825" i="1"/>
  <c r="W1825" i="1" s="1"/>
  <c r="R1823" i="1"/>
  <c r="Y1823" i="1" s="1"/>
  <c r="M1823" i="1"/>
  <c r="X1823" i="1" s="1"/>
  <c r="I1823" i="1"/>
  <c r="W1823" i="1" s="1"/>
  <c r="R1821" i="1"/>
  <c r="Y1821" i="1" s="1"/>
  <c r="M1821" i="1"/>
  <c r="X1821" i="1" s="1"/>
  <c r="I1821" i="1"/>
  <c r="W1821" i="1" s="1"/>
  <c r="R1819" i="1"/>
  <c r="Y1819" i="1" s="1"/>
  <c r="M1819" i="1"/>
  <c r="X1819" i="1" s="1"/>
  <c r="I1819" i="1"/>
  <c r="W1819" i="1" s="1"/>
  <c r="R1817" i="1"/>
  <c r="Y1817" i="1" s="1"/>
  <c r="M1817" i="1"/>
  <c r="X1817" i="1" s="1"/>
  <c r="I1817" i="1"/>
  <c r="W1817" i="1" s="1"/>
  <c r="R1815" i="1"/>
  <c r="Y1815" i="1" s="1"/>
  <c r="M1815" i="1"/>
  <c r="X1815" i="1" s="1"/>
  <c r="I1815" i="1"/>
  <c r="W1815" i="1" s="1"/>
  <c r="R1813" i="1"/>
  <c r="Y1813" i="1" s="1"/>
  <c r="M1813" i="1"/>
  <c r="X1813" i="1" s="1"/>
  <c r="I1813" i="1"/>
  <c r="W1813" i="1" s="1"/>
  <c r="R1811" i="1"/>
  <c r="Y1811" i="1" s="1"/>
  <c r="M1811" i="1"/>
  <c r="X1811" i="1" s="1"/>
  <c r="I1811" i="1"/>
  <c r="W1811" i="1" s="1"/>
  <c r="R1809" i="1"/>
  <c r="Y1809" i="1" s="1"/>
  <c r="M1809" i="1"/>
  <c r="X1809" i="1" s="1"/>
  <c r="I1809" i="1"/>
  <c r="W1809" i="1" s="1"/>
  <c r="R1807" i="1"/>
  <c r="Y1807" i="1" s="1"/>
  <c r="M1807" i="1"/>
  <c r="X1807" i="1" s="1"/>
  <c r="I1807" i="1"/>
  <c r="W1807" i="1" s="1"/>
  <c r="R1805" i="1"/>
  <c r="Y1805" i="1" s="1"/>
  <c r="M1805" i="1"/>
  <c r="X1805" i="1" s="1"/>
  <c r="I1805" i="1"/>
  <c r="W1805" i="1" s="1"/>
  <c r="R1803" i="1"/>
  <c r="Y1803" i="1" s="1"/>
  <c r="M1803" i="1"/>
  <c r="X1803" i="1" s="1"/>
  <c r="I1803" i="1"/>
  <c r="W1803" i="1" s="1"/>
  <c r="R1799" i="1"/>
  <c r="Y1799" i="1" s="1"/>
  <c r="M1799" i="1"/>
  <c r="X1799" i="1" s="1"/>
  <c r="I1799" i="1"/>
  <c r="W1799" i="1" s="1"/>
  <c r="R1797" i="1"/>
  <c r="Y1797" i="1" s="1"/>
  <c r="M1797" i="1"/>
  <c r="X1797" i="1" s="1"/>
  <c r="I1797" i="1"/>
  <c r="W1797" i="1" s="1"/>
  <c r="R1795" i="1"/>
  <c r="Y1795" i="1" s="1"/>
  <c r="M1795" i="1"/>
  <c r="X1795" i="1" s="1"/>
  <c r="I1795" i="1"/>
  <c r="W1795" i="1" s="1"/>
  <c r="R1793" i="1"/>
  <c r="Y1793" i="1" s="1"/>
  <c r="M1793" i="1"/>
  <c r="X1793" i="1" s="1"/>
  <c r="I1793" i="1"/>
  <c r="W1793" i="1" s="1"/>
  <c r="R1791" i="1"/>
  <c r="Y1791" i="1" s="1"/>
  <c r="M1791" i="1"/>
  <c r="X1791" i="1" s="1"/>
  <c r="I1791" i="1"/>
  <c r="W1791" i="1" s="1"/>
  <c r="R1789" i="1"/>
  <c r="Y1789" i="1" s="1"/>
  <c r="M1789" i="1"/>
  <c r="X1789" i="1" s="1"/>
  <c r="I1789" i="1"/>
  <c r="W1789" i="1" s="1"/>
  <c r="R1787" i="1"/>
  <c r="Y1787" i="1" s="1"/>
  <c r="M1787" i="1"/>
  <c r="X1787" i="1" s="1"/>
  <c r="I1787" i="1"/>
  <c r="W1787" i="1" s="1"/>
  <c r="R1785" i="1"/>
  <c r="Y1785" i="1" s="1"/>
  <c r="M1785" i="1"/>
  <c r="X1785" i="1" s="1"/>
  <c r="I1785" i="1"/>
  <c r="W1785" i="1" s="1"/>
  <c r="R1783" i="1"/>
  <c r="Y1783" i="1" s="1"/>
  <c r="M1783" i="1"/>
  <c r="X1783" i="1" s="1"/>
  <c r="I1783" i="1"/>
  <c r="W1783" i="1" s="1"/>
  <c r="R1781" i="1"/>
  <c r="Y1781" i="1" s="1"/>
  <c r="M1781" i="1"/>
  <c r="X1781" i="1" s="1"/>
  <c r="I1781" i="1"/>
  <c r="W1781" i="1" s="1"/>
  <c r="R1779" i="1"/>
  <c r="Y1779" i="1" s="1"/>
  <c r="M1779" i="1"/>
  <c r="X1779" i="1" s="1"/>
  <c r="I1779" i="1"/>
  <c r="W1779" i="1" s="1"/>
  <c r="R1777" i="1"/>
  <c r="Y1777" i="1" s="1"/>
  <c r="M1777" i="1"/>
  <c r="X1777" i="1" s="1"/>
  <c r="I1777" i="1"/>
  <c r="W1777" i="1" s="1"/>
  <c r="R1775" i="1"/>
  <c r="Y1775" i="1" s="1"/>
  <c r="M1775" i="1"/>
  <c r="X1775" i="1" s="1"/>
  <c r="I1775" i="1"/>
  <c r="W1775" i="1" s="1"/>
  <c r="R1773" i="1"/>
  <c r="Y1773" i="1" s="1"/>
  <c r="M1773" i="1"/>
  <c r="X1773" i="1" s="1"/>
  <c r="I1773" i="1"/>
  <c r="W1773" i="1" s="1"/>
  <c r="R1771" i="1"/>
  <c r="Y1771" i="1" s="1"/>
  <c r="M1771" i="1"/>
  <c r="X1771" i="1" s="1"/>
  <c r="I1771" i="1"/>
  <c r="W1771" i="1" s="1"/>
  <c r="R1769" i="1"/>
  <c r="Y1769" i="1" s="1"/>
  <c r="M1769" i="1"/>
  <c r="X1769" i="1" s="1"/>
  <c r="I1769" i="1"/>
  <c r="W1769" i="1" s="1"/>
  <c r="R1767" i="1"/>
  <c r="Y1767" i="1" s="1"/>
  <c r="M1767" i="1"/>
  <c r="X1767" i="1" s="1"/>
  <c r="I1767" i="1"/>
  <c r="W1767" i="1" s="1"/>
  <c r="R1765" i="1"/>
  <c r="Y1765" i="1" s="1"/>
  <c r="M1765" i="1"/>
  <c r="X1765" i="1" s="1"/>
  <c r="I1765" i="1"/>
  <c r="W1765" i="1" s="1"/>
  <c r="R1763" i="1"/>
  <c r="Y1763" i="1" s="1"/>
  <c r="M1763" i="1"/>
  <c r="X1763" i="1" s="1"/>
  <c r="I1763" i="1"/>
  <c r="W1763" i="1" s="1"/>
  <c r="R1761" i="1"/>
  <c r="Y1761" i="1" s="1"/>
  <c r="M1761" i="1"/>
  <c r="X1761" i="1" s="1"/>
  <c r="I1761" i="1"/>
  <c r="W1761" i="1" s="1"/>
  <c r="R1759" i="1"/>
  <c r="Y1759" i="1" s="1"/>
  <c r="M1759" i="1"/>
  <c r="X1759" i="1" s="1"/>
  <c r="I1759" i="1"/>
  <c r="W1759" i="1" s="1"/>
  <c r="R1750" i="1"/>
  <c r="Y1750" i="1" s="1"/>
  <c r="M1750" i="1"/>
  <c r="X1750" i="1" s="1"/>
  <c r="I1750" i="1"/>
  <c r="W1750" i="1" s="1"/>
  <c r="R1745" i="1"/>
  <c r="Y1745" i="1" s="1"/>
  <c r="M1745" i="1"/>
  <c r="X1745" i="1" s="1"/>
  <c r="I1745" i="1"/>
  <c r="W1745" i="1" s="1"/>
  <c r="M1741" i="1"/>
  <c r="X1741" i="1" s="1"/>
  <c r="I1741" i="1"/>
  <c r="W1741" i="1" s="1"/>
  <c r="R1736" i="1"/>
  <c r="Y1736" i="1" s="1"/>
  <c r="M1736" i="1"/>
  <c r="X1736" i="1" s="1"/>
  <c r="I1736" i="1"/>
  <c r="W1736" i="1" s="1"/>
  <c r="R1733" i="1"/>
  <c r="Y1733" i="1" s="1"/>
  <c r="M1733" i="1"/>
  <c r="X1733" i="1" s="1"/>
  <c r="I1733" i="1"/>
  <c r="W1733" i="1" s="1"/>
  <c r="R1731" i="1"/>
  <c r="Y1731" i="1" s="1"/>
  <c r="M1731" i="1"/>
  <c r="X1731" i="1" s="1"/>
  <c r="I1731" i="1"/>
  <c r="W1731" i="1" s="1"/>
  <c r="R1729" i="1"/>
  <c r="Y1729" i="1" s="1"/>
  <c r="M1729" i="1"/>
  <c r="X1729" i="1" s="1"/>
  <c r="I1729" i="1"/>
  <c r="W1729" i="1" s="1"/>
  <c r="R1727" i="1"/>
  <c r="Y1727" i="1" s="1"/>
  <c r="M1727" i="1"/>
  <c r="X1727" i="1" s="1"/>
  <c r="I1727" i="1"/>
  <c r="W1727" i="1" s="1"/>
  <c r="R1725" i="1"/>
  <c r="Y1725" i="1" s="1"/>
  <c r="M1725" i="1"/>
  <c r="X1725" i="1" s="1"/>
  <c r="I1725" i="1"/>
  <c r="W1725" i="1" s="1"/>
  <c r="R1723" i="1"/>
  <c r="Y1723" i="1" s="1"/>
  <c r="M1723" i="1"/>
  <c r="X1723" i="1" s="1"/>
  <c r="I1723" i="1"/>
  <c r="W1723" i="1" s="1"/>
  <c r="R1721" i="1"/>
  <c r="Y1721" i="1" s="1"/>
  <c r="M1721" i="1"/>
  <c r="X1721" i="1" s="1"/>
  <c r="I1721" i="1"/>
  <c r="W1721" i="1" s="1"/>
  <c r="R1719" i="1"/>
  <c r="Y1719" i="1" s="1"/>
  <c r="M1719" i="1"/>
  <c r="X1719" i="1" s="1"/>
  <c r="I1719" i="1"/>
  <c r="W1719" i="1" s="1"/>
  <c r="R1717" i="1"/>
  <c r="Y1717" i="1" s="1"/>
  <c r="M1717" i="1"/>
  <c r="X1717" i="1" s="1"/>
  <c r="I1717" i="1"/>
  <c r="W1717" i="1" s="1"/>
  <c r="R1715" i="1"/>
  <c r="Y1715" i="1" s="1"/>
  <c r="M1715" i="1"/>
  <c r="X1715" i="1" s="1"/>
  <c r="I1715" i="1"/>
  <c r="W1715" i="1" s="1"/>
  <c r="R1713" i="1"/>
  <c r="Y1713" i="1" s="1"/>
  <c r="M1713" i="1"/>
  <c r="X1713" i="1" s="1"/>
  <c r="I1713" i="1"/>
  <c r="W1713" i="1" s="1"/>
  <c r="R1711" i="1"/>
  <c r="Y1711" i="1" s="1"/>
  <c r="M1711" i="1"/>
  <c r="X1711" i="1" s="1"/>
  <c r="I1711" i="1"/>
  <c r="W1711" i="1" s="1"/>
  <c r="R1709" i="1"/>
  <c r="Y1709" i="1" s="1"/>
  <c r="M1709" i="1"/>
  <c r="X1709" i="1" s="1"/>
  <c r="I1709" i="1"/>
  <c r="W1709" i="1" s="1"/>
  <c r="R1707" i="1"/>
  <c r="Y1707" i="1" s="1"/>
  <c r="M1707" i="1"/>
  <c r="X1707" i="1" s="1"/>
  <c r="I1707" i="1"/>
  <c r="W1707" i="1" s="1"/>
  <c r="R1705" i="1"/>
  <c r="Y1705" i="1" s="1"/>
  <c r="M1705" i="1"/>
  <c r="X1705" i="1" s="1"/>
  <c r="I1705" i="1"/>
  <c r="W1705" i="1" s="1"/>
  <c r="R1703" i="1"/>
  <c r="Y1703" i="1" s="1"/>
  <c r="M1703" i="1"/>
  <c r="X1703" i="1" s="1"/>
  <c r="I1703" i="1"/>
  <c r="W1703" i="1" s="1"/>
  <c r="R1701" i="1"/>
  <c r="Y1701" i="1" s="1"/>
  <c r="M1701" i="1"/>
  <c r="X1701" i="1" s="1"/>
  <c r="I1701" i="1"/>
  <c r="W1701" i="1" s="1"/>
  <c r="R1699" i="1"/>
  <c r="Y1699" i="1" s="1"/>
  <c r="M1699" i="1"/>
  <c r="X1699" i="1" s="1"/>
  <c r="I1699" i="1"/>
  <c r="W1699" i="1" s="1"/>
  <c r="R1697" i="1"/>
  <c r="Y1697" i="1" s="1"/>
  <c r="M1697" i="1"/>
  <c r="X1697" i="1" s="1"/>
  <c r="I1697" i="1"/>
  <c r="W1697" i="1" s="1"/>
  <c r="R1695" i="1"/>
  <c r="Y1695" i="1" s="1"/>
  <c r="M1695" i="1"/>
  <c r="X1695" i="1" s="1"/>
  <c r="I1695" i="1"/>
  <c r="W1695" i="1" s="1"/>
  <c r="R1693" i="1"/>
  <c r="Y1693" i="1" s="1"/>
  <c r="M1693" i="1"/>
  <c r="X1693" i="1" s="1"/>
  <c r="I1693" i="1"/>
  <c r="W1693" i="1" s="1"/>
  <c r="R1691" i="1"/>
  <c r="Y1691" i="1" s="1"/>
  <c r="M1691" i="1"/>
  <c r="X1691" i="1" s="1"/>
  <c r="I1691" i="1"/>
  <c r="W1691" i="1" s="1"/>
  <c r="R1689" i="1"/>
  <c r="Y1689" i="1" s="1"/>
  <c r="M1689" i="1"/>
  <c r="X1689" i="1" s="1"/>
  <c r="I1689" i="1"/>
  <c r="W1689" i="1" s="1"/>
  <c r="R1687" i="1"/>
  <c r="Y1687" i="1" s="1"/>
  <c r="M1687" i="1"/>
  <c r="X1687" i="1" s="1"/>
  <c r="I1687" i="1"/>
  <c r="W1687" i="1" s="1"/>
  <c r="R1685" i="1"/>
  <c r="Y1685" i="1" s="1"/>
  <c r="M1685" i="1"/>
  <c r="X1685" i="1" s="1"/>
  <c r="I1685" i="1"/>
  <c r="W1685" i="1" s="1"/>
  <c r="R1683" i="1"/>
  <c r="Y1683" i="1" s="1"/>
  <c r="M1683" i="1"/>
  <c r="X1683" i="1" s="1"/>
  <c r="I1683" i="1"/>
  <c r="W1683" i="1" s="1"/>
  <c r="R1681" i="1"/>
  <c r="Y1681" i="1" s="1"/>
  <c r="M1681" i="1"/>
  <c r="X1681" i="1" s="1"/>
  <c r="I1681" i="1"/>
  <c r="W1681" i="1" s="1"/>
  <c r="R1679" i="1"/>
  <c r="Y1679" i="1" s="1"/>
  <c r="M1679" i="1"/>
  <c r="X1679" i="1" s="1"/>
  <c r="I1679" i="1"/>
  <c r="W1679" i="1" s="1"/>
  <c r="R1677" i="1"/>
  <c r="Y1677" i="1" s="1"/>
  <c r="M1677" i="1"/>
  <c r="X1677" i="1" s="1"/>
  <c r="I1677" i="1"/>
  <c r="W1677" i="1" s="1"/>
  <c r="R1675" i="1"/>
  <c r="Y1675" i="1" s="1"/>
  <c r="M1675" i="1"/>
  <c r="X1675" i="1" s="1"/>
  <c r="I1675" i="1"/>
  <c r="W1675" i="1" s="1"/>
  <c r="R1671" i="1"/>
  <c r="M1671" i="1"/>
  <c r="X1671" i="1" s="1"/>
  <c r="I1671" i="1"/>
  <c r="W1671" i="1" s="1"/>
  <c r="R1669" i="1"/>
  <c r="Y1669" i="1" s="1"/>
  <c r="M1669" i="1"/>
  <c r="X1669" i="1" s="1"/>
  <c r="I1669" i="1"/>
  <c r="W1669" i="1" s="1"/>
  <c r="R1667" i="1"/>
  <c r="Y1667" i="1" s="1"/>
  <c r="M1667" i="1"/>
  <c r="X1667" i="1" s="1"/>
  <c r="I1667" i="1"/>
  <c r="W1667" i="1" s="1"/>
  <c r="R1665" i="1"/>
  <c r="Y1665" i="1" s="1"/>
  <c r="M1665" i="1"/>
  <c r="X1665" i="1" s="1"/>
  <c r="I1665" i="1"/>
  <c r="W1665" i="1" s="1"/>
  <c r="R1663" i="1"/>
  <c r="Y1663" i="1" s="1"/>
  <c r="M1663" i="1"/>
  <c r="X1663" i="1" s="1"/>
  <c r="I1663" i="1"/>
  <c r="W1663" i="1" s="1"/>
  <c r="R1661" i="1"/>
  <c r="Y1661" i="1" s="1"/>
  <c r="M1661" i="1"/>
  <c r="X1661" i="1" s="1"/>
  <c r="I1661" i="1"/>
  <c r="W1661" i="1" s="1"/>
  <c r="R1659" i="1"/>
  <c r="Y1659" i="1" s="1"/>
  <c r="M1659" i="1"/>
  <c r="X1659" i="1" s="1"/>
  <c r="I1659" i="1"/>
  <c r="W1659" i="1" s="1"/>
  <c r="R1657" i="1"/>
  <c r="Y1657" i="1" s="1"/>
  <c r="M1657" i="1"/>
  <c r="X1657" i="1" s="1"/>
  <c r="I1657" i="1"/>
  <c r="W1657" i="1" s="1"/>
  <c r="R1655" i="1"/>
  <c r="Y1655" i="1" s="1"/>
  <c r="M1655" i="1"/>
  <c r="X1655" i="1" s="1"/>
  <c r="I1655" i="1"/>
  <c r="W1655" i="1" s="1"/>
  <c r="R1653" i="1"/>
  <c r="Y1653" i="1" s="1"/>
  <c r="M1653" i="1"/>
  <c r="X1653" i="1" s="1"/>
  <c r="I1653" i="1"/>
  <c r="W1653" i="1" s="1"/>
  <c r="R1651" i="1"/>
  <c r="Y1651" i="1" s="1"/>
  <c r="M1651" i="1"/>
  <c r="X1651" i="1" s="1"/>
  <c r="I1651" i="1"/>
  <c r="W1651" i="1" s="1"/>
  <c r="R1649" i="1"/>
  <c r="Y1649" i="1" s="1"/>
  <c r="M1649" i="1"/>
  <c r="X1649" i="1" s="1"/>
  <c r="I1649" i="1"/>
  <c r="W1649" i="1" s="1"/>
  <c r="R1647" i="1"/>
  <c r="Y1647" i="1" s="1"/>
  <c r="M1647" i="1"/>
  <c r="X1647" i="1" s="1"/>
  <c r="I1647" i="1"/>
  <c r="W1647" i="1" s="1"/>
  <c r="R1645" i="1"/>
  <c r="Y1645" i="1" s="1"/>
  <c r="M1645" i="1"/>
  <c r="X1645" i="1" s="1"/>
  <c r="I1645" i="1"/>
  <c r="W1645" i="1" s="1"/>
  <c r="R1643" i="1"/>
  <c r="Y1643" i="1" s="1"/>
  <c r="M1643" i="1"/>
  <c r="X1643" i="1" s="1"/>
  <c r="I1643" i="1"/>
  <c r="W1643" i="1" s="1"/>
  <c r="R1641" i="1"/>
  <c r="Y1641" i="1" s="1"/>
  <c r="M1641" i="1"/>
  <c r="X1641" i="1" s="1"/>
  <c r="I1641" i="1"/>
  <c r="W1641" i="1" s="1"/>
  <c r="R1639" i="1"/>
  <c r="Y1639" i="1" s="1"/>
  <c r="M1639" i="1"/>
  <c r="X1639" i="1" s="1"/>
  <c r="I1639" i="1"/>
  <c r="W1639" i="1" s="1"/>
  <c r="R1637" i="1"/>
  <c r="Y1637" i="1" s="1"/>
  <c r="M1637" i="1"/>
  <c r="X1637" i="1" s="1"/>
  <c r="I1637" i="1"/>
  <c r="W1637" i="1" s="1"/>
  <c r="R1635" i="1"/>
  <c r="Y1635" i="1" s="1"/>
  <c r="M1635" i="1"/>
  <c r="X1635" i="1" s="1"/>
  <c r="I1635" i="1"/>
  <c r="W1635" i="1" s="1"/>
  <c r="R1633" i="1"/>
  <c r="Y1633" i="1" s="1"/>
  <c r="M1633" i="1"/>
  <c r="X1633" i="1" s="1"/>
  <c r="I1633" i="1"/>
  <c r="W1633" i="1" s="1"/>
  <c r="R1631" i="1"/>
  <c r="Y1631" i="1" s="1"/>
  <c r="M1631" i="1"/>
  <c r="X1631" i="1" s="1"/>
  <c r="I1631" i="1"/>
  <c r="W1631" i="1" s="1"/>
  <c r="R1629" i="1"/>
  <c r="Y1629" i="1" s="1"/>
  <c r="M1629" i="1"/>
  <c r="X1629" i="1" s="1"/>
  <c r="I1629" i="1"/>
  <c r="W1629" i="1" s="1"/>
  <c r="R1627" i="1"/>
  <c r="Y1627" i="1" s="1"/>
  <c r="M1627" i="1"/>
  <c r="X1627" i="1" s="1"/>
  <c r="I1627" i="1"/>
  <c r="W1627" i="1" s="1"/>
  <c r="R1625" i="1"/>
  <c r="Y1625" i="1" s="1"/>
  <c r="M1625" i="1"/>
  <c r="X1625" i="1" s="1"/>
  <c r="I1625" i="1"/>
  <c r="W1625" i="1" s="1"/>
  <c r="R1623" i="1"/>
  <c r="Y1623" i="1" s="1"/>
  <c r="M1623" i="1"/>
  <c r="X1623" i="1" s="1"/>
  <c r="I1623" i="1"/>
  <c r="W1623" i="1" s="1"/>
  <c r="R1621" i="1"/>
  <c r="Y1621" i="1" s="1"/>
  <c r="M1621" i="1"/>
  <c r="X1621" i="1" s="1"/>
  <c r="I1621" i="1"/>
  <c r="W1621" i="1" s="1"/>
  <c r="R1619" i="1"/>
  <c r="Y1619" i="1" s="1"/>
  <c r="M1619" i="1"/>
  <c r="X1619" i="1" s="1"/>
  <c r="I1619" i="1"/>
  <c r="W1619" i="1" s="1"/>
  <c r="R1617" i="1"/>
  <c r="Y1617" i="1" s="1"/>
  <c r="M1617" i="1"/>
  <c r="X1617" i="1" s="1"/>
  <c r="I1617" i="1"/>
  <c r="W1617" i="1" s="1"/>
  <c r="R1615" i="1"/>
  <c r="Y1615" i="1" s="1"/>
  <c r="M1615" i="1"/>
  <c r="X1615" i="1" s="1"/>
  <c r="I1615" i="1"/>
  <c r="W1615" i="1" s="1"/>
  <c r="R1613" i="1"/>
  <c r="Y1613" i="1" s="1"/>
  <c r="M1613" i="1"/>
  <c r="X1613" i="1" s="1"/>
  <c r="I1613" i="1"/>
  <c r="W1613" i="1" s="1"/>
  <c r="R1611" i="1"/>
  <c r="Y1611" i="1" s="1"/>
  <c r="M1611" i="1"/>
  <c r="X1611" i="1" s="1"/>
  <c r="I1611" i="1"/>
  <c r="W1611" i="1" s="1"/>
  <c r="R1609" i="1"/>
  <c r="Y1609" i="1" s="1"/>
  <c r="M1609" i="1"/>
  <c r="X1609" i="1" s="1"/>
  <c r="I1609" i="1"/>
  <c r="W1609" i="1" s="1"/>
  <c r="R1607" i="1"/>
  <c r="Y1607" i="1" s="1"/>
  <c r="M1607" i="1"/>
  <c r="X1607" i="1" s="1"/>
  <c r="I1607" i="1"/>
  <c r="W1607" i="1" s="1"/>
  <c r="R1605" i="1"/>
  <c r="Y1605" i="1" s="1"/>
  <c r="M1605" i="1"/>
  <c r="X1605" i="1" s="1"/>
  <c r="I1605" i="1"/>
  <c r="W1605" i="1" s="1"/>
  <c r="R1603" i="1"/>
  <c r="Y1603" i="1" s="1"/>
  <c r="M1603" i="1"/>
  <c r="X1603" i="1" s="1"/>
  <c r="I1603" i="1"/>
  <c r="W1603" i="1" s="1"/>
  <c r="R1601" i="1"/>
  <c r="Y1601" i="1" s="1"/>
  <c r="M1601" i="1"/>
  <c r="X1601" i="1" s="1"/>
  <c r="I1601" i="1"/>
  <c r="W1601" i="1" s="1"/>
  <c r="R1592" i="1"/>
  <c r="Y1592" i="1" s="1"/>
  <c r="M1592" i="1"/>
  <c r="X1592" i="1" s="1"/>
  <c r="I1592" i="1"/>
  <c r="W1592" i="1" s="1"/>
  <c r="M1587" i="1"/>
  <c r="X1587" i="1" s="1"/>
  <c r="I1587" i="1"/>
  <c r="W1587" i="1" s="1"/>
  <c r="R1585" i="1"/>
  <c r="Y1585" i="1" s="1"/>
  <c r="M1585" i="1"/>
  <c r="X1585" i="1" s="1"/>
  <c r="I1585" i="1"/>
  <c r="W1585" i="1" s="1"/>
  <c r="R1578" i="1"/>
  <c r="Y1578" i="1" s="1"/>
  <c r="M1578" i="1"/>
  <c r="X1578" i="1" s="1"/>
  <c r="I1578" i="1"/>
  <c r="W1578" i="1" s="1"/>
  <c r="R1574" i="1"/>
  <c r="M1574" i="1"/>
  <c r="X1574" i="1" s="1"/>
  <c r="I1574" i="1"/>
  <c r="W1574" i="1" s="1"/>
  <c r="R1571" i="1"/>
  <c r="M1571" i="1"/>
  <c r="X1571" i="1" s="1"/>
  <c r="I1571" i="1"/>
  <c r="W1571" i="1" s="1"/>
  <c r="R1567" i="1"/>
  <c r="Y1567" i="1" s="1"/>
  <c r="M1567" i="1"/>
  <c r="X1567" i="1" s="1"/>
  <c r="I1567" i="1"/>
  <c r="W1567" i="1" s="1"/>
  <c r="R1565" i="1"/>
  <c r="Y1565" i="1" s="1"/>
  <c r="M1565" i="1"/>
  <c r="X1565" i="1" s="1"/>
  <c r="I1565" i="1"/>
  <c r="W1565" i="1" s="1"/>
  <c r="R1563" i="1"/>
  <c r="Y1563" i="1" s="1"/>
  <c r="M1563" i="1"/>
  <c r="X1563" i="1" s="1"/>
  <c r="I1563" i="1"/>
  <c r="W1563" i="1" s="1"/>
  <c r="R1556" i="1"/>
  <c r="M1556" i="1"/>
  <c r="X1556" i="1" s="1"/>
  <c r="I1556" i="1"/>
  <c r="W1556" i="1" s="1"/>
  <c r="M1554" i="1"/>
  <c r="X1554" i="1" s="1"/>
  <c r="I1554" i="1"/>
  <c r="W1554" i="1" s="1"/>
  <c r="R1552" i="1"/>
  <c r="Y1552" i="1" s="1"/>
  <c r="M1552" i="1"/>
  <c r="X1552" i="1" s="1"/>
  <c r="I1552" i="1"/>
  <c r="W1552" i="1" s="1"/>
  <c r="R1549" i="1"/>
  <c r="M1549" i="1"/>
  <c r="X1549" i="1" s="1"/>
  <c r="I1549" i="1"/>
  <c r="W1549" i="1" s="1"/>
  <c r="R1546" i="1"/>
  <c r="Y1546" i="1" s="1"/>
  <c r="M1546" i="1"/>
  <c r="X1546" i="1" s="1"/>
  <c r="I1546" i="1"/>
  <c r="W1546" i="1" s="1"/>
  <c r="M1539" i="1"/>
  <c r="X1539" i="1" s="1"/>
  <c r="I1539" i="1"/>
  <c r="W1539" i="1" s="1"/>
  <c r="R1532" i="1"/>
  <c r="Y1532" i="1" s="1"/>
  <c r="M1532" i="1"/>
  <c r="X1532" i="1" s="1"/>
  <c r="I1532" i="1"/>
  <c r="W1532" i="1" s="1"/>
  <c r="R1510" i="1"/>
  <c r="Y1510" i="1" s="1"/>
  <c r="M1510" i="1"/>
  <c r="X1510" i="1" s="1"/>
  <c r="I1510" i="1"/>
  <c r="W1510" i="1" s="1"/>
  <c r="R1508" i="1"/>
  <c r="Y1508" i="1" s="1"/>
  <c r="M1508" i="1"/>
  <c r="X1508" i="1" s="1"/>
  <c r="I1508" i="1"/>
  <c r="W1508" i="1" s="1"/>
  <c r="R1496" i="1"/>
  <c r="Y1496" i="1" s="1"/>
  <c r="M1496" i="1"/>
  <c r="X1496" i="1" s="1"/>
  <c r="I1496" i="1"/>
  <c r="W1496" i="1" s="1"/>
  <c r="R1494" i="1"/>
  <c r="Y1494" i="1" s="1"/>
  <c r="M1494" i="1"/>
  <c r="X1494" i="1" s="1"/>
  <c r="I1494" i="1"/>
  <c r="W1494" i="1" s="1"/>
  <c r="R1492" i="1"/>
  <c r="Y1492" i="1" s="1"/>
  <c r="M1492" i="1"/>
  <c r="X1492" i="1" s="1"/>
  <c r="I1492" i="1"/>
  <c r="W1492" i="1" s="1"/>
  <c r="R1490" i="1"/>
  <c r="Y1490" i="1" s="1"/>
  <c r="M1490" i="1"/>
  <c r="X1490" i="1" s="1"/>
  <c r="I1490" i="1"/>
  <c r="W1490" i="1" s="1"/>
  <c r="R1488" i="1"/>
  <c r="Y1488" i="1" s="1"/>
  <c r="M1488" i="1"/>
  <c r="X1488" i="1" s="1"/>
  <c r="I1488" i="1"/>
  <c r="W1488" i="1" s="1"/>
  <c r="R1486" i="1"/>
  <c r="Y1486" i="1" s="1"/>
  <c r="M1486" i="1"/>
  <c r="X1486" i="1" s="1"/>
  <c r="W1486" i="1"/>
  <c r="R1482" i="1"/>
  <c r="Y1482" i="1" s="1"/>
  <c r="M1482" i="1"/>
  <c r="X1482" i="1" s="1"/>
  <c r="I1482" i="1"/>
  <c r="W1482" i="1" s="1"/>
  <c r="R1480" i="1"/>
  <c r="Y1480" i="1" s="1"/>
  <c r="M1480" i="1"/>
  <c r="X1480" i="1" s="1"/>
  <c r="I1480" i="1"/>
  <c r="W1480" i="1" s="1"/>
  <c r="R1471" i="1"/>
  <c r="Y1471" i="1" s="1"/>
  <c r="M1471" i="1"/>
  <c r="X1471" i="1" s="1"/>
  <c r="I1471" i="1"/>
  <c r="W1471" i="1" s="1"/>
  <c r="R1466" i="1"/>
  <c r="Y1466" i="1" s="1"/>
  <c r="M1466" i="1"/>
  <c r="X1466" i="1" s="1"/>
  <c r="I1466" i="1"/>
  <c r="W1466" i="1" s="1"/>
  <c r="R1464" i="1"/>
  <c r="Y1464" i="1" s="1"/>
  <c r="M1464" i="1"/>
  <c r="X1464" i="1" s="1"/>
  <c r="I1464" i="1"/>
  <c r="W1464" i="1" s="1"/>
  <c r="R1450" i="1"/>
  <c r="M1450" i="1"/>
  <c r="X1450" i="1" s="1"/>
  <c r="I1450" i="1"/>
  <c r="W1450" i="1" s="1"/>
  <c r="R1443" i="1"/>
  <c r="Y1443" i="1" s="1"/>
  <c r="M1443" i="1"/>
  <c r="X1443" i="1" s="1"/>
  <c r="I1443" i="1"/>
  <c r="W1443" i="1" s="1"/>
  <c r="R1434" i="1"/>
  <c r="M1434" i="1"/>
  <c r="X1434" i="1" s="1"/>
  <c r="I1434" i="1"/>
  <c r="W1434" i="1" s="1"/>
  <c r="R1422" i="1"/>
  <c r="Y1422" i="1" s="1"/>
  <c r="M1422" i="1"/>
  <c r="X1422" i="1" s="1"/>
  <c r="I1422" i="1"/>
  <c r="W1422" i="1" s="1"/>
  <c r="R1416" i="1"/>
  <c r="M1416" i="1"/>
  <c r="X1416" i="1" s="1"/>
  <c r="I1416" i="1"/>
  <c r="W1416" i="1" s="1"/>
  <c r="R1410" i="1"/>
  <c r="M1410" i="1"/>
  <c r="X1410" i="1" s="1"/>
  <c r="I1410" i="1"/>
  <c r="W1410" i="1" s="1"/>
  <c r="R1399" i="1"/>
  <c r="M1399" i="1"/>
  <c r="X1399" i="1" s="1"/>
  <c r="I1399" i="1"/>
  <c r="W1399" i="1" s="1"/>
  <c r="R1396" i="1"/>
  <c r="Y1396" i="1" s="1"/>
  <c r="M1396" i="1"/>
  <c r="X1396" i="1" s="1"/>
  <c r="I1396" i="1"/>
  <c r="W1396" i="1" s="1"/>
  <c r="R1393" i="1"/>
  <c r="Y1393" i="1" s="1"/>
  <c r="M1393" i="1"/>
  <c r="X1393" i="1" s="1"/>
  <c r="R1391" i="1"/>
  <c r="Y1391" i="1" s="1"/>
  <c r="M1391" i="1"/>
  <c r="X1391" i="1" s="1"/>
  <c r="I1391" i="1"/>
  <c r="W1391" i="1" s="1"/>
  <c r="R1389" i="1"/>
  <c r="Y1389" i="1" s="1"/>
  <c r="M1389" i="1"/>
  <c r="X1389" i="1" s="1"/>
  <c r="I1389" i="1"/>
  <c r="W1389" i="1" s="1"/>
  <c r="R1387" i="1"/>
  <c r="Y1387" i="1" s="1"/>
  <c r="M1387" i="1"/>
  <c r="X1387" i="1" s="1"/>
  <c r="I1387" i="1"/>
  <c r="W1387" i="1" s="1"/>
  <c r="R1385" i="1"/>
  <c r="Y1385" i="1" s="1"/>
  <c r="M1385" i="1"/>
  <c r="X1385" i="1" s="1"/>
  <c r="I1385" i="1"/>
  <c r="W1385" i="1" s="1"/>
  <c r="R1383" i="1"/>
  <c r="Y1383" i="1" s="1"/>
  <c r="M1383" i="1"/>
  <c r="X1383" i="1" s="1"/>
  <c r="I1383" i="1"/>
  <c r="W1383" i="1" s="1"/>
  <c r="R1381" i="1"/>
  <c r="Y1381" i="1" s="1"/>
  <c r="M1381" i="1"/>
  <c r="X1381" i="1" s="1"/>
  <c r="I1381" i="1"/>
  <c r="W1381" i="1" s="1"/>
  <c r="R1379" i="1"/>
  <c r="Y1379" i="1" s="1"/>
  <c r="M1379" i="1"/>
  <c r="X1379" i="1" s="1"/>
  <c r="I1379" i="1"/>
  <c r="W1379" i="1" s="1"/>
  <c r="R1377" i="1"/>
  <c r="Y1377" i="1" s="1"/>
  <c r="M1377" i="1"/>
  <c r="X1377" i="1" s="1"/>
  <c r="I1377" i="1"/>
  <c r="W1377" i="1" s="1"/>
  <c r="R1375" i="1"/>
  <c r="Y1375" i="1" s="1"/>
  <c r="M1375" i="1"/>
  <c r="X1375" i="1" s="1"/>
  <c r="I1375" i="1"/>
  <c r="W1375" i="1" s="1"/>
  <c r="R1373" i="1"/>
  <c r="Y1373" i="1" s="1"/>
  <c r="M1373" i="1"/>
  <c r="X1373" i="1" s="1"/>
  <c r="I1373" i="1"/>
  <c r="W1373" i="1" s="1"/>
  <c r="R1371" i="1"/>
  <c r="Y1371" i="1" s="1"/>
  <c r="M1371" i="1"/>
  <c r="X1371" i="1" s="1"/>
  <c r="I1371" i="1"/>
  <c r="W1371" i="1" s="1"/>
  <c r="R1369" i="1"/>
  <c r="Y1369" i="1" s="1"/>
  <c r="M1369" i="1"/>
  <c r="X1369" i="1" s="1"/>
  <c r="I1369" i="1"/>
  <c r="W1369" i="1" s="1"/>
  <c r="R1367" i="1"/>
  <c r="Y1367" i="1" s="1"/>
  <c r="M1367" i="1"/>
  <c r="X1367" i="1" s="1"/>
  <c r="I1367" i="1"/>
  <c r="W1367" i="1" s="1"/>
  <c r="R1365" i="1"/>
  <c r="Y1365" i="1" s="1"/>
  <c r="M1365" i="1"/>
  <c r="X1365" i="1" s="1"/>
  <c r="I1365" i="1"/>
  <c r="W1365" i="1" s="1"/>
  <c r="R1363" i="1"/>
  <c r="Y1363" i="1" s="1"/>
  <c r="M1363" i="1"/>
  <c r="X1363" i="1" s="1"/>
  <c r="I1363" i="1"/>
  <c r="W1363" i="1" s="1"/>
  <c r="R1361" i="1"/>
  <c r="Y1361" i="1" s="1"/>
  <c r="M1361" i="1"/>
  <c r="X1361" i="1" s="1"/>
  <c r="I1361" i="1"/>
  <c r="W1361" i="1" s="1"/>
  <c r="R1359" i="1"/>
  <c r="Y1359" i="1" s="1"/>
  <c r="M1359" i="1"/>
  <c r="X1359" i="1" s="1"/>
  <c r="I1359" i="1"/>
  <c r="W1359" i="1" s="1"/>
  <c r="R1357" i="1"/>
  <c r="Y1357" i="1" s="1"/>
  <c r="M1357" i="1"/>
  <c r="X1357" i="1" s="1"/>
  <c r="I1357" i="1"/>
  <c r="W1357" i="1" s="1"/>
  <c r="R1355" i="1"/>
  <c r="Y1355" i="1" s="1"/>
  <c r="M1355" i="1"/>
  <c r="X1355" i="1" s="1"/>
  <c r="I1355" i="1"/>
  <c r="W1355" i="1" s="1"/>
  <c r="R1353" i="1"/>
  <c r="Y1353" i="1" s="1"/>
  <c r="M1353" i="1"/>
  <c r="X1353" i="1" s="1"/>
  <c r="I1353" i="1"/>
  <c r="W1353" i="1" s="1"/>
  <c r="R1351" i="1"/>
  <c r="Y1351" i="1" s="1"/>
  <c r="M1351" i="1"/>
  <c r="X1351" i="1" s="1"/>
  <c r="I1351" i="1"/>
  <c r="W1351" i="1" s="1"/>
  <c r="R1349" i="1"/>
  <c r="Y1349" i="1" s="1"/>
  <c r="M1349" i="1"/>
  <c r="X1349" i="1" s="1"/>
  <c r="I1349" i="1"/>
  <c r="W1349" i="1" s="1"/>
  <c r="R1347" i="1"/>
  <c r="Y1347" i="1" s="1"/>
  <c r="M1347" i="1"/>
  <c r="X1347" i="1" s="1"/>
  <c r="I1347" i="1"/>
  <c r="W1347" i="1" s="1"/>
  <c r="R1345" i="1"/>
  <c r="Y1345" i="1" s="1"/>
  <c r="M1345" i="1"/>
  <c r="X1345" i="1" s="1"/>
  <c r="I1345" i="1"/>
  <c r="W1345" i="1" s="1"/>
  <c r="R1343" i="1"/>
  <c r="Y1343" i="1" s="1"/>
  <c r="M1343" i="1"/>
  <c r="X1343" i="1" s="1"/>
  <c r="I1343" i="1"/>
  <c r="W1343" i="1" s="1"/>
  <c r="R1341" i="1"/>
  <c r="Y1341" i="1" s="1"/>
  <c r="M1341" i="1"/>
  <c r="X1341" i="1" s="1"/>
  <c r="I1341" i="1"/>
  <c r="W1341" i="1" s="1"/>
  <c r="R1339" i="1"/>
  <c r="Y1339" i="1" s="1"/>
  <c r="M1339" i="1"/>
  <c r="X1339" i="1" s="1"/>
  <c r="I1339" i="1"/>
  <c r="W1339" i="1" s="1"/>
  <c r="R1337" i="1"/>
  <c r="Y1337" i="1" s="1"/>
  <c r="M1337" i="1"/>
  <c r="X1337" i="1" s="1"/>
  <c r="I1337" i="1"/>
  <c r="W1337" i="1" s="1"/>
  <c r="R1335" i="1"/>
  <c r="Y1335" i="1" s="1"/>
  <c r="M1335" i="1"/>
  <c r="X1335" i="1" s="1"/>
  <c r="I1335" i="1"/>
  <c r="W1335" i="1" s="1"/>
  <c r="R1333" i="1"/>
  <c r="Y1333" i="1" s="1"/>
  <c r="M1333" i="1"/>
  <c r="X1333" i="1" s="1"/>
  <c r="I1333" i="1"/>
  <c r="W1333" i="1" s="1"/>
  <c r="R1331" i="1"/>
  <c r="Y1331" i="1" s="1"/>
  <c r="M1331" i="1"/>
  <c r="X1331" i="1" s="1"/>
  <c r="I1331" i="1"/>
  <c r="W1331" i="1" s="1"/>
  <c r="R1329" i="1"/>
  <c r="Y1329" i="1" s="1"/>
  <c r="M1329" i="1"/>
  <c r="X1329" i="1" s="1"/>
  <c r="I1329" i="1"/>
  <c r="W1329" i="1" s="1"/>
  <c r="R1327" i="1"/>
  <c r="Y1327" i="1" s="1"/>
  <c r="M1327" i="1"/>
  <c r="X1327" i="1" s="1"/>
  <c r="I1327" i="1"/>
  <c r="W1327" i="1" s="1"/>
  <c r="R1325" i="1"/>
  <c r="Y1325" i="1" s="1"/>
  <c r="M1325" i="1"/>
  <c r="X1325" i="1" s="1"/>
  <c r="I1325" i="1"/>
  <c r="W1325" i="1" s="1"/>
  <c r="R1323" i="1"/>
  <c r="Y1323" i="1" s="1"/>
  <c r="M1323" i="1"/>
  <c r="X1323" i="1" s="1"/>
  <c r="I1323" i="1"/>
  <c r="W1323" i="1" s="1"/>
  <c r="R1321" i="1"/>
  <c r="Y1321" i="1" s="1"/>
  <c r="M1321" i="1"/>
  <c r="X1321" i="1" s="1"/>
  <c r="I1321" i="1"/>
  <c r="W1321" i="1" s="1"/>
  <c r="R1319" i="1"/>
  <c r="Y1319" i="1" s="1"/>
  <c r="M1319" i="1"/>
  <c r="X1319" i="1" s="1"/>
  <c r="I1319" i="1"/>
  <c r="W1319" i="1" s="1"/>
  <c r="R1317" i="1"/>
  <c r="Y1317" i="1" s="1"/>
  <c r="M1317" i="1"/>
  <c r="X1317" i="1" s="1"/>
  <c r="I1317" i="1"/>
  <c r="W1317" i="1" s="1"/>
  <c r="R1315" i="1"/>
  <c r="Y1315" i="1" s="1"/>
  <c r="M1315" i="1"/>
  <c r="X1315" i="1" s="1"/>
  <c r="I1315" i="1"/>
  <c r="W1315" i="1" s="1"/>
  <c r="R1313" i="1"/>
  <c r="Y1313" i="1" s="1"/>
  <c r="M1313" i="1"/>
  <c r="X1313" i="1" s="1"/>
  <c r="I1313" i="1"/>
  <c r="W1313" i="1" s="1"/>
  <c r="R1311" i="1"/>
  <c r="Y1311" i="1" s="1"/>
  <c r="M1311" i="1"/>
  <c r="X1311" i="1" s="1"/>
  <c r="I1311" i="1"/>
  <c r="W1311" i="1" s="1"/>
  <c r="R1309" i="1"/>
  <c r="Y1309" i="1" s="1"/>
  <c r="M1309" i="1"/>
  <c r="X1309" i="1" s="1"/>
  <c r="I1309" i="1"/>
  <c r="W1309" i="1" s="1"/>
  <c r="R1307" i="1"/>
  <c r="Y1307" i="1" s="1"/>
  <c r="M1307" i="1"/>
  <c r="X1307" i="1" s="1"/>
  <c r="I1307" i="1"/>
  <c r="W1307" i="1" s="1"/>
  <c r="R1305" i="1"/>
  <c r="Y1305" i="1" s="1"/>
  <c r="M1305" i="1"/>
  <c r="X1305" i="1" s="1"/>
  <c r="I1305" i="1"/>
  <c r="W1305" i="1" s="1"/>
  <c r="R1303" i="1"/>
  <c r="Y1303" i="1" s="1"/>
  <c r="M1303" i="1"/>
  <c r="X1303" i="1" s="1"/>
  <c r="I1303" i="1"/>
  <c r="W1303" i="1" s="1"/>
  <c r="R1301" i="1"/>
  <c r="Y1301" i="1" s="1"/>
  <c r="M1301" i="1"/>
  <c r="X1301" i="1" s="1"/>
  <c r="I1301" i="1"/>
  <c r="W1301" i="1" s="1"/>
  <c r="R1299" i="1"/>
  <c r="Y1299" i="1" s="1"/>
  <c r="M1299" i="1"/>
  <c r="X1299" i="1" s="1"/>
  <c r="I1299" i="1"/>
  <c r="W1299" i="1" s="1"/>
  <c r="R1297" i="1"/>
  <c r="Y1297" i="1" s="1"/>
  <c r="M1297" i="1"/>
  <c r="X1297" i="1" s="1"/>
  <c r="I1297" i="1"/>
  <c r="W1297" i="1" s="1"/>
  <c r="R1294" i="1"/>
  <c r="Y1294" i="1" s="1"/>
  <c r="M1294" i="1"/>
  <c r="X1294" i="1" s="1"/>
  <c r="I1294" i="1"/>
  <c r="W1294" i="1" s="1"/>
  <c r="R1292" i="1"/>
  <c r="Y1292" i="1" s="1"/>
  <c r="M1292" i="1"/>
  <c r="X1292" i="1" s="1"/>
  <c r="I1292" i="1"/>
  <c r="W1292" i="1" s="1"/>
  <c r="R1290" i="1"/>
  <c r="Y1290" i="1" s="1"/>
  <c r="M1290" i="1"/>
  <c r="X1290" i="1" s="1"/>
  <c r="I1290" i="1"/>
  <c r="W1290" i="1" s="1"/>
  <c r="R1288" i="1"/>
  <c r="Y1288" i="1" s="1"/>
  <c r="M1288" i="1"/>
  <c r="X1288" i="1" s="1"/>
  <c r="I1288" i="1"/>
  <c r="W1288" i="1" s="1"/>
  <c r="R1286" i="1"/>
  <c r="Y1286" i="1" s="1"/>
  <c r="M1286" i="1"/>
  <c r="X1286" i="1" s="1"/>
  <c r="I1286" i="1"/>
  <c r="W1286" i="1" s="1"/>
  <c r="R1284" i="1"/>
  <c r="Y1284" i="1" s="1"/>
  <c r="M1284" i="1"/>
  <c r="X1284" i="1" s="1"/>
  <c r="I1284" i="1"/>
  <c r="W1284" i="1" s="1"/>
  <c r="R1282" i="1"/>
  <c r="Y1282" i="1" s="1"/>
  <c r="M1282" i="1"/>
  <c r="X1282" i="1" s="1"/>
  <c r="I1282" i="1"/>
  <c r="W1282" i="1" s="1"/>
  <c r="R1280" i="1"/>
  <c r="Y1280" i="1" s="1"/>
  <c r="M1280" i="1"/>
  <c r="X1280" i="1" s="1"/>
  <c r="I1280" i="1"/>
  <c r="W1280" i="1" s="1"/>
  <c r="R1278" i="1"/>
  <c r="Y1278" i="1" s="1"/>
  <c r="M1278" i="1"/>
  <c r="X1278" i="1" s="1"/>
  <c r="I1278" i="1"/>
  <c r="W1278" i="1" s="1"/>
  <c r="R1276" i="1"/>
  <c r="Y1276" i="1" s="1"/>
  <c r="M1276" i="1"/>
  <c r="X1276" i="1" s="1"/>
  <c r="I1276" i="1"/>
  <c r="W1276" i="1" s="1"/>
  <c r="R1274" i="1"/>
  <c r="Y1274" i="1" s="1"/>
  <c r="R1272" i="1"/>
  <c r="Y1272" i="1" s="1"/>
  <c r="R1270" i="1"/>
  <c r="Y1270" i="1" s="1"/>
  <c r="R1268" i="1"/>
  <c r="Y1268" i="1" s="1"/>
  <c r="R1266" i="1"/>
  <c r="Y1266" i="1" s="1"/>
  <c r="R1264" i="1"/>
  <c r="Y1264" i="1" s="1"/>
  <c r="R1262" i="1"/>
  <c r="Y1262" i="1" s="1"/>
  <c r="R1260" i="1"/>
  <c r="Y1260" i="1" s="1"/>
  <c r="R1258" i="1"/>
  <c r="Y1258" i="1" s="1"/>
  <c r="R1256" i="1"/>
  <c r="Y1256" i="1" s="1"/>
  <c r="R1254" i="1"/>
  <c r="Y1254" i="1" s="1"/>
  <c r="R1252" i="1"/>
  <c r="Y1252" i="1" s="1"/>
  <c r="R1250" i="1"/>
  <c r="Y1250" i="1" s="1"/>
  <c r="R1248" i="1"/>
  <c r="Y1248" i="1" s="1"/>
  <c r="R1246" i="1"/>
  <c r="Y1246" i="1" s="1"/>
  <c r="R1244" i="1"/>
  <c r="Y1244" i="1" s="1"/>
  <c r="R1242" i="1"/>
  <c r="Y1242" i="1" s="1"/>
  <c r="R1240" i="1"/>
  <c r="Y1240" i="1" s="1"/>
  <c r="R1238" i="1"/>
  <c r="Y1238" i="1" s="1"/>
  <c r="R1236" i="1"/>
  <c r="Y1236" i="1" s="1"/>
  <c r="R1234" i="1"/>
  <c r="Y1234" i="1" s="1"/>
  <c r="R1232" i="1"/>
  <c r="Y1232" i="1" s="1"/>
  <c r="R1230" i="1"/>
  <c r="Y1230" i="1" s="1"/>
  <c r="R1228" i="1"/>
  <c r="Y1228" i="1" s="1"/>
  <c r="R1226" i="1"/>
  <c r="Y1226" i="1" s="1"/>
  <c r="R1224" i="1"/>
  <c r="Y1224" i="1" s="1"/>
  <c r="R1222" i="1"/>
  <c r="Y1222" i="1" s="1"/>
  <c r="R1220" i="1"/>
  <c r="Y1220" i="1" s="1"/>
  <c r="R1218" i="1"/>
  <c r="Y1218" i="1" s="1"/>
  <c r="R1216" i="1"/>
  <c r="Y1216" i="1" s="1"/>
  <c r="R1214" i="1"/>
  <c r="Y1214" i="1" s="1"/>
  <c r="R1212" i="1"/>
  <c r="Y1212" i="1" s="1"/>
  <c r="R1210" i="1"/>
  <c r="Y1210" i="1" s="1"/>
  <c r="R1208" i="1"/>
  <c r="Y1208" i="1" s="1"/>
  <c r="R1206" i="1"/>
  <c r="Y1206" i="1" s="1"/>
  <c r="R1204" i="1"/>
  <c r="Y1204" i="1" s="1"/>
  <c r="R1202" i="1"/>
  <c r="Y1202" i="1" s="1"/>
  <c r="R1200" i="1"/>
  <c r="Y1200" i="1" s="1"/>
  <c r="R1198" i="1"/>
  <c r="Y1198" i="1" s="1"/>
  <c r="R1196" i="1"/>
  <c r="Y1196" i="1" s="1"/>
  <c r="R1194" i="1"/>
  <c r="Y1194" i="1" s="1"/>
  <c r="R1192" i="1"/>
  <c r="Y1192" i="1" s="1"/>
  <c r="R1190" i="1"/>
  <c r="Y1190" i="1" s="1"/>
  <c r="R1186" i="1"/>
  <c r="Y1186" i="1" s="1"/>
  <c r="R1184" i="1"/>
  <c r="Y1184" i="1" s="1"/>
  <c r="R1182" i="1"/>
  <c r="Y1182" i="1" s="1"/>
  <c r="R1180" i="1"/>
  <c r="Y1180" i="1" s="1"/>
  <c r="R1178" i="1"/>
  <c r="Y1178" i="1" s="1"/>
  <c r="R1176" i="1"/>
  <c r="Y1176" i="1" s="1"/>
  <c r="R1174" i="1"/>
  <c r="Y1174" i="1" s="1"/>
  <c r="R1172" i="1"/>
  <c r="Y1172" i="1" s="1"/>
  <c r="R1170" i="1"/>
  <c r="Y1170" i="1" s="1"/>
  <c r="R1168" i="1"/>
  <c r="Y1168" i="1" s="1"/>
  <c r="R1166" i="1"/>
  <c r="Y1166" i="1" s="1"/>
  <c r="R1164" i="1"/>
  <c r="Y1164" i="1" s="1"/>
  <c r="R1162" i="1"/>
  <c r="Y1162" i="1" s="1"/>
  <c r="R1160" i="1"/>
  <c r="Y1160" i="1" s="1"/>
  <c r="R1158" i="1"/>
  <c r="Y1158" i="1" s="1"/>
  <c r="R1156" i="1"/>
  <c r="Y1156" i="1" s="1"/>
  <c r="R1154" i="1"/>
  <c r="Y1154" i="1" s="1"/>
  <c r="R1152" i="1"/>
  <c r="Y1152" i="1" s="1"/>
  <c r="R1150" i="1"/>
  <c r="Y1150" i="1" s="1"/>
  <c r="R1148" i="1"/>
  <c r="Y1148" i="1" s="1"/>
  <c r="R1146" i="1"/>
  <c r="Y1146" i="1" s="1"/>
  <c r="R1144" i="1"/>
  <c r="Y1144" i="1" s="1"/>
  <c r="R1142" i="1"/>
  <c r="Y1142" i="1" s="1"/>
  <c r="R1140" i="1"/>
  <c r="Y1140" i="1" s="1"/>
  <c r="R1138" i="1"/>
  <c r="Y1138" i="1" s="1"/>
  <c r="R1136" i="1"/>
  <c r="Y1136" i="1" s="1"/>
  <c r="R1134" i="1"/>
  <c r="Y1134" i="1" s="1"/>
  <c r="R1132" i="1"/>
  <c r="Y1132" i="1" s="1"/>
  <c r="R1130" i="1"/>
  <c r="Y1130" i="1" s="1"/>
  <c r="R1128" i="1"/>
  <c r="Y1128" i="1" s="1"/>
  <c r="R1126" i="1"/>
  <c r="Y1126" i="1" s="1"/>
  <c r="R1124" i="1"/>
  <c r="Y1124" i="1" s="1"/>
  <c r="R1122" i="1"/>
  <c r="Y1122" i="1" s="1"/>
  <c r="R1120" i="1"/>
  <c r="Y1120" i="1" s="1"/>
  <c r="R1118" i="1"/>
  <c r="Y1118" i="1" s="1"/>
  <c r="R1116" i="1"/>
  <c r="Y1116" i="1" s="1"/>
  <c r="R1114" i="1"/>
  <c r="Y1114" i="1" s="1"/>
  <c r="R1112" i="1"/>
  <c r="Y1112" i="1" s="1"/>
  <c r="R1110" i="1"/>
  <c r="Y1110" i="1" s="1"/>
  <c r="R1108" i="1"/>
  <c r="Y1108" i="1" s="1"/>
  <c r="R1106" i="1"/>
  <c r="Y1106" i="1" s="1"/>
  <c r="R1104" i="1"/>
  <c r="Y1104" i="1" s="1"/>
  <c r="R1102" i="1"/>
  <c r="Y1102" i="1" s="1"/>
  <c r="R1100" i="1"/>
  <c r="Y1100" i="1" s="1"/>
  <c r="R1098" i="1"/>
  <c r="Y1098" i="1" s="1"/>
  <c r="R1096" i="1"/>
  <c r="Y1096" i="1" s="1"/>
  <c r="R1094" i="1"/>
  <c r="Y1094" i="1" s="1"/>
  <c r="R1092" i="1"/>
  <c r="Y1092" i="1" s="1"/>
  <c r="R1090" i="1"/>
  <c r="Y1090" i="1" s="1"/>
  <c r="R1088" i="1"/>
  <c r="Y1088" i="1" s="1"/>
  <c r="R1086" i="1"/>
  <c r="Y1086" i="1" s="1"/>
  <c r="R1084" i="1"/>
  <c r="Y1084" i="1" s="1"/>
  <c r="R1082" i="1"/>
  <c r="Y1082" i="1" s="1"/>
  <c r="R1080" i="1"/>
  <c r="Y1080" i="1" s="1"/>
  <c r="R1078" i="1"/>
  <c r="Y1078" i="1" s="1"/>
  <c r="R1076" i="1"/>
  <c r="Y1076" i="1" s="1"/>
  <c r="R1071" i="1"/>
  <c r="Y1071" i="1" s="1"/>
  <c r="R1069" i="1"/>
  <c r="Y1069" i="1" s="1"/>
  <c r="R1067" i="1"/>
  <c r="Y1067" i="1" s="1"/>
  <c r="R1065" i="1"/>
  <c r="Y1065" i="1" s="1"/>
  <c r="R1063" i="1"/>
  <c r="Y1063" i="1" s="1"/>
  <c r="R1061" i="1"/>
  <c r="Y1061" i="1" s="1"/>
  <c r="R1059" i="1"/>
  <c r="Y1059" i="1" s="1"/>
  <c r="R1057" i="1"/>
  <c r="Y1057" i="1" s="1"/>
  <c r="R1055" i="1"/>
  <c r="Y1055" i="1" s="1"/>
  <c r="R1053" i="1"/>
  <c r="Y1053" i="1" s="1"/>
  <c r="R1051" i="1"/>
  <c r="Y1051" i="1" s="1"/>
  <c r="R1049" i="1"/>
  <c r="Y1049" i="1" s="1"/>
  <c r="R1047" i="1"/>
  <c r="Y1047" i="1" s="1"/>
  <c r="R1045" i="1"/>
  <c r="Y1045" i="1" s="1"/>
  <c r="R1043" i="1"/>
  <c r="Y1043" i="1" s="1"/>
  <c r="R1041" i="1"/>
  <c r="Y1041" i="1" s="1"/>
  <c r="R1039" i="1"/>
  <c r="Y1039" i="1" s="1"/>
  <c r="R1037" i="1"/>
  <c r="Y1037" i="1" s="1"/>
  <c r="R1035" i="1"/>
  <c r="Y1035" i="1" s="1"/>
  <c r="R1033" i="1"/>
  <c r="Y1033" i="1" s="1"/>
  <c r="R1031" i="1"/>
  <c r="Y1031" i="1" s="1"/>
  <c r="R1029" i="1"/>
  <c r="Y1029" i="1" s="1"/>
  <c r="R1027" i="1"/>
  <c r="Y1027" i="1" s="1"/>
  <c r="R1025" i="1"/>
  <c r="Y1025" i="1" s="1"/>
  <c r="R1023" i="1"/>
  <c r="Y1023" i="1" s="1"/>
  <c r="R1021" i="1"/>
  <c r="Y1021" i="1" s="1"/>
  <c r="R1019" i="1"/>
  <c r="Y1019" i="1" s="1"/>
  <c r="R1017" i="1"/>
  <c r="Y1017" i="1" s="1"/>
  <c r="R1015" i="1"/>
  <c r="Y1015" i="1" s="1"/>
  <c r="R1013" i="1"/>
  <c r="Y1013" i="1" s="1"/>
  <c r="R1011" i="1"/>
  <c r="Y1011" i="1" s="1"/>
  <c r="R1009" i="1"/>
  <c r="Y1009" i="1" s="1"/>
  <c r="M1274" i="1"/>
  <c r="X1274" i="1" s="1"/>
  <c r="I1274" i="1"/>
  <c r="W1274" i="1" s="1"/>
  <c r="M1272" i="1"/>
  <c r="X1272" i="1" s="1"/>
  <c r="I1272" i="1"/>
  <c r="W1272" i="1" s="1"/>
  <c r="M1270" i="1"/>
  <c r="X1270" i="1" s="1"/>
  <c r="I1270" i="1"/>
  <c r="W1270" i="1" s="1"/>
  <c r="M1268" i="1"/>
  <c r="X1268" i="1" s="1"/>
  <c r="I1268" i="1"/>
  <c r="W1268" i="1" s="1"/>
  <c r="M1266" i="1"/>
  <c r="X1266" i="1" s="1"/>
  <c r="I1266" i="1"/>
  <c r="W1266" i="1" s="1"/>
  <c r="M1264" i="1"/>
  <c r="X1264" i="1" s="1"/>
  <c r="I1264" i="1"/>
  <c r="W1264" i="1" s="1"/>
  <c r="M1262" i="1"/>
  <c r="X1262" i="1" s="1"/>
  <c r="I1262" i="1"/>
  <c r="W1262" i="1" s="1"/>
  <c r="M1260" i="1"/>
  <c r="X1260" i="1" s="1"/>
  <c r="I1260" i="1"/>
  <c r="W1260" i="1" s="1"/>
  <c r="M1258" i="1"/>
  <c r="X1258" i="1" s="1"/>
  <c r="I1258" i="1"/>
  <c r="W1258" i="1" s="1"/>
  <c r="M1256" i="1"/>
  <c r="X1256" i="1" s="1"/>
  <c r="I1256" i="1"/>
  <c r="W1256" i="1" s="1"/>
  <c r="M1254" i="1"/>
  <c r="X1254" i="1" s="1"/>
  <c r="I1254" i="1"/>
  <c r="W1254" i="1" s="1"/>
  <c r="M1252" i="1"/>
  <c r="X1252" i="1" s="1"/>
  <c r="I1252" i="1"/>
  <c r="W1252" i="1" s="1"/>
  <c r="M1250" i="1"/>
  <c r="X1250" i="1" s="1"/>
  <c r="I1250" i="1"/>
  <c r="W1250" i="1" s="1"/>
  <c r="M1248" i="1"/>
  <c r="X1248" i="1" s="1"/>
  <c r="I1248" i="1"/>
  <c r="W1248" i="1" s="1"/>
  <c r="M1246" i="1"/>
  <c r="X1246" i="1" s="1"/>
  <c r="I1246" i="1"/>
  <c r="W1246" i="1" s="1"/>
  <c r="M1244" i="1"/>
  <c r="X1244" i="1" s="1"/>
  <c r="I1244" i="1"/>
  <c r="W1244" i="1" s="1"/>
  <c r="M1242" i="1"/>
  <c r="X1242" i="1" s="1"/>
  <c r="I1242" i="1"/>
  <c r="W1242" i="1" s="1"/>
  <c r="M1240" i="1"/>
  <c r="X1240" i="1" s="1"/>
  <c r="I1240" i="1"/>
  <c r="W1240" i="1" s="1"/>
  <c r="M1238" i="1"/>
  <c r="X1238" i="1" s="1"/>
  <c r="I1238" i="1"/>
  <c r="W1238" i="1" s="1"/>
  <c r="M1236" i="1"/>
  <c r="X1236" i="1" s="1"/>
  <c r="I1236" i="1"/>
  <c r="W1236" i="1" s="1"/>
  <c r="M1234" i="1"/>
  <c r="X1234" i="1" s="1"/>
  <c r="I1234" i="1"/>
  <c r="W1234" i="1" s="1"/>
  <c r="M1232" i="1"/>
  <c r="X1232" i="1" s="1"/>
  <c r="I1232" i="1"/>
  <c r="W1232" i="1" s="1"/>
  <c r="M1230" i="1"/>
  <c r="X1230" i="1" s="1"/>
  <c r="I1230" i="1"/>
  <c r="W1230" i="1" s="1"/>
  <c r="M1228" i="1"/>
  <c r="X1228" i="1" s="1"/>
  <c r="I1228" i="1"/>
  <c r="W1228" i="1" s="1"/>
  <c r="M1226" i="1"/>
  <c r="X1226" i="1" s="1"/>
  <c r="I1226" i="1"/>
  <c r="W1226" i="1" s="1"/>
  <c r="M1224" i="1"/>
  <c r="X1224" i="1" s="1"/>
  <c r="I1224" i="1"/>
  <c r="W1224" i="1" s="1"/>
  <c r="M1222" i="1"/>
  <c r="X1222" i="1" s="1"/>
  <c r="I1222" i="1"/>
  <c r="W1222" i="1" s="1"/>
  <c r="M1220" i="1"/>
  <c r="X1220" i="1" s="1"/>
  <c r="I1220" i="1"/>
  <c r="W1220" i="1" s="1"/>
  <c r="M1218" i="1"/>
  <c r="X1218" i="1" s="1"/>
  <c r="I1218" i="1"/>
  <c r="W1218" i="1" s="1"/>
  <c r="M1216" i="1"/>
  <c r="X1216" i="1" s="1"/>
  <c r="I1216" i="1"/>
  <c r="W1216" i="1" s="1"/>
  <c r="M1214" i="1"/>
  <c r="X1214" i="1" s="1"/>
  <c r="I1214" i="1"/>
  <c r="W1214" i="1" s="1"/>
  <c r="M1212" i="1"/>
  <c r="X1212" i="1" s="1"/>
  <c r="I1212" i="1"/>
  <c r="W1212" i="1" s="1"/>
  <c r="M1210" i="1"/>
  <c r="X1210" i="1" s="1"/>
  <c r="I1210" i="1"/>
  <c r="W1210" i="1" s="1"/>
  <c r="M1208" i="1"/>
  <c r="X1208" i="1" s="1"/>
  <c r="I1208" i="1"/>
  <c r="W1208" i="1" s="1"/>
  <c r="M1206" i="1"/>
  <c r="X1206" i="1" s="1"/>
  <c r="I1206" i="1"/>
  <c r="W1206" i="1" s="1"/>
  <c r="M1204" i="1"/>
  <c r="X1204" i="1" s="1"/>
  <c r="I1204" i="1"/>
  <c r="W1204" i="1" s="1"/>
  <c r="M1202" i="1"/>
  <c r="X1202" i="1" s="1"/>
  <c r="I1202" i="1"/>
  <c r="W1202" i="1" s="1"/>
  <c r="M1200" i="1"/>
  <c r="X1200" i="1" s="1"/>
  <c r="I1200" i="1"/>
  <c r="W1200" i="1" s="1"/>
  <c r="M1198" i="1"/>
  <c r="X1198" i="1" s="1"/>
  <c r="I1198" i="1"/>
  <c r="W1198" i="1" s="1"/>
  <c r="M1196" i="1"/>
  <c r="X1196" i="1" s="1"/>
  <c r="I1196" i="1"/>
  <c r="W1196" i="1" s="1"/>
  <c r="M1194" i="1"/>
  <c r="X1194" i="1" s="1"/>
  <c r="I1194" i="1"/>
  <c r="W1194" i="1" s="1"/>
  <c r="M1192" i="1"/>
  <c r="X1192" i="1" s="1"/>
  <c r="I1192" i="1"/>
  <c r="W1192" i="1" s="1"/>
  <c r="M1190" i="1"/>
  <c r="X1190" i="1" s="1"/>
  <c r="I1190" i="1"/>
  <c r="W1190" i="1" s="1"/>
  <c r="M1186" i="1"/>
  <c r="X1186" i="1" s="1"/>
  <c r="I1186" i="1"/>
  <c r="W1186" i="1" s="1"/>
  <c r="M1184" i="1"/>
  <c r="X1184" i="1" s="1"/>
  <c r="I1184" i="1"/>
  <c r="W1184" i="1" s="1"/>
  <c r="M1182" i="1"/>
  <c r="X1182" i="1" s="1"/>
  <c r="I1182" i="1"/>
  <c r="W1182" i="1" s="1"/>
  <c r="M1180" i="1"/>
  <c r="X1180" i="1" s="1"/>
  <c r="I1180" i="1"/>
  <c r="W1180" i="1" s="1"/>
  <c r="M1178" i="1"/>
  <c r="X1178" i="1" s="1"/>
  <c r="I1178" i="1"/>
  <c r="W1178" i="1" s="1"/>
  <c r="M1176" i="1"/>
  <c r="X1176" i="1" s="1"/>
  <c r="I1176" i="1"/>
  <c r="W1176" i="1" s="1"/>
  <c r="M1174" i="1"/>
  <c r="X1174" i="1" s="1"/>
  <c r="I1174" i="1"/>
  <c r="W1174" i="1" s="1"/>
  <c r="M1172" i="1"/>
  <c r="X1172" i="1" s="1"/>
  <c r="I1172" i="1"/>
  <c r="W1172" i="1" s="1"/>
  <c r="M1170" i="1"/>
  <c r="X1170" i="1" s="1"/>
  <c r="I1170" i="1"/>
  <c r="W1170" i="1" s="1"/>
  <c r="M1168" i="1"/>
  <c r="X1168" i="1" s="1"/>
  <c r="I1168" i="1"/>
  <c r="W1168" i="1" s="1"/>
  <c r="M1166" i="1"/>
  <c r="X1166" i="1" s="1"/>
  <c r="I1166" i="1"/>
  <c r="W1166" i="1" s="1"/>
  <c r="M1164" i="1"/>
  <c r="X1164" i="1" s="1"/>
  <c r="I1164" i="1"/>
  <c r="W1164" i="1" s="1"/>
  <c r="M1162" i="1"/>
  <c r="X1162" i="1" s="1"/>
  <c r="I1162" i="1"/>
  <c r="W1162" i="1" s="1"/>
  <c r="M1160" i="1"/>
  <c r="X1160" i="1" s="1"/>
  <c r="I1160" i="1"/>
  <c r="W1160" i="1" s="1"/>
  <c r="M1158" i="1"/>
  <c r="X1158" i="1" s="1"/>
  <c r="I1158" i="1"/>
  <c r="W1158" i="1" s="1"/>
  <c r="M1156" i="1"/>
  <c r="X1156" i="1" s="1"/>
  <c r="I1156" i="1"/>
  <c r="W1156" i="1" s="1"/>
  <c r="M1154" i="1"/>
  <c r="X1154" i="1" s="1"/>
  <c r="I1154" i="1"/>
  <c r="W1154" i="1" s="1"/>
  <c r="M1152" i="1"/>
  <c r="X1152" i="1" s="1"/>
  <c r="I1152" i="1"/>
  <c r="W1152" i="1" s="1"/>
  <c r="M1150" i="1"/>
  <c r="X1150" i="1" s="1"/>
  <c r="I1150" i="1"/>
  <c r="W1150" i="1" s="1"/>
  <c r="M1148" i="1"/>
  <c r="X1148" i="1" s="1"/>
  <c r="I1148" i="1"/>
  <c r="W1148" i="1" s="1"/>
  <c r="M1146" i="1"/>
  <c r="X1146" i="1" s="1"/>
  <c r="I1146" i="1"/>
  <c r="W1146" i="1" s="1"/>
  <c r="M1144" i="1"/>
  <c r="X1144" i="1" s="1"/>
  <c r="I1144" i="1"/>
  <c r="W1144" i="1" s="1"/>
  <c r="M1142" i="1"/>
  <c r="X1142" i="1" s="1"/>
  <c r="I1142" i="1"/>
  <c r="W1142" i="1" s="1"/>
  <c r="M1140" i="1"/>
  <c r="X1140" i="1" s="1"/>
  <c r="I1140" i="1"/>
  <c r="W1140" i="1" s="1"/>
  <c r="M1138" i="1"/>
  <c r="X1138" i="1" s="1"/>
  <c r="I1138" i="1"/>
  <c r="W1138" i="1" s="1"/>
  <c r="M1136" i="1"/>
  <c r="X1136" i="1" s="1"/>
  <c r="I1136" i="1"/>
  <c r="W1136" i="1" s="1"/>
  <c r="M1134" i="1"/>
  <c r="X1134" i="1" s="1"/>
  <c r="I1134" i="1"/>
  <c r="W1134" i="1" s="1"/>
  <c r="M1132" i="1"/>
  <c r="X1132" i="1" s="1"/>
  <c r="I1132" i="1"/>
  <c r="W1132" i="1" s="1"/>
  <c r="M1130" i="1"/>
  <c r="X1130" i="1" s="1"/>
  <c r="I1130" i="1"/>
  <c r="W1130" i="1" s="1"/>
  <c r="M1128" i="1"/>
  <c r="X1128" i="1" s="1"/>
  <c r="I1128" i="1"/>
  <c r="W1128" i="1" s="1"/>
  <c r="M1126" i="1"/>
  <c r="X1126" i="1" s="1"/>
  <c r="I1126" i="1"/>
  <c r="W1126" i="1" s="1"/>
  <c r="M1124" i="1"/>
  <c r="X1124" i="1" s="1"/>
  <c r="I1124" i="1"/>
  <c r="W1124" i="1" s="1"/>
  <c r="M1122" i="1"/>
  <c r="X1122" i="1" s="1"/>
  <c r="I1122" i="1"/>
  <c r="W1122" i="1" s="1"/>
  <c r="M1120" i="1"/>
  <c r="X1120" i="1" s="1"/>
  <c r="I1120" i="1"/>
  <c r="W1120" i="1" s="1"/>
  <c r="M1118" i="1"/>
  <c r="X1118" i="1" s="1"/>
  <c r="I1118" i="1"/>
  <c r="W1118" i="1" s="1"/>
  <c r="M1116" i="1"/>
  <c r="X1116" i="1" s="1"/>
  <c r="I1116" i="1"/>
  <c r="W1116" i="1" s="1"/>
  <c r="M1114" i="1"/>
  <c r="X1114" i="1" s="1"/>
  <c r="I1114" i="1"/>
  <c r="W1114" i="1" s="1"/>
  <c r="M1112" i="1"/>
  <c r="X1112" i="1" s="1"/>
  <c r="I1112" i="1"/>
  <c r="W1112" i="1" s="1"/>
  <c r="M1110" i="1"/>
  <c r="X1110" i="1" s="1"/>
  <c r="I1110" i="1"/>
  <c r="W1110" i="1" s="1"/>
  <c r="M1108" i="1"/>
  <c r="X1108" i="1" s="1"/>
  <c r="I1108" i="1"/>
  <c r="W1108" i="1" s="1"/>
  <c r="M1106" i="1"/>
  <c r="X1106" i="1" s="1"/>
  <c r="I1106" i="1"/>
  <c r="W1106" i="1" s="1"/>
  <c r="M1104" i="1"/>
  <c r="X1104" i="1" s="1"/>
  <c r="I1104" i="1"/>
  <c r="W1104" i="1" s="1"/>
  <c r="M1102" i="1"/>
  <c r="X1102" i="1" s="1"/>
  <c r="I1102" i="1"/>
  <c r="W1102" i="1" s="1"/>
  <c r="M1100" i="1"/>
  <c r="X1100" i="1" s="1"/>
  <c r="I1100" i="1"/>
  <c r="W1100" i="1" s="1"/>
  <c r="M1098" i="1"/>
  <c r="X1098" i="1" s="1"/>
  <c r="I1098" i="1"/>
  <c r="W1098" i="1" s="1"/>
  <c r="M1096" i="1"/>
  <c r="X1096" i="1" s="1"/>
  <c r="I1096" i="1"/>
  <c r="W1096" i="1" s="1"/>
  <c r="M1094" i="1"/>
  <c r="X1094" i="1" s="1"/>
  <c r="I1094" i="1"/>
  <c r="W1094" i="1" s="1"/>
  <c r="M1092" i="1"/>
  <c r="X1092" i="1" s="1"/>
  <c r="I1092" i="1"/>
  <c r="W1092" i="1" s="1"/>
  <c r="M1090" i="1"/>
  <c r="X1090" i="1" s="1"/>
  <c r="I1090" i="1"/>
  <c r="W1090" i="1" s="1"/>
  <c r="M1088" i="1"/>
  <c r="X1088" i="1" s="1"/>
  <c r="I1088" i="1"/>
  <c r="W1088" i="1" s="1"/>
  <c r="M1086" i="1"/>
  <c r="X1086" i="1" s="1"/>
  <c r="I1086" i="1"/>
  <c r="W1086" i="1" s="1"/>
  <c r="M1084" i="1"/>
  <c r="X1084" i="1" s="1"/>
  <c r="I1084" i="1"/>
  <c r="W1084" i="1" s="1"/>
  <c r="M1082" i="1"/>
  <c r="X1082" i="1" s="1"/>
  <c r="I1082" i="1"/>
  <c r="W1082" i="1" s="1"/>
  <c r="M1009" i="1"/>
  <c r="X1009" i="1" s="1"/>
  <c r="I1009" i="1"/>
  <c r="W1009" i="1" s="1"/>
  <c r="R1007" i="1"/>
  <c r="Y1007" i="1" s="1"/>
  <c r="M1007" i="1"/>
  <c r="X1007" i="1" s="1"/>
  <c r="I1007" i="1"/>
  <c r="W1007" i="1" s="1"/>
  <c r="R1005" i="1"/>
  <c r="Y1005" i="1" s="1"/>
  <c r="M1005" i="1"/>
  <c r="X1005" i="1" s="1"/>
  <c r="I1005" i="1"/>
  <c r="W1005" i="1" s="1"/>
  <c r="R1003" i="1"/>
  <c r="Y1003" i="1" s="1"/>
  <c r="M1003" i="1"/>
  <c r="X1003" i="1" s="1"/>
  <c r="I1003" i="1"/>
  <c r="W1003" i="1" s="1"/>
  <c r="R1001" i="1"/>
  <c r="Y1001" i="1" s="1"/>
  <c r="M1001" i="1"/>
  <c r="X1001" i="1" s="1"/>
  <c r="I1001" i="1"/>
  <c r="W1001" i="1" s="1"/>
  <c r="R999" i="1"/>
  <c r="Y999" i="1" s="1"/>
  <c r="M999" i="1"/>
  <c r="X999" i="1" s="1"/>
  <c r="I999" i="1"/>
  <c r="W999" i="1" s="1"/>
  <c r="R997" i="1"/>
  <c r="Y997" i="1" s="1"/>
  <c r="M997" i="1"/>
  <c r="X997" i="1" s="1"/>
  <c r="I997" i="1"/>
  <c r="W997" i="1" s="1"/>
  <c r="R995" i="1"/>
  <c r="Y995" i="1" s="1"/>
  <c r="M995" i="1"/>
  <c r="X995" i="1" s="1"/>
  <c r="I995" i="1"/>
  <c r="W995" i="1" s="1"/>
  <c r="R993" i="1"/>
  <c r="Y993" i="1" s="1"/>
  <c r="M993" i="1"/>
  <c r="X993" i="1" s="1"/>
  <c r="I993" i="1"/>
  <c r="W993" i="1" s="1"/>
  <c r="R991" i="1"/>
  <c r="Y991" i="1" s="1"/>
  <c r="M991" i="1"/>
  <c r="X991" i="1" s="1"/>
  <c r="I991" i="1"/>
  <c r="W991" i="1" s="1"/>
  <c r="R989" i="1"/>
  <c r="Y989" i="1" s="1"/>
  <c r="M989" i="1"/>
  <c r="X989" i="1" s="1"/>
  <c r="I989" i="1"/>
  <c r="W989" i="1" s="1"/>
  <c r="R987" i="1"/>
  <c r="Y987" i="1" s="1"/>
  <c r="M987" i="1"/>
  <c r="X987" i="1" s="1"/>
  <c r="I987" i="1"/>
  <c r="W987" i="1" s="1"/>
  <c r="R985" i="1"/>
  <c r="Y985" i="1" s="1"/>
  <c r="M985" i="1"/>
  <c r="X985" i="1" s="1"/>
  <c r="I985" i="1"/>
  <c r="W985" i="1" s="1"/>
  <c r="R983" i="1"/>
  <c r="Y983" i="1" s="1"/>
  <c r="M983" i="1"/>
  <c r="X983" i="1" s="1"/>
  <c r="I983" i="1"/>
  <c r="W983" i="1" s="1"/>
  <c r="R981" i="1"/>
  <c r="Y981" i="1" s="1"/>
  <c r="M981" i="1"/>
  <c r="X981" i="1" s="1"/>
  <c r="I981" i="1"/>
  <c r="W981" i="1" s="1"/>
  <c r="R979" i="1"/>
  <c r="Y979" i="1" s="1"/>
  <c r="M979" i="1"/>
  <c r="X979" i="1" s="1"/>
  <c r="I979" i="1"/>
  <c r="W979" i="1" s="1"/>
  <c r="R977" i="1"/>
  <c r="Y977" i="1" s="1"/>
  <c r="M977" i="1"/>
  <c r="X977" i="1" s="1"/>
  <c r="I977" i="1"/>
  <c r="W977" i="1" s="1"/>
  <c r="R975" i="1"/>
  <c r="Y975" i="1" s="1"/>
  <c r="M975" i="1"/>
  <c r="X975" i="1" s="1"/>
  <c r="I975" i="1"/>
  <c r="W975" i="1" s="1"/>
  <c r="R973" i="1"/>
  <c r="Y973" i="1" s="1"/>
  <c r="M973" i="1"/>
  <c r="X973" i="1" s="1"/>
  <c r="I973" i="1"/>
  <c r="W973" i="1" s="1"/>
  <c r="R971" i="1"/>
  <c r="Y971" i="1" s="1"/>
  <c r="M971" i="1"/>
  <c r="X971" i="1" s="1"/>
  <c r="I971" i="1"/>
  <c r="W971" i="1" s="1"/>
  <c r="R969" i="1"/>
  <c r="Y969" i="1" s="1"/>
  <c r="M969" i="1"/>
  <c r="X969" i="1" s="1"/>
  <c r="I969" i="1"/>
  <c r="W969" i="1" s="1"/>
  <c r="R967" i="1"/>
  <c r="Y967" i="1" s="1"/>
  <c r="M967" i="1"/>
  <c r="X967" i="1" s="1"/>
  <c r="I967" i="1"/>
  <c r="W967" i="1" s="1"/>
  <c r="R965" i="1"/>
  <c r="Y965" i="1" s="1"/>
  <c r="M965" i="1"/>
  <c r="X965" i="1" s="1"/>
  <c r="I965" i="1"/>
  <c r="W965" i="1" s="1"/>
  <c r="M1080" i="1"/>
  <c r="X1080" i="1" s="1"/>
  <c r="I1080" i="1"/>
  <c r="W1080" i="1" s="1"/>
  <c r="M1078" i="1"/>
  <c r="X1078" i="1" s="1"/>
  <c r="I1078" i="1"/>
  <c r="W1078" i="1" s="1"/>
  <c r="M1076" i="1"/>
  <c r="X1076" i="1" s="1"/>
  <c r="I1076" i="1"/>
  <c r="W1076" i="1" s="1"/>
  <c r="M1071" i="1"/>
  <c r="X1071" i="1" s="1"/>
  <c r="I1071" i="1"/>
  <c r="W1071" i="1" s="1"/>
  <c r="M1069" i="1"/>
  <c r="X1069" i="1" s="1"/>
  <c r="I1069" i="1"/>
  <c r="W1069" i="1" s="1"/>
  <c r="M1067" i="1"/>
  <c r="X1067" i="1" s="1"/>
  <c r="I1067" i="1"/>
  <c r="W1067" i="1" s="1"/>
  <c r="M1065" i="1"/>
  <c r="X1065" i="1" s="1"/>
  <c r="I1065" i="1"/>
  <c r="W1065" i="1" s="1"/>
  <c r="M1063" i="1"/>
  <c r="X1063" i="1" s="1"/>
  <c r="I1063" i="1"/>
  <c r="W1063" i="1" s="1"/>
  <c r="M1061" i="1"/>
  <c r="X1061" i="1" s="1"/>
  <c r="I1061" i="1"/>
  <c r="W1061" i="1" s="1"/>
  <c r="M1059" i="1"/>
  <c r="X1059" i="1" s="1"/>
  <c r="I1059" i="1"/>
  <c r="W1059" i="1" s="1"/>
  <c r="M1057" i="1"/>
  <c r="X1057" i="1" s="1"/>
  <c r="I1057" i="1"/>
  <c r="W1057" i="1" s="1"/>
  <c r="X964" i="1"/>
  <c r="W964" i="1"/>
  <c r="R964" i="1"/>
  <c r="Y964" i="1" s="1"/>
  <c r="R904" i="1"/>
  <c r="Y904" i="1" s="1"/>
  <c r="R902" i="1"/>
  <c r="Y902" i="1" s="1"/>
  <c r="R900" i="1"/>
  <c r="Y900" i="1" s="1"/>
  <c r="R898" i="1"/>
  <c r="Y898" i="1" s="1"/>
  <c r="R896" i="1"/>
  <c r="Y896" i="1" s="1"/>
  <c r="R894" i="1"/>
  <c r="Y894" i="1" s="1"/>
  <c r="R892" i="1"/>
  <c r="Y892" i="1" s="1"/>
  <c r="R890" i="1"/>
  <c r="Y890" i="1" s="1"/>
  <c r="R888" i="1"/>
  <c r="Y888" i="1" s="1"/>
  <c r="R886" i="1"/>
  <c r="Y886" i="1" s="1"/>
  <c r="M1055" i="1"/>
  <c r="X1055" i="1" s="1"/>
  <c r="I1055" i="1"/>
  <c r="W1055" i="1" s="1"/>
  <c r="M1053" i="1"/>
  <c r="X1053" i="1" s="1"/>
  <c r="I1053" i="1"/>
  <c r="W1053" i="1" s="1"/>
  <c r="M1051" i="1"/>
  <c r="X1051" i="1" s="1"/>
  <c r="I1051" i="1"/>
  <c r="W1051" i="1" s="1"/>
  <c r="M1049" i="1"/>
  <c r="X1049" i="1" s="1"/>
  <c r="I1049" i="1"/>
  <c r="W1049" i="1" s="1"/>
  <c r="M1047" i="1"/>
  <c r="X1047" i="1" s="1"/>
  <c r="I1047" i="1"/>
  <c r="W1047" i="1" s="1"/>
  <c r="M1045" i="1"/>
  <c r="X1045" i="1" s="1"/>
  <c r="I1045" i="1"/>
  <c r="W1045" i="1" s="1"/>
  <c r="M1043" i="1"/>
  <c r="X1043" i="1" s="1"/>
  <c r="I1043" i="1"/>
  <c r="W1043" i="1" s="1"/>
  <c r="M1041" i="1"/>
  <c r="X1041" i="1" s="1"/>
  <c r="I1041" i="1"/>
  <c r="W1041" i="1" s="1"/>
  <c r="M1039" i="1"/>
  <c r="X1039" i="1" s="1"/>
  <c r="I1039" i="1"/>
  <c r="W1039" i="1" s="1"/>
  <c r="M1037" i="1"/>
  <c r="X1037" i="1" s="1"/>
  <c r="I1037" i="1"/>
  <c r="W1037" i="1" s="1"/>
  <c r="M1035" i="1"/>
  <c r="X1035" i="1" s="1"/>
  <c r="I1035" i="1"/>
  <c r="W1035" i="1" s="1"/>
  <c r="M1033" i="1"/>
  <c r="X1033" i="1" s="1"/>
  <c r="I1033" i="1"/>
  <c r="W1033" i="1" s="1"/>
  <c r="M1031" i="1"/>
  <c r="X1031" i="1" s="1"/>
  <c r="I1031" i="1"/>
  <c r="W1031" i="1" s="1"/>
  <c r="M1029" i="1"/>
  <c r="X1029" i="1" s="1"/>
  <c r="I1029" i="1"/>
  <c r="W1029" i="1" s="1"/>
  <c r="M1027" i="1"/>
  <c r="X1027" i="1" s="1"/>
  <c r="I1027" i="1"/>
  <c r="W1027" i="1" s="1"/>
  <c r="M1025" i="1"/>
  <c r="X1025" i="1" s="1"/>
  <c r="I1025" i="1"/>
  <c r="W1025" i="1" s="1"/>
  <c r="M1023" i="1"/>
  <c r="X1023" i="1" s="1"/>
  <c r="I1023" i="1"/>
  <c r="W1023" i="1" s="1"/>
  <c r="M1021" i="1"/>
  <c r="X1021" i="1" s="1"/>
  <c r="I1021" i="1"/>
  <c r="W1021" i="1" s="1"/>
  <c r="M1019" i="1"/>
  <c r="X1019" i="1" s="1"/>
  <c r="I1019" i="1"/>
  <c r="W1019" i="1" s="1"/>
  <c r="M1017" i="1"/>
  <c r="X1017" i="1" s="1"/>
  <c r="I1017" i="1"/>
  <c r="W1017" i="1" s="1"/>
  <c r="M1015" i="1"/>
  <c r="X1015" i="1" s="1"/>
  <c r="I1015" i="1"/>
  <c r="W1015" i="1" s="1"/>
  <c r="M1013" i="1"/>
  <c r="I1013" i="1"/>
  <c r="W1013" i="1" s="1"/>
  <c r="M1011" i="1"/>
  <c r="X1011" i="1" s="1"/>
  <c r="I1011" i="1"/>
  <c r="W1011" i="1" s="1"/>
  <c r="M904" i="1"/>
  <c r="X904" i="1" s="1"/>
  <c r="W904" i="1"/>
  <c r="M902" i="1"/>
  <c r="X902" i="1" s="1"/>
  <c r="W902" i="1"/>
  <c r="M900" i="1"/>
  <c r="X900" i="1" s="1"/>
  <c r="W900" i="1"/>
  <c r="M898" i="1"/>
  <c r="X898" i="1" s="1"/>
  <c r="M896" i="1"/>
  <c r="X896" i="1" s="1"/>
  <c r="M894" i="1"/>
  <c r="X894" i="1" s="1"/>
  <c r="M892" i="1"/>
  <c r="X892" i="1" s="1"/>
  <c r="M890" i="1"/>
  <c r="X890" i="1" s="1"/>
  <c r="M888" i="1"/>
  <c r="X888" i="1" s="1"/>
  <c r="W888" i="1"/>
  <c r="M886" i="1"/>
  <c r="X886" i="1" s="1"/>
  <c r="W886" i="1"/>
  <c r="R884" i="1"/>
  <c r="Y884" i="1" s="1"/>
  <c r="M884" i="1"/>
  <c r="X884" i="1" s="1"/>
  <c r="W884" i="1"/>
  <c r="R882" i="1"/>
  <c r="Y882" i="1" s="1"/>
  <c r="M882" i="1"/>
  <c r="X882" i="1" s="1"/>
  <c r="W882" i="1"/>
  <c r="R880" i="1"/>
  <c r="Y880" i="1" s="1"/>
  <c r="M880" i="1"/>
  <c r="X880" i="1" s="1"/>
  <c r="W880" i="1"/>
  <c r="R878" i="1"/>
  <c r="Y878" i="1" s="1"/>
  <c r="M878" i="1"/>
  <c r="X878" i="1" s="1"/>
  <c r="W878" i="1"/>
  <c r="R876" i="1"/>
  <c r="Y876" i="1" s="1"/>
  <c r="M876" i="1"/>
  <c r="X876" i="1" s="1"/>
  <c r="W876" i="1"/>
  <c r="R874" i="1"/>
  <c r="Y874" i="1" s="1"/>
  <c r="M874" i="1"/>
  <c r="X874" i="1" s="1"/>
  <c r="R872" i="1"/>
  <c r="Y872" i="1" s="1"/>
  <c r="M872" i="1"/>
  <c r="X872" i="1" s="1"/>
  <c r="R870" i="1"/>
  <c r="Y870" i="1" s="1"/>
  <c r="M870" i="1"/>
  <c r="X870" i="1" s="1"/>
  <c r="R868" i="1"/>
  <c r="Y868" i="1" s="1"/>
  <c r="M868" i="1"/>
  <c r="X868" i="1" s="1"/>
  <c r="R866" i="1"/>
  <c r="Y866" i="1" s="1"/>
  <c r="M866" i="1"/>
  <c r="X866" i="1" s="1"/>
  <c r="R864" i="1"/>
  <c r="Y864" i="1" s="1"/>
  <c r="M864" i="1"/>
  <c r="X864" i="1" s="1"/>
  <c r="W864" i="1"/>
  <c r="I726" i="1"/>
  <c r="W726" i="1" s="1"/>
  <c r="I722" i="1"/>
  <c r="W722" i="1" s="1"/>
  <c r="M722" i="1"/>
  <c r="X722" i="1" s="1"/>
  <c r="I724" i="1"/>
  <c r="W724" i="1" s="1"/>
  <c r="M724" i="1"/>
  <c r="X724" i="1" s="1"/>
  <c r="M726" i="1"/>
  <c r="X726" i="1" s="1"/>
  <c r="I717" i="1"/>
  <c r="W717" i="1" s="1"/>
  <c r="I715" i="1"/>
  <c r="W715" i="1" s="1"/>
  <c r="I713" i="1"/>
  <c r="W713" i="1" s="1"/>
  <c r="I711" i="1"/>
  <c r="W711" i="1" s="1"/>
  <c r="M623" i="1"/>
  <c r="X623" i="1" s="1"/>
  <c r="I623" i="1"/>
  <c r="W623" i="1" s="1"/>
  <c r="M621" i="1"/>
  <c r="X621" i="1" s="1"/>
  <c r="I621" i="1"/>
  <c r="W621" i="1" s="1"/>
  <c r="W7" i="1"/>
  <c r="R198" i="1"/>
  <c r="Y198" i="1" s="1"/>
  <c r="M198" i="1"/>
  <c r="X198" i="1" s="1"/>
  <c r="I198" i="1"/>
  <c r="W198" i="1" s="1"/>
  <c r="R196" i="1"/>
  <c r="Y196" i="1" s="1"/>
  <c r="M196" i="1"/>
  <c r="X196" i="1" s="1"/>
  <c r="I196" i="1"/>
  <c r="W196" i="1" s="1"/>
  <c r="R194" i="1"/>
  <c r="Y194" i="1" s="1"/>
  <c r="M194" i="1"/>
  <c r="X194" i="1" s="1"/>
  <c r="I194" i="1"/>
  <c r="W194" i="1" s="1"/>
  <c r="R192" i="1"/>
  <c r="Y192" i="1" s="1"/>
  <c r="M192" i="1"/>
  <c r="X192" i="1" s="1"/>
  <c r="I192" i="1"/>
  <c r="W192" i="1" s="1"/>
  <c r="R190" i="1"/>
  <c r="Y190" i="1" s="1"/>
  <c r="M190" i="1"/>
  <c r="X190" i="1" s="1"/>
  <c r="I190" i="1"/>
  <c r="W190" i="1" s="1"/>
  <c r="R188" i="1"/>
  <c r="Y188" i="1" s="1"/>
  <c r="M188" i="1"/>
  <c r="X188" i="1" s="1"/>
  <c r="I188" i="1"/>
  <c r="W188" i="1" s="1"/>
  <c r="R186" i="1"/>
  <c r="Y186" i="1" s="1"/>
  <c r="M186" i="1"/>
  <c r="X186" i="1" s="1"/>
  <c r="I186" i="1"/>
  <c r="W186" i="1" s="1"/>
  <c r="R184" i="1"/>
  <c r="Y184" i="1" s="1"/>
  <c r="M184" i="1"/>
  <c r="X184" i="1" s="1"/>
  <c r="I184" i="1"/>
  <c r="W184" i="1" s="1"/>
  <c r="R182" i="1"/>
  <c r="Y182" i="1" s="1"/>
  <c r="M182" i="1"/>
  <c r="X182" i="1" s="1"/>
  <c r="I182" i="1"/>
  <c r="W182" i="1" s="1"/>
  <c r="R180" i="1"/>
  <c r="Y180" i="1" s="1"/>
  <c r="M180" i="1"/>
  <c r="X180" i="1" s="1"/>
  <c r="I180" i="1"/>
  <c r="W180" i="1" s="1"/>
  <c r="R178" i="1"/>
  <c r="Y178" i="1" s="1"/>
  <c r="M178" i="1"/>
  <c r="X178" i="1" s="1"/>
  <c r="I178" i="1"/>
  <c r="W178" i="1" s="1"/>
  <c r="R176" i="1"/>
  <c r="Y176" i="1" s="1"/>
  <c r="M176" i="1"/>
  <c r="X176" i="1" s="1"/>
  <c r="I176" i="1"/>
  <c r="W176" i="1" s="1"/>
  <c r="R174" i="1"/>
  <c r="Y174" i="1" s="1"/>
  <c r="M174" i="1"/>
  <c r="X174" i="1" s="1"/>
  <c r="I174" i="1"/>
  <c r="W174" i="1" s="1"/>
  <c r="R172" i="1"/>
  <c r="Y172" i="1" s="1"/>
  <c r="M172" i="1"/>
  <c r="X172" i="1" s="1"/>
  <c r="I172" i="1"/>
  <c r="W172" i="1" s="1"/>
  <c r="R170" i="1"/>
  <c r="Y170" i="1" s="1"/>
  <c r="M170" i="1"/>
  <c r="X170" i="1" s="1"/>
  <c r="I170" i="1"/>
  <c r="W170" i="1" s="1"/>
  <c r="R168" i="1"/>
  <c r="Y168" i="1" s="1"/>
  <c r="M168" i="1"/>
  <c r="X168" i="1" s="1"/>
  <c r="I168" i="1"/>
  <c r="W168" i="1" s="1"/>
  <c r="R166" i="1"/>
  <c r="Y166" i="1" s="1"/>
  <c r="M166" i="1"/>
  <c r="X166" i="1" s="1"/>
  <c r="I166" i="1"/>
  <c r="W166" i="1" s="1"/>
  <c r="R164" i="1"/>
  <c r="Y164" i="1" s="1"/>
  <c r="M164" i="1"/>
  <c r="X164" i="1" s="1"/>
  <c r="I164" i="1"/>
  <c r="W164" i="1" s="1"/>
  <c r="R162" i="1"/>
  <c r="Y162" i="1" s="1"/>
  <c r="M162" i="1"/>
  <c r="X162" i="1" s="1"/>
  <c r="I162" i="1"/>
  <c r="W162" i="1" s="1"/>
  <c r="R160" i="1"/>
  <c r="Y160" i="1" s="1"/>
  <c r="M160" i="1"/>
  <c r="X160" i="1" s="1"/>
  <c r="I160" i="1"/>
  <c r="W160" i="1" s="1"/>
  <c r="R158" i="1"/>
  <c r="Y158" i="1" s="1"/>
  <c r="M158" i="1"/>
  <c r="X158" i="1" s="1"/>
  <c r="I158" i="1"/>
  <c r="W158" i="1" s="1"/>
  <c r="R156" i="1"/>
  <c r="Y156" i="1" s="1"/>
  <c r="M156" i="1"/>
  <c r="X156" i="1" s="1"/>
  <c r="I156" i="1"/>
  <c r="W156" i="1" s="1"/>
  <c r="R154" i="1"/>
  <c r="Y154" i="1" s="1"/>
  <c r="M154" i="1"/>
  <c r="X154" i="1" s="1"/>
  <c r="I154" i="1"/>
  <c r="W154" i="1" s="1"/>
  <c r="R152" i="1"/>
  <c r="Y152" i="1" s="1"/>
  <c r="M152" i="1"/>
  <c r="X152" i="1" s="1"/>
  <c r="I152" i="1"/>
  <c r="W152" i="1" s="1"/>
  <c r="R150" i="1"/>
  <c r="Y150" i="1" s="1"/>
  <c r="M150" i="1"/>
  <c r="X150" i="1" s="1"/>
  <c r="I150" i="1"/>
  <c r="W150" i="1" s="1"/>
  <c r="R148" i="1"/>
  <c r="Y148" i="1" s="1"/>
  <c r="M148" i="1"/>
  <c r="X148" i="1" s="1"/>
  <c r="I148" i="1"/>
  <c r="W148" i="1" s="1"/>
  <c r="R146" i="1"/>
  <c r="Y146" i="1" s="1"/>
  <c r="M146" i="1"/>
  <c r="X146" i="1" s="1"/>
  <c r="I146" i="1"/>
  <c r="W146" i="1" s="1"/>
  <c r="R144" i="1"/>
  <c r="Y144" i="1" s="1"/>
  <c r="M144" i="1"/>
  <c r="X144" i="1" s="1"/>
  <c r="I144" i="1"/>
  <c r="W144" i="1" s="1"/>
  <c r="R142" i="1"/>
  <c r="Y142" i="1" s="1"/>
  <c r="M142" i="1"/>
  <c r="X142" i="1" s="1"/>
  <c r="I142" i="1"/>
  <c r="W142" i="1" s="1"/>
  <c r="R140" i="1"/>
  <c r="Y140" i="1" s="1"/>
  <c r="M140" i="1"/>
  <c r="X140" i="1" s="1"/>
  <c r="I140" i="1"/>
  <c r="W140" i="1" s="1"/>
  <c r="R138" i="1"/>
  <c r="Y138" i="1" s="1"/>
  <c r="M138" i="1"/>
  <c r="X138" i="1" s="1"/>
  <c r="I138" i="1"/>
  <c r="W138" i="1" s="1"/>
  <c r="R136" i="1"/>
  <c r="Y136" i="1" s="1"/>
  <c r="M136" i="1"/>
  <c r="X136" i="1" s="1"/>
  <c r="I136" i="1"/>
  <c r="W136" i="1" s="1"/>
  <c r="R134" i="1"/>
  <c r="Y134" i="1" s="1"/>
  <c r="M134" i="1"/>
  <c r="X134" i="1" s="1"/>
  <c r="I134" i="1"/>
  <c r="W134" i="1" s="1"/>
  <c r="R132" i="1"/>
  <c r="Y132" i="1" s="1"/>
  <c r="M132" i="1"/>
  <c r="X132" i="1" s="1"/>
  <c r="I132" i="1"/>
  <c r="W132" i="1" s="1"/>
  <c r="R130" i="1"/>
  <c r="Y130" i="1" s="1"/>
  <c r="M130" i="1"/>
  <c r="X130" i="1" s="1"/>
  <c r="I130" i="1"/>
  <c r="W130" i="1" s="1"/>
  <c r="R128" i="1"/>
  <c r="Y128" i="1" s="1"/>
  <c r="M128" i="1"/>
  <c r="X128" i="1" s="1"/>
  <c r="I128" i="1"/>
  <c r="W128" i="1" s="1"/>
  <c r="R126" i="1"/>
  <c r="Y126" i="1" s="1"/>
  <c r="M126" i="1"/>
  <c r="X126" i="1" s="1"/>
  <c r="I126" i="1"/>
  <c r="W126" i="1" s="1"/>
  <c r="R124" i="1"/>
  <c r="Y124" i="1" s="1"/>
  <c r="M124" i="1"/>
  <c r="X124" i="1" s="1"/>
  <c r="I124" i="1"/>
  <c r="W124" i="1" s="1"/>
  <c r="R122" i="1"/>
  <c r="Y122" i="1" s="1"/>
  <c r="M122" i="1"/>
  <c r="X122" i="1" s="1"/>
  <c r="I122" i="1"/>
  <c r="W122" i="1" s="1"/>
  <c r="R120" i="1"/>
  <c r="Y120" i="1" s="1"/>
  <c r="M120" i="1"/>
  <c r="X120" i="1" s="1"/>
  <c r="I120" i="1"/>
  <c r="W120" i="1" s="1"/>
  <c r="R118" i="1"/>
  <c r="Y118" i="1" s="1"/>
  <c r="M118" i="1"/>
  <c r="X118" i="1" s="1"/>
  <c r="I118" i="1"/>
  <c r="W118" i="1" s="1"/>
  <c r="R116" i="1"/>
  <c r="Y116" i="1" s="1"/>
  <c r="M116" i="1"/>
  <c r="X116" i="1" s="1"/>
  <c r="I116" i="1"/>
  <c r="W116" i="1" s="1"/>
  <c r="R114" i="1"/>
  <c r="Y114" i="1" s="1"/>
  <c r="M114" i="1"/>
  <c r="X114" i="1" s="1"/>
  <c r="I114" i="1"/>
  <c r="W114" i="1" s="1"/>
  <c r="R112" i="1"/>
  <c r="Y112" i="1" s="1"/>
  <c r="M112" i="1"/>
  <c r="X112" i="1" s="1"/>
  <c r="I112" i="1"/>
  <c r="W112" i="1" s="1"/>
  <c r="R110" i="1"/>
  <c r="Y110" i="1" s="1"/>
  <c r="M110" i="1"/>
  <c r="X110" i="1" s="1"/>
  <c r="I110" i="1"/>
  <c r="W110" i="1" s="1"/>
  <c r="R108" i="1"/>
  <c r="Y108" i="1" s="1"/>
  <c r="M108" i="1"/>
  <c r="X108" i="1" s="1"/>
  <c r="I108" i="1"/>
  <c r="W108" i="1" s="1"/>
  <c r="R106" i="1"/>
  <c r="Y106" i="1" s="1"/>
  <c r="M106" i="1"/>
  <c r="X106" i="1" s="1"/>
  <c r="I106" i="1"/>
  <c r="W106" i="1" s="1"/>
  <c r="R104" i="1"/>
  <c r="M104" i="1"/>
  <c r="X104" i="1" s="1"/>
  <c r="I104" i="1"/>
  <c r="Y7" i="1"/>
  <c r="M7" i="1"/>
  <c r="X7" i="1" s="1"/>
  <c r="R862" i="1"/>
  <c r="Y862" i="1" s="1"/>
  <c r="M862" i="1"/>
  <c r="X862" i="1" s="1"/>
  <c r="W862" i="1"/>
  <c r="R860" i="1"/>
  <c r="Y860" i="1" s="1"/>
  <c r="M860" i="1"/>
  <c r="X860" i="1" s="1"/>
  <c r="W860" i="1"/>
  <c r="R859" i="1"/>
  <c r="Y859" i="1" s="1"/>
  <c r="X859" i="1"/>
  <c r="W859" i="1"/>
  <c r="R849" i="1"/>
  <c r="Y849" i="1" s="1"/>
  <c r="M849" i="1"/>
  <c r="X849" i="1" s="1"/>
  <c r="I849" i="1"/>
  <c r="W849" i="1" s="1"/>
  <c r="R847" i="1"/>
  <c r="Y847" i="1" s="1"/>
  <c r="M847" i="1"/>
  <c r="X847" i="1" s="1"/>
  <c r="I847" i="1"/>
  <c r="W847" i="1" s="1"/>
  <c r="R845" i="1"/>
  <c r="Y845" i="1" s="1"/>
  <c r="M845" i="1"/>
  <c r="X845" i="1" s="1"/>
  <c r="I845" i="1"/>
  <c r="W845" i="1" s="1"/>
  <c r="R843" i="1"/>
  <c r="Y843" i="1" s="1"/>
  <c r="M843" i="1"/>
  <c r="X843" i="1" s="1"/>
  <c r="I843" i="1"/>
  <c r="W843" i="1" s="1"/>
  <c r="R841" i="1"/>
  <c r="Y841" i="1" s="1"/>
  <c r="M841" i="1"/>
  <c r="X841" i="1" s="1"/>
  <c r="I841" i="1"/>
  <c r="W841" i="1" s="1"/>
  <c r="R839" i="1"/>
  <c r="Y839" i="1" s="1"/>
  <c r="M839" i="1"/>
  <c r="X839" i="1" s="1"/>
  <c r="I839" i="1"/>
  <c r="W839" i="1" s="1"/>
  <c r="R837" i="1"/>
  <c r="Y837" i="1" s="1"/>
  <c r="M837" i="1"/>
  <c r="X837" i="1" s="1"/>
  <c r="I837" i="1"/>
  <c r="W837" i="1" s="1"/>
  <c r="R835" i="1"/>
  <c r="Y835" i="1" s="1"/>
  <c r="M835" i="1"/>
  <c r="X835" i="1" s="1"/>
  <c r="I835" i="1"/>
  <c r="W835" i="1" s="1"/>
  <c r="R833" i="1"/>
  <c r="Y833" i="1" s="1"/>
  <c r="M833" i="1"/>
  <c r="X833" i="1" s="1"/>
  <c r="I833" i="1"/>
  <c r="W833" i="1" s="1"/>
  <c r="R831" i="1"/>
  <c r="Y831" i="1" s="1"/>
  <c r="M831" i="1"/>
  <c r="X831" i="1" s="1"/>
  <c r="I831" i="1"/>
  <c r="W831" i="1" s="1"/>
  <c r="R829" i="1"/>
  <c r="Y829" i="1" s="1"/>
  <c r="M829" i="1"/>
  <c r="X829" i="1" s="1"/>
  <c r="I829" i="1"/>
  <c r="W829" i="1" s="1"/>
  <c r="R827" i="1"/>
  <c r="Y827" i="1" s="1"/>
  <c r="M827" i="1"/>
  <c r="X827" i="1" s="1"/>
  <c r="I827" i="1"/>
  <c r="W827" i="1" s="1"/>
  <c r="R825" i="1"/>
  <c r="Y825" i="1" s="1"/>
  <c r="M825" i="1"/>
  <c r="X825" i="1" s="1"/>
  <c r="I825" i="1"/>
  <c r="W825" i="1" s="1"/>
  <c r="R823" i="1"/>
  <c r="Y823" i="1" s="1"/>
  <c r="M823" i="1"/>
  <c r="X823" i="1" s="1"/>
  <c r="I823" i="1"/>
  <c r="W823" i="1" s="1"/>
  <c r="R821" i="1"/>
  <c r="Y821" i="1" s="1"/>
  <c r="M821" i="1"/>
  <c r="X821" i="1" s="1"/>
  <c r="I821" i="1"/>
  <c r="W821" i="1" s="1"/>
  <c r="R820" i="1"/>
  <c r="Y820" i="1" s="1"/>
  <c r="X820" i="1"/>
  <c r="W820" i="1"/>
  <c r="R816" i="1"/>
  <c r="Y816" i="1" s="1"/>
  <c r="M816" i="1"/>
  <c r="X816" i="1" s="1"/>
  <c r="I816" i="1"/>
  <c r="W816" i="1" s="1"/>
  <c r="R814" i="1"/>
  <c r="Y814" i="1" s="1"/>
  <c r="M814" i="1"/>
  <c r="X814" i="1" s="1"/>
  <c r="I814" i="1"/>
  <c r="W814" i="1" s="1"/>
  <c r="R812" i="1"/>
  <c r="Y812" i="1" s="1"/>
  <c r="M812" i="1"/>
  <c r="X812" i="1" s="1"/>
  <c r="I812" i="1"/>
  <c r="W812" i="1" s="1"/>
  <c r="R810" i="1"/>
  <c r="Y810" i="1" s="1"/>
  <c r="M810" i="1"/>
  <c r="X810" i="1" s="1"/>
  <c r="I810" i="1"/>
  <c r="W810" i="1" s="1"/>
  <c r="R808" i="1"/>
  <c r="Y808" i="1" s="1"/>
  <c r="M808" i="1"/>
  <c r="X808" i="1" s="1"/>
  <c r="I808" i="1"/>
  <c r="W808" i="1" s="1"/>
  <c r="R806" i="1"/>
  <c r="Y806" i="1" s="1"/>
  <c r="M806" i="1"/>
  <c r="X806" i="1" s="1"/>
  <c r="I806" i="1"/>
  <c r="W806" i="1" s="1"/>
  <c r="R804" i="1"/>
  <c r="Y804" i="1" s="1"/>
  <c r="M804" i="1"/>
  <c r="X804" i="1" s="1"/>
  <c r="I804" i="1"/>
  <c r="W804" i="1" s="1"/>
  <c r="R802" i="1"/>
  <c r="Y802" i="1" s="1"/>
  <c r="M802" i="1"/>
  <c r="X802" i="1" s="1"/>
  <c r="I802" i="1"/>
  <c r="W802" i="1" s="1"/>
  <c r="R800" i="1"/>
  <c r="Y800" i="1" s="1"/>
  <c r="M800" i="1"/>
  <c r="X800" i="1" s="1"/>
  <c r="I800" i="1"/>
  <c r="W800" i="1" s="1"/>
  <c r="R798" i="1"/>
  <c r="Y798" i="1" s="1"/>
  <c r="M798" i="1"/>
  <c r="X798" i="1" s="1"/>
  <c r="I798" i="1"/>
  <c r="W798" i="1" s="1"/>
  <c r="R796" i="1"/>
  <c r="Y796" i="1" s="1"/>
  <c r="M796" i="1"/>
  <c r="X796" i="1" s="1"/>
  <c r="I796" i="1"/>
  <c r="W796" i="1" s="1"/>
  <c r="R794" i="1"/>
  <c r="Y794" i="1" s="1"/>
  <c r="M794" i="1"/>
  <c r="X794" i="1" s="1"/>
  <c r="I794" i="1"/>
  <c r="W794" i="1" s="1"/>
  <c r="R793" i="1"/>
  <c r="Y793" i="1" s="1"/>
  <c r="X793" i="1"/>
  <c r="W793" i="1"/>
  <c r="R789" i="1"/>
  <c r="Y789" i="1" s="1"/>
  <c r="M789" i="1"/>
  <c r="X789" i="1" s="1"/>
  <c r="I789" i="1"/>
  <c r="W789" i="1" s="1"/>
  <c r="R787" i="1"/>
  <c r="Y787" i="1" s="1"/>
  <c r="M787" i="1"/>
  <c r="X787" i="1" s="1"/>
  <c r="I787" i="1"/>
  <c r="W787" i="1" s="1"/>
  <c r="R785" i="1"/>
  <c r="Y785" i="1" s="1"/>
  <c r="M785" i="1"/>
  <c r="X785" i="1" s="1"/>
  <c r="I785" i="1"/>
  <c r="W785" i="1" s="1"/>
  <c r="R783" i="1"/>
  <c r="Y783" i="1" s="1"/>
  <c r="M783" i="1"/>
  <c r="X783" i="1" s="1"/>
  <c r="I783" i="1"/>
  <c r="W783" i="1" s="1"/>
  <c r="R781" i="1"/>
  <c r="Y781" i="1" s="1"/>
  <c r="M781" i="1"/>
  <c r="X781" i="1" s="1"/>
  <c r="I781" i="1"/>
  <c r="W781" i="1" s="1"/>
  <c r="R779" i="1"/>
  <c r="Y779" i="1" s="1"/>
  <c r="M779" i="1"/>
  <c r="X779" i="1" s="1"/>
  <c r="I779" i="1"/>
  <c r="W779" i="1" s="1"/>
  <c r="R777" i="1"/>
  <c r="Y777" i="1" s="1"/>
  <c r="M777" i="1"/>
  <c r="X777" i="1" s="1"/>
  <c r="I777" i="1"/>
  <c r="W777" i="1" s="1"/>
  <c r="R775" i="1"/>
  <c r="Y775" i="1" s="1"/>
  <c r="M775" i="1"/>
  <c r="X775" i="1" s="1"/>
  <c r="I775" i="1"/>
  <c r="W775" i="1" s="1"/>
  <c r="R773" i="1"/>
  <c r="Y773" i="1" s="1"/>
  <c r="M773" i="1"/>
  <c r="X773" i="1" s="1"/>
  <c r="I773" i="1"/>
  <c r="W773" i="1" s="1"/>
  <c r="R771" i="1"/>
  <c r="Y771" i="1" s="1"/>
  <c r="M771" i="1"/>
  <c r="X771" i="1" s="1"/>
  <c r="I771" i="1"/>
  <c r="W771" i="1" s="1"/>
  <c r="R769" i="1"/>
  <c r="Y769" i="1" s="1"/>
  <c r="M769" i="1"/>
  <c r="X769" i="1" s="1"/>
  <c r="I769" i="1"/>
  <c r="W769" i="1" s="1"/>
  <c r="R767" i="1"/>
  <c r="Y767" i="1" s="1"/>
  <c r="M767" i="1"/>
  <c r="X767" i="1" s="1"/>
  <c r="I767" i="1"/>
  <c r="W767" i="1" s="1"/>
  <c r="R765" i="1"/>
  <c r="Y765" i="1" s="1"/>
  <c r="M765" i="1"/>
  <c r="X765" i="1" s="1"/>
  <c r="I765" i="1"/>
  <c r="W765" i="1" s="1"/>
  <c r="R763" i="1"/>
  <c r="Y763" i="1" s="1"/>
  <c r="M763" i="1"/>
  <c r="X763" i="1" s="1"/>
  <c r="I763" i="1"/>
  <c r="W763" i="1" s="1"/>
  <c r="R761" i="1"/>
  <c r="Y761" i="1" s="1"/>
  <c r="M761" i="1"/>
  <c r="X761" i="1" s="1"/>
  <c r="I761" i="1"/>
  <c r="W761" i="1" s="1"/>
  <c r="R759" i="1"/>
  <c r="Y759" i="1" s="1"/>
  <c r="M759" i="1"/>
  <c r="X759" i="1" s="1"/>
  <c r="I759" i="1"/>
  <c r="W759" i="1" s="1"/>
  <c r="R757" i="1"/>
  <c r="Y757" i="1" s="1"/>
  <c r="M757" i="1"/>
  <c r="X757" i="1" s="1"/>
  <c r="I757" i="1"/>
  <c r="W757" i="1" s="1"/>
  <c r="R755" i="1"/>
  <c r="Y755" i="1" s="1"/>
  <c r="M755" i="1"/>
  <c r="X755" i="1" s="1"/>
  <c r="I755" i="1"/>
  <c r="W755" i="1" s="1"/>
  <c r="R754" i="1"/>
  <c r="Y754" i="1" s="1"/>
  <c r="X754" i="1"/>
  <c r="W754" i="1"/>
  <c r="R750" i="1"/>
  <c r="Y750" i="1" s="1"/>
  <c r="M750" i="1"/>
  <c r="X750" i="1" s="1"/>
  <c r="I750" i="1"/>
  <c r="W750" i="1" s="1"/>
  <c r="R748" i="1"/>
  <c r="Y748" i="1" s="1"/>
  <c r="M748" i="1"/>
  <c r="X748" i="1" s="1"/>
  <c r="I748" i="1"/>
  <c r="W748" i="1" s="1"/>
  <c r="R746" i="1"/>
  <c r="Y746" i="1" s="1"/>
  <c r="M746" i="1"/>
  <c r="X746" i="1" s="1"/>
  <c r="I746" i="1"/>
  <c r="W746" i="1" s="1"/>
  <c r="R744" i="1"/>
  <c r="Y744" i="1" s="1"/>
  <c r="M744" i="1"/>
  <c r="X744" i="1" s="1"/>
  <c r="I744" i="1"/>
  <c r="W744" i="1" s="1"/>
  <c r="R742" i="1"/>
  <c r="Y742" i="1" s="1"/>
  <c r="M742" i="1"/>
  <c r="X742" i="1" s="1"/>
  <c r="I742" i="1"/>
  <c r="W742" i="1" s="1"/>
  <c r="R740" i="1"/>
  <c r="Y740" i="1" s="1"/>
  <c r="M740" i="1"/>
  <c r="X740" i="1" s="1"/>
  <c r="I740" i="1"/>
  <c r="W740" i="1" s="1"/>
  <c r="R738" i="1"/>
  <c r="Y738" i="1" s="1"/>
  <c r="M738" i="1"/>
  <c r="X738" i="1" s="1"/>
  <c r="I738" i="1"/>
  <c r="W738" i="1" s="1"/>
  <c r="R736" i="1"/>
  <c r="Y736" i="1" s="1"/>
  <c r="M736" i="1"/>
  <c r="X736" i="1" s="1"/>
  <c r="I736" i="1"/>
  <c r="W736" i="1" s="1"/>
  <c r="R734" i="1"/>
  <c r="Y734" i="1" s="1"/>
  <c r="M734" i="1"/>
  <c r="X734" i="1" s="1"/>
  <c r="I734" i="1"/>
  <c r="W734" i="1" s="1"/>
  <c r="R732" i="1"/>
  <c r="Y732" i="1" s="1"/>
  <c r="M732" i="1"/>
  <c r="X732" i="1" s="1"/>
  <c r="I732" i="1"/>
  <c r="W732" i="1" s="1"/>
  <c r="R730" i="1"/>
  <c r="Y730" i="1" s="1"/>
  <c r="M730" i="1"/>
  <c r="X730" i="1" s="1"/>
  <c r="I730" i="1"/>
  <c r="W730" i="1" s="1"/>
  <c r="R728" i="1"/>
  <c r="Y728" i="1" s="1"/>
  <c r="M728" i="1"/>
  <c r="X728" i="1" s="1"/>
  <c r="I728" i="1"/>
  <c r="W728" i="1" s="1"/>
  <c r="R726" i="1"/>
  <c r="Y726" i="1" s="1"/>
  <c r="R724" i="1"/>
  <c r="Y724" i="1" s="1"/>
  <c r="R722" i="1"/>
  <c r="Y722" i="1" s="1"/>
  <c r="R721" i="1"/>
  <c r="Y721" i="1" s="1"/>
  <c r="X721" i="1"/>
  <c r="W721" i="1"/>
  <c r="R717" i="1"/>
  <c r="Y717" i="1" s="1"/>
  <c r="M717" i="1"/>
  <c r="X717" i="1" s="1"/>
  <c r="R715" i="1"/>
  <c r="Y715" i="1" s="1"/>
  <c r="M715" i="1"/>
  <c r="X715" i="1" s="1"/>
  <c r="R713" i="1"/>
  <c r="Y713" i="1" s="1"/>
  <c r="M713" i="1"/>
  <c r="X713" i="1" s="1"/>
  <c r="R711" i="1"/>
  <c r="Y711" i="1" s="1"/>
  <c r="M711" i="1"/>
  <c r="X711" i="1" s="1"/>
  <c r="R709" i="1"/>
  <c r="Y709" i="1" s="1"/>
  <c r="M709" i="1"/>
  <c r="X709" i="1" s="1"/>
  <c r="I709" i="1"/>
  <c r="W709" i="1" s="1"/>
  <c r="R707" i="1"/>
  <c r="Y707" i="1" s="1"/>
  <c r="M707" i="1"/>
  <c r="X707" i="1" s="1"/>
  <c r="I707" i="1"/>
  <c r="W707" i="1" s="1"/>
  <c r="R705" i="1"/>
  <c r="Y705" i="1" s="1"/>
  <c r="M705" i="1"/>
  <c r="X705" i="1" s="1"/>
  <c r="I705" i="1"/>
  <c r="W705" i="1" s="1"/>
  <c r="R703" i="1"/>
  <c r="Y703" i="1" s="1"/>
  <c r="M703" i="1"/>
  <c r="X703" i="1" s="1"/>
  <c r="I703" i="1"/>
  <c r="W703" i="1" s="1"/>
  <c r="R701" i="1"/>
  <c r="Y701" i="1" s="1"/>
  <c r="M701" i="1"/>
  <c r="X701" i="1" s="1"/>
  <c r="I701" i="1"/>
  <c r="W701" i="1" s="1"/>
  <c r="R699" i="1"/>
  <c r="Y699" i="1" s="1"/>
  <c r="M699" i="1"/>
  <c r="X699" i="1" s="1"/>
  <c r="I699" i="1"/>
  <c r="W699" i="1" s="1"/>
  <c r="R697" i="1"/>
  <c r="Y697" i="1" s="1"/>
  <c r="M697" i="1"/>
  <c r="X697" i="1" s="1"/>
  <c r="I697" i="1"/>
  <c r="W697" i="1" s="1"/>
  <c r="R696" i="1"/>
  <c r="Y696" i="1" s="1"/>
  <c r="X696" i="1"/>
  <c r="W696" i="1"/>
  <c r="R692" i="1"/>
  <c r="Y692" i="1" s="1"/>
  <c r="M692" i="1"/>
  <c r="X692" i="1" s="1"/>
  <c r="I692" i="1"/>
  <c r="W692" i="1" s="1"/>
  <c r="R690" i="1"/>
  <c r="Y690" i="1" s="1"/>
  <c r="M690" i="1"/>
  <c r="X690" i="1" s="1"/>
  <c r="I690" i="1"/>
  <c r="W690" i="1" s="1"/>
  <c r="R688" i="1"/>
  <c r="Y688" i="1" s="1"/>
  <c r="M688" i="1"/>
  <c r="X688" i="1" s="1"/>
  <c r="I688" i="1"/>
  <c r="W688" i="1" s="1"/>
  <c r="R686" i="1"/>
  <c r="Y686" i="1" s="1"/>
  <c r="M686" i="1"/>
  <c r="X686" i="1" s="1"/>
  <c r="I686" i="1"/>
  <c r="W686" i="1" s="1"/>
  <c r="R684" i="1"/>
  <c r="Y684" i="1" s="1"/>
  <c r="M684" i="1"/>
  <c r="X684" i="1" s="1"/>
  <c r="I684" i="1"/>
  <c r="W684" i="1" s="1"/>
  <c r="R682" i="1"/>
  <c r="Y682" i="1" s="1"/>
  <c r="M682" i="1"/>
  <c r="X682" i="1" s="1"/>
  <c r="I682" i="1"/>
  <c r="W682" i="1" s="1"/>
  <c r="R680" i="1"/>
  <c r="Y680" i="1" s="1"/>
  <c r="M680" i="1"/>
  <c r="X680" i="1" s="1"/>
  <c r="I680" i="1"/>
  <c r="W680" i="1" s="1"/>
  <c r="R679" i="1"/>
  <c r="Y679" i="1" s="1"/>
  <c r="X679" i="1"/>
  <c r="W679" i="1"/>
  <c r="R675" i="1"/>
  <c r="Y675" i="1" s="1"/>
  <c r="M675" i="1"/>
  <c r="X675" i="1" s="1"/>
  <c r="I675" i="1"/>
  <c r="W675" i="1" s="1"/>
  <c r="R673" i="1"/>
  <c r="Y673" i="1" s="1"/>
  <c r="M673" i="1"/>
  <c r="X673" i="1" s="1"/>
  <c r="I673" i="1"/>
  <c r="W673" i="1" s="1"/>
  <c r="R671" i="1"/>
  <c r="Y671" i="1" s="1"/>
  <c r="M671" i="1"/>
  <c r="X671" i="1" s="1"/>
  <c r="I671" i="1"/>
  <c r="W671" i="1" s="1"/>
  <c r="R669" i="1"/>
  <c r="Y669" i="1" s="1"/>
  <c r="M669" i="1"/>
  <c r="X669" i="1" s="1"/>
  <c r="I669" i="1"/>
  <c r="W669" i="1" s="1"/>
  <c r="R667" i="1"/>
  <c r="Y667" i="1" s="1"/>
  <c r="M667" i="1"/>
  <c r="X667" i="1" s="1"/>
  <c r="I667" i="1"/>
  <c r="W667" i="1" s="1"/>
  <c r="R665" i="1"/>
  <c r="Y665" i="1" s="1"/>
  <c r="M665" i="1"/>
  <c r="X665" i="1" s="1"/>
  <c r="I665" i="1"/>
  <c r="W665" i="1" s="1"/>
  <c r="R663" i="1"/>
  <c r="Y663" i="1" s="1"/>
  <c r="M663" i="1"/>
  <c r="X663" i="1" s="1"/>
  <c r="I663" i="1"/>
  <c r="W663" i="1" s="1"/>
  <c r="R661" i="1"/>
  <c r="Y661" i="1" s="1"/>
  <c r="M661" i="1"/>
  <c r="X661" i="1" s="1"/>
  <c r="I661" i="1"/>
  <c r="W661" i="1" s="1"/>
  <c r="R659" i="1"/>
  <c r="Y659" i="1" s="1"/>
  <c r="M659" i="1"/>
  <c r="X659" i="1" s="1"/>
  <c r="I659" i="1"/>
  <c r="W659" i="1" s="1"/>
  <c r="R657" i="1"/>
  <c r="Y657" i="1" s="1"/>
  <c r="M657" i="1"/>
  <c r="X657" i="1" s="1"/>
  <c r="I657" i="1"/>
  <c r="W657" i="1" s="1"/>
  <c r="R655" i="1"/>
  <c r="Y655" i="1" s="1"/>
  <c r="M655" i="1"/>
  <c r="X655" i="1" s="1"/>
  <c r="I655" i="1"/>
  <c r="W655" i="1" s="1"/>
  <c r="R653" i="1"/>
  <c r="Y653" i="1" s="1"/>
  <c r="M653" i="1"/>
  <c r="X653" i="1" s="1"/>
  <c r="I653" i="1"/>
  <c r="W653" i="1" s="1"/>
  <c r="R651" i="1"/>
  <c r="Y651" i="1" s="1"/>
  <c r="M651" i="1"/>
  <c r="X651" i="1" s="1"/>
  <c r="I651" i="1"/>
  <c r="W651" i="1" s="1"/>
  <c r="R649" i="1"/>
  <c r="Y649" i="1" s="1"/>
  <c r="M649" i="1"/>
  <c r="X649" i="1" s="1"/>
  <c r="I649" i="1"/>
  <c r="W649" i="1" s="1"/>
  <c r="R647" i="1"/>
  <c r="Y647" i="1" s="1"/>
  <c r="M647" i="1"/>
  <c r="X647" i="1" s="1"/>
  <c r="I647" i="1"/>
  <c r="W647" i="1" s="1"/>
  <c r="R645" i="1"/>
  <c r="Y645" i="1" s="1"/>
  <c r="M645" i="1"/>
  <c r="X645" i="1" s="1"/>
  <c r="I645" i="1"/>
  <c r="W645" i="1" s="1"/>
  <c r="R643" i="1"/>
  <c r="Y643" i="1" s="1"/>
  <c r="M643" i="1"/>
  <c r="X643" i="1" s="1"/>
  <c r="I643" i="1"/>
  <c r="W643" i="1" s="1"/>
  <c r="R641" i="1"/>
  <c r="Y641" i="1" s="1"/>
  <c r="M641" i="1"/>
  <c r="X641" i="1" s="1"/>
  <c r="I641" i="1"/>
  <c r="W641" i="1" s="1"/>
  <c r="R639" i="1"/>
  <c r="Y639" i="1" s="1"/>
  <c r="M639" i="1"/>
  <c r="X639" i="1" s="1"/>
  <c r="I639" i="1"/>
  <c r="W639" i="1" s="1"/>
  <c r="R637" i="1"/>
  <c r="Y637" i="1" s="1"/>
  <c r="M637" i="1"/>
  <c r="X637" i="1" s="1"/>
  <c r="I637" i="1"/>
  <c r="W637" i="1" s="1"/>
  <c r="R635" i="1"/>
  <c r="Y635" i="1" s="1"/>
  <c r="M635" i="1"/>
  <c r="X635" i="1" s="1"/>
  <c r="I635" i="1"/>
  <c r="W635" i="1" s="1"/>
  <c r="R633" i="1"/>
  <c r="Y633" i="1" s="1"/>
  <c r="M633" i="1"/>
  <c r="X633" i="1" s="1"/>
  <c r="I633" i="1"/>
  <c r="W633" i="1" s="1"/>
  <c r="R631" i="1"/>
  <c r="Y631" i="1" s="1"/>
  <c r="M631" i="1"/>
  <c r="X631" i="1" s="1"/>
  <c r="I631" i="1"/>
  <c r="W631" i="1" s="1"/>
  <c r="R629" i="1"/>
  <c r="Y629" i="1" s="1"/>
  <c r="M629" i="1"/>
  <c r="X629" i="1" s="1"/>
  <c r="I629" i="1"/>
  <c r="W629" i="1" s="1"/>
  <c r="R627" i="1"/>
  <c r="Y627" i="1" s="1"/>
  <c r="M627" i="1"/>
  <c r="X627" i="1" s="1"/>
  <c r="I627" i="1"/>
  <c r="W627" i="1" s="1"/>
  <c r="R625" i="1"/>
  <c r="Y625" i="1" s="1"/>
  <c r="M625" i="1"/>
  <c r="X625" i="1" s="1"/>
  <c r="I625" i="1"/>
  <c r="W625" i="1" s="1"/>
  <c r="R623" i="1"/>
  <c r="Y623" i="1" s="1"/>
  <c r="R621" i="1"/>
  <c r="Y621" i="1" s="1"/>
  <c r="R619" i="1"/>
  <c r="Y619" i="1" s="1"/>
  <c r="M619" i="1"/>
  <c r="X619" i="1" s="1"/>
  <c r="I619" i="1"/>
  <c r="W619" i="1" s="1"/>
  <c r="R617" i="1"/>
  <c r="Y617" i="1" s="1"/>
  <c r="M617" i="1"/>
  <c r="X617" i="1" s="1"/>
  <c r="I617" i="1"/>
  <c r="W617" i="1" s="1"/>
  <c r="R615" i="1"/>
  <c r="Y615" i="1" s="1"/>
  <c r="M615" i="1"/>
  <c r="X615" i="1" s="1"/>
  <c r="I615" i="1"/>
  <c r="W615" i="1" s="1"/>
  <c r="R613" i="1"/>
  <c r="Y613" i="1" s="1"/>
  <c r="M613" i="1"/>
  <c r="X613" i="1" s="1"/>
  <c r="I613" i="1"/>
  <c r="W613" i="1" s="1"/>
  <c r="R611" i="1"/>
  <c r="Y611" i="1" s="1"/>
  <c r="M611" i="1"/>
  <c r="X611" i="1" s="1"/>
  <c r="I611" i="1"/>
  <c r="W611" i="1" s="1"/>
  <c r="R609" i="1"/>
  <c r="Y609" i="1" s="1"/>
  <c r="M609" i="1"/>
  <c r="X609" i="1" s="1"/>
  <c r="I609" i="1"/>
  <c r="W609" i="1" s="1"/>
  <c r="R607" i="1"/>
  <c r="Y607" i="1" s="1"/>
  <c r="M607" i="1"/>
  <c r="X607" i="1" s="1"/>
  <c r="I607" i="1"/>
  <c r="W607" i="1" s="1"/>
  <c r="R605" i="1"/>
  <c r="Y605" i="1" s="1"/>
  <c r="M605" i="1"/>
  <c r="X605" i="1" s="1"/>
  <c r="I605" i="1"/>
  <c r="W605" i="1" s="1"/>
  <c r="R603" i="1"/>
  <c r="Y603" i="1" s="1"/>
  <c r="M603" i="1"/>
  <c r="X603" i="1" s="1"/>
  <c r="I603" i="1"/>
  <c r="W603" i="1" s="1"/>
  <c r="R601" i="1"/>
  <c r="Y601" i="1" s="1"/>
  <c r="M601" i="1"/>
  <c r="X601" i="1" s="1"/>
  <c r="I601" i="1"/>
  <c r="W601" i="1" s="1"/>
  <c r="R599" i="1"/>
  <c r="Y599" i="1" s="1"/>
  <c r="M599" i="1"/>
  <c r="X599" i="1" s="1"/>
  <c r="I599" i="1"/>
  <c r="W599" i="1" s="1"/>
  <c r="R597" i="1"/>
  <c r="Y597" i="1" s="1"/>
  <c r="M597" i="1"/>
  <c r="X597" i="1" s="1"/>
  <c r="I597" i="1"/>
  <c r="W597" i="1" s="1"/>
  <c r="R595" i="1"/>
  <c r="Y595" i="1" s="1"/>
  <c r="M595" i="1"/>
  <c r="X595" i="1" s="1"/>
  <c r="I595" i="1"/>
  <c r="W595" i="1" s="1"/>
  <c r="R594" i="1"/>
  <c r="Y594" i="1" s="1"/>
  <c r="X594" i="1"/>
  <c r="W594" i="1"/>
  <c r="R590" i="1"/>
  <c r="Y590" i="1" s="1"/>
  <c r="M590" i="1"/>
  <c r="X590" i="1" s="1"/>
  <c r="I590" i="1"/>
  <c r="W590" i="1" s="1"/>
  <c r="R588" i="1"/>
  <c r="Y588" i="1" s="1"/>
  <c r="M588" i="1"/>
  <c r="X588" i="1" s="1"/>
  <c r="I588" i="1"/>
  <c r="W588" i="1" s="1"/>
  <c r="R586" i="1"/>
  <c r="Y586" i="1" s="1"/>
  <c r="M586" i="1"/>
  <c r="X586" i="1" s="1"/>
  <c r="I586" i="1"/>
  <c r="W586" i="1" s="1"/>
  <c r="R584" i="1"/>
  <c r="Y584" i="1" s="1"/>
  <c r="M584" i="1"/>
  <c r="X584" i="1" s="1"/>
  <c r="I584" i="1"/>
  <c r="W584" i="1" s="1"/>
  <c r="R582" i="1"/>
  <c r="Y582" i="1" s="1"/>
  <c r="M582" i="1"/>
  <c r="X582" i="1" s="1"/>
  <c r="I582" i="1"/>
  <c r="W582" i="1" s="1"/>
  <c r="R580" i="1"/>
  <c r="Y580" i="1" s="1"/>
  <c r="M580" i="1"/>
  <c r="X580" i="1" s="1"/>
  <c r="I580" i="1"/>
  <c r="W580" i="1" s="1"/>
  <c r="R578" i="1"/>
  <c r="Y578" i="1" s="1"/>
  <c r="M578" i="1"/>
  <c r="X578" i="1" s="1"/>
  <c r="I578" i="1"/>
  <c r="W578" i="1" s="1"/>
  <c r="R576" i="1"/>
  <c r="Y576" i="1" s="1"/>
  <c r="M576" i="1"/>
  <c r="X576" i="1" s="1"/>
  <c r="I576" i="1"/>
  <c r="W576" i="1" s="1"/>
  <c r="R574" i="1"/>
  <c r="Y574" i="1" s="1"/>
  <c r="M574" i="1"/>
  <c r="X574" i="1" s="1"/>
  <c r="I574" i="1"/>
  <c r="W574" i="1" s="1"/>
  <c r="R572" i="1"/>
  <c r="Y572" i="1" s="1"/>
  <c r="M572" i="1"/>
  <c r="X572" i="1" s="1"/>
  <c r="I572" i="1"/>
  <c r="W572" i="1" s="1"/>
  <c r="R570" i="1"/>
  <c r="Y570" i="1" s="1"/>
  <c r="M570" i="1"/>
  <c r="X570" i="1" s="1"/>
  <c r="I570" i="1"/>
  <c r="W570" i="1" s="1"/>
  <c r="R568" i="1"/>
  <c r="Y568" i="1" s="1"/>
  <c r="M568" i="1"/>
  <c r="X568" i="1" s="1"/>
  <c r="I568" i="1"/>
  <c r="W568" i="1" s="1"/>
  <c r="R566" i="1"/>
  <c r="Y566" i="1" s="1"/>
  <c r="M566" i="1"/>
  <c r="X566" i="1" s="1"/>
  <c r="I566" i="1"/>
  <c r="W566" i="1" s="1"/>
  <c r="R564" i="1"/>
  <c r="Y564" i="1" s="1"/>
  <c r="M564" i="1"/>
  <c r="X564" i="1" s="1"/>
  <c r="I564" i="1"/>
  <c r="W564" i="1" s="1"/>
  <c r="R562" i="1"/>
  <c r="Y562" i="1" s="1"/>
  <c r="M562" i="1"/>
  <c r="X562" i="1" s="1"/>
  <c r="I562" i="1"/>
  <c r="W562" i="1" s="1"/>
  <c r="R560" i="1"/>
  <c r="Y560" i="1" s="1"/>
  <c r="M560" i="1"/>
  <c r="X560" i="1" s="1"/>
  <c r="I560" i="1"/>
  <c r="W560" i="1" s="1"/>
  <c r="R558" i="1"/>
  <c r="Y558" i="1" s="1"/>
  <c r="M558" i="1"/>
  <c r="X558" i="1" s="1"/>
  <c r="I558" i="1"/>
  <c r="W558" i="1" s="1"/>
  <c r="R556" i="1"/>
  <c r="Y556" i="1" s="1"/>
  <c r="M556" i="1"/>
  <c r="X556" i="1" s="1"/>
  <c r="I556" i="1"/>
  <c r="W556" i="1" s="1"/>
  <c r="R554" i="1"/>
  <c r="Y554" i="1" s="1"/>
  <c r="M554" i="1"/>
  <c r="X554" i="1" s="1"/>
  <c r="I554" i="1"/>
  <c r="W554" i="1" s="1"/>
  <c r="R552" i="1"/>
  <c r="Y552" i="1" s="1"/>
  <c r="M552" i="1"/>
  <c r="X552" i="1" s="1"/>
  <c r="I552" i="1"/>
  <c r="W552" i="1" s="1"/>
  <c r="R550" i="1"/>
  <c r="Y550" i="1" s="1"/>
  <c r="M550" i="1"/>
  <c r="X550" i="1" s="1"/>
  <c r="I550" i="1"/>
  <c r="W550" i="1" s="1"/>
  <c r="R548" i="1"/>
  <c r="Y548" i="1" s="1"/>
  <c r="M548" i="1"/>
  <c r="X548" i="1" s="1"/>
  <c r="I548" i="1"/>
  <c r="W548" i="1" s="1"/>
  <c r="R546" i="1"/>
  <c r="Y546" i="1" s="1"/>
  <c r="M546" i="1"/>
  <c r="X546" i="1" s="1"/>
  <c r="I546" i="1"/>
  <c r="W546" i="1" s="1"/>
  <c r="R544" i="1"/>
  <c r="Y544" i="1" s="1"/>
  <c r="M544" i="1"/>
  <c r="X544" i="1" s="1"/>
  <c r="I544" i="1"/>
  <c r="W544" i="1" s="1"/>
  <c r="R542" i="1"/>
  <c r="Y542" i="1" s="1"/>
  <c r="M542" i="1"/>
  <c r="X542" i="1" s="1"/>
  <c r="I542" i="1"/>
  <c r="W542" i="1" s="1"/>
  <c r="R540" i="1"/>
  <c r="Y540" i="1" s="1"/>
  <c r="M540" i="1"/>
  <c r="X540" i="1" s="1"/>
  <c r="I540" i="1"/>
  <c r="W540" i="1" s="1"/>
  <c r="R538" i="1"/>
  <c r="Y538" i="1" s="1"/>
  <c r="M538" i="1"/>
  <c r="X538" i="1" s="1"/>
  <c r="I538" i="1"/>
  <c r="W538" i="1" s="1"/>
  <c r="R536" i="1"/>
  <c r="Y536" i="1" s="1"/>
  <c r="M536" i="1"/>
  <c r="X536" i="1" s="1"/>
  <c r="I536" i="1"/>
  <c r="W536" i="1" s="1"/>
  <c r="R534" i="1"/>
  <c r="Y534" i="1" s="1"/>
  <c r="M534" i="1"/>
  <c r="X534" i="1" s="1"/>
  <c r="I534" i="1"/>
  <c r="W534" i="1" s="1"/>
  <c r="R532" i="1"/>
  <c r="Y532" i="1" s="1"/>
  <c r="M532" i="1"/>
  <c r="X532" i="1" s="1"/>
  <c r="I532" i="1"/>
  <c r="W532" i="1" s="1"/>
  <c r="R528" i="1"/>
  <c r="Y528" i="1" s="1"/>
  <c r="M528" i="1"/>
  <c r="X528" i="1" s="1"/>
  <c r="I528" i="1"/>
  <c r="W528" i="1" s="1"/>
  <c r="R526" i="1"/>
  <c r="Y526" i="1" s="1"/>
  <c r="M526" i="1"/>
  <c r="X526" i="1" s="1"/>
  <c r="I526" i="1"/>
  <c r="W526" i="1" s="1"/>
  <c r="R524" i="1"/>
  <c r="Y524" i="1" s="1"/>
  <c r="M524" i="1"/>
  <c r="X524" i="1" s="1"/>
  <c r="I524" i="1"/>
  <c r="W524" i="1" s="1"/>
  <c r="R522" i="1"/>
  <c r="Y522" i="1" s="1"/>
  <c r="M522" i="1"/>
  <c r="X522" i="1" s="1"/>
  <c r="I522" i="1"/>
  <c r="W522" i="1" s="1"/>
  <c r="R520" i="1"/>
  <c r="Y520" i="1" s="1"/>
  <c r="M520" i="1"/>
  <c r="X520" i="1" s="1"/>
  <c r="I520" i="1"/>
  <c r="W520" i="1" s="1"/>
  <c r="R518" i="1"/>
  <c r="Y518" i="1" s="1"/>
  <c r="M518" i="1"/>
  <c r="X518" i="1" s="1"/>
  <c r="I518" i="1"/>
  <c r="W518" i="1" s="1"/>
  <c r="R516" i="1"/>
  <c r="Y516" i="1" s="1"/>
  <c r="M516" i="1"/>
  <c r="X516" i="1" s="1"/>
  <c r="I516" i="1"/>
  <c r="W516" i="1" s="1"/>
  <c r="R514" i="1"/>
  <c r="Y514" i="1" s="1"/>
  <c r="M514" i="1"/>
  <c r="X514" i="1" s="1"/>
  <c r="I514" i="1"/>
  <c r="W514" i="1" s="1"/>
  <c r="R512" i="1"/>
  <c r="Y512" i="1" s="1"/>
  <c r="M512" i="1"/>
  <c r="X512" i="1" s="1"/>
  <c r="I512" i="1"/>
  <c r="W512" i="1" s="1"/>
  <c r="R511" i="1"/>
  <c r="Y511" i="1" s="1"/>
  <c r="X511" i="1"/>
  <c r="W511" i="1"/>
  <c r="R507" i="1"/>
  <c r="Y507" i="1" s="1"/>
  <c r="M507" i="1"/>
  <c r="X507" i="1" s="1"/>
  <c r="I507" i="1"/>
  <c r="W507" i="1" s="1"/>
  <c r="R505" i="1"/>
  <c r="Y505" i="1" s="1"/>
  <c r="M505" i="1"/>
  <c r="X505" i="1" s="1"/>
  <c r="I505" i="1"/>
  <c r="W505" i="1" s="1"/>
  <c r="R503" i="1"/>
  <c r="Y503" i="1" s="1"/>
  <c r="M503" i="1"/>
  <c r="X503" i="1" s="1"/>
  <c r="I503" i="1"/>
  <c r="W503" i="1" s="1"/>
  <c r="R501" i="1"/>
  <c r="Y501" i="1" s="1"/>
  <c r="M501" i="1"/>
  <c r="X501" i="1" s="1"/>
  <c r="I501" i="1"/>
  <c r="W501" i="1" s="1"/>
  <c r="R499" i="1"/>
  <c r="Y499" i="1" s="1"/>
  <c r="M499" i="1"/>
  <c r="X499" i="1" s="1"/>
  <c r="I499" i="1"/>
  <c r="W499" i="1" s="1"/>
  <c r="R497" i="1"/>
  <c r="Y497" i="1" s="1"/>
  <c r="M497" i="1"/>
  <c r="X497" i="1" s="1"/>
  <c r="I497" i="1"/>
  <c r="W497" i="1" s="1"/>
  <c r="R495" i="1"/>
  <c r="Y495" i="1" s="1"/>
  <c r="M495" i="1"/>
  <c r="X495" i="1" s="1"/>
  <c r="I495" i="1"/>
  <c r="W495" i="1" s="1"/>
  <c r="R493" i="1"/>
  <c r="Y493" i="1" s="1"/>
  <c r="M493" i="1"/>
  <c r="X493" i="1" s="1"/>
  <c r="I493" i="1"/>
  <c r="W493" i="1" s="1"/>
  <c r="R491" i="1"/>
  <c r="Y491" i="1" s="1"/>
  <c r="M491" i="1"/>
  <c r="X491" i="1" s="1"/>
  <c r="I491" i="1"/>
  <c r="W491" i="1" s="1"/>
  <c r="R489" i="1"/>
  <c r="Y489" i="1" s="1"/>
  <c r="M489" i="1"/>
  <c r="X489" i="1" s="1"/>
  <c r="I489" i="1"/>
  <c r="W489" i="1" s="1"/>
  <c r="R487" i="1"/>
  <c r="Y487" i="1" s="1"/>
  <c r="M487" i="1"/>
  <c r="X487" i="1" s="1"/>
  <c r="I487" i="1"/>
  <c r="W487" i="1" s="1"/>
  <c r="R485" i="1"/>
  <c r="Y485" i="1" s="1"/>
  <c r="M485" i="1"/>
  <c r="X485" i="1" s="1"/>
  <c r="I485" i="1"/>
  <c r="W485" i="1" s="1"/>
  <c r="R483" i="1"/>
  <c r="Y483" i="1" s="1"/>
  <c r="M483" i="1"/>
  <c r="X483" i="1" s="1"/>
  <c r="I483" i="1"/>
  <c r="W483" i="1" s="1"/>
  <c r="R481" i="1"/>
  <c r="Y481" i="1" s="1"/>
  <c r="M481" i="1"/>
  <c r="X481" i="1" s="1"/>
  <c r="I481" i="1"/>
  <c r="W481" i="1" s="1"/>
  <c r="R479" i="1"/>
  <c r="Y479" i="1" s="1"/>
  <c r="M479" i="1"/>
  <c r="X479" i="1" s="1"/>
  <c r="I479" i="1"/>
  <c r="W479" i="1" s="1"/>
  <c r="R477" i="1"/>
  <c r="Y477" i="1" s="1"/>
  <c r="M477" i="1"/>
  <c r="X477" i="1" s="1"/>
  <c r="I477" i="1"/>
  <c r="W477" i="1" s="1"/>
  <c r="R475" i="1"/>
  <c r="Y475" i="1" s="1"/>
  <c r="M475" i="1"/>
  <c r="X475" i="1" s="1"/>
  <c r="I475" i="1"/>
  <c r="W475" i="1" s="1"/>
  <c r="R473" i="1"/>
  <c r="Y473" i="1" s="1"/>
  <c r="M473" i="1"/>
  <c r="X473" i="1" s="1"/>
  <c r="I473" i="1"/>
  <c r="W473" i="1" s="1"/>
  <c r="R471" i="1"/>
  <c r="Y471" i="1" s="1"/>
  <c r="M471" i="1"/>
  <c r="X471" i="1" s="1"/>
  <c r="I471" i="1"/>
  <c r="W471" i="1" s="1"/>
  <c r="R469" i="1"/>
  <c r="Y469" i="1" s="1"/>
  <c r="M469" i="1"/>
  <c r="X469" i="1" s="1"/>
  <c r="I469" i="1"/>
  <c r="W469" i="1" s="1"/>
  <c r="R467" i="1"/>
  <c r="Y467" i="1" s="1"/>
  <c r="M467" i="1"/>
  <c r="X467" i="1" s="1"/>
  <c r="I467" i="1"/>
  <c r="W467" i="1" s="1"/>
  <c r="R465" i="1"/>
  <c r="Y465" i="1" s="1"/>
  <c r="M465" i="1"/>
  <c r="X465" i="1" s="1"/>
  <c r="I465" i="1"/>
  <c r="W465" i="1" s="1"/>
  <c r="R463" i="1"/>
  <c r="Y463" i="1" s="1"/>
  <c r="M463" i="1"/>
  <c r="X463" i="1" s="1"/>
  <c r="I463" i="1"/>
  <c r="W463" i="1" s="1"/>
  <c r="R461" i="1"/>
  <c r="Y461" i="1" s="1"/>
  <c r="M461" i="1"/>
  <c r="X461" i="1" s="1"/>
  <c r="I461" i="1"/>
  <c r="W461" i="1" s="1"/>
  <c r="R459" i="1"/>
  <c r="Y459" i="1" s="1"/>
  <c r="M459" i="1"/>
  <c r="X459" i="1" s="1"/>
  <c r="I459" i="1"/>
  <c r="W459" i="1" s="1"/>
  <c r="R457" i="1"/>
  <c r="Y457" i="1" s="1"/>
  <c r="M457" i="1"/>
  <c r="X457" i="1" s="1"/>
  <c r="I457" i="1"/>
  <c r="W457" i="1" s="1"/>
  <c r="R455" i="1"/>
  <c r="Y455" i="1" s="1"/>
  <c r="M455" i="1"/>
  <c r="X455" i="1" s="1"/>
  <c r="I455" i="1"/>
  <c r="W455" i="1" s="1"/>
  <c r="R453" i="1"/>
  <c r="Y453" i="1" s="1"/>
  <c r="M453" i="1"/>
  <c r="X453" i="1" s="1"/>
  <c r="I453" i="1"/>
  <c r="W453" i="1" s="1"/>
  <c r="R451" i="1"/>
  <c r="Y451" i="1" s="1"/>
  <c r="M451" i="1"/>
  <c r="X451" i="1" s="1"/>
  <c r="I451" i="1"/>
  <c r="W451" i="1" s="1"/>
  <c r="R449" i="1"/>
  <c r="Y449" i="1" s="1"/>
  <c r="M449" i="1"/>
  <c r="X449" i="1" s="1"/>
  <c r="I449" i="1"/>
  <c r="W449" i="1" s="1"/>
  <c r="R447" i="1"/>
  <c r="Y447" i="1" s="1"/>
  <c r="M447" i="1"/>
  <c r="X447" i="1" s="1"/>
  <c r="I447" i="1"/>
  <c r="W447" i="1" s="1"/>
  <c r="R446" i="1"/>
  <c r="Y446" i="1" s="1"/>
  <c r="X446" i="1"/>
  <c r="W446" i="1"/>
  <c r="R442" i="1"/>
  <c r="Y442" i="1" s="1"/>
  <c r="M442" i="1"/>
  <c r="X442" i="1" s="1"/>
  <c r="I442" i="1"/>
  <c r="W442" i="1" s="1"/>
  <c r="R440" i="1"/>
  <c r="Y440" i="1" s="1"/>
  <c r="M440" i="1"/>
  <c r="X440" i="1" s="1"/>
  <c r="I440" i="1"/>
  <c r="W440" i="1" s="1"/>
  <c r="R438" i="1"/>
  <c r="Y438" i="1" s="1"/>
  <c r="M438" i="1"/>
  <c r="X438" i="1" s="1"/>
  <c r="I438" i="1"/>
  <c r="W438" i="1" s="1"/>
  <c r="R436" i="1"/>
  <c r="Y436" i="1" s="1"/>
  <c r="M436" i="1"/>
  <c r="X436" i="1" s="1"/>
  <c r="I436" i="1"/>
  <c r="W436" i="1" s="1"/>
  <c r="R434" i="1"/>
  <c r="Y434" i="1" s="1"/>
  <c r="M434" i="1"/>
  <c r="X434" i="1" s="1"/>
  <c r="I434" i="1"/>
  <c r="W434" i="1" s="1"/>
  <c r="R432" i="1"/>
  <c r="Y432" i="1" s="1"/>
  <c r="M432" i="1"/>
  <c r="X432" i="1" s="1"/>
  <c r="I432" i="1"/>
  <c r="W432" i="1" s="1"/>
  <c r="R430" i="1"/>
  <c r="Y430" i="1" s="1"/>
  <c r="M430" i="1"/>
  <c r="X430" i="1" s="1"/>
  <c r="I430" i="1"/>
  <c r="W430" i="1" s="1"/>
  <c r="R428" i="1"/>
  <c r="Y428" i="1" s="1"/>
  <c r="M428" i="1"/>
  <c r="X428" i="1" s="1"/>
  <c r="I428" i="1"/>
  <c r="W428" i="1" s="1"/>
  <c r="R426" i="1"/>
  <c r="Y426" i="1" s="1"/>
  <c r="M426" i="1"/>
  <c r="X426" i="1" s="1"/>
  <c r="I426" i="1"/>
  <c r="W426" i="1" s="1"/>
  <c r="R424" i="1"/>
  <c r="Y424" i="1" s="1"/>
  <c r="M424" i="1"/>
  <c r="X424" i="1" s="1"/>
  <c r="I424" i="1"/>
  <c r="W424" i="1" s="1"/>
  <c r="R422" i="1"/>
  <c r="Y422" i="1" s="1"/>
  <c r="M422" i="1"/>
  <c r="X422" i="1" s="1"/>
  <c r="I422" i="1"/>
  <c r="W422" i="1" s="1"/>
  <c r="R420" i="1"/>
  <c r="Y420" i="1" s="1"/>
  <c r="M420" i="1"/>
  <c r="X420" i="1" s="1"/>
  <c r="I420" i="1"/>
  <c r="W420" i="1" s="1"/>
  <c r="R418" i="1"/>
  <c r="Y418" i="1" s="1"/>
  <c r="M418" i="1"/>
  <c r="X418" i="1" s="1"/>
  <c r="I418" i="1"/>
  <c r="W418" i="1" s="1"/>
  <c r="R416" i="1"/>
  <c r="Y416" i="1" s="1"/>
  <c r="M416" i="1"/>
  <c r="X416" i="1" s="1"/>
  <c r="I416" i="1"/>
  <c r="W416" i="1" s="1"/>
  <c r="R414" i="1"/>
  <c r="Y414" i="1" s="1"/>
  <c r="M414" i="1"/>
  <c r="X414" i="1" s="1"/>
  <c r="I414" i="1"/>
  <c r="W414" i="1" s="1"/>
  <c r="R412" i="1"/>
  <c r="Y412" i="1" s="1"/>
  <c r="M412" i="1"/>
  <c r="X412" i="1" s="1"/>
  <c r="I412" i="1"/>
  <c r="W412" i="1" s="1"/>
  <c r="R410" i="1"/>
  <c r="Y410" i="1" s="1"/>
  <c r="M410" i="1"/>
  <c r="X410" i="1" s="1"/>
  <c r="I410" i="1"/>
  <c r="W410" i="1" s="1"/>
  <c r="R408" i="1"/>
  <c r="Y408" i="1" s="1"/>
  <c r="M408" i="1"/>
  <c r="X408" i="1" s="1"/>
  <c r="I408" i="1"/>
  <c r="W408" i="1" s="1"/>
  <c r="R398" i="1"/>
  <c r="Y398" i="1" s="1"/>
  <c r="M398" i="1"/>
  <c r="X398" i="1" s="1"/>
  <c r="I398" i="1"/>
  <c r="W398" i="1" s="1"/>
  <c r="R396" i="1"/>
  <c r="Y396" i="1" s="1"/>
  <c r="M396" i="1"/>
  <c r="X396" i="1" s="1"/>
  <c r="I396" i="1"/>
  <c r="W396" i="1" s="1"/>
  <c r="R394" i="1"/>
  <c r="Y394" i="1" s="1"/>
  <c r="M394" i="1"/>
  <c r="X394" i="1" s="1"/>
  <c r="I394" i="1"/>
  <c r="W394" i="1" s="1"/>
  <c r="R392" i="1"/>
  <c r="Y392" i="1" s="1"/>
  <c r="M392" i="1"/>
  <c r="X392" i="1" s="1"/>
  <c r="I392" i="1"/>
  <c r="W392" i="1" s="1"/>
  <c r="R390" i="1"/>
  <c r="Y390" i="1" s="1"/>
  <c r="M390" i="1"/>
  <c r="X390" i="1" s="1"/>
  <c r="I390" i="1"/>
  <c r="W390" i="1" s="1"/>
  <c r="R388" i="1"/>
  <c r="Y388" i="1" s="1"/>
  <c r="M388" i="1"/>
  <c r="X388" i="1" s="1"/>
  <c r="I388" i="1"/>
  <c r="W388" i="1" s="1"/>
  <c r="R386" i="1"/>
  <c r="Y386" i="1" s="1"/>
  <c r="M386" i="1"/>
  <c r="X386" i="1" s="1"/>
  <c r="I386" i="1"/>
  <c r="W386" i="1" s="1"/>
  <c r="R384" i="1"/>
  <c r="Y384" i="1" s="1"/>
  <c r="M384" i="1"/>
  <c r="X384" i="1" s="1"/>
  <c r="I384" i="1"/>
  <c r="W384" i="1" s="1"/>
  <c r="R382" i="1"/>
  <c r="Y382" i="1" s="1"/>
  <c r="M382" i="1"/>
  <c r="X382" i="1" s="1"/>
  <c r="I382" i="1"/>
  <c r="W382" i="1" s="1"/>
  <c r="R380" i="1"/>
  <c r="Y380" i="1" s="1"/>
  <c r="M380" i="1"/>
  <c r="X380" i="1" s="1"/>
  <c r="I380" i="1"/>
  <c r="W380" i="1" s="1"/>
  <c r="R378" i="1"/>
  <c r="Y378" i="1" s="1"/>
  <c r="M378" i="1"/>
  <c r="X378" i="1" s="1"/>
  <c r="I378" i="1"/>
  <c r="W378" i="1" s="1"/>
  <c r="R376" i="1"/>
  <c r="Y376" i="1" s="1"/>
  <c r="M376" i="1"/>
  <c r="X376" i="1" s="1"/>
  <c r="I376" i="1"/>
  <c r="W376" i="1" s="1"/>
  <c r="R374" i="1"/>
  <c r="Y374" i="1" s="1"/>
  <c r="M374" i="1"/>
  <c r="X374" i="1" s="1"/>
  <c r="I374" i="1"/>
  <c r="W374" i="1" s="1"/>
  <c r="R372" i="1"/>
  <c r="Y372" i="1" s="1"/>
  <c r="M372" i="1"/>
  <c r="X372" i="1" s="1"/>
  <c r="I372" i="1"/>
  <c r="W372" i="1" s="1"/>
  <c r="R370" i="1"/>
  <c r="Y370" i="1" s="1"/>
  <c r="M370" i="1"/>
  <c r="X370" i="1" s="1"/>
  <c r="I370" i="1"/>
  <c r="W370" i="1" s="1"/>
  <c r="R368" i="1"/>
  <c r="Y368" i="1" s="1"/>
  <c r="M368" i="1"/>
  <c r="X368" i="1" s="1"/>
  <c r="I368" i="1"/>
  <c r="W368" i="1" s="1"/>
  <c r="R366" i="1"/>
  <c r="Y366" i="1" s="1"/>
  <c r="M366" i="1"/>
  <c r="X366" i="1" s="1"/>
  <c r="I366" i="1"/>
  <c r="W366" i="1" s="1"/>
  <c r="R364" i="1"/>
  <c r="Y364" i="1" s="1"/>
  <c r="M364" i="1"/>
  <c r="X364" i="1" s="1"/>
  <c r="I364" i="1"/>
  <c r="W364" i="1" s="1"/>
  <c r="R362" i="1"/>
  <c r="Y362" i="1" s="1"/>
  <c r="M362" i="1"/>
  <c r="X362" i="1" s="1"/>
  <c r="I362" i="1"/>
  <c r="W362" i="1" s="1"/>
  <c r="R360" i="1"/>
  <c r="Y360" i="1" s="1"/>
  <c r="M360" i="1"/>
  <c r="X360" i="1" s="1"/>
  <c r="I360" i="1"/>
  <c r="W360" i="1" s="1"/>
  <c r="R358" i="1"/>
  <c r="Y358" i="1" s="1"/>
  <c r="M358" i="1"/>
  <c r="X358" i="1" s="1"/>
  <c r="I358" i="1"/>
  <c r="W358" i="1" s="1"/>
  <c r="R356" i="1"/>
  <c r="Y356" i="1" s="1"/>
  <c r="M356" i="1"/>
  <c r="X356" i="1" s="1"/>
  <c r="I356" i="1"/>
  <c r="W356" i="1" s="1"/>
  <c r="R354" i="1"/>
  <c r="Y354" i="1" s="1"/>
  <c r="M354" i="1"/>
  <c r="X354" i="1" s="1"/>
  <c r="I354" i="1"/>
  <c r="W354" i="1" s="1"/>
  <c r="R352" i="1"/>
  <c r="Y352" i="1" s="1"/>
  <c r="M352" i="1"/>
  <c r="X352" i="1" s="1"/>
  <c r="I352" i="1"/>
  <c r="W352" i="1" s="1"/>
  <c r="R350" i="1"/>
  <c r="Y350" i="1" s="1"/>
  <c r="M350" i="1"/>
  <c r="X350" i="1" s="1"/>
  <c r="I350" i="1"/>
  <c r="W350" i="1" s="1"/>
  <c r="R348" i="1"/>
  <c r="Y348" i="1" s="1"/>
  <c r="M348" i="1"/>
  <c r="X348" i="1" s="1"/>
  <c r="I348" i="1"/>
  <c r="W348" i="1" s="1"/>
  <c r="R346" i="1"/>
  <c r="Y346" i="1" s="1"/>
  <c r="M346" i="1"/>
  <c r="X346" i="1" s="1"/>
  <c r="I346" i="1"/>
  <c r="W346" i="1" s="1"/>
  <c r="R345" i="1"/>
  <c r="Y345" i="1" s="1"/>
  <c r="X345" i="1"/>
  <c r="W345" i="1"/>
  <c r="R341" i="1"/>
  <c r="Y341" i="1" s="1"/>
  <c r="M341" i="1"/>
  <c r="X341" i="1" s="1"/>
  <c r="I341" i="1"/>
  <c r="W341" i="1" s="1"/>
  <c r="R339" i="1"/>
  <c r="Y339" i="1" s="1"/>
  <c r="M339" i="1"/>
  <c r="X339" i="1" s="1"/>
  <c r="I339" i="1"/>
  <c r="W339" i="1" s="1"/>
  <c r="R337" i="1"/>
  <c r="Y337" i="1" s="1"/>
  <c r="M337" i="1"/>
  <c r="X337" i="1" s="1"/>
  <c r="I337" i="1"/>
  <c r="W337" i="1" s="1"/>
  <c r="R335" i="1"/>
  <c r="Y335" i="1" s="1"/>
  <c r="M335" i="1"/>
  <c r="X335" i="1" s="1"/>
  <c r="I335" i="1"/>
  <c r="W335" i="1" s="1"/>
  <c r="R333" i="1"/>
  <c r="Y333" i="1" s="1"/>
  <c r="M333" i="1"/>
  <c r="X333" i="1" s="1"/>
  <c r="I333" i="1"/>
  <c r="W333" i="1" s="1"/>
  <c r="R331" i="1"/>
  <c r="Y331" i="1" s="1"/>
  <c r="M331" i="1"/>
  <c r="X331" i="1" s="1"/>
  <c r="I331" i="1"/>
  <c r="W331" i="1" s="1"/>
  <c r="R329" i="1"/>
  <c r="Y329" i="1" s="1"/>
  <c r="M329" i="1"/>
  <c r="X329" i="1" s="1"/>
  <c r="I329" i="1"/>
  <c r="W329" i="1" s="1"/>
  <c r="R327" i="1"/>
  <c r="Y327" i="1" s="1"/>
  <c r="M327" i="1"/>
  <c r="X327" i="1" s="1"/>
  <c r="I327" i="1"/>
  <c r="W327" i="1" s="1"/>
  <c r="R325" i="1"/>
  <c r="Y325" i="1" s="1"/>
  <c r="M325" i="1"/>
  <c r="X325" i="1" s="1"/>
  <c r="I325" i="1"/>
  <c r="W325" i="1" s="1"/>
  <c r="R323" i="1"/>
  <c r="Y323" i="1" s="1"/>
  <c r="M323" i="1"/>
  <c r="X323" i="1" s="1"/>
  <c r="I323" i="1"/>
  <c r="W323" i="1" s="1"/>
  <c r="R321" i="1"/>
  <c r="Y321" i="1" s="1"/>
  <c r="M321" i="1"/>
  <c r="X321" i="1" s="1"/>
  <c r="I321" i="1"/>
  <c r="W321" i="1" s="1"/>
  <c r="R319" i="1"/>
  <c r="Y319" i="1" s="1"/>
  <c r="M319" i="1"/>
  <c r="X319" i="1" s="1"/>
  <c r="I319" i="1"/>
  <c r="W319" i="1" s="1"/>
  <c r="R317" i="1"/>
  <c r="Y317" i="1" s="1"/>
  <c r="M317" i="1"/>
  <c r="X317" i="1" s="1"/>
  <c r="I317" i="1"/>
  <c r="W317" i="1" s="1"/>
  <c r="R315" i="1"/>
  <c r="Y315" i="1" s="1"/>
  <c r="M315" i="1"/>
  <c r="X315" i="1" s="1"/>
  <c r="I315" i="1"/>
  <c r="W315" i="1" s="1"/>
  <c r="R313" i="1"/>
  <c r="Y313" i="1" s="1"/>
  <c r="M313" i="1"/>
  <c r="X313" i="1" s="1"/>
  <c r="I313" i="1"/>
  <c r="W313" i="1" s="1"/>
  <c r="R311" i="1"/>
  <c r="Y311" i="1" s="1"/>
  <c r="M311" i="1"/>
  <c r="X311" i="1" s="1"/>
  <c r="I311" i="1"/>
  <c r="W311" i="1" s="1"/>
  <c r="R309" i="1"/>
  <c r="Y309" i="1" s="1"/>
  <c r="M309" i="1"/>
  <c r="X309" i="1" s="1"/>
  <c r="I309" i="1"/>
  <c r="W309" i="1" s="1"/>
  <c r="R307" i="1"/>
  <c r="Y307" i="1" s="1"/>
  <c r="M307" i="1"/>
  <c r="X307" i="1" s="1"/>
  <c r="I307" i="1"/>
  <c r="W307" i="1" s="1"/>
  <c r="R305" i="1"/>
  <c r="Y305" i="1" s="1"/>
  <c r="M305" i="1"/>
  <c r="X305" i="1" s="1"/>
  <c r="I305" i="1"/>
  <c r="W305" i="1" s="1"/>
  <c r="R303" i="1"/>
  <c r="Y303" i="1" s="1"/>
  <c r="M303" i="1"/>
  <c r="X303" i="1" s="1"/>
  <c r="I303" i="1"/>
  <c r="W303" i="1" s="1"/>
  <c r="R301" i="1"/>
  <c r="Y301" i="1" s="1"/>
  <c r="M301" i="1"/>
  <c r="X301" i="1" s="1"/>
  <c r="I301" i="1"/>
  <c r="W301" i="1" s="1"/>
  <c r="R299" i="1"/>
  <c r="Y299" i="1" s="1"/>
  <c r="M299" i="1"/>
  <c r="X299" i="1" s="1"/>
  <c r="I299" i="1"/>
  <c r="W299" i="1" s="1"/>
  <c r="R297" i="1"/>
  <c r="Y297" i="1" s="1"/>
  <c r="M297" i="1"/>
  <c r="X297" i="1" s="1"/>
  <c r="I297" i="1"/>
  <c r="W297" i="1" s="1"/>
  <c r="R295" i="1"/>
  <c r="Y295" i="1" s="1"/>
  <c r="M295" i="1"/>
  <c r="X295" i="1" s="1"/>
  <c r="I295" i="1"/>
  <c r="W295" i="1" s="1"/>
  <c r="R293" i="1"/>
  <c r="Y293" i="1" s="1"/>
  <c r="M293" i="1"/>
  <c r="X293" i="1" s="1"/>
  <c r="I293" i="1"/>
  <c r="W293" i="1" s="1"/>
  <c r="R291" i="1"/>
  <c r="Y291" i="1" s="1"/>
  <c r="M291" i="1"/>
  <c r="X291" i="1" s="1"/>
  <c r="I291" i="1"/>
  <c r="W291" i="1" s="1"/>
  <c r="R289" i="1"/>
  <c r="Y289" i="1" s="1"/>
  <c r="M289" i="1"/>
  <c r="X289" i="1" s="1"/>
  <c r="I289" i="1"/>
  <c r="W289" i="1" s="1"/>
  <c r="R287" i="1"/>
  <c r="Y287" i="1" s="1"/>
  <c r="M287" i="1"/>
  <c r="X287" i="1" s="1"/>
  <c r="I287" i="1"/>
  <c r="W287" i="1" s="1"/>
  <c r="R285" i="1"/>
  <c r="Y285" i="1" s="1"/>
  <c r="M285" i="1"/>
  <c r="X285" i="1" s="1"/>
  <c r="I285" i="1"/>
  <c r="W285" i="1" s="1"/>
  <c r="R283" i="1"/>
  <c r="Y283" i="1" s="1"/>
  <c r="M283" i="1"/>
  <c r="X283" i="1" s="1"/>
  <c r="I283" i="1"/>
  <c r="W283" i="1" s="1"/>
  <c r="R281" i="1"/>
  <c r="Y281" i="1" s="1"/>
  <c r="M281" i="1"/>
  <c r="X281" i="1" s="1"/>
  <c r="I281" i="1"/>
  <c r="W281" i="1" s="1"/>
  <c r="R279" i="1"/>
  <c r="Y279" i="1" s="1"/>
  <c r="M279" i="1"/>
  <c r="X279" i="1" s="1"/>
  <c r="I279" i="1"/>
  <c r="W279" i="1" s="1"/>
  <c r="R277" i="1"/>
  <c r="Y277" i="1" s="1"/>
  <c r="M277" i="1"/>
  <c r="X277" i="1" s="1"/>
  <c r="I277" i="1"/>
  <c r="W277" i="1" s="1"/>
  <c r="R275" i="1"/>
  <c r="Y275" i="1" s="1"/>
  <c r="M275" i="1"/>
  <c r="X275" i="1" s="1"/>
  <c r="I275" i="1"/>
  <c r="W275" i="1" s="1"/>
  <c r="R273" i="1"/>
  <c r="Y273" i="1" s="1"/>
  <c r="M273" i="1"/>
  <c r="X273" i="1" s="1"/>
  <c r="I273" i="1"/>
  <c r="W273" i="1" s="1"/>
  <c r="R271" i="1"/>
  <c r="Y271" i="1" s="1"/>
  <c r="M271" i="1"/>
  <c r="X271" i="1" s="1"/>
  <c r="I271" i="1"/>
  <c r="W271" i="1" s="1"/>
  <c r="R269" i="1"/>
  <c r="Y269" i="1" s="1"/>
  <c r="M269" i="1"/>
  <c r="X269" i="1" s="1"/>
  <c r="I269" i="1"/>
  <c r="W269" i="1" s="1"/>
  <c r="R267" i="1"/>
  <c r="Y267" i="1" s="1"/>
  <c r="M267" i="1"/>
  <c r="X267" i="1" s="1"/>
  <c r="I267" i="1"/>
  <c r="W267" i="1" s="1"/>
  <c r="R265" i="1"/>
  <c r="Y265" i="1" s="1"/>
  <c r="M265" i="1"/>
  <c r="X265" i="1" s="1"/>
  <c r="I265" i="1"/>
  <c r="W265" i="1" s="1"/>
  <c r="R263" i="1"/>
  <c r="Y263" i="1" s="1"/>
  <c r="M263" i="1"/>
  <c r="X263" i="1" s="1"/>
  <c r="I263" i="1"/>
  <c r="W263" i="1" s="1"/>
  <c r="R261" i="1"/>
  <c r="Y261" i="1" s="1"/>
  <c r="M261" i="1"/>
  <c r="X261" i="1" s="1"/>
  <c r="I261" i="1"/>
  <c r="W261" i="1" s="1"/>
  <c r="R259" i="1"/>
  <c r="Y259" i="1" s="1"/>
  <c r="M259" i="1"/>
  <c r="X259" i="1" s="1"/>
  <c r="I259" i="1"/>
  <c r="W259" i="1" s="1"/>
  <c r="R257" i="1"/>
  <c r="Y257" i="1" s="1"/>
  <c r="M257" i="1"/>
  <c r="X257" i="1" s="1"/>
  <c r="I257" i="1"/>
  <c r="W257" i="1" s="1"/>
  <c r="R255" i="1"/>
  <c r="Y255" i="1" s="1"/>
  <c r="M255" i="1"/>
  <c r="X255" i="1" s="1"/>
  <c r="I255" i="1"/>
  <c r="W255" i="1" s="1"/>
  <c r="R253" i="1"/>
  <c r="Y253" i="1" s="1"/>
  <c r="M253" i="1"/>
  <c r="X253" i="1" s="1"/>
  <c r="I253" i="1"/>
  <c r="W253" i="1" s="1"/>
  <c r="R251" i="1"/>
  <c r="Y251" i="1" s="1"/>
  <c r="M251" i="1"/>
  <c r="X251" i="1" s="1"/>
  <c r="I251" i="1"/>
  <c r="W251" i="1" s="1"/>
  <c r="R249" i="1"/>
  <c r="Y249" i="1" s="1"/>
  <c r="M249" i="1"/>
  <c r="X249" i="1" s="1"/>
  <c r="I249" i="1"/>
  <c r="W249" i="1" s="1"/>
  <c r="R247" i="1"/>
  <c r="Y247" i="1" s="1"/>
  <c r="M247" i="1"/>
  <c r="X247" i="1" s="1"/>
  <c r="I247" i="1"/>
  <c r="W247" i="1" s="1"/>
  <c r="R245" i="1"/>
  <c r="Y245" i="1" s="1"/>
  <c r="M245" i="1"/>
  <c r="X245" i="1" s="1"/>
  <c r="I245" i="1"/>
  <c r="W245" i="1" s="1"/>
  <c r="R243" i="1"/>
  <c r="Y243" i="1" s="1"/>
  <c r="M243" i="1"/>
  <c r="X243" i="1" s="1"/>
  <c r="I243" i="1"/>
  <c r="W243" i="1" s="1"/>
  <c r="R241" i="1"/>
  <c r="Y241" i="1" s="1"/>
  <c r="M241" i="1"/>
  <c r="X241" i="1" s="1"/>
  <c r="I241" i="1"/>
  <c r="W241" i="1" s="1"/>
  <c r="R239" i="1"/>
  <c r="Y239" i="1" s="1"/>
  <c r="M239" i="1"/>
  <c r="X239" i="1" s="1"/>
  <c r="I239" i="1"/>
  <c r="W239" i="1" s="1"/>
  <c r="R237" i="1"/>
  <c r="Y237" i="1" s="1"/>
  <c r="M237" i="1"/>
  <c r="X237" i="1" s="1"/>
  <c r="I237" i="1"/>
  <c r="W237" i="1" s="1"/>
  <c r="R232" i="1"/>
  <c r="Y232" i="1" s="1"/>
  <c r="M232" i="1"/>
  <c r="X232" i="1" s="1"/>
  <c r="I232" i="1"/>
  <c r="W232" i="1" s="1"/>
  <c r="R230" i="1"/>
  <c r="Y230" i="1" s="1"/>
  <c r="M230" i="1"/>
  <c r="X230" i="1" s="1"/>
  <c r="I230" i="1"/>
  <c r="W230" i="1" s="1"/>
  <c r="R228" i="1"/>
  <c r="Y228" i="1" s="1"/>
  <c r="M228" i="1"/>
  <c r="X228" i="1" s="1"/>
  <c r="R226" i="1"/>
  <c r="Y226" i="1" s="1"/>
  <c r="M226" i="1"/>
  <c r="X226" i="1" s="1"/>
  <c r="I226" i="1"/>
  <c r="W226" i="1" s="1"/>
  <c r="R224" i="1"/>
  <c r="Y224" i="1" s="1"/>
  <c r="M224" i="1"/>
  <c r="X224" i="1" s="1"/>
  <c r="I224" i="1"/>
  <c r="W224" i="1" s="1"/>
  <c r="R222" i="1"/>
  <c r="Y222" i="1" s="1"/>
  <c r="M222" i="1"/>
  <c r="X222" i="1" s="1"/>
  <c r="I222" i="1"/>
  <c r="W222" i="1" s="1"/>
  <c r="R220" i="1"/>
  <c r="Y220" i="1" s="1"/>
  <c r="M220" i="1"/>
  <c r="X220" i="1" s="1"/>
  <c r="I220" i="1"/>
  <c r="W220" i="1" s="1"/>
  <c r="R218" i="1"/>
  <c r="Y218" i="1" s="1"/>
  <c r="M218" i="1"/>
  <c r="X218" i="1" s="1"/>
  <c r="I218" i="1"/>
  <c r="W218" i="1" s="1"/>
  <c r="R216" i="1"/>
  <c r="Y216" i="1" s="1"/>
  <c r="M216" i="1"/>
  <c r="X216" i="1" s="1"/>
  <c r="I216" i="1"/>
  <c r="W216" i="1" s="1"/>
  <c r="R214" i="1"/>
  <c r="Y214" i="1" s="1"/>
  <c r="M214" i="1"/>
  <c r="X214" i="1" s="1"/>
  <c r="I214" i="1"/>
  <c r="W214" i="1" s="1"/>
  <c r="R212" i="1"/>
  <c r="Y212" i="1" s="1"/>
  <c r="M212" i="1"/>
  <c r="X212" i="1" s="1"/>
  <c r="I212" i="1"/>
  <c r="W212" i="1" s="1"/>
  <c r="R210" i="1"/>
  <c r="Y210" i="1" s="1"/>
  <c r="M210" i="1"/>
  <c r="X210" i="1" s="1"/>
  <c r="I210" i="1"/>
  <c r="W210" i="1" s="1"/>
  <c r="R208" i="1"/>
  <c r="Y208" i="1" s="1"/>
  <c r="M208" i="1"/>
  <c r="X208" i="1" s="1"/>
  <c r="I208" i="1"/>
  <c r="W208" i="1" s="1"/>
  <c r="R206" i="1"/>
  <c r="Y206" i="1" s="1"/>
  <c r="M206" i="1"/>
  <c r="X206" i="1" s="1"/>
  <c r="I206" i="1"/>
  <c r="W206" i="1" s="1"/>
  <c r="R204" i="1"/>
  <c r="Y204" i="1" s="1"/>
  <c r="M204" i="1"/>
  <c r="X204" i="1" s="1"/>
  <c r="I204" i="1"/>
  <c r="W204" i="1" s="1"/>
  <c r="R202" i="1"/>
  <c r="Y202" i="1" s="1"/>
  <c r="M202" i="1"/>
  <c r="X202" i="1" s="1"/>
  <c r="I202" i="1"/>
  <c r="W202" i="1" s="1"/>
  <c r="R200" i="1"/>
  <c r="Y200" i="1" s="1"/>
  <c r="M200" i="1"/>
  <c r="X200" i="1" s="1"/>
  <c r="I200" i="1"/>
  <c r="W200" i="1" s="1"/>
  <c r="R99" i="1"/>
  <c r="Y99" i="1" s="1"/>
  <c r="M99" i="1"/>
  <c r="X99" i="1" s="1"/>
  <c r="I99" i="1"/>
  <c r="W99" i="1" s="1"/>
  <c r="R97" i="1"/>
  <c r="Y97" i="1" s="1"/>
  <c r="M97" i="1"/>
  <c r="X97" i="1" s="1"/>
  <c r="I97" i="1"/>
  <c r="W97" i="1" s="1"/>
  <c r="R95" i="1"/>
  <c r="Y95" i="1" s="1"/>
  <c r="M95" i="1"/>
  <c r="X95" i="1" s="1"/>
  <c r="I95" i="1"/>
  <c r="W95" i="1" s="1"/>
  <c r="R93" i="1"/>
  <c r="Y93" i="1" s="1"/>
  <c r="M93" i="1"/>
  <c r="X93" i="1" s="1"/>
  <c r="I93" i="1"/>
  <c r="W93" i="1" s="1"/>
  <c r="R91" i="1"/>
  <c r="Y91" i="1" s="1"/>
  <c r="M91" i="1"/>
  <c r="X91" i="1" s="1"/>
  <c r="I91" i="1"/>
  <c r="W91" i="1" s="1"/>
  <c r="R89" i="1"/>
  <c r="Y89" i="1" s="1"/>
  <c r="M89" i="1"/>
  <c r="X89" i="1" s="1"/>
  <c r="I89" i="1"/>
  <c r="W89" i="1" s="1"/>
  <c r="R87" i="1"/>
  <c r="Y87" i="1" s="1"/>
  <c r="M87" i="1"/>
  <c r="X87" i="1" s="1"/>
  <c r="I87" i="1"/>
  <c r="W87" i="1" s="1"/>
  <c r="R85" i="1"/>
  <c r="Y85" i="1" s="1"/>
  <c r="M85" i="1"/>
  <c r="X85" i="1" s="1"/>
  <c r="I85" i="1"/>
  <c r="W85" i="1" s="1"/>
  <c r="R83" i="1"/>
  <c r="Y83" i="1" s="1"/>
  <c r="M83" i="1"/>
  <c r="X83" i="1" s="1"/>
  <c r="I83" i="1"/>
  <c r="W83" i="1" s="1"/>
  <c r="R81" i="1"/>
  <c r="Y81" i="1" s="1"/>
  <c r="M81" i="1"/>
  <c r="X81" i="1" s="1"/>
  <c r="I81" i="1"/>
  <c r="W81" i="1" s="1"/>
  <c r="R79" i="1"/>
  <c r="Y79" i="1" s="1"/>
  <c r="M79" i="1"/>
  <c r="X79" i="1" s="1"/>
  <c r="I79" i="1"/>
  <c r="W79" i="1" s="1"/>
  <c r="R77" i="1"/>
  <c r="Y77" i="1" s="1"/>
  <c r="M77" i="1"/>
  <c r="X77" i="1" s="1"/>
  <c r="I77" i="1"/>
  <c r="W77" i="1" s="1"/>
  <c r="R75" i="1"/>
  <c r="Y75" i="1" s="1"/>
  <c r="M75" i="1"/>
  <c r="X75" i="1" s="1"/>
  <c r="I75" i="1"/>
  <c r="W75" i="1" s="1"/>
  <c r="R73" i="1"/>
  <c r="Y73" i="1" s="1"/>
  <c r="M73" i="1"/>
  <c r="X73" i="1" s="1"/>
  <c r="I73" i="1"/>
  <c r="W73" i="1" s="1"/>
  <c r="R71" i="1"/>
  <c r="Y71" i="1" s="1"/>
  <c r="M71" i="1"/>
  <c r="X71" i="1" s="1"/>
  <c r="I71" i="1"/>
  <c r="W71" i="1" s="1"/>
  <c r="R69" i="1"/>
  <c r="Y69" i="1" s="1"/>
  <c r="M69" i="1"/>
  <c r="X69" i="1" s="1"/>
  <c r="I69" i="1"/>
  <c r="W69" i="1" s="1"/>
  <c r="R67" i="1"/>
  <c r="Y67" i="1" s="1"/>
  <c r="M67" i="1"/>
  <c r="X67" i="1" s="1"/>
  <c r="I67" i="1"/>
  <c r="W67" i="1" s="1"/>
  <c r="R65" i="1"/>
  <c r="Y65" i="1" s="1"/>
  <c r="M65" i="1"/>
  <c r="X65" i="1" s="1"/>
  <c r="I65" i="1"/>
  <c r="W65" i="1" s="1"/>
  <c r="R63" i="1"/>
  <c r="Y63" i="1" s="1"/>
  <c r="M63" i="1"/>
  <c r="X63" i="1" s="1"/>
  <c r="I63" i="1"/>
  <c r="W63" i="1" s="1"/>
  <c r="R61" i="1"/>
  <c r="Y61" i="1" s="1"/>
  <c r="M61" i="1"/>
  <c r="X61" i="1" s="1"/>
  <c r="I61" i="1"/>
  <c r="W61" i="1" s="1"/>
  <c r="R59" i="1"/>
  <c r="Y59" i="1" s="1"/>
  <c r="M59" i="1"/>
  <c r="X59" i="1" s="1"/>
  <c r="I59" i="1"/>
  <c r="W59" i="1" s="1"/>
  <c r="R57" i="1"/>
  <c r="Y57" i="1" s="1"/>
  <c r="M57" i="1"/>
  <c r="X57" i="1" s="1"/>
  <c r="I57" i="1"/>
  <c r="W57" i="1" s="1"/>
  <c r="R55" i="1"/>
  <c r="Y55" i="1" s="1"/>
  <c r="M55" i="1"/>
  <c r="X55" i="1" s="1"/>
  <c r="I55" i="1"/>
  <c r="W55" i="1" s="1"/>
  <c r="R53" i="1"/>
  <c r="Y53" i="1" s="1"/>
  <c r="M53" i="1"/>
  <c r="X53" i="1" s="1"/>
  <c r="I53" i="1"/>
  <c r="W53" i="1" s="1"/>
  <c r="R51" i="1"/>
  <c r="Y51" i="1" s="1"/>
  <c r="M51" i="1"/>
  <c r="X51" i="1" s="1"/>
  <c r="I51" i="1"/>
  <c r="W51" i="1" s="1"/>
  <c r="R49" i="1"/>
  <c r="Y49" i="1" s="1"/>
  <c r="M49" i="1"/>
  <c r="X49" i="1" s="1"/>
  <c r="I49" i="1"/>
  <c r="W49" i="1" s="1"/>
  <c r="R47" i="1"/>
  <c r="Y47" i="1" s="1"/>
  <c r="M47" i="1"/>
  <c r="X47" i="1" s="1"/>
  <c r="I47" i="1"/>
  <c r="W47" i="1" s="1"/>
  <c r="R45" i="1"/>
  <c r="Y45" i="1" s="1"/>
  <c r="M45" i="1"/>
  <c r="X45" i="1" s="1"/>
  <c r="I45" i="1"/>
  <c r="W45" i="1" s="1"/>
  <c r="R43" i="1"/>
  <c r="Y43" i="1" s="1"/>
  <c r="M43" i="1"/>
  <c r="X43" i="1" s="1"/>
  <c r="I43" i="1"/>
  <c r="W43" i="1" s="1"/>
  <c r="R41" i="1"/>
  <c r="Y41" i="1" s="1"/>
  <c r="M41" i="1"/>
  <c r="X41" i="1" s="1"/>
  <c r="I41" i="1"/>
  <c r="W41" i="1" s="1"/>
  <c r="R39" i="1"/>
  <c r="Y39" i="1" s="1"/>
  <c r="M39" i="1"/>
  <c r="X39" i="1" s="1"/>
  <c r="I39" i="1"/>
  <c r="W39" i="1" s="1"/>
  <c r="R37" i="1"/>
  <c r="Y37" i="1" s="1"/>
  <c r="M37" i="1"/>
  <c r="X37" i="1" s="1"/>
  <c r="I37" i="1"/>
  <c r="W37" i="1" s="1"/>
  <c r="R35" i="1"/>
  <c r="Y35" i="1" s="1"/>
  <c r="M35" i="1"/>
  <c r="X35" i="1" s="1"/>
  <c r="I35" i="1"/>
  <c r="W35" i="1" s="1"/>
  <c r="R33" i="1"/>
  <c r="Y33" i="1" s="1"/>
  <c r="M33" i="1"/>
  <c r="X33" i="1" s="1"/>
  <c r="I33" i="1"/>
  <c r="W33" i="1" s="1"/>
  <c r="R31" i="1"/>
  <c r="Y31" i="1" s="1"/>
  <c r="M31" i="1"/>
  <c r="X31" i="1" s="1"/>
  <c r="I31" i="1"/>
  <c r="W31" i="1" s="1"/>
  <c r="R29" i="1"/>
  <c r="Y29" i="1" s="1"/>
  <c r="M29" i="1"/>
  <c r="X29" i="1" s="1"/>
  <c r="I29" i="1"/>
  <c r="W29" i="1" s="1"/>
  <c r="R27" i="1"/>
  <c r="Y27" i="1" s="1"/>
  <c r="M27" i="1"/>
  <c r="X27" i="1" s="1"/>
  <c r="I27" i="1"/>
  <c r="W27" i="1" s="1"/>
  <c r="R25" i="1"/>
  <c r="Y25" i="1" s="1"/>
  <c r="M25" i="1"/>
  <c r="X25" i="1" s="1"/>
  <c r="I25" i="1"/>
  <c r="W25" i="1" s="1"/>
  <c r="R23" i="1"/>
  <c r="Y23" i="1" s="1"/>
  <c r="M23" i="1"/>
  <c r="X23" i="1" s="1"/>
  <c r="I23" i="1"/>
  <c r="W23" i="1" s="1"/>
  <c r="R21" i="1"/>
  <c r="Y21" i="1" s="1"/>
  <c r="M21" i="1"/>
  <c r="X21" i="1" s="1"/>
  <c r="I21" i="1"/>
  <c r="W21" i="1" s="1"/>
  <c r="R19" i="1"/>
  <c r="Y19" i="1" s="1"/>
  <c r="M19" i="1"/>
  <c r="X19" i="1" s="1"/>
  <c r="I19" i="1"/>
  <c r="W19" i="1" s="1"/>
  <c r="R17" i="1"/>
  <c r="Y17" i="1" s="1"/>
  <c r="M17" i="1"/>
  <c r="X17" i="1" s="1"/>
  <c r="I17" i="1"/>
  <c r="W17" i="1" s="1"/>
  <c r="R15" i="1"/>
  <c r="Y15" i="1" s="1"/>
  <c r="M15" i="1"/>
  <c r="X15" i="1" s="1"/>
  <c r="I15" i="1"/>
  <c r="W15" i="1" s="1"/>
  <c r="R13" i="1"/>
  <c r="Y13" i="1" s="1"/>
  <c r="M13" i="1"/>
  <c r="X13" i="1" s="1"/>
  <c r="I13" i="1"/>
  <c r="W13" i="1" s="1"/>
  <c r="R11" i="1"/>
  <c r="Y11" i="1" s="1"/>
  <c r="M11" i="1"/>
  <c r="X11" i="1" s="1"/>
  <c r="I11" i="1"/>
  <c r="W11" i="1" s="1"/>
  <c r="M9" i="1"/>
  <c r="X9" i="1" s="1"/>
  <c r="I9" i="1"/>
  <c r="W9" i="1" s="1"/>
  <c r="X1882" i="1" l="1"/>
  <c r="Y1410" i="1"/>
  <c r="Y1457" i="1"/>
  <c r="Y1424" i="1"/>
  <c r="Y1439" i="1"/>
  <c r="Z1439" i="1" s="1"/>
  <c r="AA1439" i="1" s="1"/>
  <c r="AB1439" i="1" s="1"/>
  <c r="Y1416" i="1"/>
  <c r="Y1549" i="1"/>
  <c r="Z1549" i="1" s="1"/>
  <c r="AA1549" i="1" s="1"/>
  <c r="AB1549" i="1" s="1"/>
  <c r="Y1556" i="1"/>
  <c r="Z1556" i="1" s="1"/>
  <c r="Y1534" i="1"/>
  <c r="Z1534" i="1" s="1"/>
  <c r="Y1399" i="1"/>
  <c r="Z1399" i="1" s="1"/>
  <c r="Y1434" i="1"/>
  <c r="Z1434" i="1" s="1"/>
  <c r="Y1450" i="1"/>
  <c r="Z1450" i="1" s="1"/>
  <c r="Y104" i="1"/>
  <c r="Y1882" i="1" s="1"/>
  <c r="Y1539" i="1"/>
  <c r="Z1539" i="1" s="1"/>
  <c r="AA1539" i="1" s="1"/>
  <c r="AB1539" i="1" s="1"/>
  <c r="W104" i="1"/>
  <c r="W1882" i="1" s="1"/>
  <c r="Y1453" i="1"/>
  <c r="Z1453" i="1" s="1"/>
  <c r="AA1453" i="1" s="1"/>
  <c r="Z1496" i="1"/>
  <c r="Y1461" i="1"/>
  <c r="Z1461" i="1" s="1"/>
  <c r="AA1484" i="1"/>
  <c r="AB1484" i="1" s="1"/>
  <c r="Y1574" i="1"/>
  <c r="Z1574" i="1" s="1"/>
  <c r="AA1574" i="1" s="1"/>
  <c r="AB1574" i="1" s="1"/>
  <c r="Z1457" i="1"/>
  <c r="Y1571" i="1"/>
  <c r="Z1571" i="1" s="1"/>
  <c r="Z1424" i="1"/>
  <c r="AA1424" i="1" s="1"/>
  <c r="AB1424" i="1" s="1"/>
  <c r="Z1425" i="1"/>
  <c r="AA1425" i="1" s="1"/>
  <c r="AB1425" i="1" s="1"/>
  <c r="Z1414" i="1"/>
  <c r="AA1414" i="1" s="1"/>
  <c r="AB1414" i="1" s="1"/>
  <c r="Y1587" i="1"/>
  <c r="Z1587" i="1" s="1"/>
  <c r="Y1596" i="1"/>
  <c r="Z1596" i="1" s="1"/>
  <c r="AA1596" i="1" s="1"/>
  <c r="AB1596" i="1" s="1"/>
  <c r="Y1580" i="1"/>
  <c r="Z1580" i="1" s="1"/>
  <c r="Z1594" i="1"/>
  <c r="Y1671" i="1"/>
  <c r="Z1671" i="1" s="1"/>
  <c r="Z952" i="1"/>
  <c r="AA952" i="1" s="1"/>
  <c r="AB952" i="1" s="1"/>
  <c r="Z958" i="1"/>
  <c r="AA958" i="1" s="1"/>
  <c r="AB958" i="1" s="1"/>
  <c r="Z956" i="1"/>
  <c r="Z954" i="1"/>
  <c r="Z960" i="1"/>
  <c r="Z916" i="1"/>
  <c r="AA916" i="1" s="1"/>
  <c r="AB916" i="1" s="1"/>
  <c r="Z924" i="1"/>
  <c r="AA924" i="1" s="1"/>
  <c r="AB924" i="1" s="1"/>
  <c r="Z942" i="1"/>
  <c r="AA942" i="1" s="1"/>
  <c r="AB942" i="1" s="1"/>
  <c r="Z908" i="1"/>
  <c r="AA908" i="1" s="1"/>
  <c r="AB908" i="1" s="1"/>
  <c r="Z934" i="1"/>
  <c r="AA934" i="1" s="1"/>
  <c r="AB934" i="1" s="1"/>
  <c r="Z928" i="1"/>
  <c r="AA928" i="1" s="1"/>
  <c r="AB928" i="1" s="1"/>
  <c r="Z936" i="1"/>
  <c r="AA936" i="1" s="1"/>
  <c r="AB936" i="1" s="1"/>
  <c r="Z944" i="1"/>
  <c r="AA944" i="1" s="1"/>
  <c r="AB944" i="1" s="1"/>
  <c r="Z906" i="1"/>
  <c r="Z910" i="1"/>
  <c r="Z918" i="1"/>
  <c r="Z926" i="1"/>
  <c r="Z930" i="1"/>
  <c r="Z938" i="1"/>
  <c r="Z946" i="1"/>
  <c r="Z950" i="1"/>
  <c r="Z912" i="1"/>
  <c r="Z920" i="1"/>
  <c r="Z932" i="1"/>
  <c r="Z940" i="1"/>
  <c r="Z948" i="1"/>
  <c r="Z914" i="1"/>
  <c r="Z922" i="1"/>
  <c r="Z855" i="1"/>
  <c r="AA855" i="1" s="1"/>
  <c r="AB855" i="1" s="1"/>
  <c r="Z853" i="1"/>
  <c r="AA853" i="1" s="1"/>
  <c r="AB853" i="1" s="1"/>
  <c r="Z851" i="1"/>
  <c r="Z402" i="1"/>
  <c r="Z404" i="1"/>
  <c r="Z400" i="1"/>
  <c r="Z406" i="1"/>
  <c r="Z1647" i="1"/>
  <c r="AA1647" i="1" s="1"/>
  <c r="AB1647" i="1" s="1"/>
  <c r="Z1035" i="1"/>
  <c r="AA1035" i="1" s="1"/>
  <c r="AB1035" i="1" s="1"/>
  <c r="Z1039" i="1"/>
  <c r="AA1039" i="1" s="1"/>
  <c r="AB1039" i="1" s="1"/>
  <c r="Z1043" i="1"/>
  <c r="AA1043" i="1" s="1"/>
  <c r="AB1043" i="1" s="1"/>
  <c r="Z1047" i="1"/>
  <c r="AA1047" i="1" s="1"/>
  <c r="AB1047" i="1" s="1"/>
  <c r="Z1051" i="1"/>
  <c r="AA1051" i="1" s="1"/>
  <c r="AB1051" i="1" s="1"/>
  <c r="Z1055" i="1"/>
  <c r="AA1055" i="1" s="1"/>
  <c r="AB1055" i="1" s="1"/>
  <c r="Z1059" i="1"/>
  <c r="AA1059" i="1" s="1"/>
  <c r="AB1059" i="1" s="1"/>
  <c r="Z1063" i="1"/>
  <c r="AA1063" i="1" s="1"/>
  <c r="AB1063" i="1" s="1"/>
  <c r="Z1067" i="1"/>
  <c r="AA1067" i="1" s="1"/>
  <c r="AB1067" i="1" s="1"/>
  <c r="Z1071" i="1"/>
  <c r="AA1071" i="1" s="1"/>
  <c r="AB1071" i="1" s="1"/>
  <c r="Z1009" i="1"/>
  <c r="AA1009" i="1" s="1"/>
  <c r="AB1009" i="1" s="1"/>
  <c r="Z1084" i="1"/>
  <c r="AA1084" i="1" s="1"/>
  <c r="AB1084" i="1" s="1"/>
  <c r="Z1088" i="1"/>
  <c r="AA1088" i="1" s="1"/>
  <c r="AB1088" i="1" s="1"/>
  <c r="Z1096" i="1"/>
  <c r="AA1096" i="1" s="1"/>
  <c r="AB1096" i="1" s="1"/>
  <c r="Z1100" i="1"/>
  <c r="AA1100" i="1" s="1"/>
  <c r="AB1100" i="1" s="1"/>
  <c r="Z1104" i="1"/>
  <c r="AA1104" i="1" s="1"/>
  <c r="AB1104" i="1" s="1"/>
  <c r="Z1112" i="1"/>
  <c r="AA1112" i="1" s="1"/>
  <c r="AB1112" i="1" s="1"/>
  <c r="Z1116" i="1"/>
  <c r="AA1116" i="1" s="1"/>
  <c r="AB1116" i="1" s="1"/>
  <c r="Z1120" i="1"/>
  <c r="AA1120" i="1" s="1"/>
  <c r="AB1120" i="1" s="1"/>
  <c r="Z1124" i="1"/>
  <c r="AA1124" i="1" s="1"/>
  <c r="AB1124" i="1" s="1"/>
  <c r="Z1128" i="1"/>
  <c r="AA1128" i="1" s="1"/>
  <c r="AB1128" i="1" s="1"/>
  <c r="Z1136" i="1"/>
  <c r="AA1136" i="1" s="1"/>
  <c r="AB1136" i="1" s="1"/>
  <c r="Z1144" i="1"/>
  <c r="AA1144" i="1" s="1"/>
  <c r="AB1144" i="1" s="1"/>
  <c r="Z1152" i="1"/>
  <c r="AA1152" i="1" s="1"/>
  <c r="AB1152" i="1" s="1"/>
  <c r="Z1156" i="1"/>
  <c r="AA1156" i="1" s="1"/>
  <c r="AB1156" i="1" s="1"/>
  <c r="Z1160" i="1"/>
  <c r="AA1160" i="1" s="1"/>
  <c r="AB1160" i="1" s="1"/>
  <c r="Z1168" i="1"/>
  <c r="AA1168" i="1" s="1"/>
  <c r="AB1168" i="1" s="1"/>
  <c r="Z1172" i="1"/>
  <c r="AA1172" i="1" s="1"/>
  <c r="AB1172" i="1" s="1"/>
  <c r="Z1176" i="1"/>
  <c r="AA1176" i="1" s="1"/>
  <c r="AB1176" i="1" s="1"/>
  <c r="Z1184" i="1"/>
  <c r="AA1184" i="1" s="1"/>
  <c r="AB1184" i="1" s="1"/>
  <c r="Z1013" i="1"/>
  <c r="AA1013" i="1" s="1"/>
  <c r="AB1013" i="1" s="1"/>
  <c r="Z1017" i="1"/>
  <c r="AA1017" i="1" s="1"/>
  <c r="AB1017" i="1" s="1"/>
  <c r="Z1021" i="1"/>
  <c r="AA1021" i="1" s="1"/>
  <c r="AB1021" i="1" s="1"/>
  <c r="Z1025" i="1"/>
  <c r="AA1025" i="1" s="1"/>
  <c r="AB1025" i="1" s="1"/>
  <c r="Z1029" i="1"/>
  <c r="AA1029" i="1" s="1"/>
  <c r="AB1029" i="1" s="1"/>
  <c r="Z1033" i="1"/>
  <c r="AA1033" i="1" s="1"/>
  <c r="AB1033" i="1" s="1"/>
  <c r="Z1082" i="1"/>
  <c r="AA1082" i="1" s="1"/>
  <c r="AB1082" i="1" s="1"/>
  <c r="Z1190" i="1"/>
  <c r="AA1190" i="1" s="1"/>
  <c r="AB1190" i="1" s="1"/>
  <c r="Z1194" i="1"/>
  <c r="Z1198" i="1"/>
  <c r="AA1198" i="1" s="1"/>
  <c r="AB1198" i="1" s="1"/>
  <c r="Z1202" i="1"/>
  <c r="AA1202" i="1" s="1"/>
  <c r="AB1202" i="1" s="1"/>
  <c r="Z1206" i="1"/>
  <c r="AA1206" i="1" s="1"/>
  <c r="AB1206" i="1" s="1"/>
  <c r="Z1210" i="1"/>
  <c r="AA1210" i="1" s="1"/>
  <c r="AB1210" i="1" s="1"/>
  <c r="Z1214" i="1"/>
  <c r="AA1214" i="1" s="1"/>
  <c r="AB1214" i="1" s="1"/>
  <c r="Z1218" i="1"/>
  <c r="AA1218" i="1" s="1"/>
  <c r="AB1218" i="1" s="1"/>
  <c r="Z1222" i="1"/>
  <c r="AA1222" i="1" s="1"/>
  <c r="AB1222" i="1" s="1"/>
  <c r="Z1226" i="1"/>
  <c r="AA1226" i="1" s="1"/>
  <c r="AB1226" i="1" s="1"/>
  <c r="Z1234" i="1"/>
  <c r="AA1234" i="1" s="1"/>
  <c r="AB1234" i="1" s="1"/>
  <c r="Z1238" i="1"/>
  <c r="AA1238" i="1" s="1"/>
  <c r="AB1238" i="1" s="1"/>
  <c r="Z1242" i="1"/>
  <c r="AA1242" i="1" s="1"/>
  <c r="AB1242" i="1" s="1"/>
  <c r="Z1250" i="1"/>
  <c r="AA1250" i="1" s="1"/>
  <c r="AB1250" i="1" s="1"/>
  <c r="Z1254" i="1"/>
  <c r="AA1254" i="1" s="1"/>
  <c r="AB1254" i="1" s="1"/>
  <c r="Z1266" i="1"/>
  <c r="AA1266" i="1" s="1"/>
  <c r="AB1266" i="1" s="1"/>
  <c r="Z1270" i="1"/>
  <c r="AA1270" i="1" s="1"/>
  <c r="AB1270" i="1" s="1"/>
  <c r="Z1369" i="1"/>
  <c r="AA1369" i="1" s="1"/>
  <c r="AB1369" i="1" s="1"/>
  <c r="Z1781" i="1"/>
  <c r="AA1781" i="1" s="1"/>
  <c r="AB1781" i="1" s="1"/>
  <c r="Z1837" i="1"/>
  <c r="AA1837" i="1" s="1"/>
  <c r="AB1837" i="1" s="1"/>
  <c r="Z1508" i="1"/>
  <c r="AA1508" i="1" s="1"/>
  <c r="AB1508" i="1" s="1"/>
  <c r="Z1875" i="1"/>
  <c r="AA1875" i="1" s="1"/>
  <c r="AB1875" i="1" s="1"/>
  <c r="Z1745" i="1"/>
  <c r="AA1745" i="1" s="1"/>
  <c r="AB1745" i="1" s="1"/>
  <c r="Z1363" i="1"/>
  <c r="Z1365" i="1"/>
  <c r="AA1365" i="1" s="1"/>
  <c r="AB1365" i="1" s="1"/>
  <c r="Z1687" i="1"/>
  <c r="AA1687" i="1" s="1"/>
  <c r="AB1687" i="1" s="1"/>
  <c r="Z1811" i="1"/>
  <c r="AA1811" i="1" s="1"/>
  <c r="AB1811" i="1" s="1"/>
  <c r="Z1347" i="1"/>
  <c r="AA1347" i="1" s="1"/>
  <c r="AB1347" i="1" s="1"/>
  <c r="Z1482" i="1"/>
  <c r="AA1482" i="1" s="1"/>
  <c r="AB1482" i="1" s="1"/>
  <c r="Z1859" i="1"/>
  <c r="AA1859" i="1" s="1"/>
  <c r="AB1859" i="1" s="1"/>
  <c r="Z1299" i="1"/>
  <c r="AA1299" i="1" s="1"/>
  <c r="AB1299" i="1" s="1"/>
  <c r="Z1443" i="1"/>
  <c r="AA1443" i="1" s="1"/>
  <c r="AB1443" i="1" s="1"/>
  <c r="Z1653" i="1"/>
  <c r="AA1653" i="1" s="1"/>
  <c r="AB1653" i="1" s="1"/>
  <c r="Z1733" i="1"/>
  <c r="AA1733" i="1" s="1"/>
  <c r="AB1733" i="1" s="1"/>
  <c r="Z1787" i="1"/>
  <c r="AA1787" i="1" s="1"/>
  <c r="AB1787" i="1" s="1"/>
  <c r="Z1843" i="1"/>
  <c r="AA1843" i="1" s="1"/>
  <c r="AB1843" i="1" s="1"/>
  <c r="Z973" i="1"/>
  <c r="AA973" i="1" s="1"/>
  <c r="AB973" i="1" s="1"/>
  <c r="Z1554" i="1"/>
  <c r="AA1554" i="1" s="1"/>
  <c r="AB1554" i="1" s="1"/>
  <c r="Z1663" i="1"/>
  <c r="AA1663" i="1" s="1"/>
  <c r="AB1663" i="1" s="1"/>
  <c r="Z1709" i="1"/>
  <c r="AA1709" i="1" s="1"/>
  <c r="AB1709" i="1" s="1"/>
  <c r="Z1713" i="1"/>
  <c r="AA1713" i="1" s="1"/>
  <c r="AB1713" i="1" s="1"/>
  <c r="Z1771" i="1"/>
  <c r="AA1771" i="1" s="1"/>
  <c r="AB1771" i="1" s="1"/>
  <c r="Z1797" i="1"/>
  <c r="AA1797" i="1" s="1"/>
  <c r="AB1797" i="1" s="1"/>
  <c r="Z1827" i="1"/>
  <c r="AA1827" i="1" s="1"/>
  <c r="AB1827" i="1" s="1"/>
  <c r="Z1853" i="1"/>
  <c r="AA1853" i="1" s="1"/>
  <c r="AB1853" i="1" s="1"/>
  <c r="Z1719" i="1"/>
  <c r="AA1719" i="1" s="1"/>
  <c r="AB1719" i="1" s="1"/>
  <c r="Z1715" i="1"/>
  <c r="AA1715" i="1" s="1"/>
  <c r="AB1715" i="1" s="1"/>
  <c r="Z1631" i="1"/>
  <c r="AA1631" i="1" s="1"/>
  <c r="AB1631" i="1" s="1"/>
  <c r="Z1765" i="1"/>
  <c r="AA1765" i="1" s="1"/>
  <c r="AB1765" i="1" s="1"/>
  <c r="Z1821" i="1"/>
  <c r="AA1821" i="1" s="1"/>
  <c r="AB1821" i="1" s="1"/>
  <c r="Z1615" i="1"/>
  <c r="AA1615" i="1" s="1"/>
  <c r="AB1615" i="1" s="1"/>
  <c r="Z1681" i="1"/>
  <c r="AA1681" i="1" s="1"/>
  <c r="AB1681" i="1" s="1"/>
  <c r="Z1805" i="1"/>
  <c r="AA1805" i="1" s="1"/>
  <c r="AB1805" i="1" s="1"/>
  <c r="Z1869" i="1"/>
  <c r="AA1869" i="1" s="1"/>
  <c r="AB1869" i="1" s="1"/>
  <c r="Z1292" i="1"/>
  <c r="Z1294" i="1"/>
  <c r="AA1294" i="1" s="1"/>
  <c r="AB1294" i="1" s="1"/>
  <c r="Z1309" i="1"/>
  <c r="AA1309" i="1" s="1"/>
  <c r="AB1309" i="1" s="1"/>
  <c r="Z1311" i="1"/>
  <c r="AA1311" i="1" s="1"/>
  <c r="AB1311" i="1" s="1"/>
  <c r="Z1327" i="1"/>
  <c r="AA1327" i="1" s="1"/>
  <c r="AB1327" i="1" s="1"/>
  <c r="Z1339" i="1"/>
  <c r="AA1339" i="1" s="1"/>
  <c r="AB1339" i="1" s="1"/>
  <c r="Z1341" i="1"/>
  <c r="AA1341" i="1" s="1"/>
  <c r="AB1341" i="1" s="1"/>
  <c r="Z1359" i="1"/>
  <c r="AA1359" i="1" s="1"/>
  <c r="AB1359" i="1" s="1"/>
  <c r="Z1410" i="1"/>
  <c r="AA1410" i="1" s="1"/>
  <c r="AB1410" i="1" s="1"/>
  <c r="Z1466" i="1"/>
  <c r="AA1466" i="1" s="1"/>
  <c r="AB1466" i="1" s="1"/>
  <c r="Z1490" i="1"/>
  <c r="AA1490" i="1" s="1"/>
  <c r="AB1490" i="1" s="1"/>
  <c r="Z1567" i="1"/>
  <c r="AA1567" i="1" s="1"/>
  <c r="AB1567" i="1" s="1"/>
  <c r="Z1592" i="1"/>
  <c r="AA1592" i="1" s="1"/>
  <c r="AB1592" i="1" s="1"/>
  <c r="Z1613" i="1"/>
  <c r="AA1613" i="1" s="1"/>
  <c r="AB1613" i="1" s="1"/>
  <c r="Z1629" i="1"/>
  <c r="AA1629" i="1" s="1"/>
  <c r="AB1629" i="1" s="1"/>
  <c r="Z1645" i="1"/>
  <c r="AA1645" i="1" s="1"/>
  <c r="AB1645" i="1" s="1"/>
  <c r="Z1661" i="1"/>
  <c r="AA1661" i="1" s="1"/>
  <c r="AB1661" i="1" s="1"/>
  <c r="Z1679" i="1"/>
  <c r="AA1679" i="1" s="1"/>
  <c r="AB1679" i="1" s="1"/>
  <c r="Z1697" i="1"/>
  <c r="AA1697" i="1" s="1"/>
  <c r="AB1697" i="1" s="1"/>
  <c r="Z1092" i="1"/>
  <c r="AA1092" i="1" s="1"/>
  <c r="AB1092" i="1" s="1"/>
  <c r="Z1323" i="1"/>
  <c r="AA1323" i="1" s="1"/>
  <c r="AB1323" i="1" s="1"/>
  <c r="Z1325" i="1"/>
  <c r="AA1325" i="1" s="1"/>
  <c r="AB1325" i="1" s="1"/>
  <c r="Z1331" i="1"/>
  <c r="AA1331" i="1" s="1"/>
  <c r="AB1331" i="1" s="1"/>
  <c r="Z1381" i="1"/>
  <c r="AA1381" i="1" s="1"/>
  <c r="AB1381" i="1" s="1"/>
  <c r="Z1385" i="1"/>
  <c r="AA1385" i="1" s="1"/>
  <c r="AB1385" i="1" s="1"/>
  <c r="Z1389" i="1"/>
  <c r="AA1389" i="1" s="1"/>
  <c r="AB1389" i="1" s="1"/>
  <c r="Z1396" i="1"/>
  <c r="AA1396" i="1" s="1"/>
  <c r="AB1396" i="1" s="1"/>
  <c r="Z1585" i="1"/>
  <c r="AA1585" i="1" s="1"/>
  <c r="AB1585" i="1" s="1"/>
  <c r="Z1609" i="1"/>
  <c r="AA1609" i="1" s="1"/>
  <c r="AB1609" i="1" s="1"/>
  <c r="Z1625" i="1"/>
  <c r="AA1625" i="1" s="1"/>
  <c r="AB1625" i="1" s="1"/>
  <c r="Z1641" i="1"/>
  <c r="AA1641" i="1" s="1"/>
  <c r="AB1641" i="1" s="1"/>
  <c r="Z1657" i="1"/>
  <c r="AA1657" i="1" s="1"/>
  <c r="AB1657" i="1" s="1"/>
  <c r="Z1675" i="1"/>
  <c r="AA1675" i="1" s="1"/>
  <c r="AB1675" i="1" s="1"/>
  <c r="Z1705" i="1"/>
  <c r="AA1705" i="1" s="1"/>
  <c r="AB1705" i="1" s="1"/>
  <c r="Z1707" i="1"/>
  <c r="AA1707" i="1" s="1"/>
  <c r="AB1707" i="1" s="1"/>
  <c r="Z1711" i="1"/>
  <c r="AA1711" i="1" s="1"/>
  <c r="AB1711" i="1" s="1"/>
  <c r="Z1759" i="1"/>
  <c r="AA1759" i="1" s="1"/>
  <c r="AB1759" i="1" s="1"/>
  <c r="Z1775" i="1"/>
  <c r="AA1775" i="1" s="1"/>
  <c r="AB1775" i="1" s="1"/>
  <c r="Z1791" i="1"/>
  <c r="AA1791" i="1" s="1"/>
  <c r="AB1791" i="1" s="1"/>
  <c r="Z1815" i="1"/>
  <c r="AA1815" i="1" s="1"/>
  <c r="AB1815" i="1" s="1"/>
  <c r="Z1831" i="1"/>
  <c r="AA1831" i="1" s="1"/>
  <c r="AB1831" i="1" s="1"/>
  <c r="Z1847" i="1"/>
  <c r="AA1847" i="1" s="1"/>
  <c r="AB1847" i="1" s="1"/>
  <c r="Z1863" i="1"/>
  <c r="AA1863" i="1" s="1"/>
  <c r="AB1863" i="1" s="1"/>
  <c r="Z1879" i="1"/>
  <c r="AA1879" i="1" s="1"/>
  <c r="AB1879" i="1" s="1"/>
  <c r="Z1335" i="1"/>
  <c r="AA1335" i="1" s="1"/>
  <c r="AB1335" i="1" s="1"/>
  <c r="Z1761" i="1"/>
  <c r="AA1761" i="1" s="1"/>
  <c r="AB1761" i="1" s="1"/>
  <c r="Z1777" i="1"/>
  <c r="AA1777" i="1" s="1"/>
  <c r="AB1777" i="1" s="1"/>
  <c r="Z1793" i="1"/>
  <c r="AA1793" i="1" s="1"/>
  <c r="AB1793" i="1" s="1"/>
  <c r="Z1799" i="1"/>
  <c r="AA1799" i="1" s="1"/>
  <c r="AB1799" i="1" s="1"/>
  <c r="Z1817" i="1"/>
  <c r="AA1817" i="1" s="1"/>
  <c r="AB1817" i="1" s="1"/>
  <c r="Z1833" i="1"/>
  <c r="AA1833" i="1" s="1"/>
  <c r="AB1833" i="1" s="1"/>
  <c r="Z1849" i="1"/>
  <c r="AA1849" i="1" s="1"/>
  <c r="AB1849" i="1" s="1"/>
  <c r="Z1865" i="1"/>
  <c r="AA1865" i="1" s="1"/>
  <c r="AB1865" i="1" s="1"/>
  <c r="Z1881" i="1"/>
  <c r="AA1881" i="1" s="1"/>
  <c r="AB1881" i="1" s="1"/>
  <c r="Z1078" i="1"/>
  <c r="AA1078" i="1" s="1"/>
  <c r="AB1078" i="1" s="1"/>
  <c r="Z1258" i="1"/>
  <c r="AA1258" i="1" s="1"/>
  <c r="AB1258" i="1" s="1"/>
  <c r="Z1284" i="1"/>
  <c r="AA1284" i="1" s="1"/>
  <c r="AB1284" i="1" s="1"/>
  <c r="Z1288" i="1"/>
  <c r="AA1288" i="1" s="1"/>
  <c r="AB1288" i="1" s="1"/>
  <c r="Z1317" i="1"/>
  <c r="AA1317" i="1" s="1"/>
  <c r="AB1317" i="1" s="1"/>
  <c r="Z1373" i="1"/>
  <c r="AA1373" i="1" s="1"/>
  <c r="AB1373" i="1" s="1"/>
  <c r="Z1422" i="1"/>
  <c r="AA1422" i="1" s="1"/>
  <c r="AB1422" i="1" s="1"/>
  <c r="Z1494" i="1"/>
  <c r="AA1494" i="1" s="1"/>
  <c r="AB1494" i="1" s="1"/>
  <c r="Z1723" i="1"/>
  <c r="AA1723" i="1" s="1"/>
  <c r="AB1723" i="1" s="1"/>
  <c r="Z1393" i="1"/>
  <c r="AA1393" i="1" s="1"/>
  <c r="AB1393" i="1" s="1"/>
  <c r="Z1343" i="1"/>
  <c r="AA1343" i="1" s="1"/>
  <c r="AB1343" i="1" s="1"/>
  <c r="Z1333" i="1"/>
  <c r="AA1333" i="1" s="1"/>
  <c r="AB1333" i="1" s="1"/>
  <c r="Z1315" i="1"/>
  <c r="AA1315" i="1" s="1"/>
  <c r="AB1315" i="1" s="1"/>
  <c r="Z1689" i="1"/>
  <c r="Z1691" i="1"/>
  <c r="Z1695" i="1"/>
  <c r="Z1717" i="1"/>
  <c r="Z1721" i="1"/>
  <c r="Z1693" i="1"/>
  <c r="Z1699" i="1"/>
  <c r="Z1703" i="1"/>
  <c r="Z1701" i="1"/>
  <c r="Z1725" i="1"/>
  <c r="Z1727" i="1"/>
  <c r="Z1729" i="1"/>
  <c r="Z1736" i="1"/>
  <c r="Z1750" i="1"/>
  <c r="Z1767" i="1"/>
  <c r="Z1773" i="1"/>
  <c r="Z1783" i="1"/>
  <c r="Z1789" i="1"/>
  <c r="Z1807" i="1"/>
  <c r="Z1813" i="1"/>
  <c r="Z1823" i="1"/>
  <c r="Z1829" i="1"/>
  <c r="Z1839" i="1"/>
  <c r="Z1845" i="1"/>
  <c r="Z1855" i="1"/>
  <c r="Z1861" i="1"/>
  <c r="Z1871" i="1"/>
  <c r="Z1877" i="1"/>
  <c r="Z1731" i="1"/>
  <c r="Z1741" i="1"/>
  <c r="Z1763" i="1"/>
  <c r="Z1769" i="1"/>
  <c r="Z1779" i="1"/>
  <c r="Z1785" i="1"/>
  <c r="Z1795" i="1"/>
  <c r="Z1803" i="1"/>
  <c r="Z1809" i="1"/>
  <c r="Z1819" i="1"/>
  <c r="Z1825" i="1"/>
  <c r="Z1835" i="1"/>
  <c r="Z1841" i="1"/>
  <c r="Z1851" i="1"/>
  <c r="Z1857" i="1"/>
  <c r="Z1867" i="1"/>
  <c r="Z1873" i="1"/>
  <c r="Z1578" i="1"/>
  <c r="Z1601" i="1"/>
  <c r="Z1607" i="1"/>
  <c r="Z1617" i="1"/>
  <c r="Z1623" i="1"/>
  <c r="Z1633" i="1"/>
  <c r="Z1639" i="1"/>
  <c r="Z1649" i="1"/>
  <c r="Z1655" i="1"/>
  <c r="Z1665" i="1"/>
  <c r="Z1683" i="1"/>
  <c r="Z1603" i="1"/>
  <c r="Z1619" i="1"/>
  <c r="Z1635" i="1"/>
  <c r="Z1651" i="1"/>
  <c r="Z1667" i="1"/>
  <c r="Z1685" i="1"/>
  <c r="Z1605" i="1"/>
  <c r="Z1611" i="1"/>
  <c r="Z1621" i="1"/>
  <c r="Z1627" i="1"/>
  <c r="Z1637" i="1"/>
  <c r="Z1643" i="1"/>
  <c r="Z1659" i="1"/>
  <c r="Z1669" i="1"/>
  <c r="Z1677" i="1"/>
  <c r="Z1379" i="1"/>
  <c r="Z1510" i="1"/>
  <c r="Z1391" i="1"/>
  <c r="Z1480" i="1"/>
  <c r="Z1552" i="1"/>
  <c r="Z1387" i="1"/>
  <c r="Z1416" i="1"/>
  <c r="Z1471" i="1"/>
  <c r="Z1486" i="1"/>
  <c r="Z1492" i="1"/>
  <c r="Z1532" i="1"/>
  <c r="Z1546" i="1"/>
  <c r="Z1563" i="1"/>
  <c r="Z1383" i="1"/>
  <c r="Z1464" i="1"/>
  <c r="Z1488" i="1"/>
  <c r="Z1565" i="1"/>
  <c r="Z1303" i="1"/>
  <c r="Z1307" i="1"/>
  <c r="Z1313" i="1"/>
  <c r="Z1321" i="1"/>
  <c r="Z1337" i="1"/>
  <c r="Z1351" i="1"/>
  <c r="Z1355" i="1"/>
  <c r="Z1357" i="1"/>
  <c r="Z1361" i="1"/>
  <c r="AA1363" i="1"/>
  <c r="AB1363" i="1" s="1"/>
  <c r="Z1286" i="1"/>
  <c r="Z1290" i="1"/>
  <c r="Z1297" i="1"/>
  <c r="Z1319" i="1"/>
  <c r="Z1329" i="1"/>
  <c r="Z1345" i="1"/>
  <c r="Z1367" i="1"/>
  <c r="Z1371" i="1"/>
  <c r="Z1377" i="1"/>
  <c r="Z1301" i="1"/>
  <c r="Z1305" i="1"/>
  <c r="Z1349" i="1"/>
  <c r="Z1353" i="1"/>
  <c r="Z1375" i="1"/>
  <c r="Z1230" i="1"/>
  <c r="AA1230" i="1" s="1"/>
  <c r="AB1230" i="1" s="1"/>
  <c r="Z1148" i="1"/>
  <c r="AA1148" i="1" s="1"/>
  <c r="AB1148" i="1" s="1"/>
  <c r="Z1108" i="1"/>
  <c r="AA1108" i="1" s="1"/>
  <c r="AB1108" i="1" s="1"/>
  <c r="Z1132" i="1"/>
  <c r="AA1132" i="1" s="1"/>
  <c r="AB1132" i="1" s="1"/>
  <c r="Z1140" i="1"/>
  <c r="AA1140" i="1" s="1"/>
  <c r="AB1140" i="1" s="1"/>
  <c r="Z1164" i="1"/>
  <c r="AA1164" i="1" s="1"/>
  <c r="AB1164" i="1" s="1"/>
  <c r="Z1180" i="1"/>
  <c r="AA1180" i="1" s="1"/>
  <c r="AB1180" i="1" s="1"/>
  <c r="Z1005" i="1"/>
  <c r="AA1005" i="1" s="1"/>
  <c r="AB1005" i="1" s="1"/>
  <c r="Z1246" i="1"/>
  <c r="AA1246" i="1" s="1"/>
  <c r="Z1262" i="1"/>
  <c r="AA1262" i="1" s="1"/>
  <c r="AB1262" i="1" s="1"/>
  <c r="Z1274" i="1"/>
  <c r="AA1274" i="1" s="1"/>
  <c r="AB1274" i="1" s="1"/>
  <c r="Z1019" i="1"/>
  <c r="AA1019" i="1" s="1"/>
  <c r="AB1019" i="1" s="1"/>
  <c r="Z1023" i="1"/>
  <c r="AA1023" i="1" s="1"/>
  <c r="AB1023" i="1" s="1"/>
  <c r="Z1076" i="1"/>
  <c r="AA1076" i="1" s="1"/>
  <c r="AB1076" i="1" s="1"/>
  <c r="Z1200" i="1"/>
  <c r="AA1200" i="1" s="1"/>
  <c r="AB1200" i="1" s="1"/>
  <c r="Z1216" i="1"/>
  <c r="AA1216" i="1" s="1"/>
  <c r="AB1216" i="1" s="1"/>
  <c r="Z1244" i="1"/>
  <c r="AA1244" i="1" s="1"/>
  <c r="AB1244" i="1" s="1"/>
  <c r="Z1248" i="1"/>
  <c r="AA1248" i="1" s="1"/>
  <c r="AB1248" i="1" s="1"/>
  <c r="Z1260" i="1"/>
  <c r="AA1260" i="1" s="1"/>
  <c r="AB1260" i="1" s="1"/>
  <c r="Z1264" i="1"/>
  <c r="AA1264" i="1" s="1"/>
  <c r="AB1264" i="1" s="1"/>
  <c r="Z1053" i="1"/>
  <c r="AA1053" i="1" s="1"/>
  <c r="AB1053" i="1" s="1"/>
  <c r="Z1057" i="1"/>
  <c r="AA1057" i="1" s="1"/>
  <c r="AB1057" i="1" s="1"/>
  <c r="Z1069" i="1"/>
  <c r="AA1069" i="1" s="1"/>
  <c r="AB1069" i="1" s="1"/>
  <c r="Z1090" i="1"/>
  <c r="AA1090" i="1" s="1"/>
  <c r="AB1090" i="1" s="1"/>
  <c r="Z1106" i="1"/>
  <c r="AA1106" i="1" s="1"/>
  <c r="AB1106" i="1" s="1"/>
  <c r="Z1162" i="1"/>
  <c r="AA1162" i="1" s="1"/>
  <c r="AB1162" i="1" s="1"/>
  <c r="Z1186" i="1"/>
  <c r="AA1186" i="1" s="1"/>
  <c r="AB1186" i="1" s="1"/>
  <c r="Z1080" i="1"/>
  <c r="AA1080" i="1" s="1"/>
  <c r="AB1080" i="1" s="1"/>
  <c r="Z1031" i="1"/>
  <c r="AA1031" i="1" s="1"/>
  <c r="AB1031" i="1" s="1"/>
  <c r="Z1114" i="1"/>
  <c r="AA1114" i="1" s="1"/>
  <c r="AB1114" i="1" s="1"/>
  <c r="Z1276" i="1"/>
  <c r="AA1276" i="1" s="1"/>
  <c r="AB1276" i="1" s="1"/>
  <c r="Z983" i="1"/>
  <c r="AA983" i="1" s="1"/>
  <c r="AB983" i="1" s="1"/>
  <c r="Z1170" i="1"/>
  <c r="AA1170" i="1" s="1"/>
  <c r="AB1170" i="1" s="1"/>
  <c r="Z1282" i="1"/>
  <c r="AA1282" i="1" s="1"/>
  <c r="AB1282" i="1" s="1"/>
  <c r="Z1278" i="1"/>
  <c r="Z1280" i="1"/>
  <c r="Z1098" i="1"/>
  <c r="Z1130" i="1"/>
  <c r="Z1146" i="1"/>
  <c r="Z1178" i="1"/>
  <c r="Z1192" i="1"/>
  <c r="Z1208" i="1"/>
  <c r="Z1224" i="1"/>
  <c r="Z1240" i="1"/>
  <c r="Z1256" i="1"/>
  <c r="Z1272" i="1"/>
  <c r="Z1086" i="1"/>
  <c r="Z1102" i="1"/>
  <c r="Z1118" i="1"/>
  <c r="Z1134" i="1"/>
  <c r="Z1150" i="1"/>
  <c r="Z1166" i="1"/>
  <c r="Z1182" i="1"/>
  <c r="Z1196" i="1"/>
  <c r="Z1212" i="1"/>
  <c r="Z1228" i="1"/>
  <c r="AA1194" i="1"/>
  <c r="AB1194" i="1" s="1"/>
  <c r="Z1122" i="1"/>
  <c r="Z1138" i="1"/>
  <c r="Z1154" i="1"/>
  <c r="Z1232" i="1"/>
  <c r="Z1094" i="1"/>
  <c r="Z1110" i="1"/>
  <c r="Z1126" i="1"/>
  <c r="Z1142" i="1"/>
  <c r="Z1158" i="1"/>
  <c r="Z1174" i="1"/>
  <c r="Z1204" i="1"/>
  <c r="Z1220" i="1"/>
  <c r="Z1236" i="1"/>
  <c r="Z1252" i="1"/>
  <c r="Z1268" i="1"/>
  <c r="Z1049" i="1"/>
  <c r="Z1065" i="1"/>
  <c r="Z1045" i="1"/>
  <c r="Z1061" i="1"/>
  <c r="Z1041" i="1"/>
  <c r="Z1037" i="1"/>
  <c r="Z1011" i="1"/>
  <c r="Z1027" i="1"/>
  <c r="Z1015" i="1"/>
  <c r="Z981" i="1"/>
  <c r="AA981" i="1" s="1"/>
  <c r="AB981" i="1" s="1"/>
  <c r="Z985" i="1"/>
  <c r="AA985" i="1" s="1"/>
  <c r="AB985" i="1" s="1"/>
  <c r="Z997" i="1"/>
  <c r="AA997" i="1" s="1"/>
  <c r="AB997" i="1" s="1"/>
  <c r="Z1007" i="1"/>
  <c r="AA1007" i="1" s="1"/>
  <c r="AB1007" i="1" s="1"/>
  <c r="Z987" i="1"/>
  <c r="AA987" i="1" s="1"/>
  <c r="AB987" i="1" s="1"/>
  <c r="Z1001" i="1"/>
  <c r="AA1001" i="1" s="1"/>
  <c r="AB1001" i="1" s="1"/>
  <c r="Z1003" i="1"/>
  <c r="AA1003" i="1" s="1"/>
  <c r="AB1003" i="1" s="1"/>
  <c r="Z886" i="1"/>
  <c r="AA886" i="1" s="1"/>
  <c r="AB886" i="1" s="1"/>
  <c r="Z894" i="1"/>
  <c r="AA894" i="1" s="1"/>
  <c r="AB894" i="1" s="1"/>
  <c r="Z902" i="1"/>
  <c r="AA902" i="1" s="1"/>
  <c r="AB902" i="1" s="1"/>
  <c r="Z969" i="1"/>
  <c r="AA969" i="1" s="1"/>
  <c r="Z977" i="1"/>
  <c r="AA977" i="1" s="1"/>
  <c r="AB977" i="1" s="1"/>
  <c r="Z979" i="1"/>
  <c r="AA979" i="1" s="1"/>
  <c r="AB979" i="1" s="1"/>
  <c r="Z991" i="1"/>
  <c r="AA991" i="1" s="1"/>
  <c r="AB991" i="1" s="1"/>
  <c r="Z993" i="1"/>
  <c r="AA993" i="1" s="1"/>
  <c r="Z967" i="1"/>
  <c r="Z999" i="1"/>
  <c r="Z965" i="1"/>
  <c r="Z971" i="1"/>
  <c r="Z975" i="1"/>
  <c r="Z989" i="1"/>
  <c r="Z995" i="1"/>
  <c r="Z890" i="1"/>
  <c r="AA890" i="1" s="1"/>
  <c r="AB890" i="1" s="1"/>
  <c r="Z898" i="1"/>
  <c r="AA898" i="1" s="1"/>
  <c r="AB898" i="1" s="1"/>
  <c r="Z888" i="1"/>
  <c r="AA888" i="1" s="1"/>
  <c r="AB888" i="1" s="1"/>
  <c r="Z900" i="1"/>
  <c r="AA900" i="1" s="1"/>
  <c r="AB900" i="1" s="1"/>
  <c r="Z904" i="1"/>
  <c r="AA904" i="1" s="1"/>
  <c r="AB904" i="1" s="1"/>
  <c r="Z892" i="1"/>
  <c r="Z964" i="1"/>
  <c r="Z896" i="1"/>
  <c r="Z860" i="1"/>
  <c r="AA860" i="1" s="1"/>
  <c r="AB860" i="1" s="1"/>
  <c r="Z884" i="1"/>
  <c r="AA884" i="1" s="1"/>
  <c r="AB884" i="1" s="1"/>
  <c r="Z864" i="1"/>
  <c r="AA864" i="1" s="1"/>
  <c r="AB864" i="1" s="1"/>
  <c r="Z870" i="1"/>
  <c r="AA870" i="1" s="1"/>
  <c r="Z880" i="1"/>
  <c r="AA880" i="1" s="1"/>
  <c r="AB880" i="1" s="1"/>
  <c r="Z876" i="1"/>
  <c r="AA876" i="1" s="1"/>
  <c r="AB876" i="1" s="1"/>
  <c r="Z868" i="1"/>
  <c r="AA868" i="1" s="1"/>
  <c r="AB868" i="1" s="1"/>
  <c r="Z866" i="1"/>
  <c r="Z882" i="1"/>
  <c r="Z872" i="1"/>
  <c r="Z878" i="1"/>
  <c r="Z874" i="1"/>
  <c r="Z114" i="1"/>
  <c r="Z130" i="1"/>
  <c r="AA130" i="1" s="1"/>
  <c r="AB130" i="1" s="1"/>
  <c r="Z162" i="1"/>
  <c r="AA162" i="1" s="1"/>
  <c r="AB162" i="1" s="1"/>
  <c r="Z178" i="1"/>
  <c r="AA178" i="1" s="1"/>
  <c r="AB178" i="1" s="1"/>
  <c r="Z194" i="1"/>
  <c r="Z110" i="1"/>
  <c r="AA110" i="1" s="1"/>
  <c r="AB110" i="1" s="1"/>
  <c r="Z126" i="1"/>
  <c r="AA126" i="1" s="1"/>
  <c r="AB126" i="1" s="1"/>
  <c r="Z142" i="1"/>
  <c r="AA142" i="1" s="1"/>
  <c r="AB142" i="1" s="1"/>
  <c r="Z158" i="1"/>
  <c r="AA158" i="1" s="1"/>
  <c r="AB158" i="1" s="1"/>
  <c r="Z174" i="1"/>
  <c r="AA174" i="1" s="1"/>
  <c r="AB174" i="1" s="1"/>
  <c r="Z190" i="1"/>
  <c r="AA190" i="1" s="1"/>
  <c r="AB190" i="1" s="1"/>
  <c r="Z106" i="1"/>
  <c r="AA106" i="1" s="1"/>
  <c r="AB106" i="1" s="1"/>
  <c r="Z122" i="1"/>
  <c r="AA122" i="1" s="1"/>
  <c r="AB122" i="1" s="1"/>
  <c r="Z138" i="1"/>
  <c r="AA138" i="1" s="1"/>
  <c r="AB138" i="1" s="1"/>
  <c r="Z154" i="1"/>
  <c r="AA154" i="1" s="1"/>
  <c r="AB154" i="1" s="1"/>
  <c r="Z186" i="1"/>
  <c r="AA186" i="1" s="1"/>
  <c r="AB186" i="1" s="1"/>
  <c r="Z118" i="1"/>
  <c r="AA118" i="1" s="1"/>
  <c r="AB118" i="1" s="1"/>
  <c r="Z134" i="1"/>
  <c r="AA134" i="1" s="1"/>
  <c r="Z150" i="1"/>
  <c r="AA150" i="1" s="1"/>
  <c r="AB150" i="1" s="1"/>
  <c r="Z166" i="1"/>
  <c r="AA166" i="1" s="1"/>
  <c r="Z182" i="1"/>
  <c r="AA182" i="1" s="1"/>
  <c r="AB182" i="1" s="1"/>
  <c r="Z198" i="1"/>
  <c r="AA198" i="1" s="1"/>
  <c r="Z120" i="1"/>
  <c r="Z136" i="1"/>
  <c r="Z146" i="1"/>
  <c r="Z152" i="1"/>
  <c r="Z168" i="1"/>
  <c r="Z184" i="1"/>
  <c r="Z116" i="1"/>
  <c r="Z132" i="1"/>
  <c r="Z148" i="1"/>
  <c r="Z164" i="1"/>
  <c r="Z180" i="1"/>
  <c r="Z196" i="1"/>
  <c r="Z112" i="1"/>
  <c r="Z128" i="1"/>
  <c r="Z144" i="1"/>
  <c r="Z160" i="1"/>
  <c r="Z170" i="1"/>
  <c r="Z176" i="1"/>
  <c r="Z192" i="1"/>
  <c r="Z108" i="1"/>
  <c r="Z124" i="1"/>
  <c r="Z140" i="1"/>
  <c r="Z156" i="1"/>
  <c r="Z172" i="1"/>
  <c r="Z188" i="1"/>
  <c r="Z843" i="1"/>
  <c r="AA843" i="1" s="1"/>
  <c r="AB843" i="1" s="1"/>
  <c r="Z485" i="1"/>
  <c r="AA485" i="1" s="1"/>
  <c r="AB485" i="1" s="1"/>
  <c r="Z7" i="1"/>
  <c r="Z487" i="1"/>
  <c r="AA487" i="1" s="1"/>
  <c r="AB487" i="1" s="1"/>
  <c r="Z503" i="1"/>
  <c r="AA503" i="1" s="1"/>
  <c r="AB503" i="1" s="1"/>
  <c r="Z518" i="1"/>
  <c r="AA518" i="1" s="1"/>
  <c r="AB518" i="1" s="1"/>
  <c r="Z680" i="1"/>
  <c r="AA680" i="1" s="1"/>
  <c r="Z761" i="1"/>
  <c r="AA761" i="1" s="1"/>
  <c r="AB761" i="1" s="1"/>
  <c r="Z765" i="1"/>
  <c r="AA765" i="1" s="1"/>
  <c r="AB765" i="1" s="1"/>
  <c r="Z812" i="1"/>
  <c r="Z820" i="1"/>
  <c r="AA820" i="1" s="1"/>
  <c r="AB820" i="1" s="1"/>
  <c r="Z538" i="1"/>
  <c r="AA538" i="1" s="1"/>
  <c r="Z570" i="1"/>
  <c r="AA570" i="1" s="1"/>
  <c r="Z601" i="1"/>
  <c r="AA601" i="1" s="1"/>
  <c r="Z633" i="1"/>
  <c r="AA633" i="1" s="1"/>
  <c r="Z659" i="1"/>
  <c r="AA659" i="1" s="1"/>
  <c r="AB659" i="1" s="1"/>
  <c r="Z688" i="1"/>
  <c r="AA688" i="1" s="1"/>
  <c r="Z827" i="1"/>
  <c r="AA827" i="1" s="1"/>
  <c r="AB827" i="1" s="1"/>
  <c r="Z835" i="1"/>
  <c r="AA835" i="1" s="1"/>
  <c r="AB835" i="1" s="1"/>
  <c r="Z781" i="1"/>
  <c r="AA781" i="1" s="1"/>
  <c r="AB781" i="1" s="1"/>
  <c r="Z789" i="1"/>
  <c r="AA789" i="1" s="1"/>
  <c r="AB789" i="1" s="1"/>
  <c r="Z796" i="1"/>
  <c r="AA796" i="1" s="1"/>
  <c r="AB796" i="1" s="1"/>
  <c r="Z804" i="1"/>
  <c r="AA804" i="1" s="1"/>
  <c r="AB804" i="1" s="1"/>
  <c r="Z757" i="1"/>
  <c r="AA757" i="1" s="1"/>
  <c r="AB757" i="1" s="1"/>
  <c r="Z773" i="1"/>
  <c r="AA773" i="1" s="1"/>
  <c r="AB773" i="1" s="1"/>
  <c r="Z540" i="1"/>
  <c r="AA540" i="1" s="1"/>
  <c r="AB540" i="1" s="1"/>
  <c r="Z556" i="1"/>
  <c r="AA556" i="1" s="1"/>
  <c r="AB556" i="1" s="1"/>
  <c r="Z572" i="1"/>
  <c r="AA572" i="1" s="1"/>
  <c r="AB572" i="1" s="1"/>
  <c r="Z588" i="1"/>
  <c r="AA588" i="1" s="1"/>
  <c r="AB588" i="1" s="1"/>
  <c r="Z603" i="1"/>
  <c r="AA603" i="1" s="1"/>
  <c r="AB603" i="1" s="1"/>
  <c r="Z619" i="1"/>
  <c r="AA619" i="1" s="1"/>
  <c r="AB619" i="1" s="1"/>
  <c r="Z635" i="1"/>
  <c r="AA635" i="1" s="1"/>
  <c r="AB635" i="1" s="1"/>
  <c r="Z651" i="1"/>
  <c r="AA651" i="1" s="1"/>
  <c r="AB651" i="1" s="1"/>
  <c r="Z679" i="1"/>
  <c r="AA679" i="1" s="1"/>
  <c r="Z682" i="1"/>
  <c r="AA682" i="1" s="1"/>
  <c r="AB682" i="1" s="1"/>
  <c r="Z501" i="1"/>
  <c r="AA501" i="1" s="1"/>
  <c r="AB501" i="1" s="1"/>
  <c r="Z516" i="1"/>
  <c r="AA516" i="1" s="1"/>
  <c r="AB516" i="1" s="1"/>
  <c r="Z653" i="1"/>
  <c r="AA653" i="1" s="1"/>
  <c r="AB653" i="1" s="1"/>
  <c r="Z684" i="1"/>
  <c r="AA684" i="1" s="1"/>
  <c r="AB684" i="1" s="1"/>
  <c r="Z703" i="1"/>
  <c r="AA703" i="1" s="1"/>
  <c r="Z730" i="1"/>
  <c r="AA730" i="1" s="1"/>
  <c r="AB730" i="1" s="1"/>
  <c r="Z732" i="1"/>
  <c r="Z734" i="1"/>
  <c r="AA734" i="1" s="1"/>
  <c r="AB734" i="1" s="1"/>
  <c r="Z746" i="1"/>
  <c r="AA746" i="1" s="1"/>
  <c r="AB746" i="1" s="1"/>
  <c r="Z748" i="1"/>
  <c r="AA748" i="1" s="1"/>
  <c r="AB748" i="1" s="1"/>
  <c r="Z750" i="1"/>
  <c r="AA750" i="1" s="1"/>
  <c r="AB750" i="1" s="1"/>
  <c r="Z763" i="1"/>
  <c r="AA763" i="1" s="1"/>
  <c r="AB763" i="1" s="1"/>
  <c r="Z777" i="1"/>
  <c r="AA777" i="1" s="1"/>
  <c r="AB777" i="1" s="1"/>
  <c r="Z779" i="1"/>
  <c r="AA779" i="1" s="1"/>
  <c r="AB779" i="1" s="1"/>
  <c r="Z793" i="1"/>
  <c r="AA793" i="1" s="1"/>
  <c r="AB793" i="1" s="1"/>
  <c r="Z794" i="1"/>
  <c r="AA794" i="1" s="1"/>
  <c r="AB794" i="1" s="1"/>
  <c r="Z808" i="1"/>
  <c r="AA808" i="1" s="1"/>
  <c r="AB808" i="1" s="1"/>
  <c r="Z810" i="1"/>
  <c r="AA810" i="1" s="1"/>
  <c r="AB810" i="1" s="1"/>
  <c r="Z823" i="1"/>
  <c r="AA823" i="1" s="1"/>
  <c r="AB823" i="1" s="1"/>
  <c r="Z825" i="1"/>
  <c r="AA825" i="1" s="1"/>
  <c r="AB825" i="1" s="1"/>
  <c r="Z839" i="1"/>
  <c r="AA839" i="1" s="1"/>
  <c r="AB839" i="1" s="1"/>
  <c r="Z841" i="1"/>
  <c r="Z862" i="1"/>
  <c r="AA862" i="1" s="1"/>
  <c r="AB862" i="1" s="1"/>
  <c r="Z325" i="1"/>
  <c r="AA325" i="1" s="1"/>
  <c r="AB325" i="1" s="1"/>
  <c r="Z455" i="1"/>
  <c r="AA455" i="1" s="1"/>
  <c r="AB455" i="1" s="1"/>
  <c r="Z497" i="1"/>
  <c r="Z512" i="1"/>
  <c r="AA512" i="1" s="1"/>
  <c r="AB512" i="1" s="1"/>
  <c r="Z532" i="1"/>
  <c r="AA532" i="1" s="1"/>
  <c r="AB532" i="1" s="1"/>
  <c r="Z548" i="1"/>
  <c r="AA548" i="1" s="1"/>
  <c r="AB548" i="1" s="1"/>
  <c r="Z564" i="1"/>
  <c r="Z580" i="1"/>
  <c r="AA580" i="1" s="1"/>
  <c r="AB580" i="1" s="1"/>
  <c r="Z595" i="1"/>
  <c r="AA595" i="1" s="1"/>
  <c r="AB595" i="1" s="1"/>
  <c r="Z611" i="1"/>
  <c r="AA611" i="1" s="1"/>
  <c r="AB611" i="1" s="1"/>
  <c r="Z627" i="1"/>
  <c r="Z643" i="1"/>
  <c r="AA643" i="1" s="1"/>
  <c r="AB643" i="1" s="1"/>
  <c r="Z661" i="1"/>
  <c r="AA661" i="1" s="1"/>
  <c r="AB661" i="1" s="1"/>
  <c r="Z663" i="1"/>
  <c r="AA663" i="1" s="1"/>
  <c r="Z667" i="1"/>
  <c r="Z690" i="1"/>
  <c r="AA690" i="1" s="1"/>
  <c r="AB690" i="1" s="1"/>
  <c r="Z705" i="1"/>
  <c r="AA705" i="1" s="1"/>
  <c r="AB705" i="1" s="1"/>
  <c r="Z493" i="1"/>
  <c r="AA493" i="1" s="1"/>
  <c r="AB493" i="1" s="1"/>
  <c r="Z524" i="1"/>
  <c r="AA524" i="1" s="1"/>
  <c r="AB524" i="1" s="1"/>
  <c r="Z526" i="1"/>
  <c r="AA526" i="1" s="1"/>
  <c r="AB526" i="1" s="1"/>
  <c r="Z544" i="1"/>
  <c r="AA544" i="1" s="1"/>
  <c r="Z560" i="1"/>
  <c r="AA560" i="1" s="1"/>
  <c r="Z576" i="1"/>
  <c r="AA576" i="1" s="1"/>
  <c r="Z607" i="1"/>
  <c r="AA607" i="1" s="1"/>
  <c r="Z623" i="1"/>
  <c r="AA623" i="1" s="1"/>
  <c r="Z639" i="1"/>
  <c r="AA639" i="1" s="1"/>
  <c r="Z665" i="1"/>
  <c r="AA665" i="1" s="1"/>
  <c r="Z669" i="1"/>
  <c r="AA669" i="1" s="1"/>
  <c r="AB669" i="1" s="1"/>
  <c r="Z675" i="1"/>
  <c r="Z692" i="1"/>
  <c r="AA692" i="1" s="1"/>
  <c r="AB692" i="1" s="1"/>
  <c r="Z697" i="1"/>
  <c r="AA697" i="1" s="1"/>
  <c r="AB697" i="1" s="1"/>
  <c r="Z707" i="1"/>
  <c r="Z709" i="1"/>
  <c r="AA709" i="1" s="1"/>
  <c r="Z713" i="1"/>
  <c r="AA713" i="1" s="1"/>
  <c r="AB713" i="1" s="1"/>
  <c r="Z722" i="1"/>
  <c r="AA722" i="1" s="1"/>
  <c r="AB722" i="1" s="1"/>
  <c r="Z724" i="1"/>
  <c r="AA724" i="1" s="1"/>
  <c r="AB724" i="1" s="1"/>
  <c r="Z726" i="1"/>
  <c r="AA726" i="1" s="1"/>
  <c r="AB726" i="1" s="1"/>
  <c r="Z738" i="1"/>
  <c r="AA738" i="1" s="1"/>
  <c r="AB738" i="1" s="1"/>
  <c r="Z740" i="1"/>
  <c r="AA740" i="1" s="1"/>
  <c r="AB740" i="1" s="1"/>
  <c r="Z742" i="1"/>
  <c r="AA742" i="1" s="1"/>
  <c r="AB742" i="1" s="1"/>
  <c r="Z754" i="1"/>
  <c r="AA754" i="1" s="1"/>
  <c r="AB754" i="1" s="1"/>
  <c r="Z755" i="1"/>
  <c r="AA755" i="1" s="1"/>
  <c r="AB755" i="1" s="1"/>
  <c r="Z769" i="1"/>
  <c r="AA769" i="1" s="1"/>
  <c r="AB769" i="1" s="1"/>
  <c r="Z771" i="1"/>
  <c r="AA771" i="1" s="1"/>
  <c r="AB771" i="1" s="1"/>
  <c r="Z785" i="1"/>
  <c r="AA785" i="1" s="1"/>
  <c r="AB785" i="1" s="1"/>
  <c r="Z787" i="1"/>
  <c r="AA787" i="1" s="1"/>
  <c r="AB787" i="1" s="1"/>
  <c r="Z800" i="1"/>
  <c r="AA800" i="1" s="1"/>
  <c r="AB800" i="1" s="1"/>
  <c r="Z802" i="1"/>
  <c r="AA802" i="1" s="1"/>
  <c r="AB802" i="1" s="1"/>
  <c r="Z816" i="1"/>
  <c r="AA816" i="1" s="1"/>
  <c r="AB816" i="1" s="1"/>
  <c r="Z831" i="1"/>
  <c r="AA831" i="1" s="1"/>
  <c r="AB831" i="1" s="1"/>
  <c r="Z833" i="1"/>
  <c r="AA833" i="1" s="1"/>
  <c r="AB833" i="1" s="1"/>
  <c r="Z847" i="1"/>
  <c r="AA847" i="1" s="1"/>
  <c r="AB847" i="1" s="1"/>
  <c r="Z849" i="1"/>
  <c r="AA849" i="1" s="1"/>
  <c r="AB849" i="1" s="1"/>
  <c r="Z489" i="1"/>
  <c r="Z495" i="1"/>
  <c r="Z505" i="1"/>
  <c r="Z511" i="1"/>
  <c r="Z520" i="1"/>
  <c r="Z491" i="1"/>
  <c r="Z507" i="1"/>
  <c r="Z522" i="1"/>
  <c r="Z499" i="1"/>
  <c r="Z514" i="1"/>
  <c r="Z303" i="1"/>
  <c r="AA303" i="1" s="1"/>
  <c r="AB303" i="1" s="1"/>
  <c r="Z319" i="1"/>
  <c r="AA319" i="1" s="1"/>
  <c r="AB319" i="1" s="1"/>
  <c r="Z335" i="1"/>
  <c r="AA335" i="1" s="1"/>
  <c r="AB335" i="1" s="1"/>
  <c r="Z350" i="1"/>
  <c r="AA350" i="1" s="1"/>
  <c r="AB350" i="1" s="1"/>
  <c r="Z366" i="1"/>
  <c r="AA366" i="1" s="1"/>
  <c r="AB366" i="1" s="1"/>
  <c r="Z382" i="1"/>
  <c r="AA382" i="1" s="1"/>
  <c r="AB382" i="1" s="1"/>
  <c r="Z398" i="1"/>
  <c r="AA398" i="1" s="1"/>
  <c r="AB398" i="1" s="1"/>
  <c r="Z434" i="1"/>
  <c r="AA434" i="1" s="1"/>
  <c r="AB434" i="1" s="1"/>
  <c r="Z449" i="1"/>
  <c r="AA449" i="1" s="1"/>
  <c r="AB449" i="1" s="1"/>
  <c r="Z465" i="1"/>
  <c r="AA465" i="1" s="1"/>
  <c r="AB465" i="1" s="1"/>
  <c r="Z481" i="1"/>
  <c r="AA481" i="1" s="1"/>
  <c r="AB481" i="1" s="1"/>
  <c r="Z552" i="1"/>
  <c r="Z554" i="1"/>
  <c r="Z566" i="1"/>
  <c r="Z584" i="1"/>
  <c r="Z586" i="1"/>
  <c r="Z597" i="1"/>
  <c r="Z615" i="1"/>
  <c r="Z617" i="1"/>
  <c r="Z629" i="1"/>
  <c r="Z647" i="1"/>
  <c r="Z649" i="1"/>
  <c r="Z696" i="1"/>
  <c r="Z699" i="1"/>
  <c r="Z701" i="1"/>
  <c r="Z728" i="1"/>
  <c r="Z744" i="1"/>
  <c r="Z759" i="1"/>
  <c r="Z775" i="1"/>
  <c r="Z806" i="1"/>
  <c r="Z821" i="1"/>
  <c r="Z837" i="1"/>
  <c r="Z859" i="1"/>
  <c r="Z299" i="1"/>
  <c r="AA299" i="1" s="1"/>
  <c r="AB299" i="1" s="1"/>
  <c r="Z315" i="1"/>
  <c r="AA315" i="1" s="1"/>
  <c r="AB315" i="1" s="1"/>
  <c r="Z331" i="1"/>
  <c r="AA331" i="1" s="1"/>
  <c r="AB331" i="1" s="1"/>
  <c r="Z346" i="1"/>
  <c r="AA346" i="1" s="1"/>
  <c r="AB346" i="1" s="1"/>
  <c r="Z378" i="1"/>
  <c r="AA378" i="1" s="1"/>
  <c r="AB378" i="1" s="1"/>
  <c r="Z394" i="1"/>
  <c r="AA394" i="1" s="1"/>
  <c r="AB394" i="1" s="1"/>
  <c r="Z418" i="1"/>
  <c r="AA418" i="1" s="1"/>
  <c r="AB418" i="1" s="1"/>
  <c r="Z430" i="1"/>
  <c r="AA430" i="1" s="1"/>
  <c r="AB430" i="1" s="1"/>
  <c r="Z446" i="1"/>
  <c r="AA446" i="1" s="1"/>
  <c r="AB446" i="1" s="1"/>
  <c r="Z461" i="1"/>
  <c r="AA461" i="1" s="1"/>
  <c r="AB461" i="1" s="1"/>
  <c r="Z477" i="1"/>
  <c r="AA477" i="1" s="1"/>
  <c r="AB477" i="1" s="1"/>
  <c r="Z528" i="1"/>
  <c r="Z534" i="1"/>
  <c r="Z546" i="1"/>
  <c r="Z558" i="1"/>
  <c r="Z578" i="1"/>
  <c r="Z590" i="1"/>
  <c r="Z609" i="1"/>
  <c r="Z621" i="1"/>
  <c r="Z641" i="1"/>
  <c r="Z655" i="1"/>
  <c r="Z657" i="1"/>
  <c r="Z671" i="1"/>
  <c r="Z673" i="1"/>
  <c r="Z686" i="1"/>
  <c r="Z57" i="1"/>
  <c r="AA57" i="1" s="1"/>
  <c r="AB57" i="1" s="1"/>
  <c r="Z65" i="1"/>
  <c r="AA65" i="1" s="1"/>
  <c r="AB65" i="1" s="1"/>
  <c r="Z295" i="1"/>
  <c r="Z311" i="1"/>
  <c r="AA311" i="1" s="1"/>
  <c r="AB311" i="1" s="1"/>
  <c r="Z358" i="1"/>
  <c r="AA358" i="1" s="1"/>
  <c r="AB358" i="1" s="1"/>
  <c r="Z374" i="1"/>
  <c r="Z390" i="1"/>
  <c r="AA390" i="1" s="1"/>
  <c r="AB390" i="1" s="1"/>
  <c r="Z414" i="1"/>
  <c r="Z426" i="1"/>
  <c r="AA426" i="1" s="1"/>
  <c r="AB426" i="1" s="1"/>
  <c r="Z473" i="1"/>
  <c r="Z536" i="1"/>
  <c r="Z550" i="1"/>
  <c r="Z568" i="1"/>
  <c r="Z582" i="1"/>
  <c r="Z599" i="1"/>
  <c r="Z613" i="1"/>
  <c r="Z631" i="1"/>
  <c r="Z645" i="1"/>
  <c r="Z711" i="1"/>
  <c r="Z715" i="1"/>
  <c r="Z717" i="1"/>
  <c r="Z721" i="1"/>
  <c r="Z736" i="1"/>
  <c r="Z767" i="1"/>
  <c r="Z783" i="1"/>
  <c r="Z798" i="1"/>
  <c r="Z814" i="1"/>
  <c r="Z829" i="1"/>
  <c r="Z845" i="1"/>
  <c r="Z291" i="1"/>
  <c r="AA291" i="1" s="1"/>
  <c r="AB291" i="1" s="1"/>
  <c r="Z323" i="1"/>
  <c r="AA323" i="1" s="1"/>
  <c r="AB323" i="1" s="1"/>
  <c r="Z339" i="1"/>
  <c r="AA339" i="1" s="1"/>
  <c r="AB339" i="1" s="1"/>
  <c r="Z354" i="1"/>
  <c r="AA354" i="1" s="1"/>
  <c r="Z370" i="1"/>
  <c r="AA370" i="1" s="1"/>
  <c r="AB370" i="1" s="1"/>
  <c r="Z386" i="1"/>
  <c r="AA386" i="1" s="1"/>
  <c r="AB386" i="1" s="1"/>
  <c r="Z410" i="1"/>
  <c r="AA410" i="1" s="1"/>
  <c r="AB410" i="1" s="1"/>
  <c r="Z422" i="1"/>
  <c r="AA422" i="1" s="1"/>
  <c r="Z438" i="1"/>
  <c r="AA438" i="1" s="1"/>
  <c r="AB438" i="1" s="1"/>
  <c r="Z453" i="1"/>
  <c r="AA453" i="1" s="1"/>
  <c r="AB453" i="1" s="1"/>
  <c r="Z469" i="1"/>
  <c r="AA469" i="1" s="1"/>
  <c r="AB469" i="1" s="1"/>
  <c r="Z542" i="1"/>
  <c r="Z562" i="1"/>
  <c r="Z574" i="1"/>
  <c r="Z594" i="1"/>
  <c r="Z605" i="1"/>
  <c r="Z625" i="1"/>
  <c r="Z637" i="1"/>
  <c r="Z307" i="1"/>
  <c r="Z293" i="1"/>
  <c r="Z309" i="1"/>
  <c r="Z341" i="1"/>
  <c r="Z356" i="1"/>
  <c r="Z372" i="1"/>
  <c r="Z388" i="1"/>
  <c r="Z412" i="1"/>
  <c r="Z424" i="1"/>
  <c r="Z440" i="1"/>
  <c r="Z471" i="1"/>
  <c r="Z321" i="1"/>
  <c r="Z337" i="1"/>
  <c r="Z362" i="1"/>
  <c r="Z368" i="1"/>
  <c r="Z384" i="1"/>
  <c r="Z408" i="1"/>
  <c r="Z436" i="1"/>
  <c r="Z451" i="1"/>
  <c r="Z467" i="1"/>
  <c r="Z483" i="1"/>
  <c r="Z305" i="1"/>
  <c r="Z352" i="1"/>
  <c r="Z301" i="1"/>
  <c r="Z317" i="1"/>
  <c r="Z327" i="1"/>
  <c r="Z333" i="1"/>
  <c r="Z348" i="1"/>
  <c r="Z364" i="1"/>
  <c r="Z380" i="1"/>
  <c r="Z396" i="1"/>
  <c r="Z420" i="1"/>
  <c r="Z432" i="1"/>
  <c r="Z442" i="1"/>
  <c r="Z447" i="1"/>
  <c r="Z457" i="1"/>
  <c r="Z463" i="1"/>
  <c r="Z479" i="1"/>
  <c r="Z297" i="1"/>
  <c r="Z313" i="1"/>
  <c r="Z329" i="1"/>
  <c r="Z345" i="1"/>
  <c r="Z360" i="1"/>
  <c r="Z376" i="1"/>
  <c r="Z392" i="1"/>
  <c r="Z416" i="1"/>
  <c r="Z428" i="1"/>
  <c r="Z459" i="1"/>
  <c r="Z475" i="1"/>
  <c r="Z35" i="1"/>
  <c r="AA35" i="1" s="1"/>
  <c r="AB35" i="1" s="1"/>
  <c r="Z212" i="1"/>
  <c r="AA212" i="1" s="1"/>
  <c r="AB212" i="1" s="1"/>
  <c r="Z228" i="1"/>
  <c r="AA228" i="1" s="1"/>
  <c r="AB228" i="1" s="1"/>
  <c r="Z239" i="1"/>
  <c r="AA239" i="1" s="1"/>
  <c r="AB239" i="1" s="1"/>
  <c r="Z255" i="1"/>
  <c r="AA255" i="1" s="1"/>
  <c r="AB255" i="1" s="1"/>
  <c r="Z271" i="1"/>
  <c r="AA271" i="1" s="1"/>
  <c r="AB271" i="1" s="1"/>
  <c r="Z287" i="1"/>
  <c r="AA287" i="1" s="1"/>
  <c r="AB287" i="1" s="1"/>
  <c r="Z97" i="1"/>
  <c r="AA97" i="1" s="1"/>
  <c r="AB97" i="1" s="1"/>
  <c r="Z208" i="1"/>
  <c r="AA208" i="1" s="1"/>
  <c r="AB208" i="1" s="1"/>
  <c r="Z224" i="1"/>
  <c r="AA224" i="1" s="1"/>
  <c r="AB224" i="1" s="1"/>
  <c r="Z251" i="1"/>
  <c r="AA251" i="1" s="1"/>
  <c r="AB251" i="1" s="1"/>
  <c r="Z267" i="1"/>
  <c r="AA267" i="1" s="1"/>
  <c r="AB267" i="1" s="1"/>
  <c r="Z283" i="1"/>
  <c r="AA283" i="1" s="1"/>
  <c r="AB283" i="1" s="1"/>
  <c r="Z89" i="1"/>
  <c r="AA89" i="1" s="1"/>
  <c r="AB89" i="1" s="1"/>
  <c r="Z204" i="1"/>
  <c r="AA204" i="1" s="1"/>
  <c r="AB204" i="1" s="1"/>
  <c r="Z220" i="1"/>
  <c r="AA220" i="1" s="1"/>
  <c r="AB220" i="1" s="1"/>
  <c r="Z279" i="1"/>
  <c r="AA279" i="1" s="1"/>
  <c r="AB279" i="1" s="1"/>
  <c r="Z200" i="1"/>
  <c r="AA200" i="1" s="1"/>
  <c r="AB200" i="1" s="1"/>
  <c r="Z216" i="1"/>
  <c r="AA216" i="1" s="1"/>
  <c r="AB216" i="1" s="1"/>
  <c r="Z259" i="1"/>
  <c r="AA259" i="1" s="1"/>
  <c r="AB259" i="1" s="1"/>
  <c r="Z275" i="1"/>
  <c r="AA275" i="1" s="1"/>
  <c r="AB275" i="1" s="1"/>
  <c r="Z222" i="1"/>
  <c r="Z232" i="1"/>
  <c r="Z243" i="1"/>
  <c r="Z265" i="1"/>
  <c r="Z202" i="1"/>
  <c r="Z218" i="1"/>
  <c r="Z245" i="1"/>
  <c r="Z261" i="1"/>
  <c r="Z277" i="1"/>
  <c r="Z257" i="1"/>
  <c r="Z289" i="1"/>
  <c r="Z214" i="1"/>
  <c r="Z230" i="1"/>
  <c r="Z241" i="1"/>
  <c r="Z273" i="1"/>
  <c r="Z210" i="1"/>
  <c r="Z226" i="1"/>
  <c r="Z237" i="1"/>
  <c r="Z247" i="1"/>
  <c r="Z253" i="1"/>
  <c r="Z263" i="1"/>
  <c r="Z269" i="1"/>
  <c r="Z285" i="1"/>
  <c r="Z206" i="1"/>
  <c r="Z249" i="1"/>
  <c r="Z281" i="1"/>
  <c r="Z85" i="1"/>
  <c r="AA85" i="1" s="1"/>
  <c r="AB85" i="1" s="1"/>
  <c r="Z61" i="1"/>
  <c r="Z63" i="1"/>
  <c r="AA63" i="1" s="1"/>
  <c r="AB63" i="1" s="1"/>
  <c r="Z67" i="1"/>
  <c r="AA67" i="1" s="1"/>
  <c r="AB67" i="1" s="1"/>
  <c r="Z93" i="1"/>
  <c r="AA93" i="1" s="1"/>
  <c r="AB93" i="1" s="1"/>
  <c r="Z95" i="1"/>
  <c r="AA95" i="1" s="1"/>
  <c r="AB95" i="1" s="1"/>
  <c r="Z99" i="1"/>
  <c r="AA99" i="1" s="1"/>
  <c r="AB99" i="1" s="1"/>
  <c r="Z71" i="1"/>
  <c r="AA71" i="1" s="1"/>
  <c r="AB71" i="1" s="1"/>
  <c r="Z73" i="1"/>
  <c r="Z77" i="1"/>
  <c r="Z79" i="1"/>
  <c r="Z83" i="1"/>
  <c r="Z69" i="1"/>
  <c r="Z75" i="1"/>
  <c r="Z59" i="1"/>
  <c r="Z81" i="1"/>
  <c r="Z87" i="1"/>
  <c r="Z91" i="1"/>
  <c r="Z41" i="1"/>
  <c r="AA41" i="1" s="1"/>
  <c r="AB41" i="1" s="1"/>
  <c r="Z51" i="1"/>
  <c r="AA51" i="1" s="1"/>
  <c r="AB51" i="1" s="1"/>
  <c r="Z31" i="1"/>
  <c r="AA31" i="1" s="1"/>
  <c r="AB31" i="1" s="1"/>
  <c r="Z39" i="1"/>
  <c r="AA39" i="1" s="1"/>
  <c r="AB39" i="1" s="1"/>
  <c r="Z33" i="1"/>
  <c r="Z45" i="1"/>
  <c r="Z53" i="1"/>
  <c r="Z37" i="1"/>
  <c r="Z47" i="1"/>
  <c r="Z49" i="1"/>
  <c r="Z43" i="1"/>
  <c r="Z55" i="1"/>
  <c r="Z29" i="1"/>
  <c r="Z25" i="1"/>
  <c r="AA25" i="1" s="1"/>
  <c r="AB25" i="1" s="1"/>
  <c r="Z23" i="1"/>
  <c r="Z21" i="1"/>
  <c r="Z27" i="1"/>
  <c r="Z9" i="1"/>
  <c r="AA9" i="1" s="1"/>
  <c r="AB9" i="1" s="1"/>
  <c r="Z17" i="1"/>
  <c r="AA17" i="1" s="1"/>
  <c r="AB17" i="1" s="1"/>
  <c r="Z11" i="1"/>
  <c r="Z13" i="1"/>
  <c r="Z19" i="1"/>
  <c r="Z15" i="1"/>
  <c r="AA7" i="1" l="1"/>
  <c r="Z104" i="1"/>
  <c r="Z1882" i="1" s="1"/>
  <c r="AA1292" i="1"/>
  <c r="AB1292" i="1" s="1"/>
  <c r="AA1461" i="1"/>
  <c r="AB1461" i="1" s="1"/>
  <c r="AA1457" i="1"/>
  <c r="AB1457" i="1" s="1"/>
  <c r="AB1453" i="1"/>
  <c r="AA1534" i="1"/>
  <c r="AB1534" i="1" s="1"/>
  <c r="AA1580" i="1"/>
  <c r="AB1580" i="1" s="1"/>
  <c r="AA1594" i="1"/>
  <c r="AB1594" i="1" s="1"/>
  <c r="AA954" i="1"/>
  <c r="AB954" i="1" s="1"/>
  <c r="AA960" i="1"/>
  <c r="AB960" i="1" s="1"/>
  <c r="AA956" i="1"/>
  <c r="AB956" i="1" s="1"/>
  <c r="AA948" i="1"/>
  <c r="AB948" i="1" s="1"/>
  <c r="AA912" i="1"/>
  <c r="AB912" i="1" s="1"/>
  <c r="AA930" i="1"/>
  <c r="AB930" i="1" s="1"/>
  <c r="AA906" i="1"/>
  <c r="AB906" i="1" s="1"/>
  <c r="AA914" i="1"/>
  <c r="AB914" i="1" s="1"/>
  <c r="AA920" i="1"/>
  <c r="AB920" i="1" s="1"/>
  <c r="AA938" i="1"/>
  <c r="AB938" i="1" s="1"/>
  <c r="AA910" i="1"/>
  <c r="AB910" i="1" s="1"/>
  <c r="AA922" i="1"/>
  <c r="AB922" i="1" s="1"/>
  <c r="AA932" i="1"/>
  <c r="AB932" i="1" s="1"/>
  <c r="AA946" i="1"/>
  <c r="AB946" i="1" s="1"/>
  <c r="AA918" i="1"/>
  <c r="AB918" i="1" s="1"/>
  <c r="AA940" i="1"/>
  <c r="AB940" i="1" s="1"/>
  <c r="AA950" i="1"/>
  <c r="AB950" i="1" s="1"/>
  <c r="AA926" i="1"/>
  <c r="AB926" i="1" s="1"/>
  <c r="AA851" i="1"/>
  <c r="AB851" i="1" s="1"/>
  <c r="AA402" i="1"/>
  <c r="AB402" i="1" s="1"/>
  <c r="AA404" i="1"/>
  <c r="AB404" i="1" s="1"/>
  <c r="AA400" i="1"/>
  <c r="AB400" i="1" s="1"/>
  <c r="AA406" i="1"/>
  <c r="AB406" i="1" s="1"/>
  <c r="AB665" i="1"/>
  <c r="AB633" i="1"/>
  <c r="AB1246" i="1"/>
  <c r="AA1851" i="1"/>
  <c r="AB1851" i="1" s="1"/>
  <c r="AA1819" i="1"/>
  <c r="AB1819" i="1" s="1"/>
  <c r="AA1795" i="1"/>
  <c r="AB1795" i="1" s="1"/>
  <c r="AA1763" i="1"/>
  <c r="AB1763" i="1" s="1"/>
  <c r="AA1861" i="1"/>
  <c r="AB1861" i="1" s="1"/>
  <c r="AA1829" i="1"/>
  <c r="AB1829" i="1" s="1"/>
  <c r="AA1773" i="1"/>
  <c r="AB1773" i="1" s="1"/>
  <c r="AA1695" i="1"/>
  <c r="AB1695" i="1" s="1"/>
  <c r="AA1857" i="1"/>
  <c r="AB1857" i="1" s="1"/>
  <c r="AA1825" i="1"/>
  <c r="AB1825" i="1" s="1"/>
  <c r="AA1769" i="1"/>
  <c r="AB1769" i="1" s="1"/>
  <c r="AA1871" i="1"/>
  <c r="AB1871" i="1" s="1"/>
  <c r="AA1839" i="1"/>
  <c r="AB1839" i="1" s="1"/>
  <c r="AA1807" i="1"/>
  <c r="AB1807" i="1" s="1"/>
  <c r="AA1783" i="1"/>
  <c r="AB1783" i="1" s="1"/>
  <c r="AA1736" i="1"/>
  <c r="AB1736" i="1" s="1"/>
  <c r="AA1725" i="1"/>
  <c r="AB1725" i="1" s="1"/>
  <c r="AA1693" i="1"/>
  <c r="AB1693" i="1" s="1"/>
  <c r="AA1717" i="1"/>
  <c r="AB1717" i="1" s="1"/>
  <c r="AA1867" i="1"/>
  <c r="AB1867" i="1" s="1"/>
  <c r="AA1835" i="1"/>
  <c r="AB1835" i="1" s="1"/>
  <c r="AA1803" i="1"/>
  <c r="AB1803" i="1" s="1"/>
  <c r="AA1779" i="1"/>
  <c r="AB1779" i="1" s="1"/>
  <c r="AA1731" i="1"/>
  <c r="AB1731" i="1" s="1"/>
  <c r="AA1877" i="1"/>
  <c r="AB1877" i="1" s="1"/>
  <c r="AA1845" i="1"/>
  <c r="AB1845" i="1" s="1"/>
  <c r="AA1813" i="1"/>
  <c r="AB1813" i="1" s="1"/>
  <c r="AA1789" i="1"/>
  <c r="AB1789" i="1" s="1"/>
  <c r="AA1750" i="1"/>
  <c r="AB1750" i="1" s="1"/>
  <c r="AA1727" i="1"/>
  <c r="AB1727" i="1" s="1"/>
  <c r="AA1701" i="1"/>
  <c r="AB1701" i="1" s="1"/>
  <c r="AA1699" i="1"/>
  <c r="AB1699" i="1" s="1"/>
  <c r="AA1721" i="1"/>
  <c r="AB1721" i="1" s="1"/>
  <c r="AA1689" i="1"/>
  <c r="AB1689" i="1" s="1"/>
  <c r="AA1873" i="1"/>
  <c r="AB1873" i="1" s="1"/>
  <c r="AA1841" i="1"/>
  <c r="AB1841" i="1" s="1"/>
  <c r="AA1809" i="1"/>
  <c r="AB1809" i="1" s="1"/>
  <c r="AA1785" i="1"/>
  <c r="AB1785" i="1" s="1"/>
  <c r="AA1741" i="1"/>
  <c r="AB1741" i="1" s="1"/>
  <c r="AA1855" i="1"/>
  <c r="AB1855" i="1" s="1"/>
  <c r="AA1823" i="1"/>
  <c r="AB1823" i="1" s="1"/>
  <c r="AA1767" i="1"/>
  <c r="AB1767" i="1" s="1"/>
  <c r="AA1729" i="1"/>
  <c r="AB1729" i="1" s="1"/>
  <c r="AA1703" i="1"/>
  <c r="AB1703" i="1" s="1"/>
  <c r="AA1691" i="1"/>
  <c r="AB1691" i="1" s="1"/>
  <c r="AA1669" i="1"/>
  <c r="AB1669" i="1" s="1"/>
  <c r="AA1627" i="1"/>
  <c r="AB1627" i="1" s="1"/>
  <c r="AA1587" i="1"/>
  <c r="AB1587" i="1" s="1"/>
  <c r="AA1667" i="1"/>
  <c r="AB1667" i="1" s="1"/>
  <c r="AA1603" i="1"/>
  <c r="AB1603" i="1" s="1"/>
  <c r="AA1655" i="1"/>
  <c r="AB1655" i="1" s="1"/>
  <c r="AA1623" i="1"/>
  <c r="AB1623" i="1" s="1"/>
  <c r="AA1578" i="1"/>
  <c r="AB1578" i="1" s="1"/>
  <c r="AA1677" i="1"/>
  <c r="AB1677" i="1" s="1"/>
  <c r="AA1637" i="1"/>
  <c r="AB1637" i="1" s="1"/>
  <c r="AA1605" i="1"/>
  <c r="AB1605" i="1" s="1"/>
  <c r="AA1685" i="1"/>
  <c r="AB1685" i="1" s="1"/>
  <c r="AA1619" i="1"/>
  <c r="AB1619" i="1" s="1"/>
  <c r="AA1665" i="1"/>
  <c r="AB1665" i="1" s="1"/>
  <c r="AA1633" i="1"/>
  <c r="AB1633" i="1" s="1"/>
  <c r="AA1601" i="1"/>
  <c r="AB1601" i="1" s="1"/>
  <c r="AA1643" i="1"/>
  <c r="AB1643" i="1" s="1"/>
  <c r="AA1611" i="1"/>
  <c r="AB1611" i="1" s="1"/>
  <c r="AA1635" i="1"/>
  <c r="AB1635" i="1" s="1"/>
  <c r="AA1671" i="1"/>
  <c r="AB1671" i="1" s="1"/>
  <c r="AA1639" i="1"/>
  <c r="AB1639" i="1" s="1"/>
  <c r="AA1607" i="1"/>
  <c r="AB1607" i="1" s="1"/>
  <c r="AA1659" i="1"/>
  <c r="AB1659" i="1" s="1"/>
  <c r="AA1621" i="1"/>
  <c r="AB1621" i="1" s="1"/>
  <c r="AA1651" i="1"/>
  <c r="AB1651" i="1" s="1"/>
  <c r="AA1683" i="1"/>
  <c r="AB1683" i="1" s="1"/>
  <c r="AA1649" i="1"/>
  <c r="AB1649" i="1" s="1"/>
  <c r="AA1617" i="1"/>
  <c r="AB1617" i="1" s="1"/>
  <c r="AA1383" i="1"/>
  <c r="AB1383" i="1" s="1"/>
  <c r="AA1563" i="1"/>
  <c r="AB1563" i="1" s="1"/>
  <c r="AA1486" i="1"/>
  <c r="AB1486" i="1" s="1"/>
  <c r="AA1387" i="1"/>
  <c r="AB1387" i="1" s="1"/>
  <c r="AA1480" i="1"/>
  <c r="AB1480" i="1" s="1"/>
  <c r="AA1510" i="1"/>
  <c r="AB1510" i="1" s="1"/>
  <c r="AA1379" i="1"/>
  <c r="AB1379" i="1" s="1"/>
  <c r="AA1565" i="1"/>
  <c r="AB1565" i="1" s="1"/>
  <c r="AA1399" i="1"/>
  <c r="AB1399" i="1" s="1"/>
  <c r="AA1571" i="1"/>
  <c r="AB1571" i="1" s="1"/>
  <c r="AA1492" i="1"/>
  <c r="AB1492" i="1" s="1"/>
  <c r="AA1416" i="1"/>
  <c r="AB1416" i="1" s="1"/>
  <c r="AA1496" i="1"/>
  <c r="AB1496" i="1" s="1"/>
  <c r="AA1556" i="1"/>
  <c r="AB1556" i="1" s="1"/>
  <c r="AA1464" i="1"/>
  <c r="AB1464" i="1" s="1"/>
  <c r="AA1532" i="1"/>
  <c r="AB1532" i="1" s="1"/>
  <c r="AA1552" i="1"/>
  <c r="AB1552" i="1" s="1"/>
  <c r="AA1391" i="1"/>
  <c r="AB1391" i="1" s="1"/>
  <c r="AA1450" i="1"/>
  <c r="AB1450" i="1" s="1"/>
  <c r="AA1488" i="1"/>
  <c r="AB1488" i="1" s="1"/>
  <c r="AA1546" i="1"/>
  <c r="AB1546" i="1" s="1"/>
  <c r="AA1471" i="1"/>
  <c r="AB1471" i="1" s="1"/>
  <c r="AA1434" i="1"/>
  <c r="AB1434" i="1" s="1"/>
  <c r="AA1349" i="1"/>
  <c r="AB1349" i="1" s="1"/>
  <c r="AA1371" i="1"/>
  <c r="AB1371" i="1" s="1"/>
  <c r="AA1319" i="1"/>
  <c r="AB1319" i="1" s="1"/>
  <c r="AA1355" i="1"/>
  <c r="AB1355" i="1" s="1"/>
  <c r="AA1313" i="1"/>
  <c r="AB1313" i="1" s="1"/>
  <c r="AA1353" i="1"/>
  <c r="AB1353" i="1" s="1"/>
  <c r="AA1377" i="1"/>
  <c r="AB1377" i="1" s="1"/>
  <c r="AA1329" i="1"/>
  <c r="AB1329" i="1" s="1"/>
  <c r="AA1286" i="1"/>
  <c r="AB1286" i="1" s="1"/>
  <c r="AA1357" i="1"/>
  <c r="AB1357" i="1" s="1"/>
  <c r="AA1321" i="1"/>
  <c r="AB1321" i="1" s="1"/>
  <c r="AA1375" i="1"/>
  <c r="AB1375" i="1" s="1"/>
  <c r="AA1301" i="1"/>
  <c r="AB1301" i="1" s="1"/>
  <c r="AA1345" i="1"/>
  <c r="AB1345" i="1" s="1"/>
  <c r="AA1290" i="1"/>
  <c r="AB1290" i="1" s="1"/>
  <c r="AA1361" i="1"/>
  <c r="AB1361" i="1" s="1"/>
  <c r="AA1337" i="1"/>
  <c r="AB1337" i="1" s="1"/>
  <c r="AA1303" i="1"/>
  <c r="AB1303" i="1" s="1"/>
  <c r="AA1305" i="1"/>
  <c r="AB1305" i="1" s="1"/>
  <c r="AA1367" i="1"/>
  <c r="AB1367" i="1" s="1"/>
  <c r="AA1297" i="1"/>
  <c r="AB1297" i="1" s="1"/>
  <c r="AA1351" i="1"/>
  <c r="AB1351" i="1" s="1"/>
  <c r="AA1307" i="1"/>
  <c r="AB1307" i="1" s="1"/>
  <c r="AA1278" i="1"/>
  <c r="AB1278" i="1" s="1"/>
  <c r="AA1280" i="1"/>
  <c r="AB1280" i="1" s="1"/>
  <c r="AA1268" i="1"/>
  <c r="AB1268" i="1" s="1"/>
  <c r="AA1142" i="1"/>
  <c r="AB1142" i="1" s="1"/>
  <c r="AA1220" i="1"/>
  <c r="AB1220" i="1" s="1"/>
  <c r="AA1158" i="1"/>
  <c r="AB1158" i="1" s="1"/>
  <c r="AA1094" i="1"/>
  <c r="AB1094" i="1" s="1"/>
  <c r="AA1122" i="1"/>
  <c r="AB1122" i="1" s="1"/>
  <c r="AA1182" i="1"/>
  <c r="AB1182" i="1" s="1"/>
  <c r="AA1118" i="1"/>
  <c r="AB1118" i="1" s="1"/>
  <c r="AA1256" i="1"/>
  <c r="AB1256" i="1" s="1"/>
  <c r="AA1192" i="1"/>
  <c r="AB1192" i="1" s="1"/>
  <c r="AA1098" i="1"/>
  <c r="AB1098" i="1" s="1"/>
  <c r="AA1174" i="1"/>
  <c r="AB1174" i="1" s="1"/>
  <c r="AA1138" i="1"/>
  <c r="AB1138" i="1" s="1"/>
  <c r="AA1196" i="1"/>
  <c r="AB1196" i="1" s="1"/>
  <c r="AA1134" i="1"/>
  <c r="AB1134" i="1" s="1"/>
  <c r="AA1272" i="1"/>
  <c r="AB1272" i="1" s="1"/>
  <c r="AA1208" i="1"/>
  <c r="AB1208" i="1" s="1"/>
  <c r="AA1130" i="1"/>
  <c r="AB1130" i="1" s="1"/>
  <c r="AA1236" i="1"/>
  <c r="AB1236" i="1" s="1"/>
  <c r="AA1110" i="1"/>
  <c r="AB1110" i="1" s="1"/>
  <c r="AA1252" i="1"/>
  <c r="AB1252" i="1" s="1"/>
  <c r="AA1126" i="1"/>
  <c r="AB1126" i="1" s="1"/>
  <c r="AA1154" i="1"/>
  <c r="AB1154" i="1" s="1"/>
  <c r="AA1212" i="1"/>
  <c r="AB1212" i="1" s="1"/>
  <c r="AA1150" i="1"/>
  <c r="AB1150" i="1" s="1"/>
  <c r="AA1086" i="1"/>
  <c r="AB1086" i="1" s="1"/>
  <c r="AA1224" i="1"/>
  <c r="AB1224" i="1" s="1"/>
  <c r="AA1146" i="1"/>
  <c r="AB1146" i="1" s="1"/>
  <c r="AA1204" i="1"/>
  <c r="AB1204" i="1" s="1"/>
  <c r="AA1232" i="1"/>
  <c r="AB1232" i="1" s="1"/>
  <c r="AA1228" i="1"/>
  <c r="AB1228" i="1" s="1"/>
  <c r="AA1166" i="1"/>
  <c r="AB1166" i="1" s="1"/>
  <c r="AA1102" i="1"/>
  <c r="AB1102" i="1" s="1"/>
  <c r="AA1240" i="1"/>
  <c r="AB1240" i="1" s="1"/>
  <c r="AA1178" i="1"/>
  <c r="AB1178" i="1" s="1"/>
  <c r="AA1045" i="1"/>
  <c r="AB1045" i="1" s="1"/>
  <c r="AA1049" i="1"/>
  <c r="AB1049" i="1" s="1"/>
  <c r="AA1061" i="1"/>
  <c r="AB1061" i="1" s="1"/>
  <c r="AA1065" i="1"/>
  <c r="AB1065" i="1" s="1"/>
  <c r="AA1041" i="1"/>
  <c r="AB1041" i="1" s="1"/>
  <c r="AA1037" i="1"/>
  <c r="AB1037" i="1" s="1"/>
  <c r="AA1011" i="1"/>
  <c r="AB1011" i="1" s="1"/>
  <c r="AA1027" i="1"/>
  <c r="AB1027" i="1" s="1"/>
  <c r="AA1015" i="1"/>
  <c r="AB1015" i="1" s="1"/>
  <c r="AB969" i="1"/>
  <c r="AB993" i="1"/>
  <c r="AA995" i="1"/>
  <c r="AB995" i="1" s="1"/>
  <c r="AA975" i="1"/>
  <c r="AB975" i="1" s="1"/>
  <c r="AA989" i="1"/>
  <c r="AB989" i="1" s="1"/>
  <c r="AA965" i="1"/>
  <c r="AB965" i="1" s="1"/>
  <c r="AA967" i="1"/>
  <c r="AB967" i="1" s="1"/>
  <c r="AA971" i="1"/>
  <c r="AB971" i="1" s="1"/>
  <c r="AA999" i="1"/>
  <c r="AB999" i="1" s="1"/>
  <c r="AA896" i="1"/>
  <c r="AB896" i="1" s="1"/>
  <c r="AA892" i="1"/>
  <c r="AB892" i="1" s="1"/>
  <c r="AA964" i="1"/>
  <c r="AB964" i="1" s="1"/>
  <c r="AB870" i="1"/>
  <c r="AA866" i="1"/>
  <c r="AB866" i="1" s="1"/>
  <c r="AA882" i="1"/>
  <c r="AB882" i="1" s="1"/>
  <c r="AA872" i="1"/>
  <c r="AB872" i="1" s="1"/>
  <c r="AA874" i="1"/>
  <c r="AB874" i="1" s="1"/>
  <c r="AA878" i="1"/>
  <c r="AB878" i="1" s="1"/>
  <c r="AB601" i="1"/>
  <c r="AB576" i="1"/>
  <c r="AB680" i="1"/>
  <c r="AB709" i="1"/>
  <c r="AB639" i="1"/>
  <c r="AB703" i="1"/>
  <c r="AB198" i="1"/>
  <c r="AB134" i="1"/>
  <c r="AA194" i="1"/>
  <c r="AB194" i="1" s="1"/>
  <c r="AA114" i="1"/>
  <c r="AB114" i="1" s="1"/>
  <c r="AB166" i="1"/>
  <c r="AA172" i="1"/>
  <c r="AB172" i="1" s="1"/>
  <c r="AA108" i="1"/>
  <c r="AB108" i="1" s="1"/>
  <c r="AA160" i="1"/>
  <c r="AB160" i="1" s="1"/>
  <c r="AA164" i="1"/>
  <c r="AB164" i="1" s="1"/>
  <c r="AA184" i="1"/>
  <c r="AB184" i="1" s="1"/>
  <c r="AA136" i="1"/>
  <c r="AB136" i="1" s="1"/>
  <c r="AA188" i="1"/>
  <c r="AB188" i="1" s="1"/>
  <c r="AA124" i="1"/>
  <c r="AB124" i="1" s="1"/>
  <c r="AA170" i="1"/>
  <c r="AB170" i="1" s="1"/>
  <c r="AA112" i="1"/>
  <c r="AB112" i="1" s="1"/>
  <c r="AA180" i="1"/>
  <c r="AB180" i="1" s="1"/>
  <c r="AA116" i="1"/>
  <c r="AB116" i="1" s="1"/>
  <c r="AA146" i="1"/>
  <c r="AB146" i="1" s="1"/>
  <c r="AA140" i="1"/>
  <c r="AB140" i="1" s="1"/>
  <c r="AA176" i="1"/>
  <c r="AB176" i="1" s="1"/>
  <c r="AA128" i="1"/>
  <c r="AB128" i="1" s="1"/>
  <c r="AA196" i="1"/>
  <c r="AB196" i="1" s="1"/>
  <c r="AA132" i="1"/>
  <c r="AB132" i="1" s="1"/>
  <c r="AA152" i="1"/>
  <c r="AB152" i="1" s="1"/>
  <c r="AA104" i="1"/>
  <c r="AB104" i="1" s="1"/>
  <c r="AA156" i="1"/>
  <c r="AB156" i="1" s="1"/>
  <c r="AA192" i="1"/>
  <c r="AB192" i="1" s="1"/>
  <c r="AA144" i="1"/>
  <c r="AB144" i="1" s="1"/>
  <c r="AA148" i="1"/>
  <c r="AB148" i="1" s="1"/>
  <c r="AA168" i="1"/>
  <c r="AB168" i="1" s="1"/>
  <c r="AA120" i="1"/>
  <c r="AB120" i="1" s="1"/>
  <c r="AB538" i="1"/>
  <c r="AB544" i="1"/>
  <c r="AB679" i="1"/>
  <c r="AB607" i="1"/>
  <c r="AA841" i="1"/>
  <c r="AB841" i="1" s="1"/>
  <c r="AB663" i="1"/>
  <c r="AA812" i="1"/>
  <c r="AB812" i="1" s="1"/>
  <c r="AA414" i="1"/>
  <c r="AB414" i="1" s="1"/>
  <c r="AB422" i="1"/>
  <c r="AB354" i="1"/>
  <c r="AA707" i="1"/>
  <c r="AB707" i="1" s="1"/>
  <c r="AB570" i="1"/>
  <c r="AB688" i="1"/>
  <c r="AA732" i="1"/>
  <c r="AB732" i="1" s="1"/>
  <c r="AB560" i="1"/>
  <c r="AA675" i="1"/>
  <c r="AB675" i="1" s="1"/>
  <c r="AA473" i="1"/>
  <c r="AB473" i="1" s="1"/>
  <c r="AA374" i="1"/>
  <c r="AB374" i="1" s="1"/>
  <c r="AA295" i="1"/>
  <c r="AB295" i="1" s="1"/>
  <c r="AA667" i="1"/>
  <c r="AB667" i="1" s="1"/>
  <c r="AA627" i="1"/>
  <c r="AB627" i="1" s="1"/>
  <c r="AA564" i="1"/>
  <c r="AB564" i="1" s="1"/>
  <c r="AA497" i="1"/>
  <c r="AB497" i="1" s="1"/>
  <c r="AB623" i="1"/>
  <c r="AA625" i="1"/>
  <c r="AB625" i="1" s="1"/>
  <c r="AA542" i="1"/>
  <c r="AB542" i="1" s="1"/>
  <c r="AA798" i="1"/>
  <c r="AB798" i="1" s="1"/>
  <c r="AA736" i="1"/>
  <c r="AB736" i="1" s="1"/>
  <c r="AA711" i="1"/>
  <c r="AB711" i="1" s="1"/>
  <c r="AA631" i="1"/>
  <c r="AB631" i="1" s="1"/>
  <c r="AA582" i="1"/>
  <c r="AB582" i="1" s="1"/>
  <c r="AA671" i="1"/>
  <c r="AB671" i="1" s="1"/>
  <c r="AA590" i="1"/>
  <c r="AB590" i="1" s="1"/>
  <c r="AA546" i="1"/>
  <c r="AB546" i="1" s="1"/>
  <c r="AA837" i="1"/>
  <c r="AB837" i="1" s="1"/>
  <c r="AA775" i="1"/>
  <c r="AB775" i="1" s="1"/>
  <c r="AA701" i="1"/>
  <c r="AB701" i="1" s="1"/>
  <c r="AA649" i="1"/>
  <c r="AB649" i="1" s="1"/>
  <c r="AA615" i="1"/>
  <c r="AB615" i="1" s="1"/>
  <c r="AA566" i="1"/>
  <c r="AB566" i="1" s="1"/>
  <c r="AA499" i="1"/>
  <c r="AB499" i="1" s="1"/>
  <c r="AA507" i="1"/>
  <c r="AB507" i="1" s="1"/>
  <c r="AA505" i="1"/>
  <c r="AB505" i="1" s="1"/>
  <c r="AA637" i="1"/>
  <c r="AB637" i="1" s="1"/>
  <c r="AA594" i="1"/>
  <c r="AB594" i="1" s="1"/>
  <c r="AA814" i="1"/>
  <c r="AB814" i="1" s="1"/>
  <c r="AA715" i="1"/>
  <c r="AB715" i="1" s="1"/>
  <c r="AA599" i="1"/>
  <c r="AB599" i="1" s="1"/>
  <c r="AA550" i="1"/>
  <c r="AB550" i="1" s="1"/>
  <c r="AA673" i="1"/>
  <c r="AB673" i="1" s="1"/>
  <c r="AA641" i="1"/>
  <c r="AB641" i="1" s="1"/>
  <c r="AA558" i="1"/>
  <c r="AB558" i="1" s="1"/>
  <c r="AA528" i="1"/>
  <c r="AB528" i="1" s="1"/>
  <c r="AA859" i="1"/>
  <c r="AB859" i="1" s="1"/>
  <c r="AA728" i="1"/>
  <c r="AB728" i="1" s="1"/>
  <c r="AA617" i="1"/>
  <c r="AB617" i="1" s="1"/>
  <c r="AA584" i="1"/>
  <c r="AB584" i="1" s="1"/>
  <c r="AA514" i="1"/>
  <c r="AB514" i="1" s="1"/>
  <c r="AA522" i="1"/>
  <c r="AB522" i="1" s="1"/>
  <c r="AA511" i="1"/>
  <c r="AB511" i="1" s="1"/>
  <c r="AA605" i="1"/>
  <c r="AB605" i="1" s="1"/>
  <c r="AA562" i="1"/>
  <c r="AB562" i="1" s="1"/>
  <c r="AA829" i="1"/>
  <c r="AB829" i="1" s="1"/>
  <c r="AA767" i="1"/>
  <c r="AB767" i="1" s="1"/>
  <c r="AA717" i="1"/>
  <c r="AB717" i="1" s="1"/>
  <c r="AA645" i="1"/>
  <c r="AB645" i="1" s="1"/>
  <c r="AA568" i="1"/>
  <c r="AB568" i="1" s="1"/>
  <c r="AA686" i="1"/>
  <c r="AB686" i="1" s="1"/>
  <c r="AA655" i="1"/>
  <c r="AB655" i="1" s="1"/>
  <c r="AA609" i="1"/>
  <c r="AB609" i="1" s="1"/>
  <c r="AA534" i="1"/>
  <c r="AB534" i="1" s="1"/>
  <c r="AA806" i="1"/>
  <c r="AB806" i="1" s="1"/>
  <c r="AA744" i="1"/>
  <c r="AB744" i="1" s="1"/>
  <c r="AA696" i="1"/>
  <c r="AB696" i="1" s="1"/>
  <c r="AA629" i="1"/>
  <c r="AB629" i="1" s="1"/>
  <c r="AA586" i="1"/>
  <c r="AB586" i="1" s="1"/>
  <c r="AA552" i="1"/>
  <c r="AB552" i="1" s="1"/>
  <c r="AA520" i="1"/>
  <c r="AB520" i="1" s="1"/>
  <c r="AA489" i="1"/>
  <c r="AB489" i="1" s="1"/>
  <c r="AA574" i="1"/>
  <c r="AB574" i="1" s="1"/>
  <c r="AA845" i="1"/>
  <c r="AB845" i="1" s="1"/>
  <c r="AA783" i="1"/>
  <c r="AB783" i="1" s="1"/>
  <c r="AA721" i="1"/>
  <c r="AB721" i="1" s="1"/>
  <c r="AA613" i="1"/>
  <c r="AB613" i="1" s="1"/>
  <c r="AA536" i="1"/>
  <c r="AB536" i="1" s="1"/>
  <c r="AA657" i="1"/>
  <c r="AB657" i="1" s="1"/>
  <c r="AA621" i="1"/>
  <c r="AB621" i="1" s="1"/>
  <c r="AA578" i="1"/>
  <c r="AB578" i="1" s="1"/>
  <c r="AA821" i="1"/>
  <c r="AB821" i="1" s="1"/>
  <c r="AA759" i="1"/>
  <c r="AB759" i="1" s="1"/>
  <c r="AA699" i="1"/>
  <c r="AB699" i="1" s="1"/>
  <c r="AA647" i="1"/>
  <c r="AB647" i="1" s="1"/>
  <c r="AA597" i="1"/>
  <c r="AB597" i="1" s="1"/>
  <c r="AA554" i="1"/>
  <c r="AB554" i="1" s="1"/>
  <c r="AA491" i="1"/>
  <c r="AB491" i="1" s="1"/>
  <c r="AA495" i="1"/>
  <c r="AB495" i="1" s="1"/>
  <c r="AA392" i="1"/>
  <c r="AB392" i="1" s="1"/>
  <c r="AA475" i="1"/>
  <c r="AB475" i="1" s="1"/>
  <c r="AA416" i="1"/>
  <c r="AB416" i="1" s="1"/>
  <c r="AA345" i="1"/>
  <c r="AB345" i="1" s="1"/>
  <c r="AA457" i="1"/>
  <c r="AB457" i="1" s="1"/>
  <c r="AA420" i="1"/>
  <c r="AB420" i="1" s="1"/>
  <c r="AA348" i="1"/>
  <c r="AB348" i="1" s="1"/>
  <c r="AA301" i="1"/>
  <c r="AB301" i="1" s="1"/>
  <c r="AA467" i="1"/>
  <c r="AB467" i="1" s="1"/>
  <c r="AA408" i="1"/>
  <c r="AB408" i="1" s="1"/>
  <c r="AA337" i="1"/>
  <c r="AB337" i="1" s="1"/>
  <c r="AA424" i="1"/>
  <c r="AB424" i="1" s="1"/>
  <c r="AA356" i="1"/>
  <c r="AB356" i="1" s="1"/>
  <c r="AA307" i="1"/>
  <c r="AB307" i="1" s="1"/>
  <c r="AA360" i="1"/>
  <c r="AB360" i="1" s="1"/>
  <c r="AA463" i="1"/>
  <c r="AB463" i="1" s="1"/>
  <c r="AA432" i="1"/>
  <c r="AB432" i="1" s="1"/>
  <c r="AA364" i="1"/>
  <c r="AB364" i="1" s="1"/>
  <c r="AA317" i="1"/>
  <c r="AB317" i="1" s="1"/>
  <c r="AA483" i="1"/>
  <c r="AB483" i="1" s="1"/>
  <c r="AA362" i="1"/>
  <c r="AB362" i="1" s="1"/>
  <c r="AA440" i="1"/>
  <c r="AB440" i="1" s="1"/>
  <c r="AA372" i="1"/>
  <c r="AB372" i="1" s="1"/>
  <c r="AA293" i="1"/>
  <c r="AB293" i="1" s="1"/>
  <c r="AA428" i="1"/>
  <c r="AB428" i="1" s="1"/>
  <c r="AA297" i="1"/>
  <c r="AB297" i="1" s="1"/>
  <c r="AA376" i="1"/>
  <c r="AB376" i="1" s="1"/>
  <c r="AA313" i="1"/>
  <c r="AB313" i="1" s="1"/>
  <c r="AA479" i="1"/>
  <c r="AB479" i="1" s="1"/>
  <c r="AA442" i="1"/>
  <c r="AB442" i="1" s="1"/>
  <c r="AA380" i="1"/>
  <c r="AB380" i="1" s="1"/>
  <c r="AA327" i="1"/>
  <c r="AB327" i="1" s="1"/>
  <c r="AA305" i="1"/>
  <c r="AB305" i="1" s="1"/>
  <c r="AA436" i="1"/>
  <c r="AB436" i="1" s="1"/>
  <c r="AA368" i="1"/>
  <c r="AB368" i="1" s="1"/>
  <c r="AA471" i="1"/>
  <c r="AB471" i="1" s="1"/>
  <c r="AA388" i="1"/>
  <c r="AB388" i="1" s="1"/>
  <c r="AA309" i="1"/>
  <c r="AB309" i="1" s="1"/>
  <c r="AA61" i="1"/>
  <c r="AB61" i="1" s="1"/>
  <c r="AA459" i="1"/>
  <c r="AB459" i="1" s="1"/>
  <c r="AA329" i="1"/>
  <c r="AB329" i="1" s="1"/>
  <c r="AA447" i="1"/>
  <c r="AB447" i="1" s="1"/>
  <c r="AA396" i="1"/>
  <c r="AB396" i="1" s="1"/>
  <c r="AA333" i="1"/>
  <c r="AB333" i="1" s="1"/>
  <c r="AA352" i="1"/>
  <c r="AB352" i="1" s="1"/>
  <c r="AA451" i="1"/>
  <c r="AB451" i="1" s="1"/>
  <c r="AA384" i="1"/>
  <c r="AB384" i="1" s="1"/>
  <c r="AA321" i="1"/>
  <c r="AB321" i="1" s="1"/>
  <c r="AA412" i="1"/>
  <c r="AB412" i="1" s="1"/>
  <c r="AA341" i="1"/>
  <c r="AB341" i="1" s="1"/>
  <c r="AA285" i="1"/>
  <c r="AB285" i="1" s="1"/>
  <c r="AA247" i="1"/>
  <c r="AB247" i="1" s="1"/>
  <c r="AA273" i="1"/>
  <c r="AB273" i="1" s="1"/>
  <c r="AA245" i="1"/>
  <c r="AB245" i="1" s="1"/>
  <c r="AA265" i="1"/>
  <c r="AB265" i="1" s="1"/>
  <c r="AA222" i="1"/>
  <c r="AB222" i="1" s="1"/>
  <c r="AA206" i="1"/>
  <c r="AB206" i="1" s="1"/>
  <c r="AA253" i="1"/>
  <c r="AB253" i="1" s="1"/>
  <c r="AA210" i="1"/>
  <c r="AB210" i="1" s="1"/>
  <c r="AA214" i="1"/>
  <c r="AB214" i="1" s="1"/>
  <c r="AA257" i="1"/>
  <c r="AB257" i="1" s="1"/>
  <c r="AA261" i="1"/>
  <c r="AB261" i="1" s="1"/>
  <c r="AA202" i="1"/>
  <c r="AB202" i="1" s="1"/>
  <c r="AA232" i="1"/>
  <c r="AB232" i="1" s="1"/>
  <c r="AA249" i="1"/>
  <c r="AB249" i="1" s="1"/>
  <c r="AA263" i="1"/>
  <c r="AB263" i="1" s="1"/>
  <c r="AA226" i="1"/>
  <c r="AB226" i="1" s="1"/>
  <c r="AA230" i="1"/>
  <c r="AB230" i="1" s="1"/>
  <c r="AA289" i="1"/>
  <c r="AB289" i="1" s="1"/>
  <c r="AA277" i="1"/>
  <c r="AB277" i="1" s="1"/>
  <c r="AA218" i="1"/>
  <c r="AB218" i="1" s="1"/>
  <c r="AA281" i="1"/>
  <c r="AB281" i="1" s="1"/>
  <c r="AA269" i="1"/>
  <c r="AB269" i="1" s="1"/>
  <c r="AA237" i="1"/>
  <c r="AB237" i="1" s="1"/>
  <c r="AA241" i="1"/>
  <c r="AB241" i="1" s="1"/>
  <c r="AA243" i="1"/>
  <c r="AB243" i="1" s="1"/>
  <c r="AA81" i="1"/>
  <c r="AB81" i="1" s="1"/>
  <c r="AA69" i="1"/>
  <c r="AB69" i="1" s="1"/>
  <c r="AA79" i="1"/>
  <c r="AB79" i="1" s="1"/>
  <c r="AA87" i="1"/>
  <c r="AB87" i="1" s="1"/>
  <c r="AA75" i="1"/>
  <c r="AB75" i="1" s="1"/>
  <c r="AA83" i="1"/>
  <c r="AB83" i="1" s="1"/>
  <c r="AA91" i="1"/>
  <c r="AB91" i="1" s="1"/>
  <c r="AA73" i="1"/>
  <c r="AB73" i="1" s="1"/>
  <c r="AA59" i="1"/>
  <c r="AB59" i="1" s="1"/>
  <c r="AA77" i="1"/>
  <c r="AB77" i="1" s="1"/>
  <c r="AA47" i="1"/>
  <c r="AB47" i="1" s="1"/>
  <c r="AA33" i="1"/>
  <c r="AB33" i="1" s="1"/>
  <c r="AA49" i="1"/>
  <c r="AB49" i="1" s="1"/>
  <c r="AA45" i="1"/>
  <c r="AB45" i="1" s="1"/>
  <c r="AA43" i="1"/>
  <c r="AB43" i="1" s="1"/>
  <c r="AA53" i="1"/>
  <c r="AB53" i="1" s="1"/>
  <c r="AA29" i="1"/>
  <c r="AB29" i="1" s="1"/>
  <c r="AA55" i="1"/>
  <c r="AB55" i="1" s="1"/>
  <c r="AA37" i="1"/>
  <c r="AB37" i="1" s="1"/>
  <c r="AA21" i="1"/>
  <c r="AB21" i="1" s="1"/>
  <c r="AA27" i="1"/>
  <c r="AB27" i="1" s="1"/>
  <c r="AA23" i="1"/>
  <c r="AB23" i="1" s="1"/>
  <c r="AA15" i="1"/>
  <c r="AB15" i="1" s="1"/>
  <c r="AA11" i="1"/>
  <c r="AB11" i="1" s="1"/>
  <c r="AA13" i="1"/>
  <c r="AB13" i="1" s="1"/>
  <c r="AA19" i="1"/>
  <c r="AB19" i="1" s="1"/>
  <c r="AB7" i="1" l="1"/>
  <c r="AB1882" i="1" s="1"/>
  <c r="AA1882" i="1"/>
</calcChain>
</file>

<file path=xl/sharedStrings.xml><?xml version="1.0" encoding="utf-8"?>
<sst xmlns="http://schemas.openxmlformats.org/spreadsheetml/2006/main" count="5514" uniqueCount="2680">
  <si>
    <t>PAP's NAME</t>
  </si>
  <si>
    <t>IMPROVEMENTS</t>
  </si>
  <si>
    <t>CROPS &amp; TREES</t>
  </si>
  <si>
    <t>SUMMARY OF ASSESSMENT</t>
  </si>
  <si>
    <t>TELEPHONE CONTACT</t>
  </si>
  <si>
    <t>COMPENSATION PACKAGE</t>
  </si>
  <si>
    <t>SUB TOTAL (U.shs)</t>
  </si>
  <si>
    <t>TOTAL COMPENSATION (U.shs)</t>
  </si>
  <si>
    <t>REMARKS</t>
  </si>
  <si>
    <t>DESCRIPTION</t>
  </si>
  <si>
    <t>QTY</t>
  </si>
  <si>
    <t>IMPROVEMENTS VALUE (U.shs)</t>
  </si>
  <si>
    <t>TYPE OF CROP/TREE</t>
  </si>
  <si>
    <t>AREA/METRE RUNS (Square Metres/Metres)</t>
  </si>
  <si>
    <t>RATE (U.shs)</t>
  </si>
  <si>
    <t>CROPS/TREES VALUE (U.shs)</t>
  </si>
  <si>
    <t>PAP's REF</t>
  </si>
  <si>
    <t>DISTURBANCE ALLOWANCE @15% (U.shs)</t>
  </si>
  <si>
    <t>Mugavu</t>
  </si>
  <si>
    <t>Average</t>
  </si>
  <si>
    <t>Building Pole</t>
  </si>
  <si>
    <t>Mature</t>
  </si>
  <si>
    <t>Young</t>
  </si>
  <si>
    <t>Mango</t>
  </si>
  <si>
    <t>Musambya</t>
  </si>
  <si>
    <t>Pawpaw</t>
  </si>
  <si>
    <t>Mature, Good</t>
  </si>
  <si>
    <t>Eucalyptus</t>
  </si>
  <si>
    <t>Coffee</t>
  </si>
  <si>
    <t>Musizi</t>
  </si>
  <si>
    <t>Sugarcane</t>
  </si>
  <si>
    <t>Orange</t>
  </si>
  <si>
    <t>Telephone Pole</t>
  </si>
  <si>
    <t>LAND TENURE</t>
  </si>
  <si>
    <t>LAND TAKE (ACRES)</t>
  </si>
  <si>
    <t xml:space="preserve">LAND INTEREST </t>
  </si>
  <si>
    <t>LAND VALUE (U.shs)</t>
  </si>
  <si>
    <t>LAND VALUE (U.Shs)</t>
  </si>
  <si>
    <t>Masulula</t>
  </si>
  <si>
    <t>Tenant</t>
  </si>
  <si>
    <t>Swampy</t>
  </si>
  <si>
    <t>Wafuko Adam</t>
  </si>
  <si>
    <t>Mwima Muhammad</t>
  </si>
  <si>
    <t>Customary</t>
  </si>
  <si>
    <t>Bananas</t>
  </si>
  <si>
    <t>Licencee</t>
  </si>
  <si>
    <t>0777 406 846</t>
  </si>
  <si>
    <t>Nursery Bed</t>
  </si>
  <si>
    <t>Wapula Kanani</t>
  </si>
  <si>
    <t>0773 968 268</t>
  </si>
  <si>
    <t>Mwima Joshua</t>
  </si>
  <si>
    <t>Guloba Kenneth</t>
  </si>
  <si>
    <t>Were Asadi Mwidu</t>
  </si>
  <si>
    <t>0771 914 805</t>
  </si>
  <si>
    <t>Muzaki Florence</t>
  </si>
  <si>
    <t>0788 799 807</t>
  </si>
  <si>
    <t>Walume Sosipateri</t>
  </si>
  <si>
    <t>Baluka Fatuma</t>
  </si>
  <si>
    <t>0772 382 515</t>
  </si>
  <si>
    <t>Kowa Wilson</t>
  </si>
  <si>
    <t>Higenyi Mikka</t>
  </si>
  <si>
    <t>0786 715 186</t>
  </si>
  <si>
    <t>Maize</t>
  </si>
  <si>
    <t>Ndimulodi Ndijo</t>
  </si>
  <si>
    <t>Wagabona Dison</t>
  </si>
  <si>
    <t>0782 472 952</t>
  </si>
  <si>
    <t>Nabafa Dorothy</t>
  </si>
  <si>
    <t>Cassava</t>
  </si>
  <si>
    <t>Bwire Francis</t>
  </si>
  <si>
    <t>Nyomera Loyce</t>
  </si>
  <si>
    <t>Cabbage</t>
  </si>
  <si>
    <t>0785 140 932</t>
  </si>
  <si>
    <t>0777 042 831</t>
  </si>
  <si>
    <t>Musabi Fred</t>
  </si>
  <si>
    <t>0773 894 168</t>
  </si>
  <si>
    <t>Sweet potatoes</t>
  </si>
  <si>
    <t>Mugaba Robert</t>
  </si>
  <si>
    <t>0787 315 497</t>
  </si>
  <si>
    <t>Musabi Ronald</t>
  </si>
  <si>
    <t>Naziwa Deborah</t>
  </si>
  <si>
    <t>Naigaga Esther</t>
  </si>
  <si>
    <t>0788 498 617</t>
  </si>
  <si>
    <t>Mwima Robert</t>
  </si>
  <si>
    <t>0776 367 150</t>
  </si>
  <si>
    <t>Baluka Ziphorah</t>
  </si>
  <si>
    <t>Nyomera Loyce, Musabi Kenziron</t>
  </si>
  <si>
    <t>Segula Robert</t>
  </si>
  <si>
    <t xml:space="preserve">Nabirye Aisha </t>
  </si>
  <si>
    <t>Hamba Hassan</t>
  </si>
  <si>
    <t>Hifude Abbey</t>
  </si>
  <si>
    <t>Muyagu Jesca</t>
  </si>
  <si>
    <t>Mugaba Safina</t>
  </si>
  <si>
    <t>Saban Alli</t>
  </si>
  <si>
    <t>Mulongo Ahamada</t>
  </si>
  <si>
    <t>Bisikwa Besi</t>
  </si>
  <si>
    <t>Wakerenge Haruna</t>
  </si>
  <si>
    <t>Mudoba Abudala</t>
  </si>
  <si>
    <t>Mukede Sulayi</t>
  </si>
  <si>
    <t>Muyonjo Buluhan</t>
  </si>
  <si>
    <t>Hisa Micheal</t>
  </si>
  <si>
    <t>Kimyansu Alizika</t>
  </si>
  <si>
    <t>Mutuba Patrick</t>
  </si>
  <si>
    <t>Sakwa Thonny</t>
  </si>
  <si>
    <t>Wasibire Damasiko</t>
  </si>
  <si>
    <t>Rice</t>
  </si>
  <si>
    <t>Mahabala Hakim</t>
  </si>
  <si>
    <t>Wana Sumin</t>
  </si>
  <si>
    <t>Magudu Husein</t>
  </si>
  <si>
    <t>Hasahya Yahaya</t>
  </si>
  <si>
    <t>Hagabo Abu</t>
  </si>
  <si>
    <t>Mukede Salim</t>
  </si>
  <si>
    <t>Hamaya Samairi</t>
  </si>
  <si>
    <t>Mukede Sulai</t>
  </si>
  <si>
    <t>Mutange Abudul</t>
  </si>
  <si>
    <t>Kodo Fazali</t>
  </si>
  <si>
    <t>Hisa Hamidu</t>
  </si>
  <si>
    <t>Higenyi Jessy</t>
  </si>
  <si>
    <t>Simbo Fred</t>
  </si>
  <si>
    <t>Dongo Patrick</t>
  </si>
  <si>
    <t>Edube Difasi</t>
  </si>
  <si>
    <t>Masaba Patrick</t>
  </si>
  <si>
    <t xml:space="preserve">Mulati Kerementi </t>
  </si>
  <si>
    <t>Nekemeya Sisye</t>
  </si>
  <si>
    <t>Wanyerere Ahamada</t>
  </si>
  <si>
    <t>Munabi Abudul</t>
  </si>
  <si>
    <t>Kimwanyi Ayub</t>
  </si>
  <si>
    <t>Wagawono Enos</t>
  </si>
  <si>
    <t>Naleba Issa</t>
  </si>
  <si>
    <t xml:space="preserve">Hajji Naleba </t>
  </si>
  <si>
    <t>Hasugu Muhamadi</t>
  </si>
  <si>
    <t>Nawongha Hadija</t>
  </si>
  <si>
    <t>Mwima Muhamadi</t>
  </si>
  <si>
    <t>Biza Abudul</t>
  </si>
  <si>
    <t>Wafula Musilimu</t>
  </si>
  <si>
    <t>Mugoya Musilimu</t>
  </si>
  <si>
    <t>Pulisi Adam</t>
  </si>
  <si>
    <t>Mwima Emmanuel</t>
  </si>
  <si>
    <t>Munaba Aisha</t>
  </si>
  <si>
    <t>Mugaba John</t>
  </si>
  <si>
    <t>Waeswa Andrew</t>
  </si>
  <si>
    <t>Tabo Richard</t>
  </si>
  <si>
    <t>Wahbuku Noah</t>
  </si>
  <si>
    <t>Webera Yunus</t>
  </si>
  <si>
    <t>Mugoya Muhamadi</t>
  </si>
  <si>
    <t>Walule Juma</t>
  </si>
  <si>
    <t>Masinde Henry</t>
  </si>
  <si>
    <t>Walwigi Mudasiru</t>
  </si>
  <si>
    <t>Muhabala Rashid</t>
  </si>
  <si>
    <t>Dedi Hatimu</t>
  </si>
  <si>
    <t>Hamaya Isaac</t>
  </si>
  <si>
    <t>Wataga David</t>
  </si>
  <si>
    <t>Wangota Ben</t>
  </si>
  <si>
    <t>Waiswa Fred</t>
  </si>
  <si>
    <t>Mwatumu Nabala</t>
  </si>
  <si>
    <t>Dedube Difasi</t>
  </si>
  <si>
    <t>Hituli Yeledi</t>
  </si>
  <si>
    <t>Mutenga Halijani</t>
  </si>
  <si>
    <t>Kotaki Richard</t>
  </si>
  <si>
    <t>Mungho Joshua</t>
  </si>
  <si>
    <t>Hajat Mariam</t>
  </si>
  <si>
    <t>Mwima Issa</t>
  </si>
  <si>
    <t>Senyonga Kachwe</t>
  </si>
  <si>
    <t>Taabo Anoli</t>
  </si>
  <si>
    <t>Mugaba Samuel</t>
  </si>
  <si>
    <t>Bilo Edrisa</t>
  </si>
  <si>
    <t>Nungho Joshua</t>
  </si>
  <si>
    <t>Mawumola Amina</t>
  </si>
  <si>
    <t>Dembio Sopi</t>
  </si>
  <si>
    <t>Nagone Abudala</t>
  </si>
  <si>
    <t>Wasige Peter</t>
  </si>
  <si>
    <t>Shuha Julius Natenama</t>
  </si>
  <si>
    <t>Kalamya Micheal</t>
  </si>
  <si>
    <t>Higenyi Thomas</t>
  </si>
  <si>
    <t>Were Loyce</t>
  </si>
  <si>
    <t>Hinamundi Dison</t>
  </si>
  <si>
    <t>Walwigi Ahamada</t>
  </si>
  <si>
    <t>Nabaliha Christopher</t>
  </si>
  <si>
    <t>Wegulo Yasini</t>
  </si>
  <si>
    <t>Nabala Safiyana</t>
  </si>
  <si>
    <t>Mawa Peter</t>
  </si>
  <si>
    <t>Jeleta Muhammadi</t>
  </si>
  <si>
    <t>Masete Julius</t>
  </si>
  <si>
    <t>Dongo Kefa</t>
  </si>
  <si>
    <t>Nakwasi Ahamada</t>
  </si>
  <si>
    <t>Higwira Sulayi</t>
  </si>
  <si>
    <t>Hajjati Naleba Jamila</t>
  </si>
  <si>
    <t>Mafumbe Fred</t>
  </si>
  <si>
    <t>Hajat Laheri</t>
  </si>
  <si>
    <t>Mwima Koiza</t>
  </si>
  <si>
    <t>Serunkuma Sazeri</t>
  </si>
  <si>
    <t>Wahima Robert</t>
  </si>
  <si>
    <t>Hisayi Buyinza</t>
  </si>
  <si>
    <t>Nabir Sulaimani</t>
  </si>
  <si>
    <t>Esejere Iman</t>
  </si>
  <si>
    <t>Nerimbilila Asuman</t>
  </si>
  <si>
    <t>Mwima Badru</t>
  </si>
  <si>
    <t>Takuwa Aisha</t>
  </si>
  <si>
    <t>Walule James</t>
  </si>
  <si>
    <t>Walaka Mubakali</t>
  </si>
  <si>
    <t>Hawumba Tonny</t>
  </si>
  <si>
    <t>Mwima Zerubabeli</t>
  </si>
  <si>
    <t>Nahafejo Siraji</t>
  </si>
  <si>
    <t>Walyongha Tadeo</t>
  </si>
  <si>
    <t>Wana Sumini</t>
  </si>
  <si>
    <t>Nabala Siraji</t>
  </si>
  <si>
    <t>Hasahya Yakubu</t>
  </si>
  <si>
    <t>Waholi Mahammadi</t>
  </si>
  <si>
    <t>Mwima Yolamu</t>
  </si>
  <si>
    <t>Kulolo Suula</t>
  </si>
  <si>
    <t>Nabusooba Sowedi</t>
  </si>
  <si>
    <t>Bulolo Suula</t>
  </si>
  <si>
    <t>Nemwa Hajira</t>
  </si>
  <si>
    <t>Buyere Amina</t>
  </si>
  <si>
    <t>Mulingha Geresom</t>
  </si>
  <si>
    <t>Woyitu Fred</t>
  </si>
  <si>
    <t>Higenyi Asad</t>
  </si>
  <si>
    <t>Guloba Saziri</t>
  </si>
  <si>
    <t>Mboja Luka</t>
  </si>
  <si>
    <t>Napasiyo Kalifani</t>
  </si>
  <si>
    <t>Wamalero Abasa</t>
  </si>
  <si>
    <t>Were Fesito</t>
  </si>
  <si>
    <t>Nawire Loyce</t>
  </si>
  <si>
    <t>Musamba Simon</t>
  </si>
  <si>
    <t>Hayuni Tufairi</t>
  </si>
  <si>
    <t>Kamuna Francis</t>
  </si>
  <si>
    <t>Gesa Peter</t>
  </si>
  <si>
    <t>Tagumira Habibu</t>
  </si>
  <si>
    <t>Wafula Balamu</t>
  </si>
  <si>
    <t>Waiba Maliki</t>
  </si>
  <si>
    <t>Hamya Ibrahim</t>
  </si>
  <si>
    <t>Koire Aisha</t>
  </si>
  <si>
    <t>Wilbe Maliki</t>
  </si>
  <si>
    <t>Munaba Zainabu</t>
  </si>
  <si>
    <t>Hajat Naleba Jamira</t>
  </si>
  <si>
    <t>Hamba Sam Robert</t>
  </si>
  <si>
    <t>Tongi Muhammed</t>
  </si>
  <si>
    <t>Kawiso Micheal</t>
  </si>
  <si>
    <t>Hamya Musa</t>
  </si>
  <si>
    <t>Najalira Kassim</t>
  </si>
  <si>
    <t>Kalimo Sam</t>
  </si>
  <si>
    <t>Halungu Moses</t>
  </si>
  <si>
    <t>Wanyere Amuza</t>
  </si>
  <si>
    <t>Naleba Abdallah</t>
  </si>
  <si>
    <t>Faga Wilberforce</t>
  </si>
  <si>
    <t>Were Nathan</t>
  </si>
  <si>
    <t>Sabakaki Peter</t>
  </si>
  <si>
    <t>Were Siraji</t>
  </si>
  <si>
    <t>Nawwde Muzamiru</t>
  </si>
  <si>
    <t>Wapesa Asumani</t>
  </si>
  <si>
    <t>Musihe Stephen</t>
  </si>
  <si>
    <t>Dagu Danso Agrey</t>
  </si>
  <si>
    <t>Were Joseph</t>
  </si>
  <si>
    <t>Wuyo Eryazari</t>
  </si>
  <si>
    <t>Higenyi George</t>
  </si>
  <si>
    <t>Wakwamuluswa Richard</t>
  </si>
  <si>
    <t>Wanamirye James</t>
  </si>
  <si>
    <t>Mwima Afuwa</t>
  </si>
  <si>
    <t>Hasahya Daniel</t>
  </si>
  <si>
    <t>Hamba Juliana</t>
  </si>
  <si>
    <t>Mubaire Sarah</t>
  </si>
  <si>
    <t>Hajji Naleba</t>
  </si>
  <si>
    <t>Hawumba Timoseo</t>
  </si>
  <si>
    <t>Kiwanyi Ayub</t>
  </si>
  <si>
    <t>Naleba Alumansi, Kimanyi Ayub</t>
  </si>
  <si>
    <t>Monhgha Muzamiru</t>
  </si>
  <si>
    <t>Naleba Abdalah, Hajat Njauba</t>
  </si>
  <si>
    <t>Kwiri Joseph, Nasamba Zaidi</t>
  </si>
  <si>
    <t>Were Zakaliya</t>
  </si>
  <si>
    <t>Hamba Jamada</t>
  </si>
  <si>
    <t>Jaleta Sinan</t>
  </si>
  <si>
    <t>Were Siraj</t>
  </si>
  <si>
    <t>Hirya Faziri</t>
  </si>
  <si>
    <t>Musihide Enock</t>
  </si>
  <si>
    <t>Kereba Sulayi</t>
  </si>
  <si>
    <t>Were Buruhani</t>
  </si>
  <si>
    <t>Watire John</t>
  </si>
  <si>
    <t>Musoke Erisa</t>
  </si>
  <si>
    <t>Yubu</t>
  </si>
  <si>
    <t>Hawuha Patrick</t>
  </si>
  <si>
    <t>Balu David</t>
  </si>
  <si>
    <t>Swada Gimbo</t>
  </si>
  <si>
    <t>Hire Gerald</t>
  </si>
  <si>
    <t>Isamunene Messach</t>
  </si>
  <si>
    <t>Mwima Sadi</t>
  </si>
  <si>
    <t>Nyengo Robert</t>
  </si>
  <si>
    <t>Ndije</t>
  </si>
  <si>
    <t>Mutuya Kaduri</t>
  </si>
  <si>
    <t>Higenyi Lawrence</t>
  </si>
  <si>
    <t>Hinoye Tom</t>
  </si>
  <si>
    <t>Eriyaa Kalali</t>
  </si>
  <si>
    <t>Gesa Richard</t>
  </si>
  <si>
    <t>Muhumi Tonny</t>
  </si>
  <si>
    <t>Khabere Allen</t>
  </si>
  <si>
    <t>Waweyogesa Richard, Bwire Peter</t>
  </si>
  <si>
    <t>Sese Abbu</t>
  </si>
  <si>
    <t>Waweyo Scovia</t>
  </si>
  <si>
    <t>Sabano</t>
  </si>
  <si>
    <t>Doya Denis</t>
  </si>
  <si>
    <t>Gesa Abbu</t>
  </si>
  <si>
    <t>Hamba Ezra</t>
  </si>
  <si>
    <t>Namudira Faith</t>
  </si>
  <si>
    <t>Waweyo Henry</t>
  </si>
  <si>
    <t>Wasabasa Samwiri</t>
  </si>
  <si>
    <t>Njodo George</t>
  </si>
  <si>
    <t>Gamole James</t>
  </si>
  <si>
    <t>Kakali Erisa</t>
  </si>
  <si>
    <t>Waweyo Godfrey</t>
  </si>
  <si>
    <t>Nambula John</t>
  </si>
  <si>
    <t>UNKNOWN</t>
  </si>
  <si>
    <t>Hire Amos</t>
  </si>
  <si>
    <t>Wandago Musa</t>
  </si>
  <si>
    <t>Namulondo Rehema</t>
  </si>
  <si>
    <t>Nuru Nyomera</t>
  </si>
  <si>
    <t>Hisaha Abutahil</t>
  </si>
  <si>
    <t>Hasahya Hasan</t>
  </si>
  <si>
    <t>Mbonya Christopher</t>
  </si>
  <si>
    <t>Mugonya Yoswa</t>
  </si>
  <si>
    <t>Nanduhu Yeremiya</t>
  </si>
  <si>
    <t>Kuule Joseph</t>
  </si>
  <si>
    <t>Mumbya Emmanuel</t>
  </si>
  <si>
    <t>Shire Mubaraka</t>
  </si>
  <si>
    <t>Wokuri Robinah</t>
  </si>
  <si>
    <t>Yoswa Mugonya</t>
  </si>
  <si>
    <t>Mubaraka Shire and Wawire Buluhani</t>
  </si>
  <si>
    <t>Namugongom Uman</t>
  </si>
  <si>
    <t>Musihide James</t>
  </si>
  <si>
    <t>Matono</t>
  </si>
  <si>
    <t>Hamba Ezra, Gomole Pafula</t>
  </si>
  <si>
    <t>Were Tom</t>
  </si>
  <si>
    <t>Ngoleye Joseph</t>
  </si>
  <si>
    <t>Waweyo Gesa Richard</t>
  </si>
  <si>
    <t>Waweyo Colonis</t>
  </si>
  <si>
    <t>Musika</t>
  </si>
  <si>
    <t>Ayub Lukesi</t>
  </si>
  <si>
    <t>Namwire Logose</t>
  </si>
  <si>
    <t>Hapule Augustine</t>
  </si>
  <si>
    <t>Himbeja Jen</t>
  </si>
  <si>
    <t>Nambozo Jane</t>
  </si>
  <si>
    <t>Higenyi Andrew</t>
  </si>
  <si>
    <t>Alupa Beatrace</t>
  </si>
  <si>
    <t>Mugaba Janet</t>
  </si>
  <si>
    <t>Were Edward</t>
  </si>
  <si>
    <t>Munyole Enos</t>
  </si>
  <si>
    <t>Hasahya David</t>
  </si>
  <si>
    <t>Peremba Esau</t>
  </si>
  <si>
    <t>Funa David</t>
  </si>
  <si>
    <t>Kalyebi Simon</t>
  </si>
  <si>
    <t>Mukwana Stephen</t>
  </si>
  <si>
    <t>Higenyi Masinde</t>
  </si>
  <si>
    <t>Wanyama</t>
  </si>
  <si>
    <t>Kalimo</t>
  </si>
  <si>
    <t>Muganda Yokoniya</t>
  </si>
  <si>
    <t>Hadija</t>
  </si>
  <si>
    <t>Wuyo Sulayi Friday</t>
  </si>
  <si>
    <t>Waneroba Esau</t>
  </si>
  <si>
    <t>Mugulo Yukuko</t>
  </si>
  <si>
    <t>Malinga Godfrey</t>
  </si>
  <si>
    <t>Hibinga George</t>
  </si>
  <si>
    <t>Kyeroba Rajab</t>
  </si>
  <si>
    <t>Dudi</t>
  </si>
  <si>
    <t>Higenyi Muhammad, Nahirya Hajira</t>
  </si>
  <si>
    <t>Buluka Zainabu</t>
  </si>
  <si>
    <t>Kalyebi Johnes  Dembex</t>
  </si>
  <si>
    <t>Higenyi Edinance</t>
  </si>
  <si>
    <t>Higenyi Fred</t>
  </si>
  <si>
    <t>Were Victo</t>
  </si>
  <si>
    <t>Were Robinson</t>
  </si>
  <si>
    <t>Hasahya Moses</t>
  </si>
  <si>
    <t>Mwima Gideon</t>
  </si>
  <si>
    <t>Kalyebi Henry</t>
  </si>
  <si>
    <t>Kalyebi James</t>
  </si>
  <si>
    <t>Hanguja  Abdul</t>
  </si>
  <si>
    <t>Hanguja Ezra</t>
  </si>
  <si>
    <t>Hasahya Karim</t>
  </si>
  <si>
    <t>Muhwana Stephen</t>
  </si>
  <si>
    <t>Hisa Isaac</t>
  </si>
  <si>
    <t>Kawanguzi David</t>
  </si>
  <si>
    <t>Nyango Erisa</t>
  </si>
  <si>
    <t>Walyawula Moses</t>
  </si>
  <si>
    <t>Higenyi Alex</t>
  </si>
  <si>
    <t>Nanju John</t>
  </si>
  <si>
    <t>Higenyi Paul</t>
  </si>
  <si>
    <t>Hajebe Erisa</t>
  </si>
  <si>
    <t>Wafula</t>
  </si>
  <si>
    <t>Ngoto William</t>
  </si>
  <si>
    <t>Hasahya Peter</t>
  </si>
  <si>
    <t>Namalalya David</t>
  </si>
  <si>
    <t>Wapuwa Micheal</t>
  </si>
  <si>
    <t>Higenyi Godfrey</t>
  </si>
  <si>
    <t>Syodo</t>
  </si>
  <si>
    <t>Hasobe</t>
  </si>
  <si>
    <t>Wapigo Yefusa</t>
  </si>
  <si>
    <t>Natiko</t>
  </si>
  <si>
    <t>Halinahi</t>
  </si>
  <si>
    <t>Munyali John</t>
  </si>
  <si>
    <t>Kalimo Micheal</t>
  </si>
  <si>
    <t>Wamutya Canan</t>
  </si>
  <si>
    <t>Masinde Boaz</t>
  </si>
  <si>
    <t>Lubongoya Kana</t>
  </si>
  <si>
    <t>Nayihaye Micheal</t>
  </si>
  <si>
    <t>Moisa Musulamu</t>
  </si>
  <si>
    <t>Namudila Ziporar</t>
  </si>
  <si>
    <t>Nagudi Ana</t>
  </si>
  <si>
    <t>Mutiwa Martin</t>
  </si>
  <si>
    <t>Gesa Astascua</t>
  </si>
  <si>
    <t>Tabaraka Mungero</t>
  </si>
  <si>
    <t>Mosia Mesulamu</t>
  </si>
  <si>
    <t>Gesa Andrew</t>
  </si>
  <si>
    <t>Hadengo Tito</t>
  </si>
  <si>
    <t>Swata Henry</t>
  </si>
  <si>
    <t>Haji Naleba</t>
  </si>
  <si>
    <t>Nabiga Martin</t>
  </si>
  <si>
    <t>Okiru James</t>
  </si>
  <si>
    <t>Lyada Sudi</t>
  </si>
  <si>
    <t>Nabla Husein</t>
  </si>
  <si>
    <t>Wasukulu Alex</t>
  </si>
  <si>
    <t>Budoto Iman</t>
  </si>
  <si>
    <t>Wafulu Daudi</t>
  </si>
  <si>
    <t>Khauka Patrick</t>
  </si>
  <si>
    <t>Werihe Fred</t>
  </si>
  <si>
    <t>Mongho Isaac</t>
  </si>
  <si>
    <t>Kakaire Sulaiman</t>
  </si>
  <si>
    <t>Waluhu James</t>
  </si>
  <si>
    <t>Higaye Esau</t>
  </si>
  <si>
    <t>Shaban Salim</t>
  </si>
  <si>
    <t>Namwire Zabiya</t>
  </si>
  <si>
    <t>Nanyuba Abubakali</t>
  </si>
  <si>
    <t>Mugoya Amuza</t>
  </si>
  <si>
    <t>Musira Abdu</t>
  </si>
  <si>
    <t>Babinona Mariam</t>
  </si>
  <si>
    <t>Richard Sam</t>
  </si>
  <si>
    <t>Hamba Badiru</t>
  </si>
  <si>
    <t>Mukwana Anthony</t>
  </si>
  <si>
    <t>Hituli Wilson</t>
  </si>
  <si>
    <t>Lt Wasige Abudu</t>
  </si>
  <si>
    <t>Khauka Dan</t>
  </si>
  <si>
    <t>Wayendo Juma</t>
  </si>
  <si>
    <t>Malingha Amuza</t>
  </si>
  <si>
    <t>Wekesa Fred</t>
  </si>
  <si>
    <t>Nyende Nuhu</t>
  </si>
  <si>
    <t>Wangudi Yoswa</t>
  </si>
  <si>
    <t>Nanyaka Hassan</t>
  </si>
  <si>
    <t>Naleba Alumasi</t>
  </si>
  <si>
    <t>Mweraguzi Silver</t>
  </si>
  <si>
    <t>Mwima Habibu</t>
  </si>
  <si>
    <t>Hisa Juma</t>
  </si>
  <si>
    <t>Kooli Asuman</t>
  </si>
  <si>
    <t>Were Buluhani</t>
  </si>
  <si>
    <t>Magudu Eseza</t>
  </si>
  <si>
    <t>Pongololo Swaibu</t>
  </si>
  <si>
    <t>Huhya Julius</t>
  </si>
  <si>
    <t>Massa John</t>
  </si>
  <si>
    <t>Nanduhu Swaibu</t>
  </si>
  <si>
    <t>Namudira Aida</t>
  </si>
  <si>
    <t>Mamukota Wilson</t>
  </si>
  <si>
    <t>Hamba Sam</t>
  </si>
  <si>
    <t>Mwima Muhammadi</t>
  </si>
  <si>
    <t>Higenyi Khamu</t>
  </si>
  <si>
    <t>Tabu Wilson</t>
  </si>
  <si>
    <t>Mwima Richard</t>
  </si>
  <si>
    <t>Takaij Hajira</t>
  </si>
  <si>
    <t>Dongo Juma</t>
  </si>
  <si>
    <t>Hajebe Muhammedi</t>
  </si>
  <si>
    <t>Mwambale Elifazi</t>
  </si>
  <si>
    <t>Naleba Ahemmad Junior</t>
  </si>
  <si>
    <t>Madina Naleba</t>
  </si>
  <si>
    <t>Naleba Rehema</t>
  </si>
  <si>
    <t>Njalira Kassim</t>
  </si>
  <si>
    <t>Naleba Kasim</t>
  </si>
  <si>
    <t>Naleba Mariam</t>
  </si>
  <si>
    <t>Naleba Zakzliya</t>
  </si>
  <si>
    <t>Hajebe Muhammed</t>
  </si>
  <si>
    <t>Senga Kachonga</t>
  </si>
  <si>
    <t>Habenda Jamada</t>
  </si>
  <si>
    <t>Higenyi Aggrey</t>
  </si>
  <si>
    <t>Nagwe Issa</t>
  </si>
  <si>
    <t>Hirya Arajaab</t>
  </si>
  <si>
    <t>Naleba Zakaria</t>
  </si>
  <si>
    <t>Hifude Abudu</t>
  </si>
  <si>
    <t>Washambe David</t>
  </si>
  <si>
    <t>Nerima Betty</t>
  </si>
  <si>
    <t>Tongi Mariam</t>
  </si>
  <si>
    <t>Kawiso Wilber</t>
  </si>
  <si>
    <t>Nabola Badiru</t>
  </si>
  <si>
    <t>Katemba Aadam</t>
  </si>
  <si>
    <t>Dongo Zaituna</t>
  </si>
  <si>
    <t>Walwenyi Muhammadi</t>
  </si>
  <si>
    <t>Miya Asuman</t>
  </si>
  <si>
    <t>Mukama Arajab</t>
  </si>
  <si>
    <t>Higenyi Mubakali</t>
  </si>
  <si>
    <t>Kuzimba Ali</t>
  </si>
  <si>
    <t>Malemo Mary</t>
  </si>
  <si>
    <t>Wadangho Musa</t>
  </si>
  <si>
    <t>Werike Richard</t>
  </si>
  <si>
    <t>Nabusoba Robert</t>
  </si>
  <si>
    <t>Khauha Patrick</t>
  </si>
  <si>
    <t>Basmbeza Godfrey</t>
  </si>
  <si>
    <t>Bwaga Milton</t>
  </si>
  <si>
    <t>Namasasa Moses</t>
  </si>
  <si>
    <t>Soyita Aida</t>
  </si>
  <si>
    <t>Nabila Magidu</t>
  </si>
  <si>
    <t>Hamba Hulaila</t>
  </si>
  <si>
    <t>Naleba Faziri</t>
  </si>
  <si>
    <t>Musana Patrick</t>
  </si>
  <si>
    <t>Were Richard</t>
  </si>
  <si>
    <t>Masansa Patrick</t>
  </si>
  <si>
    <t xml:space="preserve">Hajat Naleba Jamila </t>
  </si>
  <si>
    <t>Naleba Ahammad Junior</t>
  </si>
  <si>
    <t>Hajat Naleba</t>
  </si>
  <si>
    <t>Kiwala Sulayi</t>
  </si>
  <si>
    <t>Hasahya Julius</t>
  </si>
  <si>
    <t>Weyendo Juma</t>
  </si>
  <si>
    <t>Mbulamabago Isaac</t>
  </si>
  <si>
    <t>Kuzimba Alli</t>
  </si>
  <si>
    <t>Kidandahire Amuza</t>
  </si>
  <si>
    <t>Namwire Fatuma</t>
  </si>
  <si>
    <t>Shididi Musitafa</t>
  </si>
  <si>
    <t>Naluga Elizabeth</t>
  </si>
  <si>
    <t>Namisi Hanfa</t>
  </si>
  <si>
    <t>Mutego Ronald</t>
  </si>
  <si>
    <t>Shuha Isma</t>
  </si>
  <si>
    <t>Waholi</t>
  </si>
  <si>
    <t>Ndulya Richard</t>
  </si>
  <si>
    <t>Wuyo Yusuf</t>
  </si>
  <si>
    <t>Were Yokoyasi</t>
  </si>
  <si>
    <t>Mubarire Sarah</t>
  </si>
  <si>
    <t>Hawuha Peter</t>
  </si>
  <si>
    <t>Masangasa Yokana</t>
  </si>
  <si>
    <t>Nyengo Moses and Family</t>
  </si>
  <si>
    <t>Kizito</t>
  </si>
  <si>
    <t>Mayengo</t>
  </si>
  <si>
    <t>Hahosa Amuza</t>
  </si>
  <si>
    <t>Musana Micheal</t>
  </si>
  <si>
    <t>Sabano Kate</t>
  </si>
  <si>
    <t>Wandago Julius</t>
  </si>
  <si>
    <t>Muyagu Micheal Richard</t>
  </si>
  <si>
    <t>Muhawana Peter</t>
  </si>
  <si>
    <t>Muyagu Besweri</t>
  </si>
  <si>
    <t>Wamono Noah</t>
  </si>
  <si>
    <t>Higenyi Ali</t>
  </si>
  <si>
    <t>Njoo George</t>
  </si>
  <si>
    <t>Hisa Milton</t>
  </si>
  <si>
    <t>Mutonyi Betty</t>
  </si>
  <si>
    <t>Higenyi Hamala</t>
  </si>
  <si>
    <t>Wasusubi Patrick</t>
  </si>
  <si>
    <t>Higenyi Nassan</t>
  </si>
  <si>
    <t>Mudogo</t>
  </si>
  <si>
    <t>Kajo Swaibu</t>
  </si>
  <si>
    <t>Dumbwe Edward</t>
  </si>
  <si>
    <t>Higenyi Ananiya</t>
  </si>
  <si>
    <t>Lakeri</t>
  </si>
  <si>
    <t>Higenyi Dorothy</t>
  </si>
  <si>
    <t>Higenyi Azaliya</t>
  </si>
  <si>
    <t>Mutahi Godfrey</t>
  </si>
  <si>
    <t>Kalyebi Johnes Dembex</t>
  </si>
  <si>
    <t>Mugaba Ayuda</t>
  </si>
  <si>
    <t>Easu Peremba</t>
  </si>
  <si>
    <t>Higenyi Samson</t>
  </si>
  <si>
    <t>Kalyebi Johnson</t>
  </si>
  <si>
    <t>Mugoya James</t>
  </si>
  <si>
    <t>Mugoya Paul</t>
  </si>
  <si>
    <t>Mwima Gedion Kone</t>
  </si>
  <si>
    <t>Wuyo Sulyyi Friday</t>
  </si>
  <si>
    <t>Asadi</t>
  </si>
  <si>
    <t>Nakeju William</t>
  </si>
  <si>
    <t>Mugala Madina</t>
  </si>
  <si>
    <t>Wabuyu</t>
  </si>
  <si>
    <t>Wandago Perez</t>
  </si>
  <si>
    <t>Upoto Peter</t>
  </si>
  <si>
    <t>Wandago Siraji</t>
  </si>
  <si>
    <t>Meraz Zebuloni</t>
  </si>
  <si>
    <t>Muyonjo Buluhani</t>
  </si>
  <si>
    <t>Kafuko Betty</t>
  </si>
  <si>
    <t>Muhaye Rose</t>
  </si>
  <si>
    <t>Higenyi Husein Magudu</t>
  </si>
  <si>
    <t>Hasahya Damali</t>
  </si>
  <si>
    <t>Kaluka Masette Micheal</t>
  </si>
  <si>
    <t>Muhwana Geofrey</t>
  </si>
  <si>
    <t>Musuta Franco</t>
  </si>
  <si>
    <t>Kalamya Jackson</t>
  </si>
  <si>
    <t>Weboya Fred</t>
  </si>
  <si>
    <t>Sumba Loyce</t>
  </si>
  <si>
    <t>Wagabono Enos</t>
  </si>
  <si>
    <t>Nabongo Stephen</t>
  </si>
  <si>
    <t>Masega Ahamada</t>
  </si>
  <si>
    <t>Walume Sosipatel</t>
  </si>
  <si>
    <t>Namusabi Deborah</t>
  </si>
  <si>
    <t>Byansi David</t>
  </si>
  <si>
    <t>Namuyola Godfrey</t>
  </si>
  <si>
    <t>Baluka Ziporah</t>
  </si>
  <si>
    <t>Musabi Kezron</t>
  </si>
  <si>
    <t>Wasiswa Esau</t>
  </si>
  <si>
    <t>Bisikwa Elizabeth</t>
  </si>
  <si>
    <t>Watira Thereza</t>
  </si>
  <si>
    <t>Watira Ezra</t>
  </si>
  <si>
    <t>Wekesa Emmanuel</t>
  </si>
  <si>
    <t>Gamusi Peter</t>
  </si>
  <si>
    <t>Gabeya Sawuya</t>
  </si>
  <si>
    <t>Wanjala Hulaila</t>
  </si>
  <si>
    <t>Masombo Julius</t>
  </si>
  <si>
    <t>Kanyago Zurah</t>
  </si>
  <si>
    <t>Nyembo Peter</t>
  </si>
  <si>
    <t>Kyakwita Muhammadi Bumali</t>
  </si>
  <si>
    <t>Mwerguzi Silver</t>
  </si>
  <si>
    <t>Nesira Hanifa</t>
  </si>
  <si>
    <t>Kiwala Karim</t>
  </si>
  <si>
    <t>Ndoboli Safiyana</t>
  </si>
  <si>
    <t>Mwima Mutusa</t>
  </si>
  <si>
    <t>Mwima Muhammad Koiza</t>
  </si>
  <si>
    <t>Nyote Micheal</t>
  </si>
  <si>
    <t>Wanyama Aloni</t>
  </si>
  <si>
    <t>Mulekwa Ahamada</t>
  </si>
  <si>
    <t>Higenyi Moses</t>
  </si>
  <si>
    <t>Huzaire Biro</t>
  </si>
  <si>
    <t>Zawujja Gimbo</t>
  </si>
  <si>
    <t>Haahya Musa</t>
  </si>
  <si>
    <t>Namahe Kulusumu</t>
  </si>
  <si>
    <t>Higenyi Hisihaka</t>
  </si>
  <si>
    <t>Yakobo Micheal</t>
  </si>
  <si>
    <t>Nakyanze Madina</t>
  </si>
  <si>
    <t>Mwima Moses</t>
  </si>
  <si>
    <t>Hasahya Sarah</t>
  </si>
  <si>
    <t>Musidhe Enock</t>
  </si>
  <si>
    <t>Namemo Jabu</t>
  </si>
  <si>
    <t>Wanyeko Luleti</t>
  </si>
  <si>
    <t>Ajebe Mohamaad</t>
  </si>
  <si>
    <t>Malinga Peter</t>
  </si>
  <si>
    <t>Mirmo Safiyu</t>
  </si>
  <si>
    <t>Were Zalika</t>
  </si>
  <si>
    <t>Wanjala James</t>
  </si>
  <si>
    <t>Musambo Micheal</t>
  </si>
  <si>
    <t>Hinyoye Domasiko</t>
  </si>
  <si>
    <t>Mirmo Hassan</t>
  </si>
  <si>
    <t xml:space="preserve">Hamanya Namwzi </t>
  </si>
  <si>
    <t>Uhunu James</t>
  </si>
  <si>
    <t>Muzimiru Hilego</t>
  </si>
  <si>
    <t>Hilegoi</t>
  </si>
  <si>
    <t>Mwima Njalira</t>
  </si>
  <si>
    <t>Namwano Yazidi</t>
  </si>
  <si>
    <t>Wakbi John</t>
  </si>
  <si>
    <t>Hajjat Jamila</t>
  </si>
  <si>
    <t>Mukulu</t>
  </si>
  <si>
    <t>Higenyi Micheal</t>
  </si>
  <si>
    <t>Bulili Misusera</t>
  </si>
  <si>
    <t>Mutenga Brian</t>
  </si>
  <si>
    <t>Smith Daniel</t>
  </si>
  <si>
    <t>Mayeku Joseph</t>
  </si>
  <si>
    <t>Nambiri Among, Mangere Lillian</t>
  </si>
  <si>
    <t>Njalira Muhmood</t>
  </si>
  <si>
    <t>Kalungi Hajira</t>
  </si>
  <si>
    <t>Manyansi Twaha</t>
  </si>
  <si>
    <t>Muzarimu Hilego</t>
  </si>
  <si>
    <t>Nafuna Loyce</t>
  </si>
  <si>
    <t>Ndaula Moses</t>
  </si>
  <si>
    <t>Malingha Hadema</t>
  </si>
  <si>
    <t>Wandera Tom</t>
  </si>
  <si>
    <t>Hajat Naleba Jamila</t>
  </si>
  <si>
    <t>Sarah</t>
  </si>
  <si>
    <t>Manyasi Twaha</t>
  </si>
  <si>
    <t>Walega Ahmad</t>
  </si>
  <si>
    <t>Mamya Samuel</t>
  </si>
  <si>
    <t>Swaib Sam</t>
  </si>
  <si>
    <t>Wapara Robert</t>
  </si>
  <si>
    <t>Wasil Sumayili</t>
  </si>
  <si>
    <t>Namwela Alysa</t>
  </si>
  <si>
    <t>Muhwana Mwamini</t>
  </si>
  <si>
    <t>Zebiya</t>
  </si>
  <si>
    <t>Debire Patrick</t>
  </si>
  <si>
    <t>Namwire, Walule Juma Obeyo</t>
  </si>
  <si>
    <t>Wasima Sunday</t>
  </si>
  <si>
    <t>Wanyera Kenneth</t>
  </si>
  <si>
    <t>Hajihule Michi</t>
  </si>
  <si>
    <t>Muhwenda  Muhammad</t>
  </si>
  <si>
    <t>Wawukara Richard</t>
  </si>
  <si>
    <t>Napakoli Robert</t>
  </si>
  <si>
    <t>Wabusubi Edward</t>
  </si>
  <si>
    <t>Tugoya Micheal</t>
  </si>
  <si>
    <t>Walusohe Sofiat</t>
  </si>
  <si>
    <t>Nuhu Koire</t>
  </si>
  <si>
    <t>Nguwombi Edrisa</t>
  </si>
  <si>
    <t>Gesa Musilmu</t>
  </si>
  <si>
    <t>Were Stephan</t>
  </si>
  <si>
    <t>Nandagwe Rose</t>
  </si>
  <si>
    <t>Were Yokosan</t>
  </si>
  <si>
    <t>Huhuha Martin</t>
  </si>
  <si>
    <t>Yokonan Kalam</t>
  </si>
  <si>
    <t>Wakoli Yokosani</t>
  </si>
  <si>
    <t>Funa Margret</t>
  </si>
  <si>
    <t>Malufu Werena</t>
  </si>
  <si>
    <t>Humanya Silver</t>
  </si>
  <si>
    <t>Wakolio Ronald</t>
  </si>
  <si>
    <t>Wabirya Enos</t>
  </si>
  <si>
    <t>Hamba Peter</t>
  </si>
  <si>
    <t>Nangu Mose</t>
  </si>
  <si>
    <t>Maluti</t>
  </si>
  <si>
    <t>Kalimo Samuel</t>
  </si>
  <si>
    <t>Munyole Eryabu</t>
  </si>
  <si>
    <t>Hamba Aaron</t>
  </si>
  <si>
    <t>Wapigo David</t>
  </si>
  <si>
    <t>Kakayi</t>
  </si>
  <si>
    <t>Kundu</t>
  </si>
  <si>
    <t>Wabusibi Patrick</t>
  </si>
  <si>
    <t>Nabalani Loyce</t>
  </si>
  <si>
    <t>Hire Paul</t>
  </si>
  <si>
    <t>Wandera Sam</t>
  </si>
  <si>
    <t>Karamya Richard</t>
  </si>
  <si>
    <t>Were Edy Nassan</t>
  </si>
  <si>
    <t>Mwangale Tito</t>
  </si>
  <si>
    <t>Wafuko Mansoor</t>
  </si>
  <si>
    <t>Wafuko Muhammad</t>
  </si>
  <si>
    <t>Wakwabi Rogers</t>
  </si>
  <si>
    <t>Wokoli Yokosan</t>
  </si>
  <si>
    <t>Mugala Justine</t>
  </si>
  <si>
    <t>Wepuhulu Kaloli</t>
  </si>
  <si>
    <t>Hirya John</t>
  </si>
  <si>
    <t>Masege Sam</t>
  </si>
  <si>
    <t>Kana Chomi</t>
  </si>
  <si>
    <t>Yemima</t>
  </si>
  <si>
    <t>Nabula John</t>
  </si>
  <si>
    <t>Hamba Jesca</t>
  </si>
  <si>
    <t>Okwera Makila</t>
  </si>
  <si>
    <t>Mulongo Elifazi</t>
  </si>
  <si>
    <t>0776 503 347</t>
  </si>
  <si>
    <t>0787 608 826</t>
  </si>
  <si>
    <t>Kareba Sulayi</t>
  </si>
  <si>
    <t>Bwaga Mustafa</t>
  </si>
  <si>
    <t>0783 825 573</t>
  </si>
  <si>
    <t>0753 318 994</t>
  </si>
  <si>
    <t>0782 613 763</t>
  </si>
  <si>
    <t>Wakhabembe Vicent</t>
  </si>
  <si>
    <t>0774 492 528</t>
  </si>
  <si>
    <t>Wafuko Jamada</t>
  </si>
  <si>
    <t>0772 962 551</t>
  </si>
  <si>
    <t>0770 631 154</t>
  </si>
  <si>
    <t>0782 619 190</t>
  </si>
  <si>
    <t>0703 210 570</t>
  </si>
  <si>
    <t>0776 414 338</t>
  </si>
  <si>
    <t>Biraali Hasahya</t>
  </si>
  <si>
    <t>Hasahya Biraali</t>
  </si>
  <si>
    <t>Beans intercropped with Maize</t>
  </si>
  <si>
    <t>Nengajo Edisa</t>
  </si>
  <si>
    <t xml:space="preserve">Mature </t>
  </si>
  <si>
    <t>Kimubgwe Alamanzan</t>
  </si>
  <si>
    <t>Egg plant</t>
  </si>
  <si>
    <t>Tomatoes</t>
  </si>
  <si>
    <t>0788 867 134</t>
  </si>
  <si>
    <t>Gruveria</t>
  </si>
  <si>
    <t>Newly Planted</t>
  </si>
  <si>
    <t>Fronting  R.Manafwa</t>
  </si>
  <si>
    <t>Katunkuma</t>
  </si>
  <si>
    <t xml:space="preserve">Mature  </t>
  </si>
  <si>
    <t>Kantunkuma</t>
  </si>
  <si>
    <t>Herb Tree</t>
  </si>
  <si>
    <t>0782 849 414</t>
  </si>
  <si>
    <t>0780 278 801</t>
  </si>
  <si>
    <t>Nasaha Alfred</t>
  </si>
  <si>
    <t xml:space="preserve"> Wiba Agnes</t>
  </si>
  <si>
    <t>Finger  Sorghum</t>
  </si>
  <si>
    <t xml:space="preserve"> Wagabono  Enos</t>
  </si>
  <si>
    <t>Nabugere Jen</t>
  </si>
  <si>
    <t>Munaba Peter</t>
  </si>
  <si>
    <t>Munaba Florence</t>
  </si>
  <si>
    <t>Cotton</t>
  </si>
  <si>
    <t>Nahyuha Jesca</t>
  </si>
  <si>
    <t>Mwima Egulosi</t>
  </si>
  <si>
    <t>0777 229 702</t>
  </si>
  <si>
    <t>0771 442 779</t>
  </si>
  <si>
    <t>0782 262 222</t>
  </si>
  <si>
    <t>0777  638 434</t>
  </si>
  <si>
    <t>0789 059 787</t>
  </si>
  <si>
    <t>0780 897 469</t>
  </si>
  <si>
    <t xml:space="preserve"> </t>
  </si>
  <si>
    <t>Maize intercropped with Soya beans (Dominant)</t>
  </si>
  <si>
    <t>Lt Mwima Wilson</t>
  </si>
  <si>
    <t>0775 027 280</t>
  </si>
  <si>
    <t>0772 884 616</t>
  </si>
  <si>
    <t>Sukumawiki (Greens)</t>
  </si>
  <si>
    <t>0771 450 951</t>
  </si>
  <si>
    <t>Yams</t>
  </si>
  <si>
    <t>Next to R.Manafwa</t>
  </si>
  <si>
    <t>Fronting the road</t>
  </si>
  <si>
    <t>Near the road</t>
  </si>
  <si>
    <t>0773 427 516</t>
  </si>
  <si>
    <t>Mature, Yielding</t>
  </si>
  <si>
    <t>Electric Pole</t>
  </si>
  <si>
    <t>Cariandra</t>
  </si>
  <si>
    <t>Pine</t>
  </si>
  <si>
    <t>Improved Mvule</t>
  </si>
  <si>
    <t>Lela</t>
  </si>
  <si>
    <t>Nangalye Jessica</t>
  </si>
  <si>
    <t>Muhuyu</t>
  </si>
  <si>
    <t>Wandago Phillipo</t>
  </si>
  <si>
    <t>Wanjara Ronald</t>
  </si>
  <si>
    <t xml:space="preserve">Higenyi Mikka </t>
  </si>
  <si>
    <t>Sweet bananas</t>
  </si>
  <si>
    <t>0773 538 733</t>
  </si>
  <si>
    <t>Lugavu</t>
  </si>
  <si>
    <t>Nursery bed of Onions</t>
  </si>
  <si>
    <t>Berry Tree</t>
  </si>
  <si>
    <t>Soyabeans</t>
  </si>
  <si>
    <t>Khwaka Hafuswa</t>
  </si>
  <si>
    <t>0786 447 898</t>
  </si>
  <si>
    <t>Main House (Permanent) - Corrugated Galvanised Iron Sheets on Timber poles, Burnt Bricks unrendered not plastered, Double leaf Steel door &amp; Steel Top Glazed doors, Steel framed windows and Cement Screed floor</t>
  </si>
  <si>
    <t>Verandah - IT4 roofing, Steel poles and Earth floor</t>
  </si>
  <si>
    <t>Latrine (Permanent) - Corrugated Galvanised Iron Sheets roof, Burnt Bricks rendered and plastered, Timber door and Oversite Concrete with 1No. Stance &amp; Bathroom</t>
  </si>
  <si>
    <t>DOH001</t>
  </si>
  <si>
    <t>DOH002</t>
  </si>
  <si>
    <t>DOH003</t>
  </si>
  <si>
    <t>DOH004</t>
  </si>
  <si>
    <t>DOH005</t>
  </si>
  <si>
    <t>DOH006</t>
  </si>
  <si>
    <t>DOH007</t>
  </si>
  <si>
    <t>DOH008</t>
  </si>
  <si>
    <t>DOH009</t>
  </si>
  <si>
    <t>DOH010</t>
  </si>
  <si>
    <t>DOH011</t>
  </si>
  <si>
    <t>DOH012</t>
  </si>
  <si>
    <t>DOH013</t>
  </si>
  <si>
    <t>DOH014</t>
  </si>
  <si>
    <t>DOH015</t>
  </si>
  <si>
    <t>DOH016</t>
  </si>
  <si>
    <t>DOH017</t>
  </si>
  <si>
    <t>DOH018</t>
  </si>
  <si>
    <t>DOH019</t>
  </si>
  <si>
    <t>DOH020</t>
  </si>
  <si>
    <t>DOH021</t>
  </si>
  <si>
    <t>DOH022</t>
  </si>
  <si>
    <t>DOH023</t>
  </si>
  <si>
    <t>DOH024</t>
  </si>
  <si>
    <t>DOH025</t>
  </si>
  <si>
    <t>DOH026</t>
  </si>
  <si>
    <t>DOH027</t>
  </si>
  <si>
    <t>DOH028</t>
  </si>
  <si>
    <t>DOH029</t>
  </si>
  <si>
    <t>DOH030</t>
  </si>
  <si>
    <t>DOH031</t>
  </si>
  <si>
    <t>DOH032</t>
  </si>
  <si>
    <t>DOH033</t>
  </si>
  <si>
    <t>DOH034</t>
  </si>
  <si>
    <t>DOH035</t>
  </si>
  <si>
    <t>DOH036</t>
  </si>
  <si>
    <t>DOH037</t>
  </si>
  <si>
    <t>DOH038</t>
  </si>
  <si>
    <t>DOH039</t>
  </si>
  <si>
    <t>DOH040</t>
  </si>
  <si>
    <t>DOH041</t>
  </si>
  <si>
    <t>DOH042</t>
  </si>
  <si>
    <t>DOH043</t>
  </si>
  <si>
    <t>DOH044</t>
  </si>
  <si>
    <t>DOH045</t>
  </si>
  <si>
    <t>DOH046</t>
  </si>
  <si>
    <t>DOH047</t>
  </si>
  <si>
    <t>DOH048</t>
  </si>
  <si>
    <t>DOH049</t>
  </si>
  <si>
    <t>DOH050</t>
  </si>
  <si>
    <t>DOH051</t>
  </si>
  <si>
    <t>DOH052</t>
  </si>
  <si>
    <t>DOH053</t>
  </si>
  <si>
    <t>DOH054</t>
  </si>
  <si>
    <t>DOH055</t>
  </si>
  <si>
    <t>DOH056</t>
  </si>
  <si>
    <t>DOH057</t>
  </si>
  <si>
    <t>DOH058</t>
  </si>
  <si>
    <t>DOH059</t>
  </si>
  <si>
    <t>DOH060</t>
  </si>
  <si>
    <t>DOH061</t>
  </si>
  <si>
    <t>DOH062</t>
  </si>
  <si>
    <t>DOH063</t>
  </si>
  <si>
    <t>DOH064</t>
  </si>
  <si>
    <t>DOH065</t>
  </si>
  <si>
    <t>DOH066</t>
  </si>
  <si>
    <t>DOH067</t>
  </si>
  <si>
    <t>DOH068</t>
  </si>
  <si>
    <t>DOH069</t>
  </si>
  <si>
    <t>DOH070</t>
  </si>
  <si>
    <t>DOH071</t>
  </si>
  <si>
    <t>DOH072</t>
  </si>
  <si>
    <t>DOH073</t>
  </si>
  <si>
    <t>DOH074</t>
  </si>
  <si>
    <t>DOH075</t>
  </si>
  <si>
    <t>DOH076</t>
  </si>
  <si>
    <t>DOH077</t>
  </si>
  <si>
    <t>DOH078</t>
  </si>
  <si>
    <t>DOH079</t>
  </si>
  <si>
    <t>DOH080</t>
  </si>
  <si>
    <t>DOH081</t>
  </si>
  <si>
    <t>DOH082</t>
  </si>
  <si>
    <t>DOH083</t>
  </si>
  <si>
    <t>DOH084</t>
  </si>
  <si>
    <t>DOH085</t>
  </si>
  <si>
    <t>DOH086</t>
  </si>
  <si>
    <t>DOH087</t>
  </si>
  <si>
    <t>DOH088</t>
  </si>
  <si>
    <t>DOH089</t>
  </si>
  <si>
    <t>DOH090</t>
  </si>
  <si>
    <t>DOH091</t>
  </si>
  <si>
    <t>DOH092</t>
  </si>
  <si>
    <t>DOH093</t>
  </si>
  <si>
    <t>DOH094</t>
  </si>
  <si>
    <t>DOH095</t>
  </si>
  <si>
    <t>DOH096</t>
  </si>
  <si>
    <t>DOH097</t>
  </si>
  <si>
    <t>DOH098</t>
  </si>
  <si>
    <t>DOH099</t>
  </si>
  <si>
    <t>DOH100</t>
  </si>
  <si>
    <t>DOH101</t>
  </si>
  <si>
    <t>DOH102</t>
  </si>
  <si>
    <t>DOH103</t>
  </si>
  <si>
    <t>DOH104</t>
  </si>
  <si>
    <t>DOH105</t>
  </si>
  <si>
    <t>DOH106</t>
  </si>
  <si>
    <t>DOH107</t>
  </si>
  <si>
    <t>DOH108</t>
  </si>
  <si>
    <t>DOH109</t>
  </si>
  <si>
    <t>DOH110</t>
  </si>
  <si>
    <t>DOH111</t>
  </si>
  <si>
    <t>DOH112</t>
  </si>
  <si>
    <t>DOH113</t>
  </si>
  <si>
    <t>DOH114</t>
  </si>
  <si>
    <t>DOH115</t>
  </si>
  <si>
    <t>DOH116</t>
  </si>
  <si>
    <t>DOH117</t>
  </si>
  <si>
    <t>DOH118</t>
  </si>
  <si>
    <t>DOH119</t>
  </si>
  <si>
    <t>DOH120</t>
  </si>
  <si>
    <t>DOH121</t>
  </si>
  <si>
    <t>DOH122</t>
  </si>
  <si>
    <t>DOH123</t>
  </si>
  <si>
    <t>DOH124</t>
  </si>
  <si>
    <t>DOH125</t>
  </si>
  <si>
    <t>DOH126</t>
  </si>
  <si>
    <t>DOH127</t>
  </si>
  <si>
    <t>DOH128</t>
  </si>
  <si>
    <t>DOH129</t>
  </si>
  <si>
    <t>DOH130</t>
  </si>
  <si>
    <t>DOH131</t>
  </si>
  <si>
    <t>DOH132</t>
  </si>
  <si>
    <t>DOH133</t>
  </si>
  <si>
    <t>DOH134</t>
  </si>
  <si>
    <t>DOH135</t>
  </si>
  <si>
    <t>DOH136</t>
  </si>
  <si>
    <t>DOH137</t>
  </si>
  <si>
    <t>DOH138</t>
  </si>
  <si>
    <t>DOH139</t>
  </si>
  <si>
    <t>DOH140</t>
  </si>
  <si>
    <t>DOH141</t>
  </si>
  <si>
    <t>DOH142</t>
  </si>
  <si>
    <t>DOH143</t>
  </si>
  <si>
    <t>DOH144</t>
  </si>
  <si>
    <t>DOH145</t>
  </si>
  <si>
    <t>DOH146</t>
  </si>
  <si>
    <t>DOH147</t>
  </si>
  <si>
    <t>DOH148</t>
  </si>
  <si>
    <t>DOH149</t>
  </si>
  <si>
    <t>DOH150</t>
  </si>
  <si>
    <t>DOH151</t>
  </si>
  <si>
    <t>DOH152</t>
  </si>
  <si>
    <t>DOH153</t>
  </si>
  <si>
    <t>DOH154</t>
  </si>
  <si>
    <t>DOH155</t>
  </si>
  <si>
    <t>DOH156</t>
  </si>
  <si>
    <t>DOH157</t>
  </si>
  <si>
    <t>DOH158</t>
  </si>
  <si>
    <t>DOH159</t>
  </si>
  <si>
    <t>DOH160</t>
  </si>
  <si>
    <t>DOH161</t>
  </si>
  <si>
    <t>DOH162</t>
  </si>
  <si>
    <t>DOH163</t>
  </si>
  <si>
    <t>DOH164</t>
  </si>
  <si>
    <t>DOH165</t>
  </si>
  <si>
    <t>DOH166</t>
  </si>
  <si>
    <t>DOH167</t>
  </si>
  <si>
    <t>DOH168</t>
  </si>
  <si>
    <t>DOH169</t>
  </si>
  <si>
    <t>DOH170</t>
  </si>
  <si>
    <t>DOH171</t>
  </si>
  <si>
    <t>DOH172</t>
  </si>
  <si>
    <t>DOH173</t>
  </si>
  <si>
    <t>DOH174</t>
  </si>
  <si>
    <t>DOH175</t>
  </si>
  <si>
    <t>DOH176</t>
  </si>
  <si>
    <t>DOH177</t>
  </si>
  <si>
    <t>DOH178</t>
  </si>
  <si>
    <t>DOH179</t>
  </si>
  <si>
    <t>DOH180</t>
  </si>
  <si>
    <t>DOH181</t>
  </si>
  <si>
    <t>DOH182</t>
  </si>
  <si>
    <t>DOH183</t>
  </si>
  <si>
    <t>DOH184</t>
  </si>
  <si>
    <t>DOH185</t>
  </si>
  <si>
    <t>DOH186</t>
  </si>
  <si>
    <t>DOH187</t>
  </si>
  <si>
    <t>DOH188</t>
  </si>
  <si>
    <t>DOH189</t>
  </si>
  <si>
    <t>DOH190</t>
  </si>
  <si>
    <t>DOH191</t>
  </si>
  <si>
    <t>DOH192</t>
  </si>
  <si>
    <t>DOH193</t>
  </si>
  <si>
    <t>DOH194</t>
  </si>
  <si>
    <t>DOH195</t>
  </si>
  <si>
    <t>DOH196</t>
  </si>
  <si>
    <t>DOH197</t>
  </si>
  <si>
    <t>DOH198</t>
  </si>
  <si>
    <t>DOH199</t>
  </si>
  <si>
    <t>DOH200</t>
  </si>
  <si>
    <t>DOH201</t>
  </si>
  <si>
    <t>DOH202</t>
  </si>
  <si>
    <t>DOH203</t>
  </si>
  <si>
    <t>DOH204</t>
  </si>
  <si>
    <t>DOH205</t>
  </si>
  <si>
    <t>DOH206</t>
  </si>
  <si>
    <t>DOH207</t>
  </si>
  <si>
    <t>DOH208</t>
  </si>
  <si>
    <t>DOH209</t>
  </si>
  <si>
    <t>DOH210</t>
  </si>
  <si>
    <t>DOH211</t>
  </si>
  <si>
    <t>DOH212</t>
  </si>
  <si>
    <t>DOH213</t>
  </si>
  <si>
    <t>DOH214</t>
  </si>
  <si>
    <t>DOH215</t>
  </si>
  <si>
    <t>DOH216</t>
  </si>
  <si>
    <t>DOH217</t>
  </si>
  <si>
    <t>DOH218</t>
  </si>
  <si>
    <t>DOH219</t>
  </si>
  <si>
    <t>DOH220</t>
  </si>
  <si>
    <t>DOH221</t>
  </si>
  <si>
    <t>DOH222</t>
  </si>
  <si>
    <t>DOH223</t>
  </si>
  <si>
    <t>DOH224</t>
  </si>
  <si>
    <t>DOH225</t>
  </si>
  <si>
    <t>DOH226</t>
  </si>
  <si>
    <t>DOH227</t>
  </si>
  <si>
    <t>DOH228</t>
  </si>
  <si>
    <t>DOH229</t>
  </si>
  <si>
    <t>DOH230</t>
  </si>
  <si>
    <t>DOH231</t>
  </si>
  <si>
    <t>DOH232</t>
  </si>
  <si>
    <t>DOH233</t>
  </si>
  <si>
    <t>DOH234</t>
  </si>
  <si>
    <t>DOH235</t>
  </si>
  <si>
    <t>DOH236</t>
  </si>
  <si>
    <t>DOH237</t>
  </si>
  <si>
    <t>DOH238</t>
  </si>
  <si>
    <t>DOH239</t>
  </si>
  <si>
    <t>DOH240</t>
  </si>
  <si>
    <t>DOH241</t>
  </si>
  <si>
    <t>DOH242</t>
  </si>
  <si>
    <t>DOH243</t>
  </si>
  <si>
    <t>DOH244</t>
  </si>
  <si>
    <t>DOH245</t>
  </si>
  <si>
    <t>DOH246</t>
  </si>
  <si>
    <t>DOH247</t>
  </si>
  <si>
    <t>DOH248</t>
  </si>
  <si>
    <t>DOH249</t>
  </si>
  <si>
    <t>DOH250</t>
  </si>
  <si>
    <t>DOH251</t>
  </si>
  <si>
    <t>DOH252</t>
  </si>
  <si>
    <t>DOH253</t>
  </si>
  <si>
    <t>DOH254</t>
  </si>
  <si>
    <t>DOH255</t>
  </si>
  <si>
    <t>DOH256</t>
  </si>
  <si>
    <t>DOH257</t>
  </si>
  <si>
    <t>DOH258</t>
  </si>
  <si>
    <t>DOH259</t>
  </si>
  <si>
    <t>DOH260</t>
  </si>
  <si>
    <t>DOH261</t>
  </si>
  <si>
    <t>DOH262</t>
  </si>
  <si>
    <t>DOH263</t>
  </si>
  <si>
    <t>DOH264</t>
  </si>
  <si>
    <t>DOH265</t>
  </si>
  <si>
    <t>DOH266</t>
  </si>
  <si>
    <t>DOH267</t>
  </si>
  <si>
    <t>DOH268</t>
  </si>
  <si>
    <t>DOH269</t>
  </si>
  <si>
    <t>DOH270</t>
  </si>
  <si>
    <t>DOH271</t>
  </si>
  <si>
    <t>DOH272</t>
  </si>
  <si>
    <t>DOH273</t>
  </si>
  <si>
    <t>DOH274</t>
  </si>
  <si>
    <t>DOH275</t>
  </si>
  <si>
    <t>DOH276</t>
  </si>
  <si>
    <t>DOH277</t>
  </si>
  <si>
    <t>DOH278</t>
  </si>
  <si>
    <t>DOH279</t>
  </si>
  <si>
    <t>DOH280</t>
  </si>
  <si>
    <t>DOH281</t>
  </si>
  <si>
    <t>DOH282</t>
  </si>
  <si>
    <t>DOH283</t>
  </si>
  <si>
    <t>DOH284</t>
  </si>
  <si>
    <t>DOH285</t>
  </si>
  <si>
    <t>DOH286</t>
  </si>
  <si>
    <t>DOH287</t>
  </si>
  <si>
    <t>DOH288</t>
  </si>
  <si>
    <t>DOH289</t>
  </si>
  <si>
    <t>DOH290</t>
  </si>
  <si>
    <t>DOH291</t>
  </si>
  <si>
    <t>DOH292</t>
  </si>
  <si>
    <t>DOH293</t>
  </si>
  <si>
    <t>DOH294</t>
  </si>
  <si>
    <t>DOH295</t>
  </si>
  <si>
    <t>DOH296</t>
  </si>
  <si>
    <t>DOH297</t>
  </si>
  <si>
    <t>DOH298</t>
  </si>
  <si>
    <t>DOH299</t>
  </si>
  <si>
    <t>DOH300</t>
  </si>
  <si>
    <t>DOH301</t>
  </si>
  <si>
    <t>DOH302</t>
  </si>
  <si>
    <t>DOH303</t>
  </si>
  <si>
    <t>DOH304</t>
  </si>
  <si>
    <t>DOH305</t>
  </si>
  <si>
    <t>DOH306</t>
  </si>
  <si>
    <t>DOH307</t>
  </si>
  <si>
    <t>DOH308</t>
  </si>
  <si>
    <t>DOH309</t>
  </si>
  <si>
    <t>DOH310</t>
  </si>
  <si>
    <t>DOH311</t>
  </si>
  <si>
    <t>DOH312</t>
  </si>
  <si>
    <t>DOH313</t>
  </si>
  <si>
    <t>DOH314</t>
  </si>
  <si>
    <t>DOH315</t>
  </si>
  <si>
    <t>DOH316</t>
  </si>
  <si>
    <t>DOH317</t>
  </si>
  <si>
    <t>DOH318</t>
  </si>
  <si>
    <t>DOH319</t>
  </si>
  <si>
    <t>DOH320</t>
  </si>
  <si>
    <t>DOH321</t>
  </si>
  <si>
    <t>DOH322</t>
  </si>
  <si>
    <t>DOH323</t>
  </si>
  <si>
    <t>DOH324</t>
  </si>
  <si>
    <t>DOH325</t>
  </si>
  <si>
    <t>DOH326</t>
  </si>
  <si>
    <t>DOH327</t>
  </si>
  <si>
    <t>DOH328</t>
  </si>
  <si>
    <t>DOH329</t>
  </si>
  <si>
    <t>DOH330</t>
  </si>
  <si>
    <t>DOH331</t>
  </si>
  <si>
    <t>DOH332</t>
  </si>
  <si>
    <t>DOH333</t>
  </si>
  <si>
    <t>DOH334</t>
  </si>
  <si>
    <t>DOH335</t>
  </si>
  <si>
    <t>DOH336</t>
  </si>
  <si>
    <t>DOH337</t>
  </si>
  <si>
    <t>DOH338</t>
  </si>
  <si>
    <t>DOH339</t>
  </si>
  <si>
    <t>DOH340</t>
  </si>
  <si>
    <t>DOH341</t>
  </si>
  <si>
    <t>DOH342</t>
  </si>
  <si>
    <t>DOH343</t>
  </si>
  <si>
    <t>DOH344</t>
  </si>
  <si>
    <t>DOH345</t>
  </si>
  <si>
    <t>DOH346</t>
  </si>
  <si>
    <t>DOH347</t>
  </si>
  <si>
    <t>DOH348</t>
  </si>
  <si>
    <t>DOH349</t>
  </si>
  <si>
    <t>DOH350</t>
  </si>
  <si>
    <t>DOH351</t>
  </si>
  <si>
    <t>DOH352</t>
  </si>
  <si>
    <t>DOH353</t>
  </si>
  <si>
    <t>DOH354</t>
  </si>
  <si>
    <t>DOH355</t>
  </si>
  <si>
    <t>DOH356</t>
  </si>
  <si>
    <t>DOH357</t>
  </si>
  <si>
    <t>DOH358</t>
  </si>
  <si>
    <t>DOH359</t>
  </si>
  <si>
    <t>DOH360</t>
  </si>
  <si>
    <t>DOH361</t>
  </si>
  <si>
    <t>DOH362</t>
  </si>
  <si>
    <t>DOH363</t>
  </si>
  <si>
    <t>DOH364</t>
  </si>
  <si>
    <t>DOH365</t>
  </si>
  <si>
    <t>DOH366</t>
  </si>
  <si>
    <t>DOH367</t>
  </si>
  <si>
    <t>DOH368</t>
  </si>
  <si>
    <t>DOH369</t>
  </si>
  <si>
    <t>DOH370</t>
  </si>
  <si>
    <t>DOH371</t>
  </si>
  <si>
    <t>DOH372</t>
  </si>
  <si>
    <t>DOH373</t>
  </si>
  <si>
    <t>DOH374</t>
  </si>
  <si>
    <t>DOH375</t>
  </si>
  <si>
    <t>DOH376</t>
  </si>
  <si>
    <t>DOH377</t>
  </si>
  <si>
    <t>DOH378</t>
  </si>
  <si>
    <t>DOH379</t>
  </si>
  <si>
    <t>DOH380</t>
  </si>
  <si>
    <t>DOH381</t>
  </si>
  <si>
    <t>DOH382</t>
  </si>
  <si>
    <t>DOH383</t>
  </si>
  <si>
    <t>DOH384</t>
  </si>
  <si>
    <t>DOH385</t>
  </si>
  <si>
    <t>DOH386</t>
  </si>
  <si>
    <t>DOH387</t>
  </si>
  <si>
    <t>DOH388</t>
  </si>
  <si>
    <t>DOH389</t>
  </si>
  <si>
    <t>DOH390</t>
  </si>
  <si>
    <t>DOH391</t>
  </si>
  <si>
    <t>DOH392</t>
  </si>
  <si>
    <t>DOH393</t>
  </si>
  <si>
    <t>DOH394</t>
  </si>
  <si>
    <t>DOH395</t>
  </si>
  <si>
    <t>DOH396</t>
  </si>
  <si>
    <t>DOH397</t>
  </si>
  <si>
    <t>DOH398</t>
  </si>
  <si>
    <t>DOH399</t>
  </si>
  <si>
    <t>DOH400</t>
  </si>
  <si>
    <t>DOH401</t>
  </si>
  <si>
    <t>DOH402</t>
  </si>
  <si>
    <t>DOH403</t>
  </si>
  <si>
    <t>DOH404</t>
  </si>
  <si>
    <t>DOH405</t>
  </si>
  <si>
    <t>DOH406</t>
  </si>
  <si>
    <t>DOH407</t>
  </si>
  <si>
    <t>DOH408</t>
  </si>
  <si>
    <t>DOH409</t>
  </si>
  <si>
    <t>DOH410</t>
  </si>
  <si>
    <t>DOH411</t>
  </si>
  <si>
    <t>DOH412</t>
  </si>
  <si>
    <t>DOH413</t>
  </si>
  <si>
    <t>DOH414</t>
  </si>
  <si>
    <t>DOH415</t>
  </si>
  <si>
    <t>DOH416</t>
  </si>
  <si>
    <t>DOH417</t>
  </si>
  <si>
    <t>DOH418</t>
  </si>
  <si>
    <t>DOH419</t>
  </si>
  <si>
    <t>DOH420</t>
  </si>
  <si>
    <t>DOH421</t>
  </si>
  <si>
    <t>DOH422</t>
  </si>
  <si>
    <t>DOH423</t>
  </si>
  <si>
    <t>DOH424</t>
  </si>
  <si>
    <t>DOH425</t>
  </si>
  <si>
    <t>DOH426</t>
  </si>
  <si>
    <t>DOH427</t>
  </si>
  <si>
    <t>DOH428</t>
  </si>
  <si>
    <t>DOH429</t>
  </si>
  <si>
    <t>DOH430</t>
  </si>
  <si>
    <t>DOH431</t>
  </si>
  <si>
    <t>DOH432</t>
  </si>
  <si>
    <t>DOH433</t>
  </si>
  <si>
    <t>DOH434</t>
  </si>
  <si>
    <t>DOH435</t>
  </si>
  <si>
    <t>DOH436</t>
  </si>
  <si>
    <t>DOH437</t>
  </si>
  <si>
    <t>DOH438</t>
  </si>
  <si>
    <t>DOH439</t>
  </si>
  <si>
    <t>DOH440</t>
  </si>
  <si>
    <t>DOH441</t>
  </si>
  <si>
    <t>DOH442</t>
  </si>
  <si>
    <t>DOH443</t>
  </si>
  <si>
    <t>DOH444</t>
  </si>
  <si>
    <t>DOH445</t>
  </si>
  <si>
    <t>DOH446</t>
  </si>
  <si>
    <t>DOH447</t>
  </si>
  <si>
    <t>DOH448</t>
  </si>
  <si>
    <t>DOH449</t>
  </si>
  <si>
    <t>DOH450</t>
  </si>
  <si>
    <t>DOH451</t>
  </si>
  <si>
    <t>DOH452</t>
  </si>
  <si>
    <t>DOH453</t>
  </si>
  <si>
    <t>DOH454</t>
  </si>
  <si>
    <t>DOH455</t>
  </si>
  <si>
    <t>DOH456</t>
  </si>
  <si>
    <t>DOH457</t>
  </si>
  <si>
    <t>DOH458</t>
  </si>
  <si>
    <t>DOH459</t>
  </si>
  <si>
    <t>DOH460</t>
  </si>
  <si>
    <t>DOH461</t>
  </si>
  <si>
    <t>DOH462</t>
  </si>
  <si>
    <t>DOH463</t>
  </si>
  <si>
    <t>DOH464</t>
  </si>
  <si>
    <t>DOH465</t>
  </si>
  <si>
    <t>DOH466</t>
  </si>
  <si>
    <t>DOH467</t>
  </si>
  <si>
    <t>DOH468</t>
  </si>
  <si>
    <t>DOH469</t>
  </si>
  <si>
    <t>DOH470</t>
  </si>
  <si>
    <t>DOH471</t>
  </si>
  <si>
    <t>DOH472</t>
  </si>
  <si>
    <t>DOH473</t>
  </si>
  <si>
    <t>DOH474</t>
  </si>
  <si>
    <t>DOH475</t>
  </si>
  <si>
    <t>DOH476</t>
  </si>
  <si>
    <t>DOH477</t>
  </si>
  <si>
    <t>DOH478</t>
  </si>
  <si>
    <t>DOH479</t>
  </si>
  <si>
    <t>DOH480</t>
  </si>
  <si>
    <t>DOH481</t>
  </si>
  <si>
    <t>DOH482</t>
  </si>
  <si>
    <t>DOH483</t>
  </si>
  <si>
    <t>DOH484</t>
  </si>
  <si>
    <t>DOH485</t>
  </si>
  <si>
    <t>DOH486</t>
  </si>
  <si>
    <t>DOH487</t>
  </si>
  <si>
    <t>DOH488</t>
  </si>
  <si>
    <t>DOH489</t>
  </si>
  <si>
    <t>DOH490</t>
  </si>
  <si>
    <t>DOH491</t>
  </si>
  <si>
    <t>DOH492</t>
  </si>
  <si>
    <t>DOH493</t>
  </si>
  <si>
    <t>DOH494</t>
  </si>
  <si>
    <t>DOH495</t>
  </si>
  <si>
    <t>DOH496</t>
  </si>
  <si>
    <t>DOH497</t>
  </si>
  <si>
    <t>DOH498</t>
  </si>
  <si>
    <t>DOH499</t>
  </si>
  <si>
    <t>DOH500</t>
  </si>
  <si>
    <t>DOH501</t>
  </si>
  <si>
    <t>DOH502</t>
  </si>
  <si>
    <t>DOH503</t>
  </si>
  <si>
    <t>DOH504</t>
  </si>
  <si>
    <t>DOH505</t>
  </si>
  <si>
    <t>DOH506</t>
  </si>
  <si>
    <t>DOH507</t>
  </si>
  <si>
    <t>DOH508</t>
  </si>
  <si>
    <t>DOH509</t>
  </si>
  <si>
    <t>DOH510</t>
  </si>
  <si>
    <t>DOH511</t>
  </si>
  <si>
    <t>DOH512</t>
  </si>
  <si>
    <t>DOH513</t>
  </si>
  <si>
    <t>DOH514</t>
  </si>
  <si>
    <t>DOH515</t>
  </si>
  <si>
    <t>DOH516</t>
  </si>
  <si>
    <t>DOH517</t>
  </si>
  <si>
    <t>DOH518</t>
  </si>
  <si>
    <t>DOH519</t>
  </si>
  <si>
    <t>DOH520</t>
  </si>
  <si>
    <t>DOH521</t>
  </si>
  <si>
    <t>DOH522</t>
  </si>
  <si>
    <t>DOH523</t>
  </si>
  <si>
    <t>DOH524</t>
  </si>
  <si>
    <t>DOH525</t>
  </si>
  <si>
    <t>DOH526</t>
  </si>
  <si>
    <t>DOH527</t>
  </si>
  <si>
    <t>DOH528</t>
  </si>
  <si>
    <t>DOH529</t>
  </si>
  <si>
    <t>DOH530</t>
  </si>
  <si>
    <t>DOH531</t>
  </si>
  <si>
    <t>DOH532</t>
  </si>
  <si>
    <t>DOH533</t>
  </si>
  <si>
    <t>DOH534</t>
  </si>
  <si>
    <t>DOH535</t>
  </si>
  <si>
    <t>DOH536</t>
  </si>
  <si>
    <t>DOH537</t>
  </si>
  <si>
    <t>DOH538</t>
  </si>
  <si>
    <t>DOH539</t>
  </si>
  <si>
    <t>DOH540</t>
  </si>
  <si>
    <t>DOH541</t>
  </si>
  <si>
    <t>DOH542</t>
  </si>
  <si>
    <t>DOH543</t>
  </si>
  <si>
    <t>DOH544</t>
  </si>
  <si>
    <t>DOH545</t>
  </si>
  <si>
    <t>DOH546</t>
  </si>
  <si>
    <t>DOH547</t>
  </si>
  <si>
    <t>DOH548</t>
  </si>
  <si>
    <t>DOH549</t>
  </si>
  <si>
    <t>DOH550</t>
  </si>
  <si>
    <t>DOH551</t>
  </si>
  <si>
    <t>DOH552</t>
  </si>
  <si>
    <t>DOH553</t>
  </si>
  <si>
    <t>DOH554</t>
  </si>
  <si>
    <t>DOH555</t>
  </si>
  <si>
    <t>DOH556</t>
  </si>
  <si>
    <t>DOH557</t>
  </si>
  <si>
    <t>DOH558</t>
  </si>
  <si>
    <t>DOH559</t>
  </si>
  <si>
    <t>DOH560</t>
  </si>
  <si>
    <t>DOH561</t>
  </si>
  <si>
    <t>DOH562</t>
  </si>
  <si>
    <t>DOH563</t>
  </si>
  <si>
    <t>DOH564</t>
  </si>
  <si>
    <t>DOH565</t>
  </si>
  <si>
    <t>DOH566</t>
  </si>
  <si>
    <t>DOH567</t>
  </si>
  <si>
    <t>DOH568</t>
  </si>
  <si>
    <t>DOH569</t>
  </si>
  <si>
    <t>DOH570</t>
  </si>
  <si>
    <t>DOH571</t>
  </si>
  <si>
    <t>DOH572</t>
  </si>
  <si>
    <t>DOH573</t>
  </si>
  <si>
    <t>DOH574</t>
  </si>
  <si>
    <t>DOH575</t>
  </si>
  <si>
    <t>DOH576</t>
  </si>
  <si>
    <t>DOH577</t>
  </si>
  <si>
    <t>DOH578</t>
  </si>
  <si>
    <t>DOH579</t>
  </si>
  <si>
    <t>DOH580</t>
  </si>
  <si>
    <t>DOH581</t>
  </si>
  <si>
    <t>DOH582</t>
  </si>
  <si>
    <t>DOH583</t>
  </si>
  <si>
    <t>DOH584</t>
  </si>
  <si>
    <t>DOH585</t>
  </si>
  <si>
    <t>DOH586</t>
  </si>
  <si>
    <t>DOH587</t>
  </si>
  <si>
    <t>DOH588</t>
  </si>
  <si>
    <t>DOH589</t>
  </si>
  <si>
    <t>DOH590</t>
  </si>
  <si>
    <t>DOH591</t>
  </si>
  <si>
    <t>DOH592</t>
  </si>
  <si>
    <t>DOH593</t>
  </si>
  <si>
    <t>DOH594</t>
  </si>
  <si>
    <t>DOH595</t>
  </si>
  <si>
    <t>DOH596</t>
  </si>
  <si>
    <t>DOH597</t>
  </si>
  <si>
    <t>DOH598</t>
  </si>
  <si>
    <t>DOH599</t>
  </si>
  <si>
    <t>DOH600</t>
  </si>
  <si>
    <t>DOH601</t>
  </si>
  <si>
    <t>DOH602</t>
  </si>
  <si>
    <t>DOH603</t>
  </si>
  <si>
    <t>DOH604</t>
  </si>
  <si>
    <t>DOH605</t>
  </si>
  <si>
    <t>DOH606</t>
  </si>
  <si>
    <t>DOH607</t>
  </si>
  <si>
    <t>DOH608</t>
  </si>
  <si>
    <t>DOH609</t>
  </si>
  <si>
    <t>DOH610</t>
  </si>
  <si>
    <t>DOH611</t>
  </si>
  <si>
    <t>DOH612</t>
  </si>
  <si>
    <t>DOH613</t>
  </si>
  <si>
    <t>DOH614</t>
  </si>
  <si>
    <t>DOH615</t>
  </si>
  <si>
    <t>DOH616</t>
  </si>
  <si>
    <t>DOH617</t>
  </si>
  <si>
    <t>DOH618</t>
  </si>
  <si>
    <t>DOH619</t>
  </si>
  <si>
    <t>DOH620</t>
  </si>
  <si>
    <t>DOH621</t>
  </si>
  <si>
    <t>DOH622</t>
  </si>
  <si>
    <t>DOH623</t>
  </si>
  <si>
    <t>DOH624</t>
  </si>
  <si>
    <t>DOH625</t>
  </si>
  <si>
    <t>DOH626</t>
  </si>
  <si>
    <t>DOH627</t>
  </si>
  <si>
    <t>DOH628</t>
  </si>
  <si>
    <t>DOH629</t>
  </si>
  <si>
    <t>DOH630</t>
  </si>
  <si>
    <t>DOH631</t>
  </si>
  <si>
    <t>DOH632</t>
  </si>
  <si>
    <t>DOH633</t>
  </si>
  <si>
    <t>DOH634</t>
  </si>
  <si>
    <t>DOH635</t>
  </si>
  <si>
    <t>DOH636</t>
  </si>
  <si>
    <t>DOH637</t>
  </si>
  <si>
    <t>DOH638</t>
  </si>
  <si>
    <t>DOH639</t>
  </si>
  <si>
    <t>DOH640</t>
  </si>
  <si>
    <t>DOH641</t>
  </si>
  <si>
    <t>DOH642</t>
  </si>
  <si>
    <t>DOH643</t>
  </si>
  <si>
    <t>DOH644</t>
  </si>
  <si>
    <t>DOH645</t>
  </si>
  <si>
    <t>DOH646</t>
  </si>
  <si>
    <t>DOH647</t>
  </si>
  <si>
    <t>DOH648</t>
  </si>
  <si>
    <t>DOH649</t>
  </si>
  <si>
    <t>DOH650</t>
  </si>
  <si>
    <t>DOH651</t>
  </si>
  <si>
    <t>DOH652</t>
  </si>
  <si>
    <t>DOH653</t>
  </si>
  <si>
    <t>DOH654</t>
  </si>
  <si>
    <t>DOH655</t>
  </si>
  <si>
    <t>DOH656</t>
  </si>
  <si>
    <t>DOH657</t>
  </si>
  <si>
    <t>DOH658</t>
  </si>
  <si>
    <t>DOH659</t>
  </si>
  <si>
    <t>DOH660</t>
  </si>
  <si>
    <t>DOH661</t>
  </si>
  <si>
    <t>DOH662</t>
  </si>
  <si>
    <t>DOH663</t>
  </si>
  <si>
    <t>DOH664</t>
  </si>
  <si>
    <t>DOH665</t>
  </si>
  <si>
    <t>DOH666</t>
  </si>
  <si>
    <t>DOH667</t>
  </si>
  <si>
    <t>DOH668</t>
  </si>
  <si>
    <t>DOH669</t>
  </si>
  <si>
    <t>DOH670</t>
  </si>
  <si>
    <t>DOH671</t>
  </si>
  <si>
    <t>DOH672</t>
  </si>
  <si>
    <t>DOH673</t>
  </si>
  <si>
    <t>DOH674</t>
  </si>
  <si>
    <t>DOH675</t>
  </si>
  <si>
    <t>DOH676</t>
  </si>
  <si>
    <t>DOH677</t>
  </si>
  <si>
    <t>DOH678</t>
  </si>
  <si>
    <t>DOH679</t>
  </si>
  <si>
    <t>DOH680</t>
  </si>
  <si>
    <t>DOH681</t>
  </si>
  <si>
    <t>DOH682</t>
  </si>
  <si>
    <t>DOH683</t>
  </si>
  <si>
    <t>DOH684</t>
  </si>
  <si>
    <t>DOH685</t>
  </si>
  <si>
    <t>DOH686</t>
  </si>
  <si>
    <t>DOH687</t>
  </si>
  <si>
    <t>DOH688</t>
  </si>
  <si>
    <t>DOH689</t>
  </si>
  <si>
    <t>DOH690</t>
  </si>
  <si>
    <t>DOH691</t>
  </si>
  <si>
    <t>DOH692</t>
  </si>
  <si>
    <t>DOH693</t>
  </si>
  <si>
    <t>DOH694</t>
  </si>
  <si>
    <t>DOH695</t>
  </si>
  <si>
    <t>DOH696</t>
  </si>
  <si>
    <t>DOH697</t>
  </si>
  <si>
    <t>DOH698</t>
  </si>
  <si>
    <t>DOH699</t>
  </si>
  <si>
    <t>DOH700</t>
  </si>
  <si>
    <t>DOH701</t>
  </si>
  <si>
    <t>DOH702</t>
  </si>
  <si>
    <t>DOH703</t>
  </si>
  <si>
    <t>DOH704</t>
  </si>
  <si>
    <t>DOH705</t>
  </si>
  <si>
    <t>DOH706</t>
  </si>
  <si>
    <t>DOH707</t>
  </si>
  <si>
    <t>DOH708</t>
  </si>
  <si>
    <t>DOH709</t>
  </si>
  <si>
    <t>DOH710</t>
  </si>
  <si>
    <t>DOH711</t>
  </si>
  <si>
    <t>DOH712</t>
  </si>
  <si>
    <t>DOH713</t>
  </si>
  <si>
    <t>DOH714</t>
  </si>
  <si>
    <t>DOH715</t>
  </si>
  <si>
    <t>DOH716</t>
  </si>
  <si>
    <t>DOH717</t>
  </si>
  <si>
    <t>DOH718</t>
  </si>
  <si>
    <t>DOH719</t>
  </si>
  <si>
    <t>DOH720</t>
  </si>
  <si>
    <t>DOH721</t>
  </si>
  <si>
    <t>DOH722</t>
  </si>
  <si>
    <t>DOH723</t>
  </si>
  <si>
    <t>DOH724</t>
  </si>
  <si>
    <t>DOH725</t>
  </si>
  <si>
    <t>DOH726</t>
  </si>
  <si>
    <t>DOH727</t>
  </si>
  <si>
    <t>DOH728</t>
  </si>
  <si>
    <t>DOH729</t>
  </si>
  <si>
    <t>DOH730</t>
  </si>
  <si>
    <t>DOH731</t>
  </si>
  <si>
    <t>DOH732</t>
  </si>
  <si>
    <t>DOH733</t>
  </si>
  <si>
    <t>DOH734</t>
  </si>
  <si>
    <t>DOH735</t>
  </si>
  <si>
    <t>DOH736</t>
  </si>
  <si>
    <t>DOH737</t>
  </si>
  <si>
    <t>DOH738</t>
  </si>
  <si>
    <t>DOH739</t>
  </si>
  <si>
    <t>DOH740</t>
  </si>
  <si>
    <t>DOH741</t>
  </si>
  <si>
    <t>DOH742</t>
  </si>
  <si>
    <t>DOH743</t>
  </si>
  <si>
    <t>DOH744</t>
  </si>
  <si>
    <t>DOH745</t>
  </si>
  <si>
    <t>DOH746</t>
  </si>
  <si>
    <t>DOH747</t>
  </si>
  <si>
    <t>DOH748</t>
  </si>
  <si>
    <t>DOH749</t>
  </si>
  <si>
    <t>DOH750</t>
  </si>
  <si>
    <t>DOH751</t>
  </si>
  <si>
    <t>DOH752</t>
  </si>
  <si>
    <t>DOH753</t>
  </si>
  <si>
    <t>DOH754</t>
  </si>
  <si>
    <t>DOH755</t>
  </si>
  <si>
    <t>DOH756</t>
  </si>
  <si>
    <t>DOH757</t>
  </si>
  <si>
    <t>DOH758</t>
  </si>
  <si>
    <t>DOH759</t>
  </si>
  <si>
    <t>DOH760</t>
  </si>
  <si>
    <t>DOH761</t>
  </si>
  <si>
    <t>DOH762</t>
  </si>
  <si>
    <t>DOH763</t>
  </si>
  <si>
    <t>DOH764</t>
  </si>
  <si>
    <t>DOH765</t>
  </si>
  <si>
    <t>DOH766</t>
  </si>
  <si>
    <t>DOH767</t>
  </si>
  <si>
    <t>DOH768</t>
  </si>
  <si>
    <t>DOH769</t>
  </si>
  <si>
    <t>DOH770</t>
  </si>
  <si>
    <t>DOH771</t>
  </si>
  <si>
    <t>DOH772</t>
  </si>
  <si>
    <t>DOH773</t>
  </si>
  <si>
    <t>DOH774</t>
  </si>
  <si>
    <t>DOH775</t>
  </si>
  <si>
    <t>DOH776</t>
  </si>
  <si>
    <t>DOH777</t>
  </si>
  <si>
    <t>DOH778</t>
  </si>
  <si>
    <t>DOH779</t>
  </si>
  <si>
    <t>DOH780</t>
  </si>
  <si>
    <t>DOH781</t>
  </si>
  <si>
    <t>DOH782</t>
  </si>
  <si>
    <t>DOH783</t>
  </si>
  <si>
    <t>DOH784</t>
  </si>
  <si>
    <t>DOH785</t>
  </si>
  <si>
    <t>DOH786</t>
  </si>
  <si>
    <t>DOH787</t>
  </si>
  <si>
    <t>DOH788</t>
  </si>
  <si>
    <t>DOH789</t>
  </si>
  <si>
    <t>DOH790</t>
  </si>
  <si>
    <t>DOH791</t>
  </si>
  <si>
    <t>DOH792</t>
  </si>
  <si>
    <t>DOH793</t>
  </si>
  <si>
    <t>DOH794</t>
  </si>
  <si>
    <t>DOH795</t>
  </si>
  <si>
    <t>DOH796</t>
  </si>
  <si>
    <t>DOH797</t>
  </si>
  <si>
    <t>DOH798</t>
  </si>
  <si>
    <t>DOH799</t>
  </si>
  <si>
    <t>DOH800</t>
  </si>
  <si>
    <t>DOH801</t>
  </si>
  <si>
    <t>DOH802</t>
  </si>
  <si>
    <t>DOH803</t>
  </si>
  <si>
    <t>DOH804</t>
  </si>
  <si>
    <t>DOH805</t>
  </si>
  <si>
    <t>DOH806</t>
  </si>
  <si>
    <t>DOH807</t>
  </si>
  <si>
    <t>DOH808</t>
  </si>
  <si>
    <t>DOH809</t>
  </si>
  <si>
    <t>DOH810</t>
  </si>
  <si>
    <t>DOH811</t>
  </si>
  <si>
    <t>DOH812</t>
  </si>
  <si>
    <t>DOH813</t>
  </si>
  <si>
    <t>DOH814</t>
  </si>
  <si>
    <t>DOH815</t>
  </si>
  <si>
    <t>DOH816</t>
  </si>
  <si>
    <t>DOH817</t>
  </si>
  <si>
    <t>DOH818</t>
  </si>
  <si>
    <t>DOH819</t>
  </si>
  <si>
    <t>DOH820</t>
  </si>
  <si>
    <t>DOH821</t>
  </si>
  <si>
    <t>DOH822</t>
  </si>
  <si>
    <t>DOH823</t>
  </si>
  <si>
    <t>DOH824</t>
  </si>
  <si>
    <t>DOH825</t>
  </si>
  <si>
    <t>DOH826</t>
  </si>
  <si>
    <t>DOH827</t>
  </si>
  <si>
    <t>DOH828</t>
  </si>
  <si>
    <t>DOH829</t>
  </si>
  <si>
    <t>DOH830</t>
  </si>
  <si>
    <t>DOH831</t>
  </si>
  <si>
    <t>DOH832</t>
  </si>
  <si>
    <t>DOH833</t>
  </si>
  <si>
    <t>DOH834</t>
  </si>
  <si>
    <t>DOH835</t>
  </si>
  <si>
    <t>DOH836</t>
  </si>
  <si>
    <t>DOH837</t>
  </si>
  <si>
    <t>DOH838</t>
  </si>
  <si>
    <t>DOH839</t>
  </si>
  <si>
    <t>DOH840</t>
  </si>
  <si>
    <t>DOH841</t>
  </si>
  <si>
    <t>DOH842</t>
  </si>
  <si>
    <t>DOH843</t>
  </si>
  <si>
    <t>DOH844</t>
  </si>
  <si>
    <t>DOH845</t>
  </si>
  <si>
    <t>DOH846</t>
  </si>
  <si>
    <t>DOH847</t>
  </si>
  <si>
    <t>DOH848</t>
  </si>
  <si>
    <t>DOH849</t>
  </si>
  <si>
    <t>DOH850</t>
  </si>
  <si>
    <t>DOH851</t>
  </si>
  <si>
    <t>DOH852</t>
  </si>
  <si>
    <t>DOH853</t>
  </si>
  <si>
    <t>DOH854</t>
  </si>
  <si>
    <t>DOH855</t>
  </si>
  <si>
    <t>DOH856</t>
  </si>
  <si>
    <t>DOH857</t>
  </si>
  <si>
    <t>DOH858</t>
  </si>
  <si>
    <t>DOH859</t>
  </si>
  <si>
    <t>DOH860</t>
  </si>
  <si>
    <t>DOH861</t>
  </si>
  <si>
    <t>DOH862</t>
  </si>
  <si>
    <t>DOH863</t>
  </si>
  <si>
    <t>DOH864</t>
  </si>
  <si>
    <t>DOH865</t>
  </si>
  <si>
    <t>DOH866</t>
  </si>
  <si>
    <t>DOH867</t>
  </si>
  <si>
    <t>DOH868</t>
  </si>
  <si>
    <t>DOH869</t>
  </si>
  <si>
    <t>DOH870</t>
  </si>
  <si>
    <t>DOH871</t>
  </si>
  <si>
    <t>DOH872</t>
  </si>
  <si>
    <t>DOH873</t>
  </si>
  <si>
    <t>DOH874</t>
  </si>
  <si>
    <t>DOH875</t>
  </si>
  <si>
    <t>DOH876</t>
  </si>
  <si>
    <t>DOH877</t>
  </si>
  <si>
    <t>DOH878</t>
  </si>
  <si>
    <t>DOH879</t>
  </si>
  <si>
    <t>DOH880</t>
  </si>
  <si>
    <t>DOH881</t>
  </si>
  <si>
    <t>DOH882</t>
  </si>
  <si>
    <t>DOH883</t>
  </si>
  <si>
    <t>DOH884</t>
  </si>
  <si>
    <t>DOH885</t>
  </si>
  <si>
    <t>DOH886</t>
  </si>
  <si>
    <t>DOH887</t>
  </si>
  <si>
    <t>DOH888</t>
  </si>
  <si>
    <t>DOH889</t>
  </si>
  <si>
    <t>DOH890</t>
  </si>
  <si>
    <t>DOH891</t>
  </si>
  <si>
    <t>DOH892</t>
  </si>
  <si>
    <t>DOH893</t>
  </si>
  <si>
    <t>DOH894</t>
  </si>
  <si>
    <t>DOH895</t>
  </si>
  <si>
    <t>DOH896</t>
  </si>
  <si>
    <t>DOH897</t>
  </si>
  <si>
    <t>DOH898</t>
  </si>
  <si>
    <t>DOH899</t>
  </si>
  <si>
    <t>DOH900</t>
  </si>
  <si>
    <t>DOH901</t>
  </si>
  <si>
    <t>DOH902</t>
  </si>
  <si>
    <t>DOH903</t>
  </si>
  <si>
    <t>DOH904</t>
  </si>
  <si>
    <t>DOH905</t>
  </si>
  <si>
    <t>DOH906</t>
  </si>
  <si>
    <t>DOH907</t>
  </si>
  <si>
    <t>DOH908</t>
  </si>
  <si>
    <t>DOH909</t>
  </si>
  <si>
    <t>DOH910</t>
  </si>
  <si>
    <t>DOH911</t>
  </si>
  <si>
    <t>DOH912</t>
  </si>
  <si>
    <t>DOH913</t>
  </si>
  <si>
    <t>DOH914</t>
  </si>
  <si>
    <t>DOH915</t>
  </si>
  <si>
    <t>DOH916</t>
  </si>
  <si>
    <t>DOH917</t>
  </si>
  <si>
    <t>DOH918</t>
  </si>
  <si>
    <t>DOH919</t>
  </si>
  <si>
    <t>DOH920</t>
  </si>
  <si>
    <t>DOH921</t>
  </si>
  <si>
    <t>DOH922</t>
  </si>
  <si>
    <t>DOH923</t>
  </si>
  <si>
    <t>DOH924</t>
  </si>
  <si>
    <t>DOH925</t>
  </si>
  <si>
    <t>DOH926</t>
  </si>
  <si>
    <t>DOH927</t>
  </si>
  <si>
    <t>DOH928</t>
  </si>
  <si>
    <t>DOH929</t>
  </si>
  <si>
    <t>DOH930</t>
  </si>
  <si>
    <t>DOH931</t>
  </si>
  <si>
    <t>DOH932</t>
  </si>
  <si>
    <t>DOH933</t>
  </si>
  <si>
    <t>DOH934</t>
  </si>
  <si>
    <t>DOH935</t>
  </si>
  <si>
    <t>DOH936</t>
  </si>
  <si>
    <t>DOH937</t>
  </si>
  <si>
    <t>DOH938</t>
  </si>
  <si>
    <t>DOH939</t>
  </si>
  <si>
    <t>DOH940</t>
  </si>
  <si>
    <t>DOH941</t>
  </si>
  <si>
    <t>DOH942</t>
  </si>
  <si>
    <t>DOH943</t>
  </si>
  <si>
    <t>DOH944</t>
  </si>
  <si>
    <t>DOH945</t>
  </si>
  <si>
    <t>DOH946</t>
  </si>
  <si>
    <t>DOH947</t>
  </si>
  <si>
    <t>DOH948</t>
  </si>
  <si>
    <t>DOH949</t>
  </si>
  <si>
    <t>DOH950</t>
  </si>
  <si>
    <t>DOH951</t>
  </si>
  <si>
    <t>DOH952</t>
  </si>
  <si>
    <t>DOH953</t>
  </si>
  <si>
    <t>DOH954</t>
  </si>
  <si>
    <t>DOH955</t>
  </si>
  <si>
    <t>DOH956</t>
  </si>
  <si>
    <t>DOH957</t>
  </si>
  <si>
    <t>DOH958</t>
  </si>
  <si>
    <t>DOH959</t>
  </si>
  <si>
    <t>DOH960</t>
  </si>
  <si>
    <t>DOH961</t>
  </si>
  <si>
    <t>DOH962</t>
  </si>
  <si>
    <t>DOH963</t>
  </si>
  <si>
    <t>DOH964</t>
  </si>
  <si>
    <t>DOH965</t>
  </si>
  <si>
    <t>DOH966</t>
  </si>
  <si>
    <t>DOH967</t>
  </si>
  <si>
    <t>DOH968</t>
  </si>
  <si>
    <t>DOH969</t>
  </si>
  <si>
    <t>DOH970</t>
  </si>
  <si>
    <t>DOH971</t>
  </si>
  <si>
    <t>DOH972</t>
  </si>
  <si>
    <t>DOH973</t>
  </si>
  <si>
    <t>DOH974</t>
  </si>
  <si>
    <t>DOH975</t>
  </si>
  <si>
    <t>DOH976</t>
  </si>
  <si>
    <t>DOH977</t>
  </si>
  <si>
    <t>DOH978</t>
  </si>
  <si>
    <t>DOH979</t>
  </si>
  <si>
    <t>DOH980</t>
  </si>
  <si>
    <t>DOH981</t>
  </si>
  <si>
    <t>DOH982</t>
  </si>
  <si>
    <t>DOH983</t>
  </si>
  <si>
    <t>DOH984</t>
  </si>
  <si>
    <t>DOH985</t>
  </si>
  <si>
    <t>DOH986</t>
  </si>
  <si>
    <t>DOH987</t>
  </si>
  <si>
    <t>DOH988</t>
  </si>
  <si>
    <t>DOH989</t>
  </si>
  <si>
    <t>DOH990</t>
  </si>
  <si>
    <t>DOH991</t>
  </si>
  <si>
    <t>DOH992</t>
  </si>
  <si>
    <t>DOH993</t>
  </si>
  <si>
    <t>DOH994</t>
  </si>
  <si>
    <t>DOH995</t>
  </si>
  <si>
    <t>DOH996</t>
  </si>
  <si>
    <t>DOH997</t>
  </si>
  <si>
    <t>DOH998</t>
  </si>
  <si>
    <t>DOH999</t>
  </si>
  <si>
    <t>DOH1000</t>
  </si>
  <si>
    <t>DOH1001</t>
  </si>
  <si>
    <t>DOH1002</t>
  </si>
  <si>
    <t>DOH1003</t>
  </si>
  <si>
    <t>DOH1004</t>
  </si>
  <si>
    <t>DOH1005</t>
  </si>
  <si>
    <t>DOH1006</t>
  </si>
  <si>
    <t>DOH1007</t>
  </si>
  <si>
    <t>DOH1008</t>
  </si>
  <si>
    <t>DOH1009</t>
  </si>
  <si>
    <t>DOH1010</t>
  </si>
  <si>
    <t>DOH1011</t>
  </si>
  <si>
    <t>DOH1012</t>
  </si>
  <si>
    <t>DOH1013</t>
  </si>
  <si>
    <t>DOH1014</t>
  </si>
  <si>
    <t>DOH1015</t>
  </si>
  <si>
    <t>DOH1016</t>
  </si>
  <si>
    <t>DOH1017</t>
  </si>
  <si>
    <t>DOH1018</t>
  </si>
  <si>
    <t>DOH1019</t>
  </si>
  <si>
    <t>DOH1020</t>
  </si>
  <si>
    <t>DOH1021</t>
  </si>
  <si>
    <t>DOH1022</t>
  </si>
  <si>
    <t>DOH1023</t>
  </si>
  <si>
    <t>DOH1024</t>
  </si>
  <si>
    <t>DOH1025</t>
  </si>
  <si>
    <t>DOH1026</t>
  </si>
  <si>
    <t>DOH1027</t>
  </si>
  <si>
    <t>DOH1028</t>
  </si>
  <si>
    <t>DOH1029</t>
  </si>
  <si>
    <t>DOH1030</t>
  </si>
  <si>
    <t>DOH1031</t>
  </si>
  <si>
    <t>DOH1032</t>
  </si>
  <si>
    <t>DOH1033</t>
  </si>
  <si>
    <t>DOH1034</t>
  </si>
  <si>
    <t>DOH1035</t>
  </si>
  <si>
    <t>DOH1036</t>
  </si>
  <si>
    <t>DOH1037</t>
  </si>
  <si>
    <t>DOH1038</t>
  </si>
  <si>
    <t>DOH1039</t>
  </si>
  <si>
    <t>DOH1040</t>
  </si>
  <si>
    <t>DOH1041</t>
  </si>
  <si>
    <t>DOH1042</t>
  </si>
  <si>
    <t>DOH1043</t>
  </si>
  <si>
    <t>DOH1044</t>
  </si>
  <si>
    <t>DOH1045</t>
  </si>
  <si>
    <t>DOH1046</t>
  </si>
  <si>
    <t>DOH1047</t>
  </si>
  <si>
    <t>DOH1048</t>
  </si>
  <si>
    <t>DOH1049</t>
  </si>
  <si>
    <t>DOH1050</t>
  </si>
  <si>
    <t>DOH1051</t>
  </si>
  <si>
    <t>DOH1052</t>
  </si>
  <si>
    <t>DOH1053</t>
  </si>
  <si>
    <t>DOH1054</t>
  </si>
  <si>
    <t>DOH1055</t>
  </si>
  <si>
    <t>DOH1056</t>
  </si>
  <si>
    <t>DOH1057</t>
  </si>
  <si>
    <t>DOH1058</t>
  </si>
  <si>
    <t>DOH1059</t>
  </si>
  <si>
    <t>DOH1060</t>
  </si>
  <si>
    <t>DOH1061</t>
  </si>
  <si>
    <t>DOH1062</t>
  </si>
  <si>
    <t>DOH1063</t>
  </si>
  <si>
    <t>DOH1064</t>
  </si>
  <si>
    <t>DOH1065</t>
  </si>
  <si>
    <t>DOH1066</t>
  </si>
  <si>
    <t>DOH1067</t>
  </si>
  <si>
    <t>DOH1068</t>
  </si>
  <si>
    <t>DOH1069</t>
  </si>
  <si>
    <t>DOH1070</t>
  </si>
  <si>
    <t>DOH1071</t>
  </si>
  <si>
    <t>DOH1072</t>
  </si>
  <si>
    <t>DOH1073</t>
  </si>
  <si>
    <t>DOH1074</t>
  </si>
  <si>
    <t>DOH1075</t>
  </si>
  <si>
    <t>DOH1076</t>
  </si>
  <si>
    <t>DOH1077</t>
  </si>
  <si>
    <t>DOH1078</t>
  </si>
  <si>
    <t>DOH1079</t>
  </si>
  <si>
    <t>DOH1080</t>
  </si>
  <si>
    <t>DOH1081</t>
  </si>
  <si>
    <t>DOH1082</t>
  </si>
  <si>
    <t>DOH1083</t>
  </si>
  <si>
    <t>DOH1084</t>
  </si>
  <si>
    <t>DOH1085</t>
  </si>
  <si>
    <t>DOH1086</t>
  </si>
  <si>
    <t>DOH1087</t>
  </si>
  <si>
    <t>DOH1088</t>
  </si>
  <si>
    <t>DOH1089</t>
  </si>
  <si>
    <t>DOH1090</t>
  </si>
  <si>
    <t>DOH1091</t>
  </si>
  <si>
    <t>DOH1092</t>
  </si>
  <si>
    <t>DOH1093</t>
  </si>
  <si>
    <t>DOH1094</t>
  </si>
  <si>
    <t>DOH1095</t>
  </si>
  <si>
    <t>DOH1096</t>
  </si>
  <si>
    <t>DOH1097</t>
  </si>
  <si>
    <t>DOH1098</t>
  </si>
  <si>
    <t>DOH1099</t>
  </si>
  <si>
    <t>DOH1100</t>
  </si>
  <si>
    <t>DOH1101</t>
  </si>
  <si>
    <t>DOH1102</t>
  </si>
  <si>
    <t>DOH1103</t>
  </si>
  <si>
    <t>DOH1104</t>
  </si>
  <si>
    <t>DOH1105</t>
  </si>
  <si>
    <t>DOH1106</t>
  </si>
  <si>
    <t>DOH1107</t>
  </si>
  <si>
    <t>DOH1108</t>
  </si>
  <si>
    <t>DOH1109</t>
  </si>
  <si>
    <t>DOH1110</t>
  </si>
  <si>
    <t>DOH1111</t>
  </si>
  <si>
    <t>DOH1112</t>
  </si>
  <si>
    <t>DOH1113</t>
  </si>
  <si>
    <t>DOH1114</t>
  </si>
  <si>
    <t>DOH1115</t>
  </si>
  <si>
    <t>DOH1116</t>
  </si>
  <si>
    <t>DOH1117</t>
  </si>
  <si>
    <t>DOH1118</t>
  </si>
  <si>
    <t>DOH1119</t>
  </si>
  <si>
    <t>DOH1120</t>
  </si>
  <si>
    <t>DOH1121</t>
  </si>
  <si>
    <t>DOH1122</t>
  </si>
  <si>
    <t>DOH1123</t>
  </si>
  <si>
    <t>DOH1124</t>
  </si>
  <si>
    <t>DOH1125</t>
  </si>
  <si>
    <t>DOH1126</t>
  </si>
  <si>
    <t>DOH1127</t>
  </si>
  <si>
    <t>DOH1128</t>
  </si>
  <si>
    <t>DOH1129</t>
  </si>
  <si>
    <t>DOH1130</t>
  </si>
  <si>
    <t>DOH1131</t>
  </si>
  <si>
    <t>DOH1132</t>
  </si>
  <si>
    <t>DOH1133</t>
  </si>
  <si>
    <t>DOH1134</t>
  </si>
  <si>
    <t>DOH1135</t>
  </si>
  <si>
    <t>DOH1136</t>
  </si>
  <si>
    <t>DOH1137</t>
  </si>
  <si>
    <t>DOH1138</t>
  </si>
  <si>
    <t>DOH1139</t>
  </si>
  <si>
    <t>DOH1140</t>
  </si>
  <si>
    <t>DOH1141</t>
  </si>
  <si>
    <t>DOH1142</t>
  </si>
  <si>
    <t>DOH1143</t>
  </si>
  <si>
    <t>DOH1144</t>
  </si>
  <si>
    <t>DOH1145</t>
  </si>
  <si>
    <t>DOH1146</t>
  </si>
  <si>
    <t>DOH1147</t>
  </si>
  <si>
    <t>DOH1148</t>
  </si>
  <si>
    <t>DOH1149</t>
  </si>
  <si>
    <t>DOH1150</t>
  </si>
  <si>
    <t>DOH1151</t>
  </si>
  <si>
    <t>DOH1152</t>
  </si>
  <si>
    <t>DOH1153</t>
  </si>
  <si>
    <t>DOH1154</t>
  </si>
  <si>
    <t>DOH1155</t>
  </si>
  <si>
    <t>DOH1156</t>
  </si>
  <si>
    <t>DOH1157</t>
  </si>
  <si>
    <t>DOH1158</t>
  </si>
  <si>
    <t>DOH1159</t>
  </si>
  <si>
    <t>DOH1160</t>
  </si>
  <si>
    <t>DOH1161</t>
  </si>
  <si>
    <t>DOH1162</t>
  </si>
  <si>
    <t>DOH1163</t>
  </si>
  <si>
    <t>DOH1164</t>
  </si>
  <si>
    <t>DOH1165</t>
  </si>
  <si>
    <t>DOH1166</t>
  </si>
  <si>
    <t>DOH1167</t>
  </si>
  <si>
    <t>DOH1168</t>
  </si>
  <si>
    <t>DOH1169</t>
  </si>
  <si>
    <t>DOH1170</t>
  </si>
  <si>
    <t>DOH1171</t>
  </si>
  <si>
    <t>DOH1172</t>
  </si>
  <si>
    <t>DOH1173</t>
  </si>
  <si>
    <t>DOH1174</t>
  </si>
  <si>
    <t>DOH1175</t>
  </si>
  <si>
    <t>DOH1176</t>
  </si>
  <si>
    <t>DOH1177</t>
  </si>
  <si>
    <t>DOH1178</t>
  </si>
  <si>
    <t>DOH1179</t>
  </si>
  <si>
    <t>DOH1180</t>
  </si>
  <si>
    <t>DOH1181</t>
  </si>
  <si>
    <t>DOH1182</t>
  </si>
  <si>
    <t>DOH1183</t>
  </si>
  <si>
    <t>DOH1184</t>
  </si>
  <si>
    <t>DOH1185</t>
  </si>
  <si>
    <t>DOH1186</t>
  </si>
  <si>
    <t>DOH1187</t>
  </si>
  <si>
    <t>DOH1188</t>
  </si>
  <si>
    <t>DOH1189</t>
  </si>
  <si>
    <t>DOH1190</t>
  </si>
  <si>
    <t>DOH1191</t>
  </si>
  <si>
    <t>DOH1192</t>
  </si>
  <si>
    <t>DOH1193</t>
  </si>
  <si>
    <t>DOH1194</t>
  </si>
  <si>
    <t>DOH1195</t>
  </si>
  <si>
    <t>DOH1196</t>
  </si>
  <si>
    <t>DOH1197</t>
  </si>
  <si>
    <t>DOH1198</t>
  </si>
  <si>
    <t>DOH1199</t>
  </si>
  <si>
    <t>DOH1200</t>
  </si>
  <si>
    <t>DOH1201</t>
  </si>
  <si>
    <t>DOH1202</t>
  </si>
  <si>
    <t>DOH1203</t>
  </si>
  <si>
    <t>DOH1204</t>
  </si>
  <si>
    <t>DOH1205</t>
  </si>
  <si>
    <t>DOH1206</t>
  </si>
  <si>
    <t>DOH1207</t>
  </si>
  <si>
    <t>DOH1208</t>
  </si>
  <si>
    <t>DOH1209</t>
  </si>
  <si>
    <t>DOH1210</t>
  </si>
  <si>
    <t>DOH1211</t>
  </si>
  <si>
    <t>DOH1212</t>
  </si>
  <si>
    <t>DOH1213</t>
  </si>
  <si>
    <t>DOH1214</t>
  </si>
  <si>
    <t>DOH1215</t>
  </si>
  <si>
    <t>DOH1216</t>
  </si>
  <si>
    <t>DOH1217</t>
  </si>
  <si>
    <t>DOH1218</t>
  </si>
  <si>
    <t>DOH1219</t>
  </si>
  <si>
    <t>DOH1220</t>
  </si>
  <si>
    <t>DOH1221</t>
  </si>
  <si>
    <t>DOH1222</t>
  </si>
  <si>
    <t>DOH1223</t>
  </si>
  <si>
    <t>DOH1224</t>
  </si>
  <si>
    <t>DOH1225</t>
  </si>
  <si>
    <t>DOH1226</t>
  </si>
  <si>
    <t>DOH1227</t>
  </si>
  <si>
    <t>DOH1228</t>
  </si>
  <si>
    <t>DOH1229</t>
  </si>
  <si>
    <t>DOH1230</t>
  </si>
  <si>
    <t>DOH1231</t>
  </si>
  <si>
    <t>DOH1232</t>
  </si>
  <si>
    <t>DOH1233</t>
  </si>
  <si>
    <t>DOH1234</t>
  </si>
  <si>
    <t>DOH1235</t>
  </si>
  <si>
    <t>DOH1236</t>
  </si>
  <si>
    <t>DOH1237</t>
  </si>
  <si>
    <t>DOH1238</t>
  </si>
  <si>
    <t>DOH1239</t>
  </si>
  <si>
    <t>DOH1240</t>
  </si>
  <si>
    <t>DOH1241</t>
  </si>
  <si>
    <t>DOH1242</t>
  </si>
  <si>
    <t>DOH1243</t>
  </si>
  <si>
    <t>DOH1244</t>
  </si>
  <si>
    <t>DOH1245</t>
  </si>
  <si>
    <t>DOH1246</t>
  </si>
  <si>
    <t>DOH1247</t>
  </si>
  <si>
    <t>DOH1248</t>
  </si>
  <si>
    <t>DOH1249</t>
  </si>
  <si>
    <t>DOH1250</t>
  </si>
  <si>
    <t>DOH1251</t>
  </si>
  <si>
    <t>DOH1252</t>
  </si>
  <si>
    <t>DOH1253</t>
  </si>
  <si>
    <t>DOH1254</t>
  </si>
  <si>
    <t>DOH1255</t>
  </si>
  <si>
    <t>DOH1256</t>
  </si>
  <si>
    <t>DOH1257</t>
  </si>
  <si>
    <t>DOH1258</t>
  </si>
  <si>
    <t>DOH1259</t>
  </si>
  <si>
    <t>DOH1260</t>
  </si>
  <si>
    <t>DOH1261</t>
  </si>
  <si>
    <t>DOH1262</t>
  </si>
  <si>
    <t>DOH1263</t>
  </si>
  <si>
    <t>DOH1264</t>
  </si>
  <si>
    <t>DOH1265</t>
  </si>
  <si>
    <t>DOH1266</t>
  </si>
  <si>
    <t>DOH1267</t>
  </si>
  <si>
    <t>DOH1268</t>
  </si>
  <si>
    <t>DOH1269</t>
  </si>
  <si>
    <t>DOH1270</t>
  </si>
  <si>
    <t>DOH1271</t>
  </si>
  <si>
    <t>DOH1272</t>
  </si>
  <si>
    <t>DOH1273</t>
  </si>
  <si>
    <t>DOH1274</t>
  </si>
  <si>
    <t>DOH1275</t>
  </si>
  <si>
    <t>DOH1276</t>
  </si>
  <si>
    <t>DOH1277</t>
  </si>
  <si>
    <t>DOH1278</t>
  </si>
  <si>
    <t>DOH1279</t>
  </si>
  <si>
    <t>DOH1280</t>
  </si>
  <si>
    <t>DOH1281</t>
  </si>
  <si>
    <t>DOH1282</t>
  </si>
  <si>
    <t>DOH1283</t>
  </si>
  <si>
    <t>DOH1284</t>
  </si>
  <si>
    <t>DOH1285</t>
  </si>
  <si>
    <t>DOH1286</t>
  </si>
  <si>
    <t>DOH1287</t>
  </si>
  <si>
    <t>DOH1288</t>
  </si>
  <si>
    <t>DOH1289</t>
  </si>
  <si>
    <t>DOH1290</t>
  </si>
  <si>
    <t>DOH1291</t>
  </si>
  <si>
    <t>DOH1292</t>
  </si>
  <si>
    <t>DOH1293</t>
  </si>
  <si>
    <t>DOH1294</t>
  </si>
  <si>
    <t>DOH1295</t>
  </si>
  <si>
    <t>DOH1296</t>
  </si>
  <si>
    <t>DOH1297</t>
  </si>
  <si>
    <t>DOH1298</t>
  </si>
  <si>
    <t>DOH1299</t>
  </si>
  <si>
    <t>DOH1300</t>
  </si>
  <si>
    <t>DOH1301</t>
  </si>
  <si>
    <t>DOH1302</t>
  </si>
  <si>
    <t>DOH1303</t>
  </si>
  <si>
    <t>DOH1304</t>
  </si>
  <si>
    <t>DOH1305</t>
  </si>
  <si>
    <t>DOH1306</t>
  </si>
  <si>
    <t>DOH1307</t>
  </si>
  <si>
    <t>DOH1308</t>
  </si>
  <si>
    <t>DOH1309</t>
  </si>
  <si>
    <t>DOH1310</t>
  </si>
  <si>
    <t>DOH1311</t>
  </si>
  <si>
    <t>DOH1312</t>
  </si>
  <si>
    <t>DOH1313</t>
  </si>
  <si>
    <t>DOH1314</t>
  </si>
  <si>
    <t>DOH1315</t>
  </si>
  <si>
    <t>DOH1316</t>
  </si>
  <si>
    <t>DOH1317</t>
  </si>
  <si>
    <t>DOH1318</t>
  </si>
  <si>
    <t>DOH1319</t>
  </si>
  <si>
    <t>DOH1320</t>
  </si>
  <si>
    <t>DOH1321</t>
  </si>
  <si>
    <t>DOH1322</t>
  </si>
  <si>
    <t>DOH1323</t>
  </si>
  <si>
    <t>DOH1324</t>
  </si>
  <si>
    <t>DOH1325</t>
  </si>
  <si>
    <t>DOH1326</t>
  </si>
  <si>
    <t>DOH1327</t>
  </si>
  <si>
    <t>DOH1328</t>
  </si>
  <si>
    <t>DOH1329</t>
  </si>
  <si>
    <t>DOH1330</t>
  </si>
  <si>
    <t>DOH1331</t>
  </si>
  <si>
    <t>DOH1332</t>
  </si>
  <si>
    <t>DOH1333</t>
  </si>
  <si>
    <t>DOH1334</t>
  </si>
  <si>
    <t>DOH1335</t>
  </si>
  <si>
    <t>DOH1336</t>
  </si>
  <si>
    <t>DOH1337</t>
  </si>
  <si>
    <t>DOH1338</t>
  </si>
  <si>
    <t>DOH1339</t>
  </si>
  <si>
    <t>DOH1340</t>
  </si>
  <si>
    <t>DOH1341</t>
  </si>
  <si>
    <t>DOH1342</t>
  </si>
  <si>
    <t>DOH1343</t>
  </si>
  <si>
    <t>DOH1344</t>
  </si>
  <si>
    <t>DOH1345</t>
  </si>
  <si>
    <t>DOH1346</t>
  </si>
  <si>
    <t>DOH1347</t>
  </si>
  <si>
    <t>DOH1348</t>
  </si>
  <si>
    <t>DOH1349</t>
  </si>
  <si>
    <t>DOH1350</t>
  </si>
  <si>
    <t>DOH1351</t>
  </si>
  <si>
    <t>DOH1352</t>
  </si>
  <si>
    <t>DOH1353</t>
  </si>
  <si>
    <t>DOH1354</t>
  </si>
  <si>
    <t>DOH1355</t>
  </si>
  <si>
    <t>DOH1356</t>
  </si>
  <si>
    <t>DOH1357</t>
  </si>
  <si>
    <t>DOH1358</t>
  </si>
  <si>
    <t>DOH1359</t>
  </si>
  <si>
    <t>DOH1360</t>
  </si>
  <si>
    <t>DOH1361</t>
  </si>
  <si>
    <t>DOH1362</t>
  </si>
  <si>
    <t>DOH1363</t>
  </si>
  <si>
    <t>DOH1364</t>
  </si>
  <si>
    <t>DOH1365</t>
  </si>
  <si>
    <t>DOH1366</t>
  </si>
  <si>
    <t>DOH1367</t>
  </si>
  <si>
    <t>DOH1368</t>
  </si>
  <si>
    <t>DOH1369</t>
  </si>
  <si>
    <t>DOH1370</t>
  </si>
  <si>
    <t>DOH1371</t>
  </si>
  <si>
    <t>DOH1372</t>
  </si>
  <si>
    <t>DOH1373</t>
  </si>
  <si>
    <t>DOH1374</t>
  </si>
  <si>
    <t>DOH1375</t>
  </si>
  <si>
    <t>DOH1376</t>
  </si>
  <si>
    <t>DOH1377</t>
  </si>
  <si>
    <t>DOH1378</t>
  </si>
  <si>
    <t>DOH1379</t>
  </si>
  <si>
    <t>DOH1380</t>
  </si>
  <si>
    <t>DOH1381</t>
  </si>
  <si>
    <t>DOH1382</t>
  </si>
  <si>
    <t>DOH1383</t>
  </si>
  <si>
    <t>DOH1384</t>
  </si>
  <si>
    <t>DOH1385</t>
  </si>
  <si>
    <t>DOH1386</t>
  </si>
  <si>
    <t>DOH1387</t>
  </si>
  <si>
    <t>DOH1388</t>
  </si>
  <si>
    <t>DOH1389</t>
  </si>
  <si>
    <t>DOH1390</t>
  </si>
  <si>
    <t>DOH1391</t>
  </si>
  <si>
    <t>DOH1392</t>
  </si>
  <si>
    <t>DOH1393</t>
  </si>
  <si>
    <t>DOH1394</t>
  </si>
  <si>
    <t>DOH1395</t>
  </si>
  <si>
    <t>DOH1396</t>
  </si>
  <si>
    <t>DOH1397</t>
  </si>
  <si>
    <t>DOH1398</t>
  </si>
  <si>
    <t>DOH1399</t>
  </si>
  <si>
    <t>DOH1400</t>
  </si>
  <si>
    <t>DOH1401</t>
  </si>
  <si>
    <t>DOH1402</t>
  </si>
  <si>
    <t>DOH1403</t>
  </si>
  <si>
    <t>DOH1404</t>
  </si>
  <si>
    <t>DOH1405</t>
  </si>
  <si>
    <t>DOH1406</t>
  </si>
  <si>
    <t>DOH1407</t>
  </si>
  <si>
    <t>DOH1408</t>
  </si>
  <si>
    <t>DOH1409</t>
  </si>
  <si>
    <t>DOH1410</t>
  </si>
  <si>
    <t>DOH1411</t>
  </si>
  <si>
    <t>DOH1412</t>
  </si>
  <si>
    <t>DOH1413</t>
  </si>
  <si>
    <t>DOH1414</t>
  </si>
  <si>
    <t>DOH1415</t>
  </si>
  <si>
    <t>DOH1416</t>
  </si>
  <si>
    <t>DOH1417</t>
  </si>
  <si>
    <t>DOH1418</t>
  </si>
  <si>
    <t>DOH1419</t>
  </si>
  <si>
    <t>DOH1420</t>
  </si>
  <si>
    <t>DOH1421</t>
  </si>
  <si>
    <t>DOH1422</t>
  </si>
  <si>
    <t>DOH1423</t>
  </si>
  <si>
    <t>DOH1424</t>
  </si>
  <si>
    <t>DOH1425</t>
  </si>
  <si>
    <t>DOH1426</t>
  </si>
  <si>
    <t>DOH1427</t>
  </si>
  <si>
    <t>DOH1428</t>
  </si>
  <si>
    <t>DOH1429</t>
  </si>
  <si>
    <t>DOH1430</t>
  </si>
  <si>
    <t>DOH1431</t>
  </si>
  <si>
    <t>DOH1432</t>
  </si>
  <si>
    <t>DOH1433</t>
  </si>
  <si>
    <t>DOH1434</t>
  </si>
  <si>
    <t>DOH1435</t>
  </si>
  <si>
    <t>DOH1436</t>
  </si>
  <si>
    <t>DOH1437</t>
  </si>
  <si>
    <t>DOH1438</t>
  </si>
  <si>
    <t>DOH1439</t>
  </si>
  <si>
    <t>DOH1440</t>
  </si>
  <si>
    <t>DOH1441</t>
  </si>
  <si>
    <t>DOH1442</t>
  </si>
  <si>
    <t>DOH1443</t>
  </si>
  <si>
    <t>DOH1444</t>
  </si>
  <si>
    <t>DOH1445</t>
  </si>
  <si>
    <t>DOH1446</t>
  </si>
  <si>
    <t>DOH1447</t>
  </si>
  <si>
    <t>DOH1448</t>
  </si>
  <si>
    <t>DOH1449</t>
  </si>
  <si>
    <t>DOH1450</t>
  </si>
  <si>
    <t>DOH1451</t>
  </si>
  <si>
    <t>DOH1452</t>
  </si>
  <si>
    <t>DOH1453</t>
  </si>
  <si>
    <t>DOH1454</t>
  </si>
  <si>
    <t>DOH1455</t>
  </si>
  <si>
    <t>DOH1456</t>
  </si>
  <si>
    <t>DOH1457</t>
  </si>
  <si>
    <t>DOH1458</t>
  </si>
  <si>
    <t>DOH1459</t>
  </si>
  <si>
    <t>DOH1460</t>
  </si>
  <si>
    <t>DOH1461</t>
  </si>
  <si>
    <t>DOH1462</t>
  </si>
  <si>
    <t>DOH1463</t>
  </si>
  <si>
    <t>DOH1464</t>
  </si>
  <si>
    <t>DOH1465</t>
  </si>
  <si>
    <t>DOH1466</t>
  </si>
  <si>
    <t>DOH1467</t>
  </si>
  <si>
    <t>DOH1468</t>
  </si>
  <si>
    <t>DOH1469</t>
  </si>
  <si>
    <t>DOH1470</t>
  </si>
  <si>
    <t>DOH1471</t>
  </si>
  <si>
    <t>DOH1472</t>
  </si>
  <si>
    <t>DOH1473</t>
  </si>
  <si>
    <t>DOH1474</t>
  </si>
  <si>
    <t>DOH1475</t>
  </si>
  <si>
    <t>DOH1476</t>
  </si>
  <si>
    <t>DOH1477</t>
  </si>
  <si>
    <t>DOH1478</t>
  </si>
  <si>
    <t>DOH1479</t>
  </si>
  <si>
    <t>DOH1480</t>
  </si>
  <si>
    <t>DOH1481</t>
  </si>
  <si>
    <t>DOH1482</t>
  </si>
  <si>
    <t>DOH1483</t>
  </si>
  <si>
    <t>DOH1484</t>
  </si>
  <si>
    <t>DOH1485</t>
  </si>
  <si>
    <t>DOH1486</t>
  </si>
  <si>
    <t>DOH1487</t>
  </si>
  <si>
    <t>DOH1488</t>
  </si>
  <si>
    <t>DOH1489</t>
  </si>
  <si>
    <t>DOH1490</t>
  </si>
  <si>
    <t>DOH1491</t>
  </si>
  <si>
    <t>DOH1492</t>
  </si>
  <si>
    <t>DOH1493</t>
  </si>
  <si>
    <t>DOH1494</t>
  </si>
  <si>
    <t>DOH1495</t>
  </si>
  <si>
    <t>DOH1496</t>
  </si>
  <si>
    <t>DOH1497</t>
  </si>
  <si>
    <t>DOH1498</t>
  </si>
  <si>
    <t>DOH1499</t>
  </si>
  <si>
    <t>DOH1500</t>
  </si>
  <si>
    <t>DOH1501</t>
  </si>
  <si>
    <t>DOH1502</t>
  </si>
  <si>
    <t>DOH1503</t>
  </si>
  <si>
    <t>DOH1504</t>
  </si>
  <si>
    <t>DOH1505</t>
  </si>
  <si>
    <t>DOH1506</t>
  </si>
  <si>
    <t>DOH1507</t>
  </si>
  <si>
    <t>DOH1508</t>
  </si>
  <si>
    <t>DOH1509</t>
  </si>
  <si>
    <t>DOH1510</t>
  </si>
  <si>
    <t>DOH1511</t>
  </si>
  <si>
    <t>DOH1512</t>
  </si>
  <si>
    <t>DOH1513</t>
  </si>
  <si>
    <t>DOH1514</t>
  </si>
  <si>
    <t>DOH1515</t>
  </si>
  <si>
    <t>DOH1516</t>
  </si>
  <si>
    <t>DOH1517</t>
  </si>
  <si>
    <t>DOH1518</t>
  </si>
  <si>
    <t>DOH1519</t>
  </si>
  <si>
    <t>DOH1520</t>
  </si>
  <si>
    <t>DOH1521</t>
  </si>
  <si>
    <t>DOH1522</t>
  </si>
  <si>
    <t>DOH1523</t>
  </si>
  <si>
    <t>DOH1524</t>
  </si>
  <si>
    <t>DOH1525</t>
  </si>
  <si>
    <t>DOH1526</t>
  </si>
  <si>
    <t>DOH1527</t>
  </si>
  <si>
    <t>DOH1528</t>
  </si>
  <si>
    <t>DOH1529</t>
  </si>
  <si>
    <t>DOH1530</t>
  </si>
  <si>
    <t>DOH1531</t>
  </si>
  <si>
    <t>DOH1532</t>
  </si>
  <si>
    <t>DOH1533</t>
  </si>
  <si>
    <t>DOH1534</t>
  </si>
  <si>
    <t>DOH1535</t>
  </si>
  <si>
    <t>DOH1536</t>
  </si>
  <si>
    <t>DOH1537</t>
  </si>
  <si>
    <t>DOH1538</t>
  </si>
  <si>
    <t>DOH1539</t>
  </si>
  <si>
    <t>DOH1540</t>
  </si>
  <si>
    <t>DOH1541</t>
  </si>
  <si>
    <t>DOH1542</t>
  </si>
  <si>
    <t>DOH1543</t>
  </si>
  <si>
    <t>DOH1544</t>
  </si>
  <si>
    <t>DOH1545</t>
  </si>
  <si>
    <t>DOH1546</t>
  </si>
  <si>
    <t>DOH1547</t>
  </si>
  <si>
    <t>DOH1548</t>
  </si>
  <si>
    <t>DOH1549</t>
  </si>
  <si>
    <t>DOH1550</t>
  </si>
  <si>
    <t>DOH1551</t>
  </si>
  <si>
    <t>DOH1552</t>
  </si>
  <si>
    <t>DOH1553</t>
  </si>
  <si>
    <t>DOH1554</t>
  </si>
  <si>
    <t>DOH1555</t>
  </si>
  <si>
    <t>DOH1556</t>
  </si>
  <si>
    <t>DOH1557</t>
  </si>
  <si>
    <t>DOH1558</t>
  </si>
  <si>
    <t>DOH1559</t>
  </si>
  <si>
    <t>DOH1560</t>
  </si>
  <si>
    <t>DOH1561</t>
  </si>
  <si>
    <t>DOH1562</t>
  </si>
  <si>
    <t>DOH1563</t>
  </si>
  <si>
    <t>DOH1564</t>
  </si>
  <si>
    <t>DOH1565</t>
  </si>
  <si>
    <t>DOH1566</t>
  </si>
  <si>
    <t>DOH1567</t>
  </si>
  <si>
    <t>DOH1568</t>
  </si>
  <si>
    <t>DOH1569</t>
  </si>
  <si>
    <t>DOH1570</t>
  </si>
  <si>
    <t>DOH1571</t>
  </si>
  <si>
    <t>DOH1572</t>
  </si>
  <si>
    <t>DOH1573</t>
  </si>
  <si>
    <t>DOH1574</t>
  </si>
  <si>
    <t>DOH1575</t>
  </si>
  <si>
    <t>DOH1576</t>
  </si>
  <si>
    <t>DOH1577</t>
  </si>
  <si>
    <t>DOH1578</t>
  </si>
  <si>
    <t>DOH1579</t>
  </si>
  <si>
    <t>DOH1580</t>
  </si>
  <si>
    <t>DOH1581</t>
  </si>
  <si>
    <t>DOH1582</t>
  </si>
  <si>
    <t>DOH1583</t>
  </si>
  <si>
    <t>DOH1584</t>
  </si>
  <si>
    <t>DOH1585</t>
  </si>
  <si>
    <t>DOH1586</t>
  </si>
  <si>
    <t>DOH1587</t>
  </si>
  <si>
    <t>DOH1588</t>
  </si>
  <si>
    <t>DOH1589</t>
  </si>
  <si>
    <t>DOH1590</t>
  </si>
  <si>
    <t>DOH1591</t>
  </si>
  <si>
    <t>DOH1592</t>
  </si>
  <si>
    <t>DOH1593</t>
  </si>
  <si>
    <t>DOH1594</t>
  </si>
  <si>
    <t>DOH1595</t>
  </si>
  <si>
    <t>DOH1596</t>
  </si>
  <si>
    <t>DOH1597</t>
  </si>
  <si>
    <t>DOH1598</t>
  </si>
  <si>
    <t>DOH1599</t>
  </si>
  <si>
    <t>DOH1600</t>
  </si>
  <si>
    <t>DOH1601</t>
  </si>
  <si>
    <t>DOH1602</t>
  </si>
  <si>
    <t>DOH1603</t>
  </si>
  <si>
    <t>DOH1604</t>
  </si>
  <si>
    <t>DOH1605</t>
  </si>
  <si>
    <t>DOH1606</t>
  </si>
  <si>
    <t>DOH1607</t>
  </si>
  <si>
    <t>DOH1608</t>
  </si>
  <si>
    <t>DOH1609</t>
  </si>
  <si>
    <t>DOH1610</t>
  </si>
  <si>
    <t>DOH1611</t>
  </si>
  <si>
    <t>DOH1612</t>
  </si>
  <si>
    <t>DOH1613</t>
  </si>
  <si>
    <t>DOH1614</t>
  </si>
  <si>
    <t>DOH1615</t>
  </si>
  <si>
    <t>DOH1616</t>
  </si>
  <si>
    <t>DOH1617</t>
  </si>
  <si>
    <t>DOH1618</t>
  </si>
  <si>
    <t>DOH1619</t>
  </si>
  <si>
    <t>DOH1620</t>
  </si>
  <si>
    <t>DOH1621</t>
  </si>
  <si>
    <t>DOH1622</t>
  </si>
  <si>
    <t>DOH1623</t>
  </si>
  <si>
    <t>DOH1624</t>
  </si>
  <si>
    <t>DOH1625</t>
  </si>
  <si>
    <t>DOH1626</t>
  </si>
  <si>
    <t>DOH1627</t>
  </si>
  <si>
    <t>DOH1628</t>
  </si>
  <si>
    <t>DOH1629</t>
  </si>
  <si>
    <t>DOH1630</t>
  </si>
  <si>
    <t>DOH1631</t>
  </si>
  <si>
    <t>DOH1632</t>
  </si>
  <si>
    <t>DOH1633</t>
  </si>
  <si>
    <t>DOH1634</t>
  </si>
  <si>
    <t>DOH1635</t>
  </si>
  <si>
    <t>DOH1636</t>
  </si>
  <si>
    <t>DOH1637</t>
  </si>
  <si>
    <t>DOH1638</t>
  </si>
  <si>
    <t>DOH1639</t>
  </si>
  <si>
    <t>DOH1640</t>
  </si>
  <si>
    <t>DOH1641</t>
  </si>
  <si>
    <t>DOH1642</t>
  </si>
  <si>
    <t>DOH1643</t>
  </si>
  <si>
    <t>DOH1644</t>
  </si>
  <si>
    <t>DOH1645</t>
  </si>
  <si>
    <t>DOH1646</t>
  </si>
  <si>
    <t>DOH1647</t>
  </si>
  <si>
    <t>DOH1648</t>
  </si>
  <si>
    <t>DOH1649</t>
  </si>
  <si>
    <t>DOH1650</t>
  </si>
  <si>
    <t>DOH1651</t>
  </si>
  <si>
    <t>DOH1652</t>
  </si>
  <si>
    <t>DOH1653</t>
  </si>
  <si>
    <t>DOH1654</t>
  </si>
  <si>
    <t>DOH1655</t>
  </si>
  <si>
    <t>DOH1656</t>
  </si>
  <si>
    <t>DOH1657</t>
  </si>
  <si>
    <t>DOH1658</t>
  </si>
  <si>
    <t>DOH1659</t>
  </si>
  <si>
    <t>DOH1660</t>
  </si>
  <si>
    <t>DOH1661</t>
  </si>
  <si>
    <t>DOH1662</t>
  </si>
  <si>
    <t>DOH1663</t>
  </si>
  <si>
    <t>DOH1664</t>
  </si>
  <si>
    <t>DOH1665</t>
  </si>
  <si>
    <t>DOH1666</t>
  </si>
  <si>
    <t>DOH1667</t>
  </si>
  <si>
    <t>DOH1668</t>
  </si>
  <si>
    <t>DOH1669</t>
  </si>
  <si>
    <t>DOH1670</t>
  </si>
  <si>
    <t>DOH1671</t>
  </si>
  <si>
    <t>DOH1672</t>
  </si>
  <si>
    <t>DOH1673</t>
  </si>
  <si>
    <t>DOH1674</t>
  </si>
  <si>
    <t>DOH1675</t>
  </si>
  <si>
    <t>DOH1676</t>
  </si>
  <si>
    <t>DOH1677</t>
  </si>
  <si>
    <t>DOH1678</t>
  </si>
  <si>
    <t>DOH1679</t>
  </si>
  <si>
    <t>DOH1680</t>
  </si>
  <si>
    <t>DOH1681</t>
  </si>
  <si>
    <t>DOH1682</t>
  </si>
  <si>
    <t>DOH1683</t>
  </si>
  <si>
    <t>DOH1684</t>
  </si>
  <si>
    <t>DOH1685</t>
  </si>
  <si>
    <t>DOH1686</t>
  </si>
  <si>
    <t>DOH1687</t>
  </si>
  <si>
    <t>DOH1688</t>
  </si>
  <si>
    <t>DOH1689</t>
  </si>
  <si>
    <t>DOH1690</t>
  </si>
  <si>
    <t>DOH1691</t>
  </si>
  <si>
    <t>DOH1692</t>
  </si>
  <si>
    <t>DOH1693</t>
  </si>
  <si>
    <t>DOH1694</t>
  </si>
  <si>
    <t>DOH1695</t>
  </si>
  <si>
    <t>DOH1696</t>
  </si>
  <si>
    <t>DOH1697</t>
  </si>
  <si>
    <t>DOH1698</t>
  </si>
  <si>
    <t>DOH1699</t>
  </si>
  <si>
    <t>DOH1700</t>
  </si>
  <si>
    <t>DOH1701</t>
  </si>
  <si>
    <t>DOH1702</t>
  </si>
  <si>
    <t>DOH1703</t>
  </si>
  <si>
    <t>DOH1704</t>
  </si>
  <si>
    <t>DOH1705</t>
  </si>
  <si>
    <t>DOH1706</t>
  </si>
  <si>
    <t>DOH1707</t>
  </si>
  <si>
    <t>DOH1708</t>
  </si>
  <si>
    <t>DOH1709</t>
  </si>
  <si>
    <t>DOH1710</t>
  </si>
  <si>
    <t>DOH1711</t>
  </si>
  <si>
    <t>DOH1712</t>
  </si>
  <si>
    <t>DOH1713</t>
  </si>
  <si>
    <t>DOH1714</t>
  </si>
  <si>
    <t>DOH1715</t>
  </si>
  <si>
    <t>DOH1716</t>
  </si>
  <si>
    <t>DOH1717</t>
  </si>
  <si>
    <t>DOH1718</t>
  </si>
  <si>
    <t>DOH1719</t>
  </si>
  <si>
    <t>DOH1720</t>
  </si>
  <si>
    <t>DOH1721</t>
  </si>
  <si>
    <t>DOH1722</t>
  </si>
  <si>
    <t>DOH1723</t>
  </si>
  <si>
    <t>DOH1724</t>
  </si>
  <si>
    <t>DOH1725</t>
  </si>
  <si>
    <t>DOH1726</t>
  </si>
  <si>
    <t>DOH1727</t>
  </si>
  <si>
    <t>DOH1728</t>
  </si>
  <si>
    <t>DOH1729</t>
  </si>
  <si>
    <t>DOH1730</t>
  </si>
  <si>
    <t>DOH1731</t>
  </si>
  <si>
    <t>DOH1732</t>
  </si>
  <si>
    <t>DOH1733</t>
  </si>
  <si>
    <t>DOH1734</t>
  </si>
  <si>
    <t>DOH1735</t>
  </si>
  <si>
    <t>DOH1736</t>
  </si>
  <si>
    <t>DOH1737</t>
  </si>
  <si>
    <t>DOH1738</t>
  </si>
  <si>
    <t>DOH1739</t>
  </si>
  <si>
    <t>DOH1740</t>
  </si>
  <si>
    <t>DOH1741</t>
  </si>
  <si>
    <t>DOH1742</t>
  </si>
  <si>
    <t>DOH1743</t>
  </si>
  <si>
    <t>DOH1744</t>
  </si>
  <si>
    <t>DOH1745</t>
  </si>
  <si>
    <t>DOH1746</t>
  </si>
  <si>
    <t>DOH1747</t>
  </si>
  <si>
    <t>DOH1748</t>
  </si>
  <si>
    <t>DOH1749</t>
  </si>
  <si>
    <t>DOH1750</t>
  </si>
  <si>
    <t>DOH1751</t>
  </si>
  <si>
    <t>DOH1752</t>
  </si>
  <si>
    <t>DOH1753</t>
  </si>
  <si>
    <t>DOH1754</t>
  </si>
  <si>
    <t>DOH1755</t>
  </si>
  <si>
    <t>DOH1756</t>
  </si>
  <si>
    <t>DOH1757</t>
  </si>
  <si>
    <t>DOH1758</t>
  </si>
  <si>
    <t>DOH1759</t>
  </si>
  <si>
    <t>DOH1760</t>
  </si>
  <si>
    <t>DOH1761</t>
  </si>
  <si>
    <t>DOH1762</t>
  </si>
  <si>
    <t>DOH1763</t>
  </si>
  <si>
    <t>DOH1764</t>
  </si>
  <si>
    <t>DOH1765</t>
  </si>
  <si>
    <t>DOH1766</t>
  </si>
  <si>
    <t>DOH1767</t>
  </si>
  <si>
    <t>DOH1768</t>
  </si>
  <si>
    <t>DOH1769</t>
  </si>
  <si>
    <t>DOH1770</t>
  </si>
  <si>
    <t>DOH1771</t>
  </si>
  <si>
    <t>DOH1772</t>
  </si>
  <si>
    <t>DOH1773</t>
  </si>
  <si>
    <t>DOH1774</t>
  </si>
  <si>
    <t>DOH1775</t>
  </si>
  <si>
    <t>DOH1776</t>
  </si>
  <si>
    <t>DOH1777</t>
  </si>
  <si>
    <t>DOH1778</t>
  </si>
  <si>
    <t>DOH1779</t>
  </si>
  <si>
    <t>DOH1780</t>
  </si>
  <si>
    <t>DOH1781</t>
  </si>
  <si>
    <t>DOH1782</t>
  </si>
  <si>
    <t>DOH1783</t>
  </si>
  <si>
    <t>DOH1784</t>
  </si>
  <si>
    <t>DOH1785</t>
  </si>
  <si>
    <t>DOH1786</t>
  </si>
  <si>
    <t>DOH1787</t>
  </si>
  <si>
    <t>DOH1788</t>
  </si>
  <si>
    <t>DOH1789</t>
  </si>
  <si>
    <t>DOH1790</t>
  </si>
  <si>
    <t>DOH1791</t>
  </si>
  <si>
    <t>DOH1792</t>
  </si>
  <si>
    <t>DOH1793</t>
  </si>
  <si>
    <t>DOH1794</t>
  </si>
  <si>
    <t>DOH1795</t>
  </si>
  <si>
    <t>DOH1796</t>
  </si>
  <si>
    <t>DOH1797</t>
  </si>
  <si>
    <t>DOH1798</t>
  </si>
  <si>
    <t>DOH1799</t>
  </si>
  <si>
    <t>DOH1800</t>
  </si>
  <si>
    <t>DOH1801</t>
  </si>
  <si>
    <t>DOH1802</t>
  </si>
  <si>
    <t>DOH1803</t>
  </si>
  <si>
    <t>DOH1804</t>
  </si>
  <si>
    <t>DOH1805</t>
  </si>
  <si>
    <t>DOH1806</t>
  </si>
  <si>
    <t>DOH1807</t>
  </si>
  <si>
    <t>DOH1808</t>
  </si>
  <si>
    <t>DOH1809</t>
  </si>
  <si>
    <t>DOH1810</t>
  </si>
  <si>
    <t>DOH1811</t>
  </si>
  <si>
    <t>DOH1812</t>
  </si>
  <si>
    <t>DOH1813</t>
  </si>
  <si>
    <t>DOH1814</t>
  </si>
  <si>
    <t>DOH1815</t>
  </si>
  <si>
    <t>DOH1816</t>
  </si>
  <si>
    <t>DOH1817</t>
  </si>
  <si>
    <t>DOH1818</t>
  </si>
  <si>
    <t>DOH1819</t>
  </si>
  <si>
    <t>DOH1820</t>
  </si>
  <si>
    <t>DOH1821</t>
  </si>
  <si>
    <t>DOH1822</t>
  </si>
  <si>
    <t>DOH1823</t>
  </si>
  <si>
    <t>DOH1824</t>
  </si>
  <si>
    <t>DOH1825</t>
  </si>
  <si>
    <t>DOH1826</t>
  </si>
  <si>
    <t>DOH1827</t>
  </si>
  <si>
    <t>DOH1828</t>
  </si>
  <si>
    <t>DOH1829</t>
  </si>
  <si>
    <t>DOH1830</t>
  </si>
  <si>
    <t>DOH1831</t>
  </si>
  <si>
    <t>DOH1832</t>
  </si>
  <si>
    <t>DOH1833</t>
  </si>
  <si>
    <t>DOH1834</t>
  </si>
  <si>
    <t>DOH1835</t>
  </si>
  <si>
    <t>DOH1836</t>
  </si>
  <si>
    <t>DOH1837</t>
  </si>
  <si>
    <t>DOH1838</t>
  </si>
  <si>
    <t>DOH1839</t>
  </si>
  <si>
    <t>DOH1840</t>
  </si>
  <si>
    <t>DOH1841</t>
  </si>
  <si>
    <t>DOH1842</t>
  </si>
  <si>
    <t>DOH1843</t>
  </si>
  <si>
    <t>DOH1844</t>
  </si>
  <si>
    <t>DOH1845</t>
  </si>
  <si>
    <t>DOH1846</t>
  </si>
  <si>
    <t>DOH1847</t>
  </si>
  <si>
    <t>DOH1848</t>
  </si>
  <si>
    <t>DOH1849</t>
  </si>
  <si>
    <t>DOH1850</t>
  </si>
  <si>
    <t>DOH1851</t>
  </si>
  <si>
    <t>DOH1852</t>
  </si>
  <si>
    <t>DOH1853</t>
  </si>
  <si>
    <t>DOH1854</t>
  </si>
  <si>
    <t>DOH1855</t>
  </si>
  <si>
    <t>DOH1856</t>
  </si>
  <si>
    <t>DOH1857</t>
  </si>
  <si>
    <t>DOH1858</t>
  </si>
  <si>
    <t>DOH1859</t>
  </si>
  <si>
    <t>DOH1860</t>
  </si>
  <si>
    <t>DOH1861</t>
  </si>
  <si>
    <t>DOH1862</t>
  </si>
  <si>
    <t>DOH1863</t>
  </si>
  <si>
    <t>DOH1864</t>
  </si>
  <si>
    <t>DOH1865</t>
  </si>
  <si>
    <t>DOH1866</t>
  </si>
  <si>
    <t>DOH1867</t>
  </si>
  <si>
    <t>DOH1868</t>
  </si>
  <si>
    <t>DOH1869</t>
  </si>
  <si>
    <t>DOH1870</t>
  </si>
  <si>
    <t>DOH1871</t>
  </si>
  <si>
    <t>DOH1872</t>
  </si>
  <si>
    <t>DOH1873</t>
  </si>
  <si>
    <t>DOH1874</t>
  </si>
  <si>
    <t>DOH1875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</si>
</sst>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"/>
  </numFmts>
  <fonts count="13" x14ac:knownFonts="1">
    <font>
      <sz val="11"/>
      <name val="Calibri"/>
    </font>
    <font>
      <sz val="11"/>
      <name val="Arial"/>
      <family val="2"/>
    </font>
    <font>
      <b/>
      <sz val="2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4" fillId="0" borderId="0">
      <alignment vertical="top"/>
      <protection locked="0"/>
    </xf>
    <xf numFmtId="0" fontId="5" fillId="0" borderId="0">
      <protection locked="0"/>
    </xf>
  </cellStyleXfs>
  <cellXfs count="89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64" fontId="3" fillId="0" borderId="1" xfId="1" applyNumberFormat="1" applyFont="1" applyFill="1" applyBorder="1" applyAlignment="1" applyProtection="1">
      <alignment horizontal="center" vertical="center" wrapText="1"/>
    </xf>
    <xf numFmtId="164" fontId="3" fillId="0" borderId="1" xfId="1" applyNumberFormat="1" applyFont="1" applyBorder="1" applyAlignment="1" applyProtection="1">
      <alignment horizontal="center" vertical="center" wrapText="1"/>
    </xf>
    <xf numFmtId="0" fontId="3" fillId="0" borderId="1" xfId="2" applyFont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1" fillId="2" borderId="1" xfId="1" applyNumberFormat="1" applyFont="1" applyFill="1" applyBorder="1" applyAlignment="1" applyProtection="1">
      <alignment horizontal="left" vertical="center" wrapText="1"/>
    </xf>
    <xf numFmtId="164" fontId="1" fillId="3" borderId="1" xfId="1" applyNumberFormat="1" applyFont="1" applyFill="1" applyBorder="1" applyAlignment="1" applyProtection="1">
      <alignment horizontal="left" vertical="center" wrapText="1"/>
    </xf>
    <xf numFmtId="164" fontId="1" fillId="0" borderId="1" xfId="1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6" fillId="2" borderId="1" xfId="0" applyFont="1" applyFill="1" applyBorder="1" applyAlignment="1">
      <alignment vertical="center"/>
    </xf>
    <xf numFmtId="164" fontId="4" fillId="0" borderId="1" xfId="1" applyNumberFormat="1" applyBorder="1">
      <alignment vertical="top"/>
      <protection locked="0"/>
    </xf>
    <xf numFmtId="165" fontId="4" fillId="0" borderId="1" xfId="1" applyNumberFormat="1" applyBorder="1">
      <alignment vertical="top"/>
      <protection locked="0"/>
    </xf>
    <xf numFmtId="164" fontId="4" fillId="0" borderId="1" xfId="1" applyNumberFormat="1" applyFill="1" applyBorder="1">
      <alignment vertical="top"/>
      <protection locked="0"/>
    </xf>
    <xf numFmtId="165" fontId="4" fillId="0" borderId="1" xfId="1" applyNumberFormat="1" applyFill="1" applyBorder="1">
      <alignment vertical="top"/>
      <protection locked="0"/>
    </xf>
    <xf numFmtId="164" fontId="8" fillId="0" borderId="1" xfId="1" applyNumberFormat="1" applyFont="1" applyBorder="1">
      <alignment vertical="top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164" fontId="10" fillId="0" borderId="1" xfId="1" applyNumberFormat="1" applyFont="1" applyFill="1" applyBorder="1" applyAlignment="1" applyProtection="1">
      <alignment horizontal="right" vertical="center" wrapText="1"/>
    </xf>
    <xf numFmtId="0" fontId="11" fillId="2" borderId="1" xfId="0" applyFont="1" applyFill="1" applyBorder="1" applyAlignment="1">
      <alignment vertical="center"/>
    </xf>
    <xf numFmtId="166" fontId="11" fillId="2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 wrapText="1"/>
    </xf>
    <xf numFmtId="166" fontId="12" fillId="0" borderId="1" xfId="0" applyNumberFormat="1" applyFont="1" applyBorder="1" applyAlignment="1">
      <alignment horizontal="right"/>
    </xf>
    <xf numFmtId="3" fontId="9" fillId="2" borderId="1" xfId="0" applyNumberFormat="1" applyFont="1" applyFill="1" applyBorder="1" applyAlignment="1">
      <alignment horizontal="right" vertical="center" wrapText="1"/>
    </xf>
    <xf numFmtId="9" fontId="9" fillId="2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166" fontId="9" fillId="3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166" fontId="9" fillId="2" borderId="1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166" fontId="11" fillId="2" borderId="1" xfId="0" applyNumberFormat="1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2" fillId="0" borderId="1" xfId="0" applyFont="1" applyBorder="1" applyAlignment="1"/>
    <xf numFmtId="0" fontId="11" fillId="0" borderId="1" xfId="0" applyFont="1" applyBorder="1" applyAlignment="1">
      <alignment vertical="center" wrapText="1"/>
    </xf>
    <xf numFmtId="166" fontId="11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166" fontId="9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right" wrapText="1"/>
    </xf>
    <xf numFmtId="0" fontId="12" fillId="0" borderId="1" xfId="0" applyFont="1" applyFill="1" applyBorder="1" applyAlignment="1">
      <alignment wrapText="1"/>
    </xf>
    <xf numFmtId="9" fontId="9" fillId="0" borderId="1" xfId="0" applyNumberFormat="1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right" vertical="center"/>
    </xf>
    <xf numFmtId="0" fontId="9" fillId="4" borderId="1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vertical="center" wrapText="1"/>
    </xf>
    <xf numFmtId="164" fontId="10" fillId="0" borderId="1" xfId="1" applyNumberFormat="1" applyFont="1" applyFill="1" applyBorder="1" applyAlignment="1" applyProtection="1">
      <alignment horizontal="center" vertical="center" wrapText="1"/>
    </xf>
    <xf numFmtId="164" fontId="9" fillId="0" borderId="0" xfId="1" applyNumberFormat="1" applyFont="1" applyBorder="1" applyAlignment="1" applyProtection="1">
      <alignment horizontal="right" vertical="center" wrapText="1"/>
    </xf>
    <xf numFmtId="164" fontId="9" fillId="0" borderId="0" xfId="1" applyNumberFormat="1" applyFont="1" applyBorder="1" applyAlignment="1" applyProtection="1">
      <alignment vertical="center" wrapText="1"/>
    </xf>
    <xf numFmtId="164" fontId="9" fillId="2" borderId="1" xfId="1" applyNumberFormat="1" applyFont="1" applyFill="1" applyBorder="1" applyAlignment="1" applyProtection="1">
      <alignment horizontal="right" vertical="center" wrapText="1"/>
    </xf>
    <xf numFmtId="164" fontId="9" fillId="2" borderId="1" xfId="1" applyNumberFormat="1" applyFont="1" applyFill="1" applyBorder="1" applyAlignment="1" applyProtection="1">
      <alignment vertical="center" wrapText="1"/>
    </xf>
    <xf numFmtId="164" fontId="9" fillId="3" borderId="1" xfId="1" applyNumberFormat="1" applyFont="1" applyFill="1" applyBorder="1" applyAlignment="1" applyProtection="1">
      <alignment horizontal="right" vertical="center" wrapText="1"/>
    </xf>
    <xf numFmtId="164" fontId="9" fillId="3" borderId="1" xfId="1" applyNumberFormat="1" applyFont="1" applyFill="1" applyBorder="1" applyAlignment="1" applyProtection="1">
      <alignment vertical="center" wrapText="1"/>
    </xf>
    <xf numFmtId="0" fontId="12" fillId="5" borderId="1" xfId="0" applyFont="1" applyFill="1" applyBorder="1" applyAlignment="1"/>
    <xf numFmtId="164" fontId="9" fillId="0" borderId="1" xfId="1" applyNumberFormat="1" applyFont="1" applyFill="1" applyBorder="1" applyAlignment="1" applyProtection="1">
      <alignment horizontal="right" vertical="center" wrapText="1"/>
    </xf>
    <xf numFmtId="164" fontId="9" fillId="0" borderId="1" xfId="1" applyNumberFormat="1" applyFont="1" applyFill="1" applyBorder="1" applyAlignment="1" applyProtection="1">
      <alignment vertical="center"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G1882"/>
  <sheetViews>
    <sheetView showGridLines="0" tabSelected="1" view="pageBreakPreview" zoomScale="55" zoomScaleNormal="80" zoomScaleSheetLayoutView="55" workbookViewId="0">
      <pane ySplit="5" topLeftCell="A6" activePane="bottomLeft" state="frozen"/>
      <selection pane="bottomLeft" activeCell="F21" sqref="F21"/>
    </sheetView>
  </sheetViews>
  <sheetFormatPr defaultColWidth="9" defaultRowHeight="15" x14ac:dyDescent="0.25"/>
  <cols>
    <col min="1" max="1" width="3.7109375" style="1" customWidth="1"/>
    <col min="2" max="2" width="18.7109375" style="28" customWidth="1"/>
    <col min="3" max="3" width="25.28515625" style="28" customWidth="1"/>
    <col min="4" max="4" width="20.7109375" style="28" customWidth="1"/>
    <col min="5" max="5" width="16.85546875" style="28" customWidth="1"/>
    <col min="6" max="6" width="20" style="30" customWidth="1"/>
    <col min="7" max="7" width="16.85546875" style="31" customWidth="1"/>
    <col min="8" max="8" width="16.85546875" style="29" customWidth="1"/>
    <col min="9" max="9" width="19" style="1" customWidth="1"/>
    <col min="10" max="10" width="32.140625" style="70" customWidth="1"/>
    <col min="11" max="11" width="17" style="70" customWidth="1"/>
    <col min="12" max="12" width="13.85546875" style="70" customWidth="1"/>
    <col min="13" max="13" width="22.28515625" style="1" customWidth="1"/>
    <col min="14" max="14" width="16.28515625" style="70" customWidth="1"/>
    <col min="15" max="15" width="21.42578125" style="70" customWidth="1"/>
    <col min="16" max="16" width="10.140625" style="77" customWidth="1"/>
    <col min="17" max="17" width="13.85546875" style="78" customWidth="1"/>
    <col min="18" max="22" width="20" style="1" customWidth="1"/>
    <col min="23" max="23" width="18.42578125" style="1" customWidth="1"/>
    <col min="24" max="24" width="22.28515625" style="1" customWidth="1"/>
    <col min="25" max="25" width="20.5703125" style="1" customWidth="1"/>
    <col min="26" max="26" width="18.5703125" style="1" customWidth="1"/>
    <col min="27" max="27" width="27.28515625" style="1" customWidth="1"/>
    <col min="28" max="28" width="24.140625" style="1" customWidth="1"/>
    <col min="29" max="29" width="18.28515625" style="16" customWidth="1"/>
    <col min="30" max="163" width="9.140625" style="1" customWidth="1"/>
    <col min="164" max="16384" width="9" style="17"/>
  </cols>
  <sheetData>
    <row r="1" spans="1:163" x14ac:dyDescent="0.25">
      <c r="E1" s="29"/>
    </row>
    <row r="2" spans="1:163" ht="26.25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163" ht="26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163" x14ac:dyDescent="0.25">
      <c r="B4" s="32"/>
      <c r="C4" s="32"/>
      <c r="D4" s="32"/>
      <c r="E4" s="33"/>
      <c r="F4" s="34"/>
      <c r="G4" s="35"/>
      <c r="H4" s="33"/>
      <c r="I4" s="15"/>
      <c r="J4" s="27" t="s">
        <v>1</v>
      </c>
      <c r="K4" s="27"/>
      <c r="L4" s="27"/>
      <c r="M4" s="27"/>
      <c r="N4" s="27" t="s">
        <v>2</v>
      </c>
      <c r="O4" s="27"/>
      <c r="P4" s="27"/>
      <c r="Q4" s="27"/>
      <c r="R4" s="27"/>
      <c r="S4" s="14"/>
      <c r="T4" s="14"/>
      <c r="U4" s="14"/>
      <c r="V4" s="14"/>
      <c r="W4" s="27" t="s">
        <v>3</v>
      </c>
      <c r="X4" s="27"/>
      <c r="Y4" s="27"/>
      <c r="Z4" s="27" t="s">
        <v>5</v>
      </c>
      <c r="AA4" s="27"/>
      <c r="AB4" s="27"/>
      <c r="AC4" s="27"/>
    </row>
    <row r="5" spans="1:163" s="2" customFormat="1" ht="45" x14ac:dyDescent="0.25">
      <c r="B5" s="33" t="s">
        <v>16</v>
      </c>
      <c r="C5" s="33" t="s">
        <v>0</v>
      </c>
      <c r="D5" s="33" t="s">
        <v>4</v>
      </c>
      <c r="E5" s="33" t="s">
        <v>33</v>
      </c>
      <c r="F5" s="34" t="s">
        <v>34</v>
      </c>
      <c r="G5" s="36" t="s">
        <v>14</v>
      </c>
      <c r="H5" s="33" t="s">
        <v>35</v>
      </c>
      <c r="I5" s="15" t="s">
        <v>36</v>
      </c>
      <c r="J5" s="71" t="s">
        <v>1</v>
      </c>
      <c r="K5" s="71" t="s">
        <v>13</v>
      </c>
      <c r="L5" s="76" t="s">
        <v>14</v>
      </c>
      <c r="M5" s="3" t="s">
        <v>11</v>
      </c>
      <c r="N5" s="71" t="s">
        <v>12</v>
      </c>
      <c r="O5" s="71" t="s">
        <v>9</v>
      </c>
      <c r="P5" s="36" t="s">
        <v>10</v>
      </c>
      <c r="Q5" s="76" t="s">
        <v>14</v>
      </c>
      <c r="R5" s="3" t="s">
        <v>15</v>
      </c>
      <c r="S5" s="3"/>
      <c r="T5" s="3"/>
      <c r="U5" s="3"/>
      <c r="V5" s="3"/>
      <c r="W5" s="3" t="s">
        <v>37</v>
      </c>
      <c r="X5" s="3" t="s">
        <v>11</v>
      </c>
      <c r="Y5" s="3" t="s">
        <v>15</v>
      </c>
      <c r="Z5" s="13" t="s">
        <v>6</v>
      </c>
      <c r="AA5" s="4" t="s">
        <v>17</v>
      </c>
      <c r="AB5" s="5" t="s">
        <v>7</v>
      </c>
      <c r="AC5" s="5" t="s">
        <v>8</v>
      </c>
    </row>
    <row r="6" spans="1:163" ht="15.75" x14ac:dyDescent="0.25">
      <c r="A6" s="17"/>
      <c r="B6" s="37"/>
      <c r="C6" s="37"/>
      <c r="D6" s="37"/>
      <c r="E6" s="37"/>
      <c r="F6" s="38"/>
      <c r="G6" s="39"/>
      <c r="H6" s="37"/>
      <c r="I6" s="19"/>
      <c r="J6" s="37"/>
      <c r="K6" s="37"/>
      <c r="L6" s="37"/>
      <c r="M6" s="20"/>
      <c r="N6" s="37"/>
      <c r="O6" s="37"/>
      <c r="P6" s="37"/>
      <c r="Q6" s="37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19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</row>
    <row r="7" spans="1:163" x14ac:dyDescent="0.25">
      <c r="A7" s="17"/>
      <c r="B7" s="40" t="s">
        <v>805</v>
      </c>
      <c r="C7" s="40" t="s">
        <v>128</v>
      </c>
      <c r="D7" s="40" t="s">
        <v>722</v>
      </c>
      <c r="E7" s="40" t="s">
        <v>43</v>
      </c>
      <c r="F7" s="41">
        <v>2.7720467012601926</v>
      </c>
      <c r="G7" s="42">
        <v>6000000</v>
      </c>
      <c r="H7" s="43">
        <v>1</v>
      </c>
      <c r="I7" s="20">
        <f>H7*G7*F7</f>
        <v>16632280.207561156</v>
      </c>
      <c r="J7" s="54"/>
      <c r="K7" s="54"/>
      <c r="L7" s="54"/>
      <c r="M7" s="20">
        <f>L7*K7</f>
        <v>0</v>
      </c>
      <c r="N7" s="54"/>
      <c r="O7" s="54"/>
      <c r="P7" s="79"/>
      <c r="Q7" s="80"/>
      <c r="R7" s="21">
        <f>Q7*P7</f>
        <v>0</v>
      </c>
      <c r="S7" s="21"/>
      <c r="T7" s="21"/>
      <c r="U7" s="21"/>
      <c r="V7" s="21"/>
      <c r="W7" s="20">
        <f>I7</f>
        <v>16632280.207561156</v>
      </c>
      <c r="X7" s="20">
        <f>M7</f>
        <v>0</v>
      </c>
      <c r="Y7" s="20">
        <f>R7</f>
        <v>0</v>
      </c>
      <c r="Z7" s="20">
        <f>SUM(W7:Y7)</f>
        <v>16632280.207561156</v>
      </c>
      <c r="AA7" s="20">
        <f>Z7*30%</f>
        <v>4989684.0622683465</v>
      </c>
      <c r="AB7" s="20">
        <f>SUM(Z7:AA7)</f>
        <v>21621964.269829504</v>
      </c>
      <c r="AC7" s="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</row>
    <row r="8" spans="1:163" x14ac:dyDescent="0.25">
      <c r="A8" s="17"/>
      <c r="B8" s="40" t="s">
        <v>806</v>
      </c>
      <c r="C8" s="44"/>
      <c r="D8" s="44"/>
      <c r="E8" s="44"/>
      <c r="F8" s="45"/>
      <c r="G8" s="46"/>
      <c r="H8" s="47"/>
      <c r="I8" s="20"/>
      <c r="J8" s="72"/>
      <c r="K8" s="72"/>
      <c r="L8" s="72"/>
      <c r="M8" s="20"/>
      <c r="N8" s="72"/>
      <c r="O8" s="72"/>
      <c r="P8" s="81"/>
      <c r="Q8" s="82"/>
      <c r="R8" s="21"/>
      <c r="S8" s="21"/>
      <c r="T8" s="21"/>
      <c r="U8" s="21"/>
      <c r="V8" s="21"/>
      <c r="W8" s="20"/>
      <c r="X8" s="20"/>
      <c r="Y8" s="20"/>
      <c r="Z8" s="20"/>
      <c r="AA8" s="20"/>
      <c r="AB8" s="20"/>
      <c r="AC8" s="8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</row>
    <row r="9" spans="1:163" x14ac:dyDescent="0.25">
      <c r="A9" s="17"/>
      <c r="B9" s="40" t="s">
        <v>807</v>
      </c>
      <c r="C9" s="48" t="s">
        <v>84</v>
      </c>
      <c r="D9" s="40"/>
      <c r="E9" s="40" t="s">
        <v>39</v>
      </c>
      <c r="F9" s="41">
        <v>1.2570793180133433E-2</v>
      </c>
      <c r="G9" s="42">
        <v>6000000</v>
      </c>
      <c r="H9" s="43">
        <v>0.25</v>
      </c>
      <c r="I9" s="20">
        <f>H9*G9*F9</f>
        <v>18856.189770200148</v>
      </c>
      <c r="J9" s="54"/>
      <c r="K9" s="54"/>
      <c r="L9" s="54"/>
      <c r="M9" s="20">
        <f>L9*K9</f>
        <v>0</v>
      </c>
      <c r="N9" s="54" t="s">
        <v>104</v>
      </c>
      <c r="O9" s="54" t="s">
        <v>19</v>
      </c>
      <c r="P9" s="58">
        <v>50.874000000000002</v>
      </c>
      <c r="Q9" s="80">
        <v>750</v>
      </c>
      <c r="R9" s="21">
        <f>Q9*P9</f>
        <v>38155.5</v>
      </c>
      <c r="S9" s="21"/>
      <c r="T9" s="21"/>
      <c r="U9" s="21"/>
      <c r="V9" s="21"/>
      <c r="W9" s="20">
        <f>I9</f>
        <v>18856.189770200148</v>
      </c>
      <c r="X9" s="20">
        <f>M9</f>
        <v>0</v>
      </c>
      <c r="Y9" s="20">
        <f>R9</f>
        <v>38155.5</v>
      </c>
      <c r="Z9" s="20">
        <f>SUM(W9:Y9)</f>
        <v>57011.689770200144</v>
      </c>
      <c r="AA9" s="20">
        <f>Z9*30%</f>
        <v>17103.506931060041</v>
      </c>
      <c r="AB9" s="20">
        <f>SUM(Z9:AA9)</f>
        <v>74115.196701260182</v>
      </c>
      <c r="AC9" s="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</row>
    <row r="10" spans="1:163" x14ac:dyDescent="0.25">
      <c r="B10" s="40" t="s">
        <v>808</v>
      </c>
      <c r="C10" s="44"/>
      <c r="D10" s="44"/>
      <c r="E10" s="44"/>
      <c r="F10" s="45"/>
      <c r="G10" s="46"/>
      <c r="H10" s="47"/>
      <c r="I10" s="20"/>
      <c r="J10" s="72"/>
      <c r="K10" s="72"/>
      <c r="L10" s="72"/>
      <c r="M10" s="20"/>
      <c r="N10" s="72"/>
      <c r="O10" s="72"/>
      <c r="P10" s="44"/>
      <c r="Q10" s="82"/>
      <c r="R10" s="21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8"/>
    </row>
    <row r="11" spans="1:163" ht="28.5" x14ac:dyDescent="0.25">
      <c r="B11" s="40" t="s">
        <v>809</v>
      </c>
      <c r="C11" s="40" t="s">
        <v>85</v>
      </c>
      <c r="D11" s="40" t="s">
        <v>723</v>
      </c>
      <c r="E11" s="40" t="s">
        <v>39</v>
      </c>
      <c r="F11" s="41">
        <v>5.4037311588831231E-2</v>
      </c>
      <c r="G11" s="42">
        <v>6000000</v>
      </c>
      <c r="H11" s="43">
        <v>0.25</v>
      </c>
      <c r="I11" s="20">
        <f>H11*G11*F11</f>
        <v>81055.967383246854</v>
      </c>
      <c r="J11" s="54"/>
      <c r="K11" s="54"/>
      <c r="L11" s="54"/>
      <c r="M11" s="20">
        <f>L11*K11</f>
        <v>0</v>
      </c>
      <c r="N11" s="54" t="s">
        <v>104</v>
      </c>
      <c r="O11" s="54" t="s">
        <v>19</v>
      </c>
      <c r="P11" s="58">
        <v>218.68899999999999</v>
      </c>
      <c r="Q11" s="80">
        <v>750</v>
      </c>
      <c r="R11" s="21">
        <f>Q11*P11</f>
        <v>164016.75</v>
      </c>
      <c r="S11" s="21"/>
      <c r="T11" s="21"/>
      <c r="U11" s="21"/>
      <c r="V11" s="21"/>
      <c r="W11" s="20">
        <f>I11</f>
        <v>81055.967383246854</v>
      </c>
      <c r="X11" s="20">
        <f>M11</f>
        <v>0</v>
      </c>
      <c r="Y11" s="20">
        <f>R11</f>
        <v>164016.75</v>
      </c>
      <c r="Z11" s="20">
        <f>SUM(W11:Y11)</f>
        <v>245072.71738324687</v>
      </c>
      <c r="AA11" s="20">
        <f>Z11*30%</f>
        <v>73521.815214974064</v>
      </c>
      <c r="AB11" s="20">
        <f>SUM(Z11:AA11)</f>
        <v>318594.53259822092</v>
      </c>
      <c r="AC11" s="7"/>
    </row>
    <row r="12" spans="1:163" x14ac:dyDescent="0.25">
      <c r="B12" s="40" t="s">
        <v>810</v>
      </c>
      <c r="C12" s="44"/>
      <c r="D12" s="44"/>
      <c r="E12" s="44"/>
      <c r="F12" s="45"/>
      <c r="G12" s="46"/>
      <c r="H12" s="47"/>
      <c r="I12" s="20"/>
      <c r="J12" s="72"/>
      <c r="K12" s="72"/>
      <c r="L12" s="72"/>
      <c r="M12" s="20"/>
      <c r="N12" s="72"/>
      <c r="O12" s="72"/>
      <c r="P12" s="44"/>
      <c r="Q12" s="82"/>
      <c r="R12" s="21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8"/>
    </row>
    <row r="13" spans="1:163" x14ac:dyDescent="0.25">
      <c r="B13" s="40" t="s">
        <v>811</v>
      </c>
      <c r="C13" s="40" t="s">
        <v>86</v>
      </c>
      <c r="D13" s="40"/>
      <c r="E13" s="40" t="s">
        <v>39</v>
      </c>
      <c r="F13" s="41">
        <v>8.1336792685940212E-2</v>
      </c>
      <c r="G13" s="42">
        <v>6000000</v>
      </c>
      <c r="H13" s="43">
        <v>0.25</v>
      </c>
      <c r="I13" s="20">
        <f>H13*G13*F13</f>
        <v>122005.18902891032</v>
      </c>
      <c r="J13" s="54"/>
      <c r="K13" s="54"/>
      <c r="L13" s="54"/>
      <c r="M13" s="20">
        <f>L13*K13</f>
        <v>0</v>
      </c>
      <c r="N13" s="54" t="s">
        <v>104</v>
      </c>
      <c r="O13" s="54" t="s">
        <v>19</v>
      </c>
      <c r="P13" s="58">
        <v>329.17</v>
      </c>
      <c r="Q13" s="80">
        <v>750</v>
      </c>
      <c r="R13" s="21">
        <f>Q13*P13</f>
        <v>246877.5</v>
      </c>
      <c r="S13" s="21"/>
      <c r="T13" s="21"/>
      <c r="U13" s="21"/>
      <c r="V13" s="21"/>
      <c r="W13" s="20">
        <f>I13</f>
        <v>122005.18902891032</v>
      </c>
      <c r="X13" s="20">
        <f>M13</f>
        <v>0</v>
      </c>
      <c r="Y13" s="20">
        <f>R13</f>
        <v>246877.5</v>
      </c>
      <c r="Z13" s="20">
        <f>SUM(W13:Y13)</f>
        <v>368882.6890289103</v>
      </c>
      <c r="AA13" s="20">
        <f>Z13*30%</f>
        <v>110664.80670867309</v>
      </c>
      <c r="AB13" s="20">
        <f>SUM(Z13:AA13)</f>
        <v>479547.49573758338</v>
      </c>
      <c r="AC13" s="7"/>
    </row>
    <row r="14" spans="1:163" x14ac:dyDescent="0.25">
      <c r="B14" s="40" t="s">
        <v>812</v>
      </c>
      <c r="C14" s="44"/>
      <c r="D14" s="44"/>
      <c r="E14" s="44"/>
      <c r="F14" s="45"/>
      <c r="G14" s="46"/>
      <c r="H14" s="47"/>
      <c r="I14" s="20"/>
      <c r="J14" s="72"/>
      <c r="K14" s="72"/>
      <c r="L14" s="72"/>
      <c r="M14" s="20"/>
      <c r="N14" s="72"/>
      <c r="O14" s="72"/>
      <c r="P14" s="44"/>
      <c r="Q14" s="82"/>
      <c r="R14" s="21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8"/>
    </row>
    <row r="15" spans="1:163" x14ac:dyDescent="0.25">
      <c r="B15" s="40" t="s">
        <v>813</v>
      </c>
      <c r="C15" s="40" t="s">
        <v>87</v>
      </c>
      <c r="D15" s="40"/>
      <c r="E15" s="40" t="s">
        <v>39</v>
      </c>
      <c r="F15" s="41">
        <v>5.2069681245366942E-2</v>
      </c>
      <c r="G15" s="42">
        <v>6000000</v>
      </c>
      <c r="H15" s="43">
        <v>0.25</v>
      </c>
      <c r="I15" s="20">
        <f>H15*G15*F15</f>
        <v>78104.521868050419</v>
      </c>
      <c r="J15" s="54"/>
      <c r="K15" s="54"/>
      <c r="L15" s="54"/>
      <c r="M15" s="20">
        <f>L15*K15</f>
        <v>0</v>
      </c>
      <c r="N15" s="54" t="s">
        <v>104</v>
      </c>
      <c r="O15" s="54" t="s">
        <v>19</v>
      </c>
      <c r="P15" s="58">
        <v>210.726</v>
      </c>
      <c r="Q15" s="80">
        <v>750</v>
      </c>
      <c r="R15" s="21">
        <f>Q15*P15</f>
        <v>158044.5</v>
      </c>
      <c r="S15" s="21"/>
      <c r="T15" s="21"/>
      <c r="U15" s="21"/>
      <c r="V15" s="21"/>
      <c r="W15" s="20">
        <f>I15</f>
        <v>78104.521868050419</v>
      </c>
      <c r="X15" s="20">
        <f>M15</f>
        <v>0</v>
      </c>
      <c r="Y15" s="20">
        <f>R15</f>
        <v>158044.5</v>
      </c>
      <c r="Z15" s="20">
        <f>SUM(W15:Y15)</f>
        <v>236149.02186805042</v>
      </c>
      <c r="AA15" s="20">
        <f>Z15*30%</f>
        <v>70844.706560415128</v>
      </c>
      <c r="AB15" s="20">
        <f>SUM(Z15:AA15)</f>
        <v>306993.72842846555</v>
      </c>
      <c r="AC15" s="7"/>
    </row>
    <row r="16" spans="1:163" x14ac:dyDescent="0.25">
      <c r="B16" s="40" t="s">
        <v>814</v>
      </c>
      <c r="C16" s="44"/>
      <c r="D16" s="44"/>
      <c r="E16" s="44"/>
      <c r="F16" s="45"/>
      <c r="G16" s="46"/>
      <c r="H16" s="47"/>
      <c r="I16" s="20"/>
      <c r="J16" s="72"/>
      <c r="K16" s="72"/>
      <c r="L16" s="72"/>
      <c r="M16" s="20"/>
      <c r="N16" s="72"/>
      <c r="O16" s="72"/>
      <c r="P16" s="44"/>
      <c r="Q16" s="82"/>
      <c r="R16" s="21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8"/>
    </row>
    <row r="17" spans="1:163" x14ac:dyDescent="0.25">
      <c r="B17" s="40" t="s">
        <v>815</v>
      </c>
      <c r="C17" s="40" t="s">
        <v>88</v>
      </c>
      <c r="D17" s="40"/>
      <c r="E17" s="40" t="s">
        <v>39</v>
      </c>
      <c r="F17" s="41">
        <v>4.833852236224364E-2</v>
      </c>
      <c r="G17" s="42">
        <v>6000000</v>
      </c>
      <c r="H17" s="43">
        <v>0.25</v>
      </c>
      <c r="I17" s="20">
        <f>H17*G17*F17</f>
        <v>72507.783543365455</v>
      </c>
      <c r="J17" s="54"/>
      <c r="K17" s="54"/>
      <c r="L17" s="54"/>
      <c r="M17" s="20">
        <f>L17*K17</f>
        <v>0</v>
      </c>
      <c r="N17" s="54" t="s">
        <v>104</v>
      </c>
      <c r="O17" s="54" t="s">
        <v>19</v>
      </c>
      <c r="P17" s="58">
        <v>195.626</v>
      </c>
      <c r="Q17" s="80">
        <v>750</v>
      </c>
      <c r="R17" s="21">
        <f>Q17*P17</f>
        <v>146719.5</v>
      </c>
      <c r="S17" s="21"/>
      <c r="T17" s="21"/>
      <c r="U17" s="21"/>
      <c r="V17" s="21"/>
      <c r="W17" s="20">
        <f>I17</f>
        <v>72507.783543365455</v>
      </c>
      <c r="X17" s="20">
        <f>M17</f>
        <v>0</v>
      </c>
      <c r="Y17" s="20">
        <f>R17</f>
        <v>146719.5</v>
      </c>
      <c r="Z17" s="20">
        <f>SUM(W17:Y17)</f>
        <v>219227.28354336545</v>
      </c>
      <c r="AA17" s="20">
        <f>Z17*30%</f>
        <v>65768.185063009631</v>
      </c>
      <c r="AB17" s="20">
        <f>SUM(Z17:AA17)</f>
        <v>284995.4686063751</v>
      </c>
      <c r="AC17" s="7"/>
    </row>
    <row r="18" spans="1:163" x14ac:dyDescent="0.25">
      <c r="B18" s="40" t="s">
        <v>816</v>
      </c>
      <c r="C18" s="44"/>
      <c r="D18" s="44"/>
      <c r="E18" s="44"/>
      <c r="F18" s="45"/>
      <c r="G18" s="46"/>
      <c r="H18" s="47"/>
      <c r="I18" s="20"/>
      <c r="J18" s="72"/>
      <c r="K18" s="72"/>
      <c r="L18" s="72"/>
      <c r="M18" s="20"/>
      <c r="N18" s="72"/>
      <c r="O18" s="72"/>
      <c r="P18" s="44"/>
      <c r="Q18" s="82"/>
      <c r="R18" s="21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8"/>
    </row>
    <row r="19" spans="1:163" x14ac:dyDescent="0.25">
      <c r="B19" s="40" t="s">
        <v>817</v>
      </c>
      <c r="C19" s="40" t="s">
        <v>89</v>
      </c>
      <c r="D19" s="40"/>
      <c r="E19" s="40" t="s">
        <v>39</v>
      </c>
      <c r="F19" s="41">
        <v>5.4392142327650113E-2</v>
      </c>
      <c r="G19" s="42">
        <v>6000000</v>
      </c>
      <c r="H19" s="43">
        <v>0.25</v>
      </c>
      <c r="I19" s="20">
        <f>H19*G19*F19</f>
        <v>81588.213491475166</v>
      </c>
      <c r="J19" s="54"/>
      <c r="K19" s="54"/>
      <c r="L19" s="54"/>
      <c r="M19" s="20">
        <f>L19*K19</f>
        <v>0</v>
      </c>
      <c r="N19" s="54" t="s">
        <v>104</v>
      </c>
      <c r="O19" s="54" t="s">
        <v>19</v>
      </c>
      <c r="P19" s="58">
        <v>220.125</v>
      </c>
      <c r="Q19" s="80">
        <v>750</v>
      </c>
      <c r="R19" s="21">
        <f>Q19*P19</f>
        <v>165093.75</v>
      </c>
      <c r="S19" s="21"/>
      <c r="T19" s="21"/>
      <c r="U19" s="21"/>
      <c r="V19" s="21"/>
      <c r="W19" s="20">
        <f>I19</f>
        <v>81588.213491475166</v>
      </c>
      <c r="X19" s="20">
        <f>M19</f>
        <v>0</v>
      </c>
      <c r="Y19" s="20">
        <f>R19</f>
        <v>165093.75</v>
      </c>
      <c r="Z19" s="20">
        <f>SUM(W19:Y19)</f>
        <v>246681.96349147515</v>
      </c>
      <c r="AA19" s="20">
        <f>Z19*30%</f>
        <v>74004.58904744254</v>
      </c>
      <c r="AB19" s="20">
        <f>SUM(Z19:AA19)</f>
        <v>320686.55253891769</v>
      </c>
      <c r="AC19" s="7"/>
    </row>
    <row r="20" spans="1:163" x14ac:dyDescent="0.25">
      <c r="B20" s="40" t="s">
        <v>818</v>
      </c>
      <c r="C20" s="44"/>
      <c r="D20" s="44"/>
      <c r="E20" s="44"/>
      <c r="F20" s="45"/>
      <c r="G20" s="46"/>
      <c r="H20" s="47"/>
      <c r="I20" s="20"/>
      <c r="J20" s="72"/>
      <c r="K20" s="72"/>
      <c r="L20" s="72"/>
      <c r="M20" s="20"/>
      <c r="N20" s="72"/>
      <c r="O20" s="72"/>
      <c r="P20" s="44"/>
      <c r="Q20" s="82"/>
      <c r="R20" s="21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8"/>
    </row>
    <row r="21" spans="1:163" x14ac:dyDescent="0.25">
      <c r="A21" s="17"/>
      <c r="B21" s="40" t="s">
        <v>819</v>
      </c>
      <c r="C21" s="40" t="s">
        <v>90</v>
      </c>
      <c r="D21" s="40"/>
      <c r="E21" s="40" t="s">
        <v>39</v>
      </c>
      <c r="F21" s="41">
        <v>5.3211020509019026E-2</v>
      </c>
      <c r="G21" s="42">
        <v>6000000</v>
      </c>
      <c r="H21" s="43">
        <v>0.25</v>
      </c>
      <c r="I21" s="20">
        <f>H21*G21*F21</f>
        <v>79816.530763528543</v>
      </c>
      <c r="J21" s="54"/>
      <c r="K21" s="54"/>
      <c r="L21" s="54"/>
      <c r="M21" s="20">
        <f>L21*K21</f>
        <v>0</v>
      </c>
      <c r="N21" s="54" t="s">
        <v>104</v>
      </c>
      <c r="O21" s="54" t="s">
        <v>19</v>
      </c>
      <c r="P21" s="58">
        <v>215.345</v>
      </c>
      <c r="Q21" s="80">
        <v>750</v>
      </c>
      <c r="R21" s="21">
        <f>Q21*P21</f>
        <v>161508.75</v>
      </c>
      <c r="S21" s="21"/>
      <c r="T21" s="21"/>
      <c r="U21" s="21"/>
      <c r="V21" s="21"/>
      <c r="W21" s="20">
        <f>I21</f>
        <v>79816.530763528543</v>
      </c>
      <c r="X21" s="20">
        <f>M21</f>
        <v>0</v>
      </c>
      <c r="Y21" s="20">
        <f>R21</f>
        <v>161508.75</v>
      </c>
      <c r="Z21" s="20">
        <f>SUM(W21:Y21)</f>
        <v>241325.28076352854</v>
      </c>
      <c r="AA21" s="20">
        <f>Z21*30%</f>
        <v>72397.584229058557</v>
      </c>
      <c r="AB21" s="20">
        <f>SUM(Z21:AA21)</f>
        <v>313722.86499258713</v>
      </c>
      <c r="AC21" s="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</row>
    <row r="22" spans="1:163" x14ac:dyDescent="0.25">
      <c r="A22" s="17"/>
      <c r="B22" s="40" t="s">
        <v>820</v>
      </c>
      <c r="C22" s="44"/>
      <c r="D22" s="44"/>
      <c r="E22" s="44"/>
      <c r="F22" s="45"/>
      <c r="G22" s="46"/>
      <c r="H22" s="47"/>
      <c r="I22" s="20"/>
      <c r="J22" s="72"/>
      <c r="K22" s="72"/>
      <c r="L22" s="72"/>
      <c r="M22" s="20"/>
      <c r="N22" s="72"/>
      <c r="O22" s="72"/>
      <c r="P22" s="44"/>
      <c r="Q22" s="82"/>
      <c r="R22" s="21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8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</row>
    <row r="23" spans="1:163" x14ac:dyDescent="0.25">
      <c r="B23" s="40" t="s">
        <v>821</v>
      </c>
      <c r="C23" s="40" t="s">
        <v>91</v>
      </c>
      <c r="D23" s="40"/>
      <c r="E23" s="40" t="s">
        <v>39</v>
      </c>
      <c r="F23" s="41">
        <v>9.6739065974796146E-2</v>
      </c>
      <c r="G23" s="42">
        <v>6000000</v>
      </c>
      <c r="H23" s="43">
        <v>0.25</v>
      </c>
      <c r="I23" s="20">
        <f>H23*G23*F23</f>
        <v>145108.59896219423</v>
      </c>
      <c r="J23" s="54"/>
      <c r="K23" s="54"/>
      <c r="L23" s="54"/>
      <c r="M23" s="20">
        <f>L23*K23</f>
        <v>0</v>
      </c>
      <c r="N23" s="54" t="s">
        <v>104</v>
      </c>
      <c r="O23" s="54" t="s">
        <v>19</v>
      </c>
      <c r="P23" s="58">
        <v>391.50299999999999</v>
      </c>
      <c r="Q23" s="80">
        <v>750</v>
      </c>
      <c r="R23" s="21">
        <f>Q23*P23</f>
        <v>293627.25</v>
      </c>
      <c r="S23" s="21"/>
      <c r="T23" s="21"/>
      <c r="U23" s="21"/>
      <c r="V23" s="21"/>
      <c r="W23" s="20">
        <f>I23</f>
        <v>145108.59896219423</v>
      </c>
      <c r="X23" s="20">
        <f>M23</f>
        <v>0</v>
      </c>
      <c r="Y23" s="20">
        <f>R23</f>
        <v>293627.25</v>
      </c>
      <c r="Z23" s="20">
        <f>SUM(W23:Y23)</f>
        <v>438735.84896219423</v>
      </c>
      <c r="AA23" s="20">
        <f>Z23*30%</f>
        <v>131620.75468865826</v>
      </c>
      <c r="AB23" s="20">
        <f>SUM(Z23:AA23)</f>
        <v>570356.60365085246</v>
      </c>
      <c r="AC23" s="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</row>
    <row r="24" spans="1:163" x14ac:dyDescent="0.25">
      <c r="A24" s="17"/>
      <c r="B24" s="40" t="s">
        <v>822</v>
      </c>
      <c r="C24" s="44"/>
      <c r="D24" s="44"/>
      <c r="E24" s="44"/>
      <c r="F24" s="45"/>
      <c r="G24" s="46"/>
      <c r="H24" s="47"/>
      <c r="I24" s="20"/>
      <c r="J24" s="72"/>
      <c r="K24" s="72"/>
      <c r="L24" s="72"/>
      <c r="M24" s="20"/>
      <c r="N24" s="72"/>
      <c r="O24" s="72"/>
      <c r="P24" s="44"/>
      <c r="Q24" s="82"/>
      <c r="R24" s="21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8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</row>
    <row r="25" spans="1:163" x14ac:dyDescent="0.25">
      <c r="A25" s="17"/>
      <c r="B25" s="40" t="s">
        <v>823</v>
      </c>
      <c r="C25" s="40" t="s">
        <v>92</v>
      </c>
      <c r="D25" s="40"/>
      <c r="E25" s="40" t="s">
        <v>39</v>
      </c>
      <c r="F25" s="41">
        <v>5.1331356560415126E-2</v>
      </c>
      <c r="G25" s="42">
        <v>6000000</v>
      </c>
      <c r="H25" s="43">
        <v>0.25</v>
      </c>
      <c r="I25" s="20">
        <f>H25*G25*F25</f>
        <v>76997.034840622684</v>
      </c>
      <c r="J25" s="54"/>
      <c r="K25" s="54"/>
      <c r="L25" s="54"/>
      <c r="M25" s="20">
        <f>L25*K25</f>
        <v>0</v>
      </c>
      <c r="N25" s="54" t="s">
        <v>104</v>
      </c>
      <c r="O25" s="54" t="s">
        <v>19</v>
      </c>
      <c r="P25" s="58">
        <v>207.738</v>
      </c>
      <c r="Q25" s="80">
        <v>750</v>
      </c>
      <c r="R25" s="21">
        <f>Q25*P25</f>
        <v>155803.5</v>
      </c>
      <c r="S25" s="21"/>
      <c r="T25" s="21"/>
      <c r="U25" s="21"/>
      <c r="V25" s="21"/>
      <c r="W25" s="20">
        <f>I25</f>
        <v>76997.034840622684</v>
      </c>
      <c r="X25" s="20">
        <f>M25</f>
        <v>0</v>
      </c>
      <c r="Y25" s="20">
        <f>R25</f>
        <v>155803.5</v>
      </c>
      <c r="Z25" s="20">
        <f>SUM(W25:Y25)</f>
        <v>232800.53484062268</v>
      </c>
      <c r="AA25" s="20">
        <f>Z25*30%</f>
        <v>69840.160452186799</v>
      </c>
      <c r="AB25" s="20">
        <f>SUM(Z25:AA25)</f>
        <v>302640.69529280951</v>
      </c>
      <c r="AC25" s="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</row>
    <row r="26" spans="1:163" x14ac:dyDescent="0.25">
      <c r="A26" s="17"/>
      <c r="B26" s="40" t="s">
        <v>824</v>
      </c>
      <c r="C26" s="44"/>
      <c r="D26" s="44"/>
      <c r="E26" s="44"/>
      <c r="F26" s="45"/>
      <c r="G26" s="46"/>
      <c r="H26" s="47"/>
      <c r="I26" s="20"/>
      <c r="J26" s="72"/>
      <c r="K26" s="72"/>
      <c r="L26" s="72"/>
      <c r="M26" s="20"/>
      <c r="N26" s="72"/>
      <c r="O26" s="72"/>
      <c r="P26" s="44"/>
      <c r="Q26" s="82"/>
      <c r="R26" s="21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8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</row>
    <row r="27" spans="1:163" x14ac:dyDescent="0.25">
      <c r="A27" s="17"/>
      <c r="B27" s="40" t="s">
        <v>825</v>
      </c>
      <c r="C27" s="40" t="s">
        <v>93</v>
      </c>
      <c r="D27" s="40"/>
      <c r="E27" s="40" t="s">
        <v>39</v>
      </c>
      <c r="F27" s="41">
        <v>5.0858660736347906E-2</v>
      </c>
      <c r="G27" s="42">
        <v>6000000</v>
      </c>
      <c r="H27" s="43">
        <v>0.25</v>
      </c>
      <c r="I27" s="20">
        <f>H27*G27*F27</f>
        <v>76287.991104521861</v>
      </c>
      <c r="J27" s="54"/>
      <c r="K27" s="54"/>
      <c r="L27" s="54"/>
      <c r="M27" s="20">
        <f>L27*K27</f>
        <v>0</v>
      </c>
      <c r="N27" s="54" t="s">
        <v>104</v>
      </c>
      <c r="O27" s="54" t="s">
        <v>19</v>
      </c>
      <c r="P27" s="58">
        <v>205.82499999999999</v>
      </c>
      <c r="Q27" s="80">
        <v>750</v>
      </c>
      <c r="R27" s="21">
        <f>Q27*P27</f>
        <v>154368.75</v>
      </c>
      <c r="S27" s="21"/>
      <c r="T27" s="21"/>
      <c r="U27" s="21"/>
      <c r="V27" s="21"/>
      <c r="W27" s="20">
        <f>I27</f>
        <v>76287.991104521861</v>
      </c>
      <c r="X27" s="20">
        <f>M27</f>
        <v>0</v>
      </c>
      <c r="Y27" s="20">
        <f>R27</f>
        <v>154368.75</v>
      </c>
      <c r="Z27" s="20">
        <f>SUM(W27:Y27)</f>
        <v>230656.74110452185</v>
      </c>
      <c r="AA27" s="20">
        <f>Z27*30%</f>
        <v>69197.022331356551</v>
      </c>
      <c r="AB27" s="20">
        <f>SUM(Z27:AA27)</f>
        <v>299853.76343587838</v>
      </c>
      <c r="AC27" s="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</row>
    <row r="28" spans="1:163" x14ac:dyDescent="0.25">
      <c r="A28" s="17"/>
      <c r="B28" s="40" t="s">
        <v>826</v>
      </c>
      <c r="C28" s="44"/>
      <c r="D28" s="44"/>
      <c r="E28" s="44"/>
      <c r="F28" s="45"/>
      <c r="G28" s="46"/>
      <c r="H28" s="47"/>
      <c r="I28" s="20"/>
      <c r="J28" s="72"/>
      <c r="K28" s="72"/>
      <c r="L28" s="72"/>
      <c r="M28" s="20"/>
      <c r="N28" s="72"/>
      <c r="O28" s="72"/>
      <c r="P28" s="44"/>
      <c r="Q28" s="82"/>
      <c r="R28" s="21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8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</row>
    <row r="29" spans="1:163" x14ac:dyDescent="0.25">
      <c r="A29" s="17"/>
      <c r="B29" s="40" t="s">
        <v>827</v>
      </c>
      <c r="C29" s="40" t="s">
        <v>94</v>
      </c>
      <c r="D29" s="40"/>
      <c r="E29" s="40" t="s">
        <v>39</v>
      </c>
      <c r="F29" s="41">
        <v>9.8480355819125287E-2</v>
      </c>
      <c r="G29" s="42">
        <v>6000000</v>
      </c>
      <c r="H29" s="43">
        <v>0.25</v>
      </c>
      <c r="I29" s="20">
        <f>H29*G29*F29</f>
        <v>147720.53372868794</v>
      </c>
      <c r="J29" s="54"/>
      <c r="K29" s="54"/>
      <c r="L29" s="54"/>
      <c r="M29" s="20">
        <f>L29*K29</f>
        <v>0</v>
      </c>
      <c r="N29" s="54" t="s">
        <v>104</v>
      </c>
      <c r="O29" s="54" t="s">
        <v>19</v>
      </c>
      <c r="P29" s="58">
        <v>398.55</v>
      </c>
      <c r="Q29" s="80">
        <v>750</v>
      </c>
      <c r="R29" s="21">
        <f>Q29*P29</f>
        <v>298912.5</v>
      </c>
      <c r="S29" s="21"/>
      <c r="T29" s="21"/>
      <c r="U29" s="21"/>
      <c r="V29" s="21"/>
      <c r="W29" s="20">
        <f>I29</f>
        <v>147720.53372868794</v>
      </c>
      <c r="X29" s="20">
        <f>M29</f>
        <v>0</v>
      </c>
      <c r="Y29" s="20">
        <f>R29</f>
        <v>298912.5</v>
      </c>
      <c r="Z29" s="20">
        <f>SUM(W29:Y29)</f>
        <v>446633.03372868791</v>
      </c>
      <c r="AA29" s="20">
        <f>Z29*30%</f>
        <v>133989.91011860638</v>
      </c>
      <c r="AB29" s="20">
        <f>SUM(Z29:AA29)</f>
        <v>580622.94384729431</v>
      </c>
      <c r="AC29" s="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</row>
    <row r="30" spans="1:163" x14ac:dyDescent="0.25">
      <c r="A30" s="17"/>
      <c r="B30" s="40" t="s">
        <v>828</v>
      </c>
      <c r="C30" s="44"/>
      <c r="D30" s="44"/>
      <c r="E30" s="44"/>
      <c r="F30" s="45"/>
      <c r="G30" s="46"/>
      <c r="H30" s="47"/>
      <c r="I30" s="20"/>
      <c r="J30" s="72"/>
      <c r="K30" s="72"/>
      <c r="L30" s="72"/>
      <c r="M30" s="20"/>
      <c r="N30" s="72"/>
      <c r="O30" s="72"/>
      <c r="P30" s="44"/>
      <c r="Q30" s="82"/>
      <c r="R30" s="21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8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</row>
    <row r="31" spans="1:163" x14ac:dyDescent="0.25">
      <c r="A31" s="17"/>
      <c r="B31" s="40" t="s">
        <v>829</v>
      </c>
      <c r="C31" s="40" t="s">
        <v>95</v>
      </c>
      <c r="D31" s="40"/>
      <c r="E31" s="40" t="s">
        <v>39</v>
      </c>
      <c r="F31" s="41">
        <v>5.0723498888065231E-2</v>
      </c>
      <c r="G31" s="42">
        <v>6000000</v>
      </c>
      <c r="H31" s="43">
        <v>0.25</v>
      </c>
      <c r="I31" s="20">
        <f>H31*G31*F31</f>
        <v>76085.24833209785</v>
      </c>
      <c r="J31" s="54"/>
      <c r="K31" s="54"/>
      <c r="L31" s="54"/>
      <c r="M31" s="20">
        <f>L31*K31</f>
        <v>0</v>
      </c>
      <c r="N31" s="54" t="s">
        <v>104</v>
      </c>
      <c r="O31" s="54" t="s">
        <v>19</v>
      </c>
      <c r="P31" s="58">
        <v>205.27799999999999</v>
      </c>
      <c r="Q31" s="80">
        <v>750</v>
      </c>
      <c r="R31" s="21">
        <f>Q31*P31</f>
        <v>153958.5</v>
      </c>
      <c r="S31" s="21"/>
      <c r="T31" s="21"/>
      <c r="U31" s="21"/>
      <c r="V31" s="21"/>
      <c r="W31" s="20">
        <f>I31</f>
        <v>76085.24833209785</v>
      </c>
      <c r="X31" s="20">
        <f>M31</f>
        <v>0</v>
      </c>
      <c r="Y31" s="20">
        <f>R31</f>
        <v>153958.5</v>
      </c>
      <c r="Z31" s="20">
        <f>SUM(W31:Y31)</f>
        <v>230043.74833209784</v>
      </c>
      <c r="AA31" s="20">
        <f>Z31*30%</f>
        <v>69013.124499629354</v>
      </c>
      <c r="AB31" s="20">
        <f>SUM(Z31:AA31)</f>
        <v>299056.8728317272</v>
      </c>
      <c r="AC31" s="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</row>
    <row r="32" spans="1:163" x14ac:dyDescent="0.25">
      <c r="A32" s="17"/>
      <c r="B32" s="40" t="s">
        <v>830</v>
      </c>
      <c r="C32" s="44"/>
      <c r="D32" s="44"/>
      <c r="E32" s="44"/>
      <c r="F32" s="45"/>
      <c r="G32" s="46"/>
      <c r="H32" s="47"/>
      <c r="I32" s="20"/>
      <c r="J32" s="72"/>
      <c r="K32" s="72"/>
      <c r="L32" s="72"/>
      <c r="M32" s="20"/>
      <c r="N32" s="72"/>
      <c r="O32" s="72"/>
      <c r="P32" s="44"/>
      <c r="Q32" s="82"/>
      <c r="R32" s="21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8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</row>
    <row r="33" spans="1:163" x14ac:dyDescent="0.25">
      <c r="A33" s="17"/>
      <c r="B33" s="40" t="s">
        <v>831</v>
      </c>
      <c r="C33" s="40" t="s">
        <v>96</v>
      </c>
      <c r="D33" s="40"/>
      <c r="E33" s="40" t="s">
        <v>39</v>
      </c>
      <c r="F33" s="41">
        <v>4.6820360761057576E-2</v>
      </c>
      <c r="G33" s="42">
        <v>6000000</v>
      </c>
      <c r="H33" s="43">
        <v>0.25</v>
      </c>
      <c r="I33" s="20">
        <f>H33*G33*F33</f>
        <v>70230.541141586364</v>
      </c>
      <c r="J33" s="54"/>
      <c r="K33" s="54"/>
      <c r="L33" s="54"/>
      <c r="M33" s="20">
        <f>L33*K33</f>
        <v>0</v>
      </c>
      <c r="N33" s="54" t="s">
        <v>104</v>
      </c>
      <c r="O33" s="54" t="s">
        <v>19</v>
      </c>
      <c r="P33" s="58">
        <v>189.482</v>
      </c>
      <c r="Q33" s="80">
        <v>750</v>
      </c>
      <c r="R33" s="21">
        <f>Q33*P33</f>
        <v>142111.5</v>
      </c>
      <c r="S33" s="21"/>
      <c r="T33" s="21"/>
      <c r="U33" s="21"/>
      <c r="V33" s="21"/>
      <c r="W33" s="20">
        <f>I33</f>
        <v>70230.541141586364</v>
      </c>
      <c r="X33" s="20">
        <f>M33</f>
        <v>0</v>
      </c>
      <c r="Y33" s="20">
        <f>R33</f>
        <v>142111.5</v>
      </c>
      <c r="Z33" s="20">
        <f>SUM(W33:Y33)</f>
        <v>212342.04114158638</v>
      </c>
      <c r="AA33" s="20">
        <f>Z33*30%</f>
        <v>63702.612342475913</v>
      </c>
      <c r="AB33" s="20">
        <f>SUM(Z33:AA33)</f>
        <v>276044.65348406229</v>
      </c>
      <c r="AC33" s="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</row>
    <row r="34" spans="1:163" x14ac:dyDescent="0.25">
      <c r="A34" s="17"/>
      <c r="B34" s="40" t="s">
        <v>832</v>
      </c>
      <c r="C34" s="44"/>
      <c r="D34" s="44"/>
      <c r="E34" s="44"/>
      <c r="F34" s="45"/>
      <c r="G34" s="46"/>
      <c r="H34" s="47"/>
      <c r="I34" s="20"/>
      <c r="J34" s="72"/>
      <c r="K34" s="72"/>
      <c r="L34" s="72"/>
      <c r="M34" s="20"/>
      <c r="N34" s="72"/>
      <c r="O34" s="72"/>
      <c r="P34" s="44"/>
      <c r="Q34" s="82"/>
      <c r="R34" s="21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8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</row>
    <row r="35" spans="1:163" x14ac:dyDescent="0.25">
      <c r="A35" s="17"/>
      <c r="B35" s="40" t="s">
        <v>833</v>
      </c>
      <c r="C35" s="40" t="s">
        <v>97</v>
      </c>
      <c r="D35" s="40"/>
      <c r="E35" s="40" t="s">
        <v>39</v>
      </c>
      <c r="F35" s="41">
        <v>5.1495922905856188E-2</v>
      </c>
      <c r="G35" s="42">
        <v>6000000</v>
      </c>
      <c r="H35" s="43">
        <v>0.25</v>
      </c>
      <c r="I35" s="20">
        <f>H35*G35*F35</f>
        <v>77243.884358784286</v>
      </c>
      <c r="J35" s="54"/>
      <c r="K35" s="54"/>
      <c r="L35" s="54"/>
      <c r="M35" s="20">
        <f>L35*K35</f>
        <v>0</v>
      </c>
      <c r="N35" s="54" t="s">
        <v>104</v>
      </c>
      <c r="O35" s="54" t="s">
        <v>19</v>
      </c>
      <c r="P35" s="58">
        <v>208.404</v>
      </c>
      <c r="Q35" s="80">
        <v>750</v>
      </c>
      <c r="R35" s="21">
        <f>Q35*P35</f>
        <v>156303</v>
      </c>
      <c r="S35" s="21"/>
      <c r="T35" s="21"/>
      <c r="U35" s="21"/>
      <c r="V35" s="21"/>
      <c r="W35" s="20">
        <f>I35</f>
        <v>77243.884358784286</v>
      </c>
      <c r="X35" s="20">
        <f>M35</f>
        <v>0</v>
      </c>
      <c r="Y35" s="20">
        <f>R35</f>
        <v>156303</v>
      </c>
      <c r="Z35" s="20">
        <f>SUM(W35:Y35)</f>
        <v>233546.8843587843</v>
      </c>
      <c r="AA35" s="20">
        <f>Z35*30%</f>
        <v>70064.06530763529</v>
      </c>
      <c r="AB35" s="20">
        <f>SUM(Z35:AA35)</f>
        <v>303610.94966641959</v>
      </c>
      <c r="AC35" s="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</row>
    <row r="36" spans="1:163" x14ac:dyDescent="0.25">
      <c r="A36" s="17"/>
      <c r="B36" s="40" t="s">
        <v>834</v>
      </c>
      <c r="C36" s="44"/>
      <c r="D36" s="44"/>
      <c r="E36" s="44"/>
      <c r="F36" s="45"/>
      <c r="G36" s="46"/>
      <c r="H36" s="47"/>
      <c r="I36" s="20"/>
      <c r="J36" s="72"/>
      <c r="K36" s="72"/>
      <c r="L36" s="72"/>
      <c r="M36" s="20"/>
      <c r="N36" s="72"/>
      <c r="O36" s="72"/>
      <c r="P36" s="44"/>
      <c r="Q36" s="82"/>
      <c r="R36" s="21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8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</row>
    <row r="37" spans="1:163" x14ac:dyDescent="0.25">
      <c r="A37" s="17"/>
      <c r="B37" s="40" t="s">
        <v>835</v>
      </c>
      <c r="C37" s="40" t="s">
        <v>98</v>
      </c>
      <c r="D37" s="40"/>
      <c r="E37" s="40" t="s">
        <v>39</v>
      </c>
      <c r="F37" s="41">
        <v>9.8249814677538919E-2</v>
      </c>
      <c r="G37" s="42">
        <v>6000000</v>
      </c>
      <c r="H37" s="43">
        <v>0.25</v>
      </c>
      <c r="I37" s="20">
        <f>H37*G37*F37</f>
        <v>147374.72201630837</v>
      </c>
      <c r="J37" s="54"/>
      <c r="K37" s="54"/>
      <c r="L37" s="54"/>
      <c r="M37" s="20">
        <f>L37*K37</f>
        <v>0</v>
      </c>
      <c r="N37" s="54" t="s">
        <v>104</v>
      </c>
      <c r="O37" s="54" t="s">
        <v>19</v>
      </c>
      <c r="P37" s="58">
        <v>397.61700000000002</v>
      </c>
      <c r="Q37" s="80">
        <v>750</v>
      </c>
      <c r="R37" s="21">
        <f>Q37*P37</f>
        <v>298212.75</v>
      </c>
      <c r="S37" s="21"/>
      <c r="T37" s="21"/>
      <c r="U37" s="21"/>
      <c r="V37" s="21"/>
      <c r="W37" s="20">
        <f>I37</f>
        <v>147374.72201630837</v>
      </c>
      <c r="X37" s="20">
        <f>M37</f>
        <v>0</v>
      </c>
      <c r="Y37" s="20">
        <f>R37</f>
        <v>298212.75</v>
      </c>
      <c r="Z37" s="20">
        <f>SUM(W37:Y37)</f>
        <v>445587.47201630834</v>
      </c>
      <c r="AA37" s="20">
        <f>Z37*30%</f>
        <v>133676.24160489251</v>
      </c>
      <c r="AB37" s="20">
        <f>SUM(Z37:AA37)</f>
        <v>579263.71362120088</v>
      </c>
      <c r="AC37" s="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</row>
    <row r="38" spans="1:163" x14ac:dyDescent="0.25">
      <c r="A38" s="17"/>
      <c r="B38" s="40" t="s">
        <v>836</v>
      </c>
      <c r="C38" s="44"/>
      <c r="D38" s="44"/>
      <c r="E38" s="44"/>
      <c r="F38" s="45"/>
      <c r="G38" s="46"/>
      <c r="H38" s="47"/>
      <c r="I38" s="20"/>
      <c r="J38" s="72"/>
      <c r="K38" s="72"/>
      <c r="L38" s="72"/>
      <c r="M38" s="20"/>
      <c r="N38" s="72"/>
      <c r="O38" s="72"/>
      <c r="P38" s="44"/>
      <c r="Q38" s="82"/>
      <c r="R38" s="21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8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</row>
    <row r="39" spans="1:163" x14ac:dyDescent="0.25">
      <c r="A39" s="17"/>
      <c r="B39" s="40" t="s">
        <v>837</v>
      </c>
      <c r="C39" s="40" t="s">
        <v>99</v>
      </c>
      <c r="D39" s="40"/>
      <c r="E39" s="40" t="s">
        <v>39</v>
      </c>
      <c r="F39" s="41">
        <v>9.9622436372621706E-2</v>
      </c>
      <c r="G39" s="42">
        <v>6000000</v>
      </c>
      <c r="H39" s="43">
        <v>0.25</v>
      </c>
      <c r="I39" s="20">
        <f>H39*G39*F39</f>
        <v>149433.65455893255</v>
      </c>
      <c r="J39" s="54"/>
      <c r="K39" s="54"/>
      <c r="L39" s="54"/>
      <c r="M39" s="20">
        <f>L39*K39</f>
        <v>0</v>
      </c>
      <c r="N39" s="54" t="s">
        <v>104</v>
      </c>
      <c r="O39" s="54" t="s">
        <v>19</v>
      </c>
      <c r="P39" s="58">
        <v>403.17200000000003</v>
      </c>
      <c r="Q39" s="80">
        <v>750</v>
      </c>
      <c r="R39" s="21">
        <f>Q39*P39</f>
        <v>302379</v>
      </c>
      <c r="S39" s="21"/>
      <c r="T39" s="21"/>
      <c r="U39" s="21"/>
      <c r="V39" s="21"/>
      <c r="W39" s="20">
        <f>I39</f>
        <v>149433.65455893255</v>
      </c>
      <c r="X39" s="20">
        <f>M39</f>
        <v>0</v>
      </c>
      <c r="Y39" s="20">
        <f>R39</f>
        <v>302379</v>
      </c>
      <c r="Z39" s="20">
        <f>SUM(W39:Y39)</f>
        <v>451812.65455893253</v>
      </c>
      <c r="AA39" s="20">
        <f>Z39*30%</f>
        <v>135543.79636767975</v>
      </c>
      <c r="AB39" s="20">
        <f>SUM(Z39:AA39)</f>
        <v>587356.45092661225</v>
      </c>
      <c r="AC39" s="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</row>
    <row r="40" spans="1:163" x14ac:dyDescent="0.25">
      <c r="A40" s="17"/>
      <c r="B40" s="40" t="s">
        <v>838</v>
      </c>
      <c r="C40" s="44"/>
      <c r="D40" s="44"/>
      <c r="E40" s="44"/>
      <c r="F40" s="45"/>
      <c r="G40" s="46"/>
      <c r="H40" s="47"/>
      <c r="I40" s="20"/>
      <c r="J40" s="72"/>
      <c r="K40" s="72"/>
      <c r="L40" s="72"/>
      <c r="M40" s="20"/>
      <c r="N40" s="72"/>
      <c r="O40" s="72"/>
      <c r="P40" s="44"/>
      <c r="Q40" s="82"/>
      <c r="R40" s="21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8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</row>
    <row r="41" spans="1:163" x14ac:dyDescent="0.25">
      <c r="A41" s="17"/>
      <c r="B41" s="40" t="s">
        <v>839</v>
      </c>
      <c r="C41" s="40" t="s">
        <v>100</v>
      </c>
      <c r="D41" s="40"/>
      <c r="E41" s="40" t="s">
        <v>39</v>
      </c>
      <c r="F41" s="41">
        <v>5.2425994563874478E-2</v>
      </c>
      <c r="G41" s="42">
        <v>6000000</v>
      </c>
      <c r="H41" s="43">
        <v>0.25</v>
      </c>
      <c r="I41" s="20">
        <f>H41*G41*F41</f>
        <v>78638.991845811717</v>
      </c>
      <c r="J41" s="54"/>
      <c r="K41" s="54"/>
      <c r="L41" s="54"/>
      <c r="M41" s="20">
        <f>L41*K41</f>
        <v>0</v>
      </c>
      <c r="N41" s="54" t="s">
        <v>104</v>
      </c>
      <c r="O41" s="54" t="s">
        <v>19</v>
      </c>
      <c r="P41" s="58">
        <v>212.16800000000001</v>
      </c>
      <c r="Q41" s="80">
        <v>750</v>
      </c>
      <c r="R41" s="21">
        <f>Q41*P41</f>
        <v>159126</v>
      </c>
      <c r="S41" s="21"/>
      <c r="T41" s="21"/>
      <c r="U41" s="21"/>
      <c r="V41" s="21"/>
      <c r="W41" s="20">
        <f>I41</f>
        <v>78638.991845811717</v>
      </c>
      <c r="X41" s="20">
        <f>M41</f>
        <v>0</v>
      </c>
      <c r="Y41" s="20">
        <f>R41</f>
        <v>159126</v>
      </c>
      <c r="Z41" s="20">
        <f>SUM(W41:Y41)</f>
        <v>237764.99184581172</v>
      </c>
      <c r="AA41" s="20">
        <f>Z41*30%</f>
        <v>71329.497553743509</v>
      </c>
      <c r="AB41" s="20">
        <f>SUM(Z41:AA41)</f>
        <v>309094.48939955526</v>
      </c>
      <c r="AC41" s="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</row>
    <row r="42" spans="1:163" x14ac:dyDescent="0.25">
      <c r="A42" s="17"/>
      <c r="B42" s="40" t="s">
        <v>840</v>
      </c>
      <c r="C42" s="44"/>
      <c r="D42" s="44"/>
      <c r="E42" s="44"/>
      <c r="F42" s="45"/>
      <c r="G42" s="46"/>
      <c r="H42" s="47"/>
      <c r="I42" s="20"/>
      <c r="J42" s="72"/>
      <c r="K42" s="72"/>
      <c r="L42" s="72"/>
      <c r="M42" s="20"/>
      <c r="N42" s="72"/>
      <c r="O42" s="72"/>
      <c r="P42" s="44"/>
      <c r="Q42" s="82"/>
      <c r="R42" s="21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8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</row>
    <row r="43" spans="1:163" x14ac:dyDescent="0.25">
      <c r="A43" s="17"/>
      <c r="B43" s="40" t="s">
        <v>841</v>
      </c>
      <c r="C43" s="40" t="s">
        <v>102</v>
      </c>
      <c r="D43" s="40"/>
      <c r="E43" s="40" t="s">
        <v>39</v>
      </c>
      <c r="F43" s="41">
        <v>9.9950580677044723E-2</v>
      </c>
      <c r="G43" s="42">
        <v>6000000</v>
      </c>
      <c r="H43" s="43">
        <v>0.25</v>
      </c>
      <c r="I43" s="20">
        <f>H43*G43*F43</f>
        <v>149925.87101556707</v>
      </c>
      <c r="J43" s="54"/>
      <c r="K43" s="54"/>
      <c r="L43" s="54"/>
      <c r="M43" s="20">
        <f>L43*K43</f>
        <v>0</v>
      </c>
      <c r="N43" s="54" t="s">
        <v>104</v>
      </c>
      <c r="O43" s="54" t="s">
        <v>19</v>
      </c>
      <c r="P43" s="58">
        <v>404.5</v>
      </c>
      <c r="Q43" s="80">
        <v>750</v>
      </c>
      <c r="R43" s="21">
        <f>Q43*P43</f>
        <v>303375</v>
      </c>
      <c r="S43" s="21"/>
      <c r="T43" s="21"/>
      <c r="U43" s="21"/>
      <c r="V43" s="21"/>
      <c r="W43" s="20">
        <f>I43</f>
        <v>149925.87101556707</v>
      </c>
      <c r="X43" s="20">
        <f>M43</f>
        <v>0</v>
      </c>
      <c r="Y43" s="20">
        <f>R43</f>
        <v>303375</v>
      </c>
      <c r="Z43" s="20">
        <f>SUM(W43:Y43)</f>
        <v>453300.8710155671</v>
      </c>
      <c r="AA43" s="20">
        <f>Z43*30%</f>
        <v>135990.26130467013</v>
      </c>
      <c r="AB43" s="20">
        <f>SUM(Z43:AA43)</f>
        <v>589291.13232023723</v>
      </c>
      <c r="AC43" s="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</row>
    <row r="44" spans="1:163" x14ac:dyDescent="0.25">
      <c r="A44" s="17"/>
      <c r="B44" s="40" t="s">
        <v>842</v>
      </c>
      <c r="C44" s="44"/>
      <c r="D44" s="44"/>
      <c r="E44" s="44"/>
      <c r="F44" s="45"/>
      <c r="G44" s="46"/>
      <c r="H44" s="47"/>
      <c r="I44" s="20"/>
      <c r="J44" s="72"/>
      <c r="K44" s="72"/>
      <c r="L44" s="72"/>
      <c r="M44" s="20"/>
      <c r="N44" s="72"/>
      <c r="O44" s="72"/>
      <c r="P44" s="44"/>
      <c r="Q44" s="82"/>
      <c r="R44" s="21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8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</row>
    <row r="45" spans="1:163" x14ac:dyDescent="0.25">
      <c r="A45" s="17"/>
      <c r="B45" s="40" t="s">
        <v>843</v>
      </c>
      <c r="C45" s="40" t="s">
        <v>101</v>
      </c>
      <c r="D45" s="40"/>
      <c r="E45" s="40" t="s">
        <v>39</v>
      </c>
      <c r="F45" s="41">
        <v>0.10298566839634297</v>
      </c>
      <c r="G45" s="42">
        <v>6000000</v>
      </c>
      <c r="H45" s="43">
        <v>0.25</v>
      </c>
      <c r="I45" s="20">
        <f>H45*G45*F45</f>
        <v>154478.50259451446</v>
      </c>
      <c r="J45" s="54"/>
      <c r="K45" s="54"/>
      <c r="L45" s="54"/>
      <c r="M45" s="20">
        <f>L45*K45</f>
        <v>0</v>
      </c>
      <c r="N45" s="54" t="s">
        <v>104</v>
      </c>
      <c r="O45" s="54" t="s">
        <v>19</v>
      </c>
      <c r="P45" s="58">
        <v>416.78300000000002</v>
      </c>
      <c r="Q45" s="80">
        <v>750</v>
      </c>
      <c r="R45" s="21">
        <f>Q45*P45</f>
        <v>312587.25</v>
      </c>
      <c r="S45" s="21"/>
      <c r="T45" s="21"/>
      <c r="U45" s="21"/>
      <c r="V45" s="21"/>
      <c r="W45" s="20">
        <f>I45</f>
        <v>154478.50259451446</v>
      </c>
      <c r="X45" s="20">
        <f>M45</f>
        <v>0</v>
      </c>
      <c r="Y45" s="20">
        <f>R45</f>
        <v>312587.25</v>
      </c>
      <c r="Z45" s="20">
        <f>SUM(W45:Y45)</f>
        <v>467065.75259451446</v>
      </c>
      <c r="AA45" s="20">
        <f>Z45*30%</f>
        <v>140119.72577835433</v>
      </c>
      <c r="AB45" s="20">
        <f>SUM(Z45:AA45)</f>
        <v>607185.47837286885</v>
      </c>
      <c r="AC45" s="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</row>
    <row r="46" spans="1:163" x14ac:dyDescent="0.25">
      <c r="A46" s="17"/>
      <c r="B46" s="40" t="s">
        <v>844</v>
      </c>
      <c r="C46" s="44"/>
      <c r="D46" s="44"/>
      <c r="E46" s="44"/>
      <c r="F46" s="45"/>
      <c r="G46" s="46"/>
      <c r="H46" s="47"/>
      <c r="I46" s="20"/>
      <c r="J46" s="72"/>
      <c r="K46" s="72"/>
      <c r="L46" s="72"/>
      <c r="M46" s="20"/>
      <c r="N46" s="72"/>
      <c r="O46" s="72"/>
      <c r="P46" s="44"/>
      <c r="Q46" s="82"/>
      <c r="R46" s="21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8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</row>
    <row r="47" spans="1:163" x14ac:dyDescent="0.25">
      <c r="A47" s="17"/>
      <c r="B47" s="40" t="s">
        <v>845</v>
      </c>
      <c r="C47" s="40" t="s">
        <v>103</v>
      </c>
      <c r="D47" s="40"/>
      <c r="E47" s="40" t="s">
        <v>39</v>
      </c>
      <c r="F47" s="41">
        <v>4.9286632073140595E-2</v>
      </c>
      <c r="G47" s="42">
        <v>6000000</v>
      </c>
      <c r="H47" s="43">
        <v>0.25</v>
      </c>
      <c r="I47" s="20">
        <f>H47*G47*F47</f>
        <v>73929.948109710895</v>
      </c>
      <c r="J47" s="54"/>
      <c r="K47" s="54"/>
      <c r="L47" s="54"/>
      <c r="M47" s="20">
        <f>L47*K47</f>
        <v>0</v>
      </c>
      <c r="N47" s="54" t="s">
        <v>104</v>
      </c>
      <c r="O47" s="54" t="s">
        <v>19</v>
      </c>
      <c r="P47" s="58">
        <v>199.46299999999999</v>
      </c>
      <c r="Q47" s="80">
        <v>750</v>
      </c>
      <c r="R47" s="21">
        <f>Q47*P47</f>
        <v>149597.25</v>
      </c>
      <c r="S47" s="21"/>
      <c r="T47" s="21"/>
      <c r="U47" s="21"/>
      <c r="V47" s="21"/>
      <c r="W47" s="20">
        <f>I47</f>
        <v>73929.948109710895</v>
      </c>
      <c r="X47" s="20">
        <f>M47</f>
        <v>0</v>
      </c>
      <c r="Y47" s="20">
        <f>R47</f>
        <v>149597.25</v>
      </c>
      <c r="Z47" s="20">
        <f>SUM(W47:Y47)</f>
        <v>223527.19810971088</v>
      </c>
      <c r="AA47" s="20">
        <f>Z47*30%</f>
        <v>67058.159432913264</v>
      </c>
      <c r="AB47" s="20">
        <f>SUM(Z47:AA47)</f>
        <v>290585.35754262412</v>
      </c>
      <c r="AC47" s="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</row>
    <row r="48" spans="1:163" x14ac:dyDescent="0.25">
      <c r="A48" s="17"/>
      <c r="B48" s="40" t="s">
        <v>846</v>
      </c>
      <c r="C48" s="44"/>
      <c r="D48" s="44"/>
      <c r="E48" s="44"/>
      <c r="F48" s="45"/>
      <c r="G48" s="46"/>
      <c r="H48" s="47"/>
      <c r="I48" s="20"/>
      <c r="J48" s="72"/>
      <c r="K48" s="72"/>
      <c r="L48" s="72"/>
      <c r="M48" s="20"/>
      <c r="N48" s="72"/>
      <c r="O48" s="72"/>
      <c r="P48" s="44"/>
      <c r="Q48" s="82"/>
      <c r="R48" s="21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8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</row>
    <row r="49" spans="1:163" x14ac:dyDescent="0.25">
      <c r="A49" s="17"/>
      <c r="B49" s="40" t="s">
        <v>847</v>
      </c>
      <c r="C49" s="40" t="s">
        <v>101</v>
      </c>
      <c r="D49" s="40"/>
      <c r="E49" s="40" t="s">
        <v>39</v>
      </c>
      <c r="F49" s="41">
        <v>5.2219421793921424E-2</v>
      </c>
      <c r="G49" s="42">
        <v>6000000</v>
      </c>
      <c r="H49" s="43">
        <v>0.25</v>
      </c>
      <c r="I49" s="20">
        <f>H49*G49*F49</f>
        <v>78329.132690882136</v>
      </c>
      <c r="J49" s="54"/>
      <c r="K49" s="54"/>
      <c r="L49" s="54"/>
      <c r="M49" s="20">
        <f>L49*K49</f>
        <v>0</v>
      </c>
      <c r="N49" s="54" t="s">
        <v>104</v>
      </c>
      <c r="O49" s="54" t="s">
        <v>19</v>
      </c>
      <c r="P49" s="58">
        <v>211.33199999999999</v>
      </c>
      <c r="Q49" s="80">
        <v>750</v>
      </c>
      <c r="R49" s="21">
        <f>Q49*P49</f>
        <v>158499</v>
      </c>
      <c r="S49" s="21"/>
      <c r="T49" s="21"/>
      <c r="U49" s="21"/>
      <c r="V49" s="21"/>
      <c r="W49" s="20">
        <f>I49</f>
        <v>78329.132690882136</v>
      </c>
      <c r="X49" s="20">
        <f>M49</f>
        <v>0</v>
      </c>
      <c r="Y49" s="20">
        <f>R49</f>
        <v>158499</v>
      </c>
      <c r="Z49" s="20">
        <f>SUM(W49:Y49)</f>
        <v>236828.13269088214</v>
      </c>
      <c r="AA49" s="20">
        <f>Z49*30%</f>
        <v>71048.439807264644</v>
      </c>
      <c r="AB49" s="20">
        <f>SUM(Z49:AA49)</f>
        <v>307876.57249814679</v>
      </c>
      <c r="AC49" s="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</row>
    <row r="50" spans="1:163" x14ac:dyDescent="0.25">
      <c r="A50" s="17"/>
      <c r="B50" s="40" t="s">
        <v>848</v>
      </c>
      <c r="C50" s="44"/>
      <c r="D50" s="44"/>
      <c r="E50" s="44"/>
      <c r="F50" s="45"/>
      <c r="G50" s="46"/>
      <c r="H50" s="47"/>
      <c r="I50" s="20"/>
      <c r="J50" s="72"/>
      <c r="K50" s="72"/>
      <c r="L50" s="72"/>
      <c r="M50" s="20"/>
      <c r="N50" s="72"/>
      <c r="O50" s="72"/>
      <c r="P50" s="44"/>
      <c r="Q50" s="82"/>
      <c r="R50" s="21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8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</row>
    <row r="51" spans="1:163" x14ac:dyDescent="0.25">
      <c r="A51" s="17"/>
      <c r="B51" s="40" t="s">
        <v>849</v>
      </c>
      <c r="C51" s="40" t="s">
        <v>105</v>
      </c>
      <c r="D51" s="40"/>
      <c r="E51" s="40" t="s">
        <v>39</v>
      </c>
      <c r="F51" s="41">
        <v>5.2130467012601926E-2</v>
      </c>
      <c r="G51" s="42">
        <v>6000000</v>
      </c>
      <c r="H51" s="43">
        <v>0.25</v>
      </c>
      <c r="I51" s="20">
        <f>H51*G51*F51</f>
        <v>78195.700518902886</v>
      </c>
      <c r="J51" s="54"/>
      <c r="K51" s="54"/>
      <c r="L51" s="54"/>
      <c r="M51" s="20">
        <f>L51*K51</f>
        <v>0</v>
      </c>
      <c r="N51" s="54" t="s">
        <v>104</v>
      </c>
      <c r="O51" s="54" t="s">
        <v>19</v>
      </c>
      <c r="P51" s="58">
        <v>210.97200000000001</v>
      </c>
      <c r="Q51" s="80">
        <v>750</v>
      </c>
      <c r="R51" s="21">
        <f>Q51*P51</f>
        <v>158229</v>
      </c>
      <c r="S51" s="21"/>
      <c r="T51" s="21"/>
      <c r="U51" s="21"/>
      <c r="V51" s="21"/>
      <c r="W51" s="20">
        <f>I51</f>
        <v>78195.700518902886</v>
      </c>
      <c r="X51" s="20">
        <f>M51</f>
        <v>0</v>
      </c>
      <c r="Y51" s="20">
        <f>R51</f>
        <v>158229</v>
      </c>
      <c r="Z51" s="20">
        <f>SUM(W51:Y51)</f>
        <v>236424.70051890289</v>
      </c>
      <c r="AA51" s="20">
        <f>Z51*30%</f>
        <v>70927.410155670863</v>
      </c>
      <c r="AB51" s="20">
        <f>SUM(Z51:AA51)</f>
        <v>307352.11067457375</v>
      </c>
      <c r="AC51" s="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</row>
    <row r="52" spans="1:163" x14ac:dyDescent="0.25">
      <c r="A52" s="17"/>
      <c r="B52" s="40" t="s">
        <v>850</v>
      </c>
      <c r="C52" s="44"/>
      <c r="D52" s="44"/>
      <c r="E52" s="44"/>
      <c r="F52" s="45"/>
      <c r="G52" s="46"/>
      <c r="H52" s="47"/>
      <c r="I52" s="20"/>
      <c r="J52" s="72"/>
      <c r="K52" s="72"/>
      <c r="L52" s="72"/>
      <c r="M52" s="20"/>
      <c r="N52" s="72"/>
      <c r="O52" s="72"/>
      <c r="P52" s="44"/>
      <c r="Q52" s="82"/>
      <c r="R52" s="21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8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</row>
    <row r="53" spans="1:163" x14ac:dyDescent="0.25">
      <c r="A53" s="17"/>
      <c r="B53" s="40" t="s">
        <v>851</v>
      </c>
      <c r="C53" s="40" t="s">
        <v>106</v>
      </c>
      <c r="D53" s="40"/>
      <c r="E53" s="40" t="s">
        <v>39</v>
      </c>
      <c r="F53" s="41">
        <v>4.3541388682975038E-2</v>
      </c>
      <c r="G53" s="42">
        <v>6000000</v>
      </c>
      <c r="H53" s="43">
        <v>0.25</v>
      </c>
      <c r="I53" s="20">
        <f>H53*G53*F53</f>
        <v>65312.083024462554</v>
      </c>
      <c r="J53" s="54"/>
      <c r="K53" s="54"/>
      <c r="L53" s="54"/>
      <c r="M53" s="20">
        <f>L53*K53</f>
        <v>0</v>
      </c>
      <c r="N53" s="54" t="s">
        <v>104</v>
      </c>
      <c r="O53" s="54" t="s">
        <v>19</v>
      </c>
      <c r="P53" s="58">
        <v>176.21199999999999</v>
      </c>
      <c r="Q53" s="80">
        <v>750</v>
      </c>
      <c r="R53" s="21">
        <f>Q53*P53</f>
        <v>132159</v>
      </c>
      <c r="S53" s="21"/>
      <c r="T53" s="21"/>
      <c r="U53" s="21"/>
      <c r="V53" s="21"/>
      <c r="W53" s="20">
        <f>I53</f>
        <v>65312.083024462554</v>
      </c>
      <c r="X53" s="20">
        <f>M53</f>
        <v>0</v>
      </c>
      <c r="Y53" s="20">
        <f>R53</f>
        <v>132159</v>
      </c>
      <c r="Z53" s="20">
        <f>SUM(W53:Y53)</f>
        <v>197471.08302446257</v>
      </c>
      <c r="AA53" s="20">
        <f>Z53*30%</f>
        <v>59241.324907338771</v>
      </c>
      <c r="AB53" s="20">
        <f>SUM(Z53:AA53)</f>
        <v>256712.40793180134</v>
      </c>
      <c r="AC53" s="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</row>
    <row r="54" spans="1:163" x14ac:dyDescent="0.25">
      <c r="A54" s="17"/>
      <c r="B54" s="40" t="s">
        <v>852</v>
      </c>
      <c r="C54" s="44"/>
      <c r="D54" s="44"/>
      <c r="E54" s="44"/>
      <c r="F54" s="45"/>
      <c r="G54" s="46"/>
      <c r="H54" s="47"/>
      <c r="I54" s="20"/>
      <c r="J54" s="72"/>
      <c r="K54" s="72"/>
      <c r="L54" s="72"/>
      <c r="M54" s="20"/>
      <c r="N54" s="72"/>
      <c r="O54" s="72"/>
      <c r="P54" s="44"/>
      <c r="Q54" s="82"/>
      <c r="R54" s="21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8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</row>
    <row r="55" spans="1:163" x14ac:dyDescent="0.25">
      <c r="A55" s="17"/>
      <c r="B55" s="40" t="s">
        <v>853</v>
      </c>
      <c r="C55" s="40" t="s">
        <v>107</v>
      </c>
      <c r="D55" s="40"/>
      <c r="E55" s="40" t="s">
        <v>39</v>
      </c>
      <c r="F55" s="41">
        <v>8.12898443291327E-3</v>
      </c>
      <c r="G55" s="42">
        <v>6000000</v>
      </c>
      <c r="H55" s="43">
        <v>0.25</v>
      </c>
      <c r="I55" s="20">
        <f>H55*G55*F55</f>
        <v>12193.476649369904</v>
      </c>
      <c r="J55" s="54"/>
      <c r="K55" s="54"/>
      <c r="L55" s="54"/>
      <c r="M55" s="20">
        <f>L55*K55</f>
        <v>0</v>
      </c>
      <c r="N55" s="54" t="s">
        <v>104</v>
      </c>
      <c r="O55" s="54" t="s">
        <v>19</v>
      </c>
      <c r="P55" s="58">
        <v>32.898000000000003</v>
      </c>
      <c r="Q55" s="80">
        <v>750</v>
      </c>
      <c r="R55" s="21">
        <f>Q55*P55</f>
        <v>24673.500000000004</v>
      </c>
      <c r="S55" s="21"/>
      <c r="T55" s="21"/>
      <c r="U55" s="21"/>
      <c r="V55" s="21"/>
      <c r="W55" s="20">
        <f>I55</f>
        <v>12193.476649369904</v>
      </c>
      <c r="X55" s="20">
        <f>M55</f>
        <v>0</v>
      </c>
      <c r="Y55" s="20">
        <f>R55</f>
        <v>24673.500000000004</v>
      </c>
      <c r="Z55" s="20">
        <f>SUM(W55:Y55)</f>
        <v>36866.976649369906</v>
      </c>
      <c r="AA55" s="20">
        <f>Z55*30%</f>
        <v>11060.092994810972</v>
      </c>
      <c r="AB55" s="20">
        <f>SUM(Z55:AA55)</f>
        <v>47927.069644180876</v>
      </c>
      <c r="AC55" s="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</row>
    <row r="56" spans="1:163" x14ac:dyDescent="0.25">
      <c r="A56" s="17"/>
      <c r="B56" s="40" t="s">
        <v>854</v>
      </c>
      <c r="C56" s="44"/>
      <c r="D56" s="44"/>
      <c r="E56" s="44"/>
      <c r="F56" s="45"/>
      <c r="G56" s="46"/>
      <c r="H56" s="47"/>
      <c r="I56" s="20"/>
      <c r="J56" s="72"/>
      <c r="K56" s="72"/>
      <c r="L56" s="72"/>
      <c r="M56" s="20"/>
      <c r="N56" s="72"/>
      <c r="O56" s="72"/>
      <c r="P56" s="44"/>
      <c r="Q56" s="82"/>
      <c r="R56" s="21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8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</row>
    <row r="57" spans="1:163" x14ac:dyDescent="0.25">
      <c r="A57" s="17"/>
      <c r="B57" s="40" t="s">
        <v>855</v>
      </c>
      <c r="C57" s="40" t="s">
        <v>108</v>
      </c>
      <c r="D57" s="40"/>
      <c r="E57" s="40" t="s">
        <v>39</v>
      </c>
      <c r="F57" s="41">
        <v>5.3776624660242155E-2</v>
      </c>
      <c r="G57" s="42">
        <v>6000000</v>
      </c>
      <c r="H57" s="43">
        <v>0.25</v>
      </c>
      <c r="I57" s="20">
        <f>H57*G57*F57</f>
        <v>80664.936990363232</v>
      </c>
      <c r="J57" s="54"/>
      <c r="K57" s="54"/>
      <c r="L57" s="54"/>
      <c r="M57" s="20">
        <f>L57*K57</f>
        <v>0</v>
      </c>
      <c r="N57" s="54" t="s">
        <v>104</v>
      </c>
      <c r="O57" s="54" t="s">
        <v>19</v>
      </c>
      <c r="P57" s="58">
        <v>217.63399999999999</v>
      </c>
      <c r="Q57" s="80">
        <v>750</v>
      </c>
      <c r="R57" s="21">
        <f>Q57*P57</f>
        <v>163225.5</v>
      </c>
      <c r="S57" s="21"/>
      <c r="T57" s="21"/>
      <c r="U57" s="21"/>
      <c r="V57" s="21"/>
      <c r="W57" s="20">
        <f>I57</f>
        <v>80664.936990363232</v>
      </c>
      <c r="X57" s="20">
        <f>M57</f>
        <v>0</v>
      </c>
      <c r="Y57" s="20">
        <f>R57</f>
        <v>163225.5</v>
      </c>
      <c r="Z57" s="20">
        <f>SUM(W57:Y57)</f>
        <v>243890.43699036323</v>
      </c>
      <c r="AA57" s="20">
        <f>Z57*30%</f>
        <v>73167.13109710897</v>
      </c>
      <c r="AB57" s="20">
        <f>SUM(Z57:AA57)</f>
        <v>317057.56808747223</v>
      </c>
      <c r="AC57" s="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</row>
    <row r="58" spans="1:163" x14ac:dyDescent="0.25">
      <c r="A58" s="17"/>
      <c r="B58" s="40" t="s">
        <v>856</v>
      </c>
      <c r="C58" s="44"/>
      <c r="D58" s="44"/>
      <c r="E58" s="44"/>
      <c r="F58" s="45"/>
      <c r="G58" s="46"/>
      <c r="H58" s="47"/>
      <c r="I58" s="20"/>
      <c r="J58" s="72"/>
      <c r="K58" s="72"/>
      <c r="L58" s="72"/>
      <c r="M58" s="20"/>
      <c r="N58" s="72"/>
      <c r="O58" s="72"/>
      <c r="P58" s="44"/>
      <c r="Q58" s="82"/>
      <c r="R58" s="21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8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</row>
    <row r="59" spans="1:163" x14ac:dyDescent="0.25">
      <c r="A59" s="17"/>
      <c r="B59" s="40" t="s">
        <v>857</v>
      </c>
      <c r="C59" s="40" t="s">
        <v>109</v>
      </c>
      <c r="D59" s="40"/>
      <c r="E59" s="40" t="s">
        <v>39</v>
      </c>
      <c r="F59" s="41">
        <v>0.10787299234000494</v>
      </c>
      <c r="G59" s="42">
        <v>6000000</v>
      </c>
      <c r="H59" s="43">
        <v>0.25</v>
      </c>
      <c r="I59" s="20">
        <f>H59*G59*F59</f>
        <v>161809.48851000742</v>
      </c>
      <c r="J59" s="54"/>
      <c r="K59" s="54"/>
      <c r="L59" s="54"/>
      <c r="M59" s="20">
        <f>L59*K59</f>
        <v>0</v>
      </c>
      <c r="N59" s="54" t="s">
        <v>104</v>
      </c>
      <c r="O59" s="54" t="s">
        <v>19</v>
      </c>
      <c r="P59" s="58">
        <v>436.56200000000001</v>
      </c>
      <c r="Q59" s="80">
        <v>750</v>
      </c>
      <c r="R59" s="21">
        <f>Q59*P59</f>
        <v>327421.5</v>
      </c>
      <c r="S59" s="21"/>
      <c r="T59" s="21"/>
      <c r="U59" s="21"/>
      <c r="V59" s="21"/>
      <c r="W59" s="20">
        <f>I59</f>
        <v>161809.48851000742</v>
      </c>
      <c r="X59" s="20">
        <f>M59</f>
        <v>0</v>
      </c>
      <c r="Y59" s="20">
        <f>R59</f>
        <v>327421.5</v>
      </c>
      <c r="Z59" s="20">
        <f>SUM(W59:Y59)</f>
        <v>489230.98851000739</v>
      </c>
      <c r="AA59" s="20">
        <f>Z59*30%</f>
        <v>146769.2965530022</v>
      </c>
      <c r="AB59" s="20">
        <f>SUM(Z59:AA59)</f>
        <v>636000.28506300959</v>
      </c>
      <c r="AC59" s="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</row>
    <row r="60" spans="1:163" x14ac:dyDescent="0.25">
      <c r="A60" s="17"/>
      <c r="B60" s="40" t="s">
        <v>858</v>
      </c>
      <c r="C60" s="44"/>
      <c r="D60" s="44"/>
      <c r="E60" s="44"/>
      <c r="F60" s="45"/>
      <c r="G60" s="46"/>
      <c r="H60" s="47"/>
      <c r="I60" s="20"/>
      <c r="J60" s="72"/>
      <c r="K60" s="72"/>
      <c r="L60" s="72"/>
      <c r="M60" s="20"/>
      <c r="N60" s="72"/>
      <c r="O60" s="72"/>
      <c r="P60" s="44"/>
      <c r="Q60" s="82"/>
      <c r="R60" s="21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8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</row>
    <row r="61" spans="1:163" x14ac:dyDescent="0.25">
      <c r="A61" s="17"/>
      <c r="B61" s="40" t="s">
        <v>859</v>
      </c>
      <c r="C61" s="40" t="s">
        <v>110</v>
      </c>
      <c r="D61" s="40"/>
      <c r="E61" s="40" t="s">
        <v>39</v>
      </c>
      <c r="F61" s="41">
        <v>0.1029780084012849</v>
      </c>
      <c r="G61" s="42">
        <v>6000000</v>
      </c>
      <c r="H61" s="43">
        <v>0.25</v>
      </c>
      <c r="I61" s="20">
        <f>H61*G61*F61</f>
        <v>154467.01260192736</v>
      </c>
      <c r="J61" s="54"/>
      <c r="K61" s="54"/>
      <c r="L61" s="54"/>
      <c r="M61" s="20">
        <f>L61*K61</f>
        <v>0</v>
      </c>
      <c r="N61" s="54" t="s">
        <v>104</v>
      </c>
      <c r="O61" s="54" t="s">
        <v>19</v>
      </c>
      <c r="P61" s="58">
        <v>416.75200000000001</v>
      </c>
      <c r="Q61" s="80">
        <v>750</v>
      </c>
      <c r="R61" s="21">
        <f>Q61*P61</f>
        <v>312564</v>
      </c>
      <c r="S61" s="21"/>
      <c r="T61" s="21"/>
      <c r="U61" s="21"/>
      <c r="V61" s="21"/>
      <c r="W61" s="20">
        <f>I61</f>
        <v>154467.01260192736</v>
      </c>
      <c r="X61" s="20">
        <f>M61</f>
        <v>0</v>
      </c>
      <c r="Y61" s="20">
        <f>R61</f>
        <v>312564</v>
      </c>
      <c r="Z61" s="20">
        <f>SUM(W61:Y61)</f>
        <v>467031.01260192739</v>
      </c>
      <c r="AA61" s="20">
        <f>Z61*30%</f>
        <v>140109.30378057822</v>
      </c>
      <c r="AB61" s="20">
        <f>SUM(Z61:AA61)</f>
        <v>607140.31638250558</v>
      </c>
      <c r="AC61" s="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</row>
    <row r="62" spans="1:163" x14ac:dyDescent="0.25">
      <c r="A62" s="17"/>
      <c r="B62" s="40" t="s">
        <v>860</v>
      </c>
      <c r="C62" s="44"/>
      <c r="D62" s="44"/>
      <c r="E62" s="44"/>
      <c r="F62" s="45"/>
      <c r="G62" s="46"/>
      <c r="H62" s="47"/>
      <c r="I62" s="20"/>
      <c r="J62" s="72"/>
      <c r="K62" s="72"/>
      <c r="L62" s="72"/>
      <c r="M62" s="20"/>
      <c r="N62" s="72"/>
      <c r="O62" s="72"/>
      <c r="P62" s="44"/>
      <c r="Q62" s="82"/>
      <c r="R62" s="21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8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</row>
    <row r="63" spans="1:163" x14ac:dyDescent="0.25">
      <c r="A63" s="17"/>
      <c r="B63" s="40" t="s">
        <v>861</v>
      </c>
      <c r="C63" s="40" t="s">
        <v>111</v>
      </c>
      <c r="D63" s="40"/>
      <c r="E63" s="40" t="s">
        <v>39</v>
      </c>
      <c r="F63" s="41">
        <v>5.5773412404250065E-2</v>
      </c>
      <c r="G63" s="42">
        <v>6000000</v>
      </c>
      <c r="H63" s="43">
        <v>0.25</v>
      </c>
      <c r="I63" s="20">
        <f>H63*G63*F63</f>
        <v>83660.118606375094</v>
      </c>
      <c r="J63" s="54"/>
      <c r="K63" s="54"/>
      <c r="L63" s="54"/>
      <c r="M63" s="20">
        <f>L63*K63</f>
        <v>0</v>
      </c>
      <c r="N63" s="54" t="s">
        <v>104</v>
      </c>
      <c r="O63" s="54" t="s">
        <v>19</v>
      </c>
      <c r="P63" s="58">
        <v>225.715</v>
      </c>
      <c r="Q63" s="80">
        <v>750</v>
      </c>
      <c r="R63" s="21">
        <f>Q63*P63</f>
        <v>169286.25</v>
      </c>
      <c r="S63" s="21"/>
      <c r="T63" s="21"/>
      <c r="U63" s="21"/>
      <c r="V63" s="21"/>
      <c r="W63" s="20">
        <f>I63</f>
        <v>83660.118606375094</v>
      </c>
      <c r="X63" s="20">
        <f>M63</f>
        <v>0</v>
      </c>
      <c r="Y63" s="20">
        <f>R63</f>
        <v>169286.25</v>
      </c>
      <c r="Z63" s="20">
        <f>SUM(W63:Y63)</f>
        <v>252946.36860637509</v>
      </c>
      <c r="AA63" s="20">
        <f>Z63*30%</f>
        <v>75883.910581912525</v>
      </c>
      <c r="AB63" s="20">
        <f>SUM(Z63:AA63)</f>
        <v>328830.27918828762</v>
      </c>
      <c r="AC63" s="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</row>
    <row r="64" spans="1:163" x14ac:dyDescent="0.25">
      <c r="A64" s="17"/>
      <c r="B64" s="40" t="s">
        <v>862</v>
      </c>
      <c r="C64" s="44"/>
      <c r="D64" s="44"/>
      <c r="E64" s="44"/>
      <c r="F64" s="45"/>
      <c r="G64" s="46"/>
      <c r="H64" s="47"/>
      <c r="I64" s="20"/>
      <c r="J64" s="72"/>
      <c r="K64" s="72"/>
      <c r="L64" s="72"/>
      <c r="M64" s="20"/>
      <c r="N64" s="72"/>
      <c r="O64" s="72"/>
      <c r="P64" s="44"/>
      <c r="Q64" s="82"/>
      <c r="R64" s="21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8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</row>
    <row r="65" spans="1:163" x14ac:dyDescent="0.25">
      <c r="A65" s="17"/>
      <c r="B65" s="40" t="s">
        <v>863</v>
      </c>
      <c r="C65" s="40" t="s">
        <v>112</v>
      </c>
      <c r="D65" s="40"/>
      <c r="E65" s="40" t="s">
        <v>39</v>
      </c>
      <c r="F65" s="41">
        <v>5.3814677538917721E-2</v>
      </c>
      <c r="G65" s="42">
        <v>6000000</v>
      </c>
      <c r="H65" s="43">
        <v>0.25</v>
      </c>
      <c r="I65" s="20">
        <f>H65*G65*F65</f>
        <v>80722.01630837658</v>
      </c>
      <c r="J65" s="54"/>
      <c r="K65" s="54"/>
      <c r="L65" s="54"/>
      <c r="M65" s="20">
        <f>L65*K65</f>
        <v>0</v>
      </c>
      <c r="N65" s="54" t="s">
        <v>104</v>
      </c>
      <c r="O65" s="54" t="s">
        <v>19</v>
      </c>
      <c r="P65" s="58">
        <v>217.78800000000001</v>
      </c>
      <c r="Q65" s="80">
        <v>750</v>
      </c>
      <c r="R65" s="21">
        <f>Q65*P65</f>
        <v>163341</v>
      </c>
      <c r="S65" s="21"/>
      <c r="T65" s="21"/>
      <c r="U65" s="21"/>
      <c r="V65" s="21"/>
      <c r="W65" s="20">
        <f>I65</f>
        <v>80722.01630837658</v>
      </c>
      <c r="X65" s="20">
        <f>M65</f>
        <v>0</v>
      </c>
      <c r="Y65" s="20">
        <f>R65</f>
        <v>163341</v>
      </c>
      <c r="Z65" s="20">
        <f>SUM(W65:Y65)</f>
        <v>244063.01630837657</v>
      </c>
      <c r="AA65" s="20">
        <f>Z65*30%</f>
        <v>73218.904892512961</v>
      </c>
      <c r="AB65" s="20">
        <f>SUM(Z65:AA65)</f>
        <v>317281.92120088951</v>
      </c>
      <c r="AC65" s="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</row>
    <row r="66" spans="1:163" x14ac:dyDescent="0.25">
      <c r="A66" s="17"/>
      <c r="B66" s="40" t="s">
        <v>864</v>
      </c>
      <c r="C66" s="44"/>
      <c r="D66" s="44"/>
      <c r="E66" s="44"/>
      <c r="F66" s="45"/>
      <c r="G66" s="46"/>
      <c r="H66" s="47"/>
      <c r="I66" s="20"/>
      <c r="J66" s="72"/>
      <c r="K66" s="72"/>
      <c r="L66" s="72"/>
      <c r="M66" s="20"/>
      <c r="N66" s="72"/>
      <c r="O66" s="72"/>
      <c r="P66" s="44"/>
      <c r="Q66" s="82"/>
      <c r="R66" s="21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8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</row>
    <row r="67" spans="1:163" x14ac:dyDescent="0.25">
      <c r="A67" s="17"/>
      <c r="B67" s="40" t="s">
        <v>865</v>
      </c>
      <c r="C67" s="40" t="s">
        <v>113</v>
      </c>
      <c r="D67" s="40"/>
      <c r="E67" s="40" t="s">
        <v>39</v>
      </c>
      <c r="F67" s="41">
        <v>5.4517667407956515E-2</v>
      </c>
      <c r="G67" s="42">
        <v>6000000</v>
      </c>
      <c r="H67" s="43">
        <v>0.25</v>
      </c>
      <c r="I67" s="20">
        <f>H67*G67*F67</f>
        <v>81776.501111934776</v>
      </c>
      <c r="J67" s="54"/>
      <c r="K67" s="54"/>
      <c r="L67" s="54"/>
      <c r="M67" s="20">
        <f>L67*K67</f>
        <v>0</v>
      </c>
      <c r="N67" s="54" t="s">
        <v>104</v>
      </c>
      <c r="O67" s="54" t="s">
        <v>19</v>
      </c>
      <c r="P67" s="58">
        <v>220.63300000000001</v>
      </c>
      <c r="Q67" s="80">
        <v>750</v>
      </c>
      <c r="R67" s="21">
        <f>Q67*P67</f>
        <v>165474.75</v>
      </c>
      <c r="S67" s="21"/>
      <c r="T67" s="21"/>
      <c r="U67" s="21"/>
      <c r="V67" s="21"/>
      <c r="W67" s="20">
        <f>I67</f>
        <v>81776.501111934776</v>
      </c>
      <c r="X67" s="20">
        <f>M67</f>
        <v>0</v>
      </c>
      <c r="Y67" s="20">
        <f>R67</f>
        <v>165474.75</v>
      </c>
      <c r="Z67" s="20">
        <f>SUM(W67:Y67)</f>
        <v>247251.25111193478</v>
      </c>
      <c r="AA67" s="20">
        <f>Z67*30%</f>
        <v>74175.375333580436</v>
      </c>
      <c r="AB67" s="20">
        <f>SUM(Z67:AA67)</f>
        <v>321426.6264455152</v>
      </c>
      <c r="AC67" s="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</row>
    <row r="68" spans="1:163" x14ac:dyDescent="0.25">
      <c r="A68" s="17"/>
      <c r="B68" s="40" t="s">
        <v>866</v>
      </c>
      <c r="C68" s="44"/>
      <c r="D68" s="44"/>
      <c r="E68" s="44"/>
      <c r="F68" s="45"/>
      <c r="G68" s="46"/>
      <c r="H68" s="47"/>
      <c r="I68" s="20"/>
      <c r="J68" s="72"/>
      <c r="K68" s="72"/>
      <c r="L68" s="72"/>
      <c r="M68" s="20"/>
      <c r="N68" s="72"/>
      <c r="O68" s="72"/>
      <c r="P68" s="44"/>
      <c r="Q68" s="82"/>
      <c r="R68" s="21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8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</row>
    <row r="69" spans="1:163" x14ac:dyDescent="0.25">
      <c r="A69" s="17"/>
      <c r="B69" s="40" t="s">
        <v>867</v>
      </c>
      <c r="C69" s="40" t="s">
        <v>114</v>
      </c>
      <c r="D69" s="40"/>
      <c r="E69" s="40" t="s">
        <v>39</v>
      </c>
      <c r="F69" s="41">
        <v>4.6653323449468743E-2</v>
      </c>
      <c r="G69" s="42">
        <v>6000000</v>
      </c>
      <c r="H69" s="43">
        <v>0.25</v>
      </c>
      <c r="I69" s="20">
        <f>H69*G69*F69</f>
        <v>69979.985174203117</v>
      </c>
      <c r="J69" s="54"/>
      <c r="K69" s="54"/>
      <c r="L69" s="54"/>
      <c r="M69" s="20">
        <f>L69*K69</f>
        <v>0</v>
      </c>
      <c r="N69" s="54" t="s">
        <v>104</v>
      </c>
      <c r="O69" s="54" t="s">
        <v>19</v>
      </c>
      <c r="P69" s="58">
        <v>188.80600000000001</v>
      </c>
      <c r="Q69" s="80">
        <v>750</v>
      </c>
      <c r="R69" s="21">
        <f>Q69*P69</f>
        <v>141604.5</v>
      </c>
      <c r="S69" s="21"/>
      <c r="T69" s="21"/>
      <c r="U69" s="21"/>
      <c r="V69" s="21"/>
      <c r="W69" s="20">
        <f>I69</f>
        <v>69979.985174203117</v>
      </c>
      <c r="X69" s="20">
        <f>M69</f>
        <v>0</v>
      </c>
      <c r="Y69" s="20">
        <f>R69</f>
        <v>141604.5</v>
      </c>
      <c r="Z69" s="20">
        <f>SUM(W69:Y69)</f>
        <v>211584.48517420312</v>
      </c>
      <c r="AA69" s="20">
        <f>Z69*30%</f>
        <v>63475.345552260929</v>
      </c>
      <c r="AB69" s="20">
        <f>SUM(Z69:AA69)</f>
        <v>275059.83072646405</v>
      </c>
      <c r="AC69" s="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</row>
    <row r="70" spans="1:163" x14ac:dyDescent="0.25">
      <c r="A70" s="17"/>
      <c r="B70" s="40" t="s">
        <v>868</v>
      </c>
      <c r="C70" s="44"/>
      <c r="D70" s="44"/>
      <c r="E70" s="44"/>
      <c r="F70" s="45"/>
      <c r="G70" s="46"/>
      <c r="H70" s="47"/>
      <c r="I70" s="20"/>
      <c r="J70" s="72"/>
      <c r="K70" s="72"/>
      <c r="L70" s="72"/>
      <c r="M70" s="20"/>
      <c r="N70" s="72"/>
      <c r="O70" s="72"/>
      <c r="P70" s="44"/>
      <c r="Q70" s="82"/>
      <c r="R70" s="21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8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</row>
    <row r="71" spans="1:163" x14ac:dyDescent="0.25">
      <c r="A71" s="17"/>
      <c r="B71" s="40" t="s">
        <v>869</v>
      </c>
      <c r="C71" s="40" t="s">
        <v>115</v>
      </c>
      <c r="D71" s="40"/>
      <c r="E71" s="40" t="s">
        <v>39</v>
      </c>
      <c r="F71" s="41">
        <v>0.16218828762045959</v>
      </c>
      <c r="G71" s="42">
        <v>6000000</v>
      </c>
      <c r="H71" s="43">
        <v>0.25</v>
      </c>
      <c r="I71" s="20">
        <f>H71*G71*F71</f>
        <v>243282.43143068938</v>
      </c>
      <c r="J71" s="54"/>
      <c r="K71" s="54"/>
      <c r="L71" s="54"/>
      <c r="M71" s="20">
        <f>L71*K71</f>
        <v>0</v>
      </c>
      <c r="N71" s="54" t="s">
        <v>104</v>
      </c>
      <c r="O71" s="54" t="s">
        <v>19</v>
      </c>
      <c r="P71" s="58">
        <v>656.37599999999998</v>
      </c>
      <c r="Q71" s="80">
        <v>750</v>
      </c>
      <c r="R71" s="21">
        <f>Q71*P71</f>
        <v>492282</v>
      </c>
      <c r="S71" s="21"/>
      <c r="T71" s="21"/>
      <c r="U71" s="21"/>
      <c r="V71" s="21"/>
      <c r="W71" s="20">
        <f>I71</f>
        <v>243282.43143068938</v>
      </c>
      <c r="X71" s="20">
        <f>M71</f>
        <v>0</v>
      </c>
      <c r="Y71" s="20">
        <f>R71</f>
        <v>492282</v>
      </c>
      <c r="Z71" s="20">
        <f>SUM(W71:Y71)</f>
        <v>735564.43143068941</v>
      </c>
      <c r="AA71" s="20">
        <f>Z71*30%</f>
        <v>220669.32942920682</v>
      </c>
      <c r="AB71" s="20">
        <f>SUM(Z71:AA71)</f>
        <v>956233.7608598962</v>
      </c>
      <c r="AC71" s="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</row>
    <row r="72" spans="1:163" x14ac:dyDescent="0.25">
      <c r="A72" s="17"/>
      <c r="B72" s="40" t="s">
        <v>870</v>
      </c>
      <c r="C72" s="44"/>
      <c r="D72" s="44"/>
      <c r="E72" s="44"/>
      <c r="F72" s="45"/>
      <c r="G72" s="46"/>
      <c r="H72" s="47"/>
      <c r="I72" s="20"/>
      <c r="J72" s="72"/>
      <c r="K72" s="72"/>
      <c r="L72" s="72"/>
      <c r="M72" s="20"/>
      <c r="N72" s="72"/>
      <c r="O72" s="72"/>
      <c r="P72" s="44"/>
      <c r="Q72" s="82"/>
      <c r="R72" s="21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8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</row>
    <row r="73" spans="1:163" x14ac:dyDescent="0.25">
      <c r="A73" s="17"/>
      <c r="B73" s="40" t="s">
        <v>871</v>
      </c>
      <c r="C73" s="40" t="s">
        <v>116</v>
      </c>
      <c r="D73" s="40"/>
      <c r="E73" s="40" t="s">
        <v>39</v>
      </c>
      <c r="F73" s="41">
        <v>5.1176921176179883E-2</v>
      </c>
      <c r="G73" s="42">
        <v>6000000</v>
      </c>
      <c r="H73" s="43">
        <v>0.25</v>
      </c>
      <c r="I73" s="20">
        <f>H73*G73*F73</f>
        <v>76765.381764269827</v>
      </c>
      <c r="J73" s="54"/>
      <c r="K73" s="54"/>
      <c r="L73" s="54"/>
      <c r="M73" s="20">
        <f>L73*K73</f>
        <v>0</v>
      </c>
      <c r="N73" s="54" t="s">
        <v>104</v>
      </c>
      <c r="O73" s="54" t="s">
        <v>19</v>
      </c>
      <c r="P73" s="58">
        <v>207.113</v>
      </c>
      <c r="Q73" s="80">
        <v>750</v>
      </c>
      <c r="R73" s="21">
        <f>Q73*P73</f>
        <v>155334.75</v>
      </c>
      <c r="S73" s="21"/>
      <c r="T73" s="21"/>
      <c r="U73" s="21"/>
      <c r="V73" s="21"/>
      <c r="W73" s="20">
        <f>I73</f>
        <v>76765.381764269827</v>
      </c>
      <c r="X73" s="20">
        <f>M73</f>
        <v>0</v>
      </c>
      <c r="Y73" s="20">
        <f>R73</f>
        <v>155334.75</v>
      </c>
      <c r="Z73" s="20">
        <f>SUM(W73:Y73)</f>
        <v>232100.13176426984</v>
      </c>
      <c r="AA73" s="20">
        <f>Z73*30%</f>
        <v>69630.039529280955</v>
      </c>
      <c r="AB73" s="20">
        <f>SUM(Z73:AA73)</f>
        <v>301730.17129355081</v>
      </c>
      <c r="AC73" s="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</row>
    <row r="74" spans="1:163" x14ac:dyDescent="0.25">
      <c r="A74" s="17"/>
      <c r="B74" s="40" t="s">
        <v>872</v>
      </c>
      <c r="C74" s="44"/>
      <c r="D74" s="44"/>
      <c r="E74" s="44"/>
      <c r="F74" s="45"/>
      <c r="G74" s="46"/>
      <c r="H74" s="47"/>
      <c r="I74" s="20"/>
      <c r="J74" s="72"/>
      <c r="K74" s="72"/>
      <c r="L74" s="72"/>
      <c r="M74" s="20"/>
      <c r="N74" s="72"/>
      <c r="O74" s="72"/>
      <c r="P74" s="44"/>
      <c r="Q74" s="82"/>
      <c r="R74" s="21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8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</row>
    <row r="75" spans="1:163" x14ac:dyDescent="0.25">
      <c r="A75" s="17"/>
      <c r="B75" s="40" t="s">
        <v>873</v>
      </c>
      <c r="C75" s="40" t="s">
        <v>108</v>
      </c>
      <c r="D75" s="40"/>
      <c r="E75" s="40" t="s">
        <v>39</v>
      </c>
      <c r="F75" s="41">
        <v>5.5858907832962691E-2</v>
      </c>
      <c r="G75" s="42">
        <v>6000000</v>
      </c>
      <c r="H75" s="43">
        <v>0.25</v>
      </c>
      <c r="I75" s="20">
        <f>H75*G75*F75</f>
        <v>83788.36174944404</v>
      </c>
      <c r="J75" s="54"/>
      <c r="K75" s="54"/>
      <c r="L75" s="54"/>
      <c r="M75" s="20">
        <f>L75*K75</f>
        <v>0</v>
      </c>
      <c r="N75" s="54" t="s">
        <v>104</v>
      </c>
      <c r="O75" s="54" t="s">
        <v>19</v>
      </c>
      <c r="P75" s="58">
        <v>226.06100000000001</v>
      </c>
      <c r="Q75" s="80">
        <v>750</v>
      </c>
      <c r="R75" s="21">
        <f>Q75*P75</f>
        <v>169545.75</v>
      </c>
      <c r="S75" s="21"/>
      <c r="T75" s="21"/>
      <c r="U75" s="21"/>
      <c r="V75" s="21"/>
      <c r="W75" s="20">
        <f>I75</f>
        <v>83788.36174944404</v>
      </c>
      <c r="X75" s="20">
        <f>M75</f>
        <v>0</v>
      </c>
      <c r="Y75" s="20">
        <f>R75</f>
        <v>169545.75</v>
      </c>
      <c r="Z75" s="20">
        <f>SUM(W75:Y75)</f>
        <v>253334.11174944404</v>
      </c>
      <c r="AA75" s="20">
        <f>Z75*30%</f>
        <v>76000.233524833209</v>
      </c>
      <c r="AB75" s="20">
        <f>SUM(Z75:AA75)</f>
        <v>329334.34527427726</v>
      </c>
      <c r="AC75" s="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</row>
    <row r="76" spans="1:163" x14ac:dyDescent="0.25">
      <c r="A76" s="17"/>
      <c r="B76" s="40" t="s">
        <v>874</v>
      </c>
      <c r="C76" s="44"/>
      <c r="D76" s="44"/>
      <c r="E76" s="44"/>
      <c r="F76" s="45"/>
      <c r="G76" s="46"/>
      <c r="H76" s="47"/>
      <c r="I76" s="20"/>
      <c r="J76" s="72"/>
      <c r="K76" s="72"/>
      <c r="L76" s="72"/>
      <c r="M76" s="20"/>
      <c r="N76" s="72"/>
      <c r="O76" s="72"/>
      <c r="P76" s="44"/>
      <c r="Q76" s="82"/>
      <c r="R76" s="21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8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</row>
    <row r="77" spans="1:163" x14ac:dyDescent="0.25">
      <c r="A77" s="17"/>
      <c r="B77" s="40" t="s">
        <v>875</v>
      </c>
      <c r="C77" s="40" t="s">
        <v>117</v>
      </c>
      <c r="D77" s="40"/>
      <c r="E77" s="40" t="s">
        <v>39</v>
      </c>
      <c r="F77" s="41">
        <v>4.2203113417346179E-2</v>
      </c>
      <c r="G77" s="42">
        <v>6000000</v>
      </c>
      <c r="H77" s="43">
        <v>0.25</v>
      </c>
      <c r="I77" s="20">
        <f>H77*G77*F77</f>
        <v>63304.670126019271</v>
      </c>
      <c r="J77" s="54"/>
      <c r="K77" s="54"/>
      <c r="L77" s="54"/>
      <c r="M77" s="20">
        <f>L77*K77</f>
        <v>0</v>
      </c>
      <c r="N77" s="54" t="s">
        <v>104</v>
      </c>
      <c r="O77" s="54" t="s">
        <v>19</v>
      </c>
      <c r="P77" s="58">
        <v>170.79599999999999</v>
      </c>
      <c r="Q77" s="80">
        <v>750</v>
      </c>
      <c r="R77" s="21">
        <f>Q77*P77</f>
        <v>128097</v>
      </c>
      <c r="S77" s="21"/>
      <c r="T77" s="21"/>
      <c r="U77" s="21"/>
      <c r="V77" s="21"/>
      <c r="W77" s="20">
        <f>I77</f>
        <v>63304.670126019271</v>
      </c>
      <c r="X77" s="20">
        <f>M77</f>
        <v>0</v>
      </c>
      <c r="Y77" s="20">
        <f>R77</f>
        <v>128097</v>
      </c>
      <c r="Z77" s="20">
        <f>SUM(W77:Y77)</f>
        <v>191401.67012601928</v>
      </c>
      <c r="AA77" s="20">
        <f>Z77*30%</f>
        <v>57420.501037805785</v>
      </c>
      <c r="AB77" s="20">
        <f>SUM(Z77:AA77)</f>
        <v>248822.17116382506</v>
      </c>
      <c r="AC77" s="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</row>
    <row r="78" spans="1:163" x14ac:dyDescent="0.25">
      <c r="A78" s="17"/>
      <c r="B78" s="40" t="s">
        <v>876</v>
      </c>
      <c r="C78" s="44"/>
      <c r="D78" s="44"/>
      <c r="E78" s="44"/>
      <c r="F78" s="45"/>
      <c r="G78" s="46"/>
      <c r="H78" s="47"/>
      <c r="I78" s="20"/>
      <c r="J78" s="72"/>
      <c r="K78" s="72"/>
      <c r="L78" s="72"/>
      <c r="M78" s="20"/>
      <c r="N78" s="72"/>
      <c r="O78" s="72"/>
      <c r="P78" s="44"/>
      <c r="Q78" s="82"/>
      <c r="R78" s="21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8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</row>
    <row r="79" spans="1:163" x14ac:dyDescent="0.25">
      <c r="A79" s="17"/>
      <c r="B79" s="40" t="s">
        <v>877</v>
      </c>
      <c r="C79" s="40" t="s">
        <v>118</v>
      </c>
      <c r="D79" s="40"/>
      <c r="E79" s="40" t="s">
        <v>39</v>
      </c>
      <c r="F79" s="41">
        <v>3.1288608846058809E-2</v>
      </c>
      <c r="G79" s="42">
        <v>6000000</v>
      </c>
      <c r="H79" s="43">
        <v>0.25</v>
      </c>
      <c r="I79" s="20">
        <f>H79*G79*F79</f>
        <v>46932.913269088211</v>
      </c>
      <c r="J79" s="54"/>
      <c r="K79" s="54"/>
      <c r="L79" s="54"/>
      <c r="M79" s="20">
        <f>L79*K79</f>
        <v>0</v>
      </c>
      <c r="N79" s="54" t="s">
        <v>104</v>
      </c>
      <c r="O79" s="54" t="s">
        <v>19</v>
      </c>
      <c r="P79" s="58">
        <v>126.625</v>
      </c>
      <c r="Q79" s="80">
        <v>750</v>
      </c>
      <c r="R79" s="21">
        <f>Q79*P79</f>
        <v>94968.75</v>
      </c>
      <c r="S79" s="21"/>
      <c r="T79" s="21"/>
      <c r="U79" s="21"/>
      <c r="V79" s="21"/>
      <c r="W79" s="20">
        <f>I79</f>
        <v>46932.913269088211</v>
      </c>
      <c r="X79" s="20">
        <f>M79</f>
        <v>0</v>
      </c>
      <c r="Y79" s="20">
        <f>R79</f>
        <v>94968.75</v>
      </c>
      <c r="Z79" s="20">
        <f>SUM(W79:Y79)</f>
        <v>141901.6632690882</v>
      </c>
      <c r="AA79" s="20">
        <f>Z79*30%</f>
        <v>42570.498980726457</v>
      </c>
      <c r="AB79" s="20">
        <f>SUM(Z79:AA79)</f>
        <v>184472.16224981466</v>
      </c>
      <c r="AC79" s="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</row>
    <row r="80" spans="1:163" x14ac:dyDescent="0.25">
      <c r="A80" s="17"/>
      <c r="B80" s="40" t="s">
        <v>878</v>
      </c>
      <c r="C80" s="44"/>
      <c r="D80" s="44"/>
      <c r="E80" s="44"/>
      <c r="F80" s="45"/>
      <c r="G80" s="46"/>
      <c r="H80" s="47"/>
      <c r="I80" s="20"/>
      <c r="J80" s="72"/>
      <c r="K80" s="72"/>
      <c r="L80" s="72"/>
      <c r="M80" s="20"/>
      <c r="N80" s="72"/>
      <c r="O80" s="72"/>
      <c r="P80" s="44"/>
      <c r="Q80" s="82"/>
      <c r="R80" s="21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8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</row>
    <row r="81" spans="1:163" x14ac:dyDescent="0.25">
      <c r="A81" s="17"/>
      <c r="B81" s="40" t="s">
        <v>879</v>
      </c>
      <c r="C81" s="40" t="s">
        <v>119</v>
      </c>
      <c r="D81" s="40"/>
      <c r="E81" s="40" t="s">
        <v>39</v>
      </c>
      <c r="F81" s="41">
        <v>2.0158141833456879E-3</v>
      </c>
      <c r="G81" s="42">
        <v>6000000</v>
      </c>
      <c r="H81" s="43">
        <v>0.25</v>
      </c>
      <c r="I81" s="20">
        <f>H81*G81*F81</f>
        <v>3023.7212750185317</v>
      </c>
      <c r="J81" s="54"/>
      <c r="K81" s="54"/>
      <c r="L81" s="54"/>
      <c r="M81" s="20">
        <f>L81*K81</f>
        <v>0</v>
      </c>
      <c r="N81" s="54" t="s">
        <v>104</v>
      </c>
      <c r="O81" s="54" t="s">
        <v>19</v>
      </c>
      <c r="P81" s="58">
        <v>8.1579999999999995</v>
      </c>
      <c r="Q81" s="80">
        <v>750</v>
      </c>
      <c r="R81" s="21">
        <f>Q81*P81</f>
        <v>6118.5</v>
      </c>
      <c r="S81" s="21"/>
      <c r="T81" s="21"/>
      <c r="U81" s="21"/>
      <c r="V81" s="21"/>
      <c r="W81" s="20">
        <f>I81</f>
        <v>3023.7212750185317</v>
      </c>
      <c r="X81" s="20">
        <f>M81</f>
        <v>0</v>
      </c>
      <c r="Y81" s="20">
        <f>R81</f>
        <v>6118.5</v>
      </c>
      <c r="Z81" s="20">
        <f>SUM(W81:Y81)</f>
        <v>9142.2212750185317</v>
      </c>
      <c r="AA81" s="20">
        <f>Z81*30%</f>
        <v>2742.6663825055593</v>
      </c>
      <c r="AB81" s="20">
        <f>SUM(Z81:AA81)</f>
        <v>11884.88765752409</v>
      </c>
      <c r="AC81" s="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</row>
    <row r="82" spans="1:163" x14ac:dyDescent="0.25">
      <c r="A82" s="17"/>
      <c r="B82" s="40" t="s">
        <v>880</v>
      </c>
      <c r="C82" s="44"/>
      <c r="D82" s="44"/>
      <c r="E82" s="44"/>
      <c r="F82" s="45"/>
      <c r="G82" s="46"/>
      <c r="H82" s="47"/>
      <c r="I82" s="20"/>
      <c r="J82" s="72"/>
      <c r="K82" s="72"/>
      <c r="L82" s="72"/>
      <c r="M82" s="20"/>
      <c r="N82" s="72"/>
      <c r="O82" s="72"/>
      <c r="P82" s="44"/>
      <c r="Q82" s="82"/>
      <c r="R82" s="21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8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</row>
    <row r="83" spans="1:163" x14ac:dyDescent="0.25">
      <c r="A83" s="17"/>
      <c r="B83" s="40" t="s">
        <v>881</v>
      </c>
      <c r="C83" s="40" t="s">
        <v>120</v>
      </c>
      <c r="D83" s="40"/>
      <c r="E83" s="40" t="s">
        <v>39</v>
      </c>
      <c r="F83" s="41">
        <v>7.170496664195701E-2</v>
      </c>
      <c r="G83" s="42">
        <v>6000000</v>
      </c>
      <c r="H83" s="43">
        <v>0.25</v>
      </c>
      <c r="I83" s="20">
        <f>H83*G83*F83</f>
        <v>107557.44996293551</v>
      </c>
      <c r="J83" s="54"/>
      <c r="K83" s="54"/>
      <c r="L83" s="54"/>
      <c r="M83" s="20">
        <f>L83*K83</f>
        <v>0</v>
      </c>
      <c r="N83" s="54" t="s">
        <v>104</v>
      </c>
      <c r="O83" s="54" t="s">
        <v>19</v>
      </c>
      <c r="P83" s="58">
        <v>290.19</v>
      </c>
      <c r="Q83" s="80">
        <v>750</v>
      </c>
      <c r="R83" s="21">
        <f>Q83*P83</f>
        <v>217642.5</v>
      </c>
      <c r="S83" s="21"/>
      <c r="T83" s="21"/>
      <c r="U83" s="21"/>
      <c r="V83" s="21"/>
      <c r="W83" s="20">
        <f>I83</f>
        <v>107557.44996293551</v>
      </c>
      <c r="X83" s="20">
        <f>M83</f>
        <v>0</v>
      </c>
      <c r="Y83" s="20">
        <f>R83</f>
        <v>217642.5</v>
      </c>
      <c r="Z83" s="20">
        <f>SUM(W83:Y83)</f>
        <v>325199.94996293553</v>
      </c>
      <c r="AA83" s="20">
        <f>Z83*30%</f>
        <v>97559.984988880649</v>
      </c>
      <c r="AB83" s="20">
        <f>SUM(Z83:AA83)</f>
        <v>422759.93495181616</v>
      </c>
      <c r="AC83" s="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</row>
    <row r="84" spans="1:163" x14ac:dyDescent="0.25">
      <c r="A84" s="17"/>
      <c r="B84" s="40" t="s">
        <v>882</v>
      </c>
      <c r="C84" s="44"/>
      <c r="D84" s="44"/>
      <c r="E84" s="44"/>
      <c r="F84" s="45"/>
      <c r="G84" s="46"/>
      <c r="H84" s="47"/>
      <c r="I84" s="20"/>
      <c r="J84" s="72"/>
      <c r="K84" s="72"/>
      <c r="L84" s="72"/>
      <c r="M84" s="20"/>
      <c r="N84" s="72"/>
      <c r="O84" s="72"/>
      <c r="P84" s="44"/>
      <c r="Q84" s="82"/>
      <c r="R84" s="21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8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</row>
    <row r="85" spans="1:163" x14ac:dyDescent="0.25">
      <c r="A85" s="17"/>
      <c r="B85" s="40" t="s">
        <v>883</v>
      </c>
      <c r="C85" s="40" t="s">
        <v>121</v>
      </c>
      <c r="D85" s="40"/>
      <c r="E85" s="40" t="s">
        <v>39</v>
      </c>
      <c r="F85" s="41">
        <v>5.9465035829009145E-2</v>
      </c>
      <c r="G85" s="42">
        <v>6000000</v>
      </c>
      <c r="H85" s="43">
        <v>0.25</v>
      </c>
      <c r="I85" s="20">
        <f>H85*G85*F85</f>
        <v>89197.553743513723</v>
      </c>
      <c r="J85" s="54"/>
      <c r="K85" s="54"/>
      <c r="L85" s="54"/>
      <c r="M85" s="20">
        <f>L85*K85</f>
        <v>0</v>
      </c>
      <c r="N85" s="54" t="s">
        <v>104</v>
      </c>
      <c r="O85" s="54" t="s">
        <v>19</v>
      </c>
      <c r="P85" s="58">
        <v>240.655</v>
      </c>
      <c r="Q85" s="80">
        <v>750</v>
      </c>
      <c r="R85" s="21">
        <f>Q85*P85</f>
        <v>180491.25</v>
      </c>
      <c r="S85" s="21"/>
      <c r="T85" s="21"/>
      <c r="U85" s="21"/>
      <c r="V85" s="21"/>
      <c r="W85" s="20">
        <f>I85</f>
        <v>89197.553743513723</v>
      </c>
      <c r="X85" s="20">
        <f>M85</f>
        <v>0</v>
      </c>
      <c r="Y85" s="20">
        <f>R85</f>
        <v>180491.25</v>
      </c>
      <c r="Z85" s="20">
        <f>SUM(W85:Y85)</f>
        <v>269688.80374351371</v>
      </c>
      <c r="AA85" s="20">
        <f>Z85*30%</f>
        <v>80906.641123054113</v>
      </c>
      <c r="AB85" s="20">
        <f>SUM(Z85:AA85)</f>
        <v>350595.44486656785</v>
      </c>
      <c r="AC85" s="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</row>
    <row r="86" spans="1:163" x14ac:dyDescent="0.25">
      <c r="A86" s="17"/>
      <c r="B86" s="40" t="s">
        <v>884</v>
      </c>
      <c r="C86" s="44"/>
      <c r="D86" s="44"/>
      <c r="E86" s="44"/>
      <c r="F86" s="45"/>
      <c r="G86" s="46"/>
      <c r="H86" s="47"/>
      <c r="I86" s="20"/>
      <c r="J86" s="72"/>
      <c r="K86" s="72"/>
      <c r="L86" s="72"/>
      <c r="M86" s="20"/>
      <c r="N86" s="72"/>
      <c r="O86" s="72"/>
      <c r="P86" s="44"/>
      <c r="Q86" s="82"/>
      <c r="R86" s="21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8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</row>
    <row r="87" spans="1:163" x14ac:dyDescent="0.25">
      <c r="A87" s="17"/>
      <c r="B87" s="40" t="s">
        <v>885</v>
      </c>
      <c r="C87" s="40" t="s">
        <v>122</v>
      </c>
      <c r="D87" s="40"/>
      <c r="E87" s="40" t="s">
        <v>39</v>
      </c>
      <c r="F87" s="41">
        <v>5.1107239930812946E-2</v>
      </c>
      <c r="G87" s="42">
        <v>6000000</v>
      </c>
      <c r="H87" s="43">
        <v>0.25</v>
      </c>
      <c r="I87" s="20">
        <f>H87*G87*F87</f>
        <v>76660.859896219423</v>
      </c>
      <c r="J87" s="54"/>
      <c r="K87" s="54"/>
      <c r="L87" s="54"/>
      <c r="M87" s="20">
        <f>L87*K87</f>
        <v>0</v>
      </c>
      <c r="N87" s="54" t="s">
        <v>104</v>
      </c>
      <c r="O87" s="54" t="s">
        <v>19</v>
      </c>
      <c r="P87" s="58">
        <v>206.83099999999999</v>
      </c>
      <c r="Q87" s="80">
        <v>750</v>
      </c>
      <c r="R87" s="21">
        <f>Q87*P87</f>
        <v>155123.25</v>
      </c>
      <c r="S87" s="21"/>
      <c r="T87" s="21"/>
      <c r="U87" s="21"/>
      <c r="V87" s="21"/>
      <c r="W87" s="20">
        <f>I87</f>
        <v>76660.859896219423</v>
      </c>
      <c r="X87" s="20">
        <f>M87</f>
        <v>0</v>
      </c>
      <c r="Y87" s="20">
        <f>R87</f>
        <v>155123.25</v>
      </c>
      <c r="Z87" s="20">
        <f>SUM(W87:Y87)</f>
        <v>231784.10989621942</v>
      </c>
      <c r="AA87" s="20">
        <f>Z87*30%</f>
        <v>69535.232968865821</v>
      </c>
      <c r="AB87" s="20">
        <f>SUM(Z87:AA87)</f>
        <v>301319.34286508523</v>
      </c>
      <c r="AC87" s="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</row>
    <row r="88" spans="1:163" x14ac:dyDescent="0.25">
      <c r="A88" s="17"/>
      <c r="B88" s="40" t="s">
        <v>886</v>
      </c>
      <c r="C88" s="44"/>
      <c r="D88" s="44"/>
      <c r="E88" s="44"/>
      <c r="F88" s="45"/>
      <c r="G88" s="46"/>
      <c r="H88" s="47"/>
      <c r="I88" s="20"/>
      <c r="J88" s="72"/>
      <c r="K88" s="72"/>
      <c r="L88" s="72"/>
      <c r="M88" s="20"/>
      <c r="N88" s="72"/>
      <c r="O88" s="72"/>
      <c r="P88" s="44"/>
      <c r="Q88" s="82"/>
      <c r="R88" s="21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8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</row>
    <row r="89" spans="1:163" x14ac:dyDescent="0.25">
      <c r="A89" s="17"/>
      <c r="B89" s="40" t="s">
        <v>887</v>
      </c>
      <c r="C89" s="40" t="s">
        <v>123</v>
      </c>
      <c r="D89" s="40"/>
      <c r="E89" s="40" t="s">
        <v>39</v>
      </c>
      <c r="F89" s="41">
        <v>5.2258463059056091E-2</v>
      </c>
      <c r="G89" s="42">
        <v>6000000</v>
      </c>
      <c r="H89" s="43">
        <v>0.25</v>
      </c>
      <c r="I89" s="20">
        <f>H89*G89*F89</f>
        <v>78387.694588584141</v>
      </c>
      <c r="J89" s="54"/>
      <c r="K89" s="54"/>
      <c r="L89" s="54"/>
      <c r="M89" s="20">
        <f>L89*K89</f>
        <v>0</v>
      </c>
      <c r="N89" s="54" t="s">
        <v>104</v>
      </c>
      <c r="O89" s="54" t="s">
        <v>19</v>
      </c>
      <c r="P89" s="58">
        <v>211.49</v>
      </c>
      <c r="Q89" s="80">
        <v>750</v>
      </c>
      <c r="R89" s="21">
        <f>Q89*P89</f>
        <v>158617.5</v>
      </c>
      <c r="S89" s="21"/>
      <c r="T89" s="21"/>
      <c r="U89" s="21"/>
      <c r="V89" s="21"/>
      <c r="W89" s="20">
        <f>I89</f>
        <v>78387.694588584141</v>
      </c>
      <c r="X89" s="20">
        <f>M89</f>
        <v>0</v>
      </c>
      <c r="Y89" s="20">
        <f>R89</f>
        <v>158617.5</v>
      </c>
      <c r="Z89" s="20">
        <f>SUM(W89:Y89)</f>
        <v>237005.19458858413</v>
      </c>
      <c r="AA89" s="20">
        <f>Z89*30%</f>
        <v>71101.558376575238</v>
      </c>
      <c r="AB89" s="20">
        <f>SUM(Z89:AA89)</f>
        <v>308106.75296515936</v>
      </c>
      <c r="AC89" s="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</row>
    <row r="90" spans="1:163" x14ac:dyDescent="0.25">
      <c r="A90" s="17"/>
      <c r="B90" s="40" t="s">
        <v>888</v>
      </c>
      <c r="C90" s="44"/>
      <c r="D90" s="44"/>
      <c r="E90" s="44"/>
      <c r="F90" s="45"/>
      <c r="G90" s="46"/>
      <c r="H90" s="47"/>
      <c r="I90" s="20"/>
      <c r="J90" s="72"/>
      <c r="K90" s="72"/>
      <c r="L90" s="72"/>
      <c r="M90" s="20"/>
      <c r="N90" s="72"/>
      <c r="O90" s="72"/>
      <c r="P90" s="44"/>
      <c r="Q90" s="82"/>
      <c r="R90" s="21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8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</row>
    <row r="91" spans="1:163" x14ac:dyDescent="0.25">
      <c r="A91" s="17"/>
      <c r="B91" s="40" t="s">
        <v>889</v>
      </c>
      <c r="C91" s="40" t="s">
        <v>124</v>
      </c>
      <c r="D91" s="40"/>
      <c r="E91" s="40" t="s">
        <v>39</v>
      </c>
      <c r="F91" s="41">
        <v>5.3692611811218191E-2</v>
      </c>
      <c r="G91" s="42">
        <v>6000000</v>
      </c>
      <c r="H91" s="43">
        <v>0.25</v>
      </c>
      <c r="I91" s="20">
        <f>H91*G91*F91</f>
        <v>80538.917716827287</v>
      </c>
      <c r="J91" s="54"/>
      <c r="K91" s="54"/>
      <c r="L91" s="54"/>
      <c r="M91" s="20">
        <f>L91*K91</f>
        <v>0</v>
      </c>
      <c r="N91" s="54" t="s">
        <v>104</v>
      </c>
      <c r="O91" s="54" t="s">
        <v>19</v>
      </c>
      <c r="P91" s="58">
        <v>217.29400000000001</v>
      </c>
      <c r="Q91" s="80">
        <v>750</v>
      </c>
      <c r="R91" s="21">
        <f>Q91*P91</f>
        <v>162970.5</v>
      </c>
      <c r="S91" s="21"/>
      <c r="T91" s="21"/>
      <c r="U91" s="21"/>
      <c r="V91" s="21"/>
      <c r="W91" s="20">
        <f>I91</f>
        <v>80538.917716827287</v>
      </c>
      <c r="X91" s="20">
        <f>M91</f>
        <v>0</v>
      </c>
      <c r="Y91" s="20">
        <f>R91</f>
        <v>162970.5</v>
      </c>
      <c r="Z91" s="20">
        <f>SUM(W91:Y91)</f>
        <v>243509.4177168273</v>
      </c>
      <c r="AA91" s="20">
        <f>Z91*30%</f>
        <v>73052.825315048191</v>
      </c>
      <c r="AB91" s="20">
        <f>SUM(Z91:AA91)</f>
        <v>316562.24303187546</v>
      </c>
      <c r="AC91" s="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</row>
    <row r="92" spans="1:163" x14ac:dyDescent="0.25">
      <c r="A92" s="17"/>
      <c r="B92" s="40" t="s">
        <v>890</v>
      </c>
      <c r="C92" s="44"/>
      <c r="D92" s="44"/>
      <c r="E92" s="44"/>
      <c r="F92" s="45"/>
      <c r="G92" s="46"/>
      <c r="H92" s="47"/>
      <c r="I92" s="20"/>
      <c r="J92" s="72"/>
      <c r="K92" s="72"/>
      <c r="L92" s="72"/>
      <c r="M92" s="20"/>
      <c r="N92" s="72"/>
      <c r="O92" s="72"/>
      <c r="P92" s="44"/>
      <c r="Q92" s="82"/>
      <c r="R92" s="21"/>
      <c r="S92" s="21"/>
      <c r="T92" s="21"/>
      <c r="U92" s="21"/>
      <c r="V92" s="21"/>
      <c r="W92" s="20"/>
      <c r="X92" s="20"/>
      <c r="Y92" s="20"/>
      <c r="Z92" s="20"/>
      <c r="AA92" s="20"/>
      <c r="AB92" s="20"/>
      <c r="AC92" s="8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</row>
    <row r="93" spans="1:163" x14ac:dyDescent="0.25">
      <c r="A93" s="17"/>
      <c r="B93" s="40" t="s">
        <v>891</v>
      </c>
      <c r="C93" s="49" t="s">
        <v>773</v>
      </c>
      <c r="D93" s="40"/>
      <c r="E93" s="40" t="s">
        <v>39</v>
      </c>
      <c r="F93" s="41">
        <v>5.1301704966641958E-2</v>
      </c>
      <c r="G93" s="42">
        <v>6000000</v>
      </c>
      <c r="H93" s="43">
        <v>0.25</v>
      </c>
      <c r="I93" s="20">
        <f>H93*G93*F93</f>
        <v>76952.557449962929</v>
      </c>
      <c r="J93" s="54"/>
      <c r="K93" s="54"/>
      <c r="L93" s="54"/>
      <c r="M93" s="20">
        <f>L93*K93</f>
        <v>0</v>
      </c>
      <c r="N93" s="54" t="s">
        <v>104</v>
      </c>
      <c r="O93" s="54" t="s">
        <v>19</v>
      </c>
      <c r="P93" s="58">
        <v>207.61799999999999</v>
      </c>
      <c r="Q93" s="80">
        <v>750</v>
      </c>
      <c r="R93" s="21">
        <f>Q93*P93</f>
        <v>155713.5</v>
      </c>
      <c r="S93" s="21"/>
      <c r="T93" s="21"/>
      <c r="U93" s="21"/>
      <c r="V93" s="21"/>
      <c r="W93" s="20">
        <f>I93</f>
        <v>76952.557449962929</v>
      </c>
      <c r="X93" s="20">
        <f>M93</f>
        <v>0</v>
      </c>
      <c r="Y93" s="20">
        <f>R93</f>
        <v>155713.5</v>
      </c>
      <c r="Z93" s="20">
        <f>SUM(W93:Y93)</f>
        <v>232666.05744996294</v>
      </c>
      <c r="AA93" s="20">
        <f>Z93*30%</f>
        <v>69799.817234988877</v>
      </c>
      <c r="AB93" s="20">
        <f>SUM(Z93:AA93)</f>
        <v>302465.87468495185</v>
      </c>
      <c r="AC93" s="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</row>
    <row r="94" spans="1:163" x14ac:dyDescent="0.25">
      <c r="A94" s="17"/>
      <c r="B94" s="40" t="s">
        <v>892</v>
      </c>
      <c r="C94" s="44"/>
      <c r="D94" s="44"/>
      <c r="E94" s="44"/>
      <c r="F94" s="45"/>
      <c r="G94" s="46"/>
      <c r="H94" s="47"/>
      <c r="I94" s="20"/>
      <c r="J94" s="72"/>
      <c r="K94" s="72"/>
      <c r="L94" s="72"/>
      <c r="M94" s="20"/>
      <c r="N94" s="72"/>
      <c r="O94" s="72"/>
      <c r="P94" s="44"/>
      <c r="Q94" s="82"/>
      <c r="R94" s="21"/>
      <c r="S94" s="21"/>
      <c r="T94" s="21"/>
      <c r="U94" s="21"/>
      <c r="V94" s="21"/>
      <c r="W94" s="20"/>
      <c r="X94" s="20"/>
      <c r="Y94" s="20"/>
      <c r="Z94" s="20"/>
      <c r="AA94" s="20"/>
      <c r="AB94" s="20"/>
      <c r="AC94" s="8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</row>
    <row r="95" spans="1:163" x14ac:dyDescent="0.25">
      <c r="B95" s="40" t="s">
        <v>893</v>
      </c>
      <c r="C95" s="40" t="s">
        <v>125</v>
      </c>
      <c r="D95" s="40"/>
      <c r="E95" s="40" t="s">
        <v>39</v>
      </c>
      <c r="F95" s="41">
        <v>4.9885100074128982E-2</v>
      </c>
      <c r="G95" s="42">
        <v>6000000</v>
      </c>
      <c r="H95" s="43">
        <v>0.25</v>
      </c>
      <c r="I95" s="20">
        <f>H95*G95*F95</f>
        <v>74827.650111193478</v>
      </c>
      <c r="J95" s="54"/>
      <c r="K95" s="54"/>
      <c r="L95" s="54"/>
      <c r="M95" s="20">
        <f>L95*K95</f>
        <v>0</v>
      </c>
      <c r="N95" s="54" t="s">
        <v>104</v>
      </c>
      <c r="O95" s="54" t="s">
        <v>19</v>
      </c>
      <c r="P95" s="58">
        <v>201.88499999999999</v>
      </c>
      <c r="Q95" s="80">
        <v>750</v>
      </c>
      <c r="R95" s="21">
        <f>Q95*P95</f>
        <v>151413.75</v>
      </c>
      <c r="S95" s="21"/>
      <c r="T95" s="21"/>
      <c r="U95" s="21"/>
      <c r="V95" s="21"/>
      <c r="W95" s="20">
        <f>I95</f>
        <v>74827.650111193478</v>
      </c>
      <c r="X95" s="20">
        <f>M95</f>
        <v>0</v>
      </c>
      <c r="Y95" s="20">
        <f>R95</f>
        <v>151413.75</v>
      </c>
      <c r="Z95" s="20">
        <f>SUM(W95:Y95)</f>
        <v>226241.40011119348</v>
      </c>
      <c r="AA95" s="20">
        <f>Z95*30%</f>
        <v>67872.420033358037</v>
      </c>
      <c r="AB95" s="20">
        <f>SUM(Z95:AA95)</f>
        <v>294113.82014455152</v>
      </c>
      <c r="AC95" s="7"/>
    </row>
    <row r="96" spans="1:163" x14ac:dyDescent="0.25">
      <c r="B96" s="40" t="s">
        <v>894</v>
      </c>
      <c r="C96" s="44"/>
      <c r="D96" s="44"/>
      <c r="E96" s="44"/>
      <c r="F96" s="45"/>
      <c r="G96" s="46"/>
      <c r="H96" s="47"/>
      <c r="I96" s="20"/>
      <c r="J96" s="72"/>
      <c r="K96" s="72"/>
      <c r="L96" s="72"/>
      <c r="M96" s="20"/>
      <c r="N96" s="72"/>
      <c r="O96" s="72"/>
      <c r="P96" s="44"/>
      <c r="Q96" s="82"/>
      <c r="R96" s="21"/>
      <c r="S96" s="21"/>
      <c r="T96" s="21"/>
      <c r="U96" s="21"/>
      <c r="V96" s="21"/>
      <c r="W96" s="20"/>
      <c r="X96" s="20"/>
      <c r="Y96" s="20"/>
      <c r="Z96" s="20"/>
      <c r="AA96" s="20"/>
      <c r="AB96" s="20"/>
      <c r="AC96" s="8"/>
    </row>
    <row r="97" spans="2:29" x14ac:dyDescent="0.25">
      <c r="B97" s="40" t="s">
        <v>895</v>
      </c>
      <c r="C97" s="40" t="s">
        <v>126</v>
      </c>
      <c r="D97" s="40"/>
      <c r="E97" s="40" t="s">
        <v>39</v>
      </c>
      <c r="F97" s="41">
        <v>5.6201630837657529E-2</v>
      </c>
      <c r="G97" s="42">
        <v>6000000</v>
      </c>
      <c r="H97" s="43">
        <v>0.25</v>
      </c>
      <c r="I97" s="20">
        <f>H97*G97*F97</f>
        <v>84302.446256486292</v>
      </c>
      <c r="J97" s="54"/>
      <c r="K97" s="54"/>
      <c r="L97" s="54"/>
      <c r="M97" s="20">
        <f>L97*K97</f>
        <v>0</v>
      </c>
      <c r="N97" s="54" t="s">
        <v>104</v>
      </c>
      <c r="O97" s="54" t="s">
        <v>19</v>
      </c>
      <c r="P97" s="58">
        <v>227.44800000000001</v>
      </c>
      <c r="Q97" s="80">
        <v>750</v>
      </c>
      <c r="R97" s="21">
        <f>Q97*P97</f>
        <v>170586</v>
      </c>
      <c r="S97" s="21"/>
      <c r="T97" s="21"/>
      <c r="U97" s="21"/>
      <c r="V97" s="21"/>
      <c r="W97" s="20">
        <f>I97</f>
        <v>84302.446256486292</v>
      </c>
      <c r="X97" s="20">
        <f>M97</f>
        <v>0</v>
      </c>
      <c r="Y97" s="20">
        <f>R97</f>
        <v>170586</v>
      </c>
      <c r="Z97" s="20">
        <f>SUM(W97:Y97)</f>
        <v>254888.44625648629</v>
      </c>
      <c r="AA97" s="20">
        <f>Z97*30%</f>
        <v>76466.53387694589</v>
      </c>
      <c r="AB97" s="20">
        <f>SUM(Z97:AA97)</f>
        <v>331354.9801334322</v>
      </c>
      <c r="AC97" s="7"/>
    </row>
    <row r="98" spans="2:29" x14ac:dyDescent="0.25">
      <c r="B98" s="40" t="s">
        <v>896</v>
      </c>
      <c r="C98" s="44"/>
      <c r="D98" s="44"/>
      <c r="E98" s="44"/>
      <c r="F98" s="45"/>
      <c r="G98" s="46"/>
      <c r="H98" s="47"/>
      <c r="I98" s="20"/>
      <c r="J98" s="72"/>
      <c r="K98" s="72"/>
      <c r="L98" s="72"/>
      <c r="M98" s="20"/>
      <c r="N98" s="72"/>
      <c r="O98" s="72"/>
      <c r="P98" s="44"/>
      <c r="Q98" s="82"/>
      <c r="R98" s="21"/>
      <c r="S98" s="21"/>
      <c r="T98" s="21"/>
      <c r="U98" s="21"/>
      <c r="V98" s="21"/>
      <c r="W98" s="20"/>
      <c r="X98" s="20"/>
      <c r="Y98" s="20"/>
      <c r="Z98" s="20"/>
      <c r="AA98" s="20"/>
      <c r="AB98" s="20"/>
      <c r="AC98" s="8"/>
    </row>
    <row r="99" spans="2:29" x14ac:dyDescent="0.25">
      <c r="B99" s="40" t="s">
        <v>897</v>
      </c>
      <c r="C99" s="40" t="s">
        <v>127</v>
      </c>
      <c r="D99" s="40"/>
      <c r="E99" s="40" t="s">
        <v>39</v>
      </c>
      <c r="F99" s="41">
        <v>4.5364714603409934E-2</v>
      </c>
      <c r="G99" s="42">
        <v>6000000</v>
      </c>
      <c r="H99" s="43">
        <v>0.25</v>
      </c>
      <c r="I99" s="20">
        <f>H99*G99*F99</f>
        <v>68047.071905114906</v>
      </c>
      <c r="J99" s="54"/>
      <c r="K99" s="54"/>
      <c r="L99" s="54"/>
      <c r="M99" s="20">
        <f>L99*K99</f>
        <v>0</v>
      </c>
      <c r="N99" s="54" t="s">
        <v>104</v>
      </c>
      <c r="O99" s="54" t="s">
        <v>19</v>
      </c>
      <c r="P99" s="58">
        <v>183.59100000000001</v>
      </c>
      <c r="Q99" s="80">
        <v>750</v>
      </c>
      <c r="R99" s="21">
        <f>Q99*P99</f>
        <v>137693.25</v>
      </c>
      <c r="S99" s="21"/>
      <c r="T99" s="21"/>
      <c r="U99" s="21"/>
      <c r="V99" s="21"/>
      <c r="W99" s="20">
        <f>I99</f>
        <v>68047.071905114906</v>
      </c>
      <c r="X99" s="20">
        <f>M99</f>
        <v>0</v>
      </c>
      <c r="Y99" s="20">
        <f>R99</f>
        <v>137693.25</v>
      </c>
      <c r="Z99" s="20">
        <f>SUM(W99:Y99)</f>
        <v>205740.32190511492</v>
      </c>
      <c r="AA99" s="20">
        <f>Z99*30%</f>
        <v>61722.096571534472</v>
      </c>
      <c r="AB99" s="20">
        <f>SUM(Z99:AA99)</f>
        <v>267462.41847664939</v>
      </c>
      <c r="AC99" s="7"/>
    </row>
    <row r="100" spans="2:29" x14ac:dyDescent="0.25">
      <c r="B100" s="40" t="s">
        <v>898</v>
      </c>
      <c r="C100" s="44"/>
      <c r="D100" s="44"/>
      <c r="E100" s="44"/>
      <c r="F100" s="45"/>
      <c r="G100" s="46"/>
      <c r="H100" s="47"/>
      <c r="I100" s="20"/>
      <c r="J100" s="72"/>
      <c r="K100" s="72"/>
      <c r="L100" s="72"/>
      <c r="M100" s="20"/>
      <c r="N100" s="72"/>
      <c r="O100" s="72"/>
      <c r="P100" s="44"/>
      <c r="Q100" s="82"/>
      <c r="R100" s="21"/>
      <c r="S100" s="21"/>
      <c r="T100" s="21"/>
      <c r="U100" s="21"/>
      <c r="V100" s="21"/>
      <c r="W100" s="20"/>
      <c r="X100" s="20"/>
      <c r="Y100" s="20"/>
      <c r="Z100" s="20"/>
      <c r="AA100" s="20"/>
      <c r="AB100" s="20"/>
      <c r="AC100" s="8"/>
    </row>
    <row r="101" spans="2:29" x14ac:dyDescent="0.25">
      <c r="B101" s="40" t="s">
        <v>899</v>
      </c>
      <c r="C101" s="40"/>
      <c r="D101" s="40"/>
      <c r="E101" s="50"/>
      <c r="F101" s="51"/>
      <c r="G101" s="52"/>
      <c r="H101" s="53"/>
      <c r="I101" s="20"/>
      <c r="J101" s="54"/>
      <c r="K101" s="54"/>
      <c r="L101" s="54"/>
      <c r="M101" s="20"/>
      <c r="N101" s="54"/>
      <c r="O101" s="54"/>
      <c r="P101" s="79"/>
      <c r="Q101" s="80"/>
      <c r="R101" s="21"/>
      <c r="S101" s="21"/>
      <c r="T101" s="21"/>
      <c r="U101" s="21"/>
      <c r="V101" s="21"/>
      <c r="W101" s="20"/>
      <c r="X101" s="20"/>
      <c r="Y101" s="20"/>
      <c r="Z101" s="20"/>
      <c r="AA101" s="20"/>
      <c r="AB101" s="20"/>
      <c r="AC101" s="7"/>
    </row>
    <row r="102" spans="2:29" x14ac:dyDescent="0.25">
      <c r="B102" s="40" t="s">
        <v>900</v>
      </c>
      <c r="C102" s="44"/>
      <c r="D102" s="44"/>
      <c r="E102" s="44"/>
      <c r="F102" s="45"/>
      <c r="G102" s="46"/>
      <c r="H102" s="47"/>
      <c r="I102" s="20"/>
      <c r="J102" s="72"/>
      <c r="K102" s="72"/>
      <c r="L102" s="72"/>
      <c r="M102" s="20"/>
      <c r="N102" s="72"/>
      <c r="O102" s="72"/>
      <c r="P102" s="81"/>
      <c r="Q102" s="82"/>
      <c r="R102" s="21"/>
      <c r="S102" s="21"/>
      <c r="T102" s="21"/>
      <c r="U102" s="21"/>
      <c r="V102" s="21"/>
      <c r="W102" s="20"/>
      <c r="X102" s="20"/>
      <c r="Y102" s="20"/>
      <c r="Z102" s="20"/>
      <c r="AA102" s="20"/>
      <c r="AB102" s="20"/>
      <c r="AC102" s="8"/>
    </row>
    <row r="103" spans="2:29" x14ac:dyDescent="0.25">
      <c r="B103" s="40" t="s">
        <v>901</v>
      </c>
      <c r="C103" s="54"/>
      <c r="D103" s="54"/>
      <c r="E103" s="54"/>
      <c r="F103" s="51"/>
      <c r="G103" s="52"/>
      <c r="H103" s="54"/>
      <c r="I103" s="20"/>
      <c r="J103" s="54"/>
      <c r="K103" s="54"/>
      <c r="L103" s="54"/>
      <c r="M103" s="20"/>
      <c r="N103" s="54"/>
      <c r="O103" s="54"/>
      <c r="P103" s="54"/>
      <c r="Q103" s="54"/>
      <c r="R103" s="21"/>
      <c r="S103" s="21"/>
      <c r="T103" s="21"/>
      <c r="U103" s="21"/>
      <c r="V103" s="21"/>
      <c r="W103" s="20"/>
      <c r="X103" s="20"/>
      <c r="Y103" s="20"/>
      <c r="Z103" s="20"/>
      <c r="AA103" s="20"/>
      <c r="AB103" s="20"/>
      <c r="AC103" s="6"/>
    </row>
    <row r="104" spans="2:29" x14ac:dyDescent="0.25">
      <c r="B104" s="40" t="s">
        <v>902</v>
      </c>
      <c r="C104" s="40" t="s">
        <v>128</v>
      </c>
      <c r="D104" s="40" t="s">
        <v>722</v>
      </c>
      <c r="E104" s="40" t="s">
        <v>43</v>
      </c>
      <c r="F104" s="41">
        <v>3.410239683716334</v>
      </c>
      <c r="G104" s="42">
        <v>6000000</v>
      </c>
      <c r="H104" s="43">
        <v>1</v>
      </c>
      <c r="I104" s="20">
        <f>H104*G104*F104</f>
        <v>20461438.102298003</v>
      </c>
      <c r="J104" s="54"/>
      <c r="K104" s="54"/>
      <c r="L104" s="54"/>
      <c r="M104" s="20">
        <f>L104*K104</f>
        <v>0</v>
      </c>
      <c r="N104" s="54"/>
      <c r="O104" s="54"/>
      <c r="P104" s="79"/>
      <c r="Q104" s="80"/>
      <c r="R104" s="21">
        <f>Q104*P104</f>
        <v>0</v>
      </c>
      <c r="S104" s="21"/>
      <c r="T104" s="21"/>
      <c r="U104" s="21"/>
      <c r="V104" s="21"/>
      <c r="W104" s="20">
        <f>I104</f>
        <v>20461438.102298003</v>
      </c>
      <c r="X104" s="20">
        <f>M104</f>
        <v>0</v>
      </c>
      <c r="Y104" s="20">
        <f>R104</f>
        <v>0</v>
      </c>
      <c r="Z104" s="20">
        <f>SUM(W104:Y104)</f>
        <v>20461438.102298003</v>
      </c>
      <c r="AA104" s="20">
        <f>Z104*30%</f>
        <v>6138431.430689401</v>
      </c>
      <c r="AB104" s="20">
        <f>SUM(Z104:AA104)</f>
        <v>26599869.532987405</v>
      </c>
      <c r="AC104" s="7"/>
    </row>
    <row r="105" spans="2:29" x14ac:dyDescent="0.25">
      <c r="B105" s="40" t="s">
        <v>903</v>
      </c>
      <c r="C105" s="44"/>
      <c r="D105" s="44"/>
      <c r="E105" s="44"/>
      <c r="F105" s="45"/>
      <c r="G105" s="46"/>
      <c r="H105" s="47"/>
      <c r="I105" s="20"/>
      <c r="J105" s="72"/>
      <c r="K105" s="72"/>
      <c r="L105" s="72"/>
      <c r="M105" s="20"/>
      <c r="N105" s="72"/>
      <c r="O105" s="72"/>
      <c r="P105" s="81"/>
      <c r="Q105" s="82"/>
      <c r="R105" s="21"/>
      <c r="S105" s="21"/>
      <c r="T105" s="21"/>
      <c r="U105" s="21"/>
      <c r="V105" s="21"/>
      <c r="W105" s="20"/>
      <c r="X105" s="20"/>
      <c r="Y105" s="20"/>
      <c r="Z105" s="20"/>
      <c r="AA105" s="20"/>
      <c r="AB105" s="20"/>
      <c r="AC105" s="8"/>
    </row>
    <row r="106" spans="2:29" x14ac:dyDescent="0.25">
      <c r="B106" s="40" t="s">
        <v>904</v>
      </c>
      <c r="C106" s="48" t="s">
        <v>59</v>
      </c>
      <c r="D106" s="40"/>
      <c r="E106" s="40" t="s">
        <v>39</v>
      </c>
      <c r="F106" s="41">
        <v>3.6324932048430937E-2</v>
      </c>
      <c r="G106" s="42">
        <v>6000000</v>
      </c>
      <c r="H106" s="43">
        <v>0.25</v>
      </c>
      <c r="I106" s="20">
        <f>H106*G106*F106</f>
        <v>54487.398072646407</v>
      </c>
      <c r="J106" s="54"/>
      <c r="K106" s="54"/>
      <c r="L106" s="54"/>
      <c r="M106" s="20">
        <f>L106*K106</f>
        <v>0</v>
      </c>
      <c r="N106" s="54" t="s">
        <v>104</v>
      </c>
      <c r="O106" s="54" t="s">
        <v>19</v>
      </c>
      <c r="P106" s="58">
        <v>147.00700000000001</v>
      </c>
      <c r="Q106" s="80">
        <v>750</v>
      </c>
      <c r="R106" s="21">
        <f>Q106*P106</f>
        <v>110255.25</v>
      </c>
      <c r="S106" s="21"/>
      <c r="T106" s="21"/>
      <c r="U106" s="21"/>
      <c r="V106" s="21"/>
      <c r="W106" s="20">
        <f>I106</f>
        <v>54487.398072646407</v>
      </c>
      <c r="X106" s="20">
        <f>M106</f>
        <v>0</v>
      </c>
      <c r="Y106" s="20">
        <f>R106</f>
        <v>110255.25</v>
      </c>
      <c r="Z106" s="20">
        <f>SUM(W106:Y106)</f>
        <v>164742.64807264641</v>
      </c>
      <c r="AA106" s="20">
        <f>Z106*30%</f>
        <v>49422.794421793922</v>
      </c>
      <c r="AB106" s="20">
        <f>SUM(Z106:AA106)</f>
        <v>214165.44249444033</v>
      </c>
      <c r="AC106" s="7"/>
    </row>
    <row r="107" spans="2:29" x14ac:dyDescent="0.25">
      <c r="B107" s="40" t="s">
        <v>905</v>
      </c>
      <c r="C107" s="44"/>
      <c r="D107" s="44"/>
      <c r="E107" s="44"/>
      <c r="F107" s="45"/>
      <c r="G107" s="46"/>
      <c r="H107" s="47"/>
      <c r="I107" s="20"/>
      <c r="J107" s="72"/>
      <c r="K107" s="72"/>
      <c r="L107" s="72"/>
      <c r="M107" s="20"/>
      <c r="N107" s="72"/>
      <c r="O107" s="72"/>
      <c r="P107" s="44"/>
      <c r="Q107" s="82"/>
      <c r="R107" s="21"/>
      <c r="S107" s="21"/>
      <c r="T107" s="21"/>
      <c r="U107" s="21"/>
      <c r="V107" s="21"/>
      <c r="W107" s="20"/>
      <c r="X107" s="20"/>
      <c r="Y107" s="20"/>
      <c r="Z107" s="20"/>
      <c r="AA107" s="20"/>
      <c r="AB107" s="20"/>
      <c r="AC107" s="8"/>
    </row>
    <row r="108" spans="2:29" x14ac:dyDescent="0.25">
      <c r="B108" s="40" t="s">
        <v>906</v>
      </c>
      <c r="C108" s="40" t="s">
        <v>129</v>
      </c>
      <c r="D108" s="40"/>
      <c r="E108" s="40" t="s">
        <v>39</v>
      </c>
      <c r="F108" s="41">
        <v>4.9960958734865335E-2</v>
      </c>
      <c r="G108" s="42">
        <v>6000000</v>
      </c>
      <c r="H108" s="43">
        <v>0.25</v>
      </c>
      <c r="I108" s="20">
        <f>H108*G108*F108</f>
        <v>74941.438102298009</v>
      </c>
      <c r="J108" s="54"/>
      <c r="K108" s="54"/>
      <c r="L108" s="54"/>
      <c r="M108" s="20">
        <f>L108*K108</f>
        <v>0</v>
      </c>
      <c r="N108" s="54" t="s">
        <v>104</v>
      </c>
      <c r="O108" s="54" t="s">
        <v>19</v>
      </c>
      <c r="P108" s="58">
        <v>202.19200000000001</v>
      </c>
      <c r="Q108" s="80">
        <v>750</v>
      </c>
      <c r="R108" s="21">
        <f>Q108*P108</f>
        <v>151644</v>
      </c>
      <c r="S108" s="21"/>
      <c r="T108" s="21"/>
      <c r="U108" s="21"/>
      <c r="V108" s="21"/>
      <c r="W108" s="20">
        <f>I108</f>
        <v>74941.438102298009</v>
      </c>
      <c r="X108" s="20">
        <f>M108</f>
        <v>0</v>
      </c>
      <c r="Y108" s="20">
        <f>R108</f>
        <v>151644</v>
      </c>
      <c r="Z108" s="20">
        <f>SUM(W108:Y108)</f>
        <v>226585.43810229801</v>
      </c>
      <c r="AA108" s="20">
        <f>Z108*30%</f>
        <v>67975.631430689406</v>
      </c>
      <c r="AB108" s="20">
        <f>SUM(Z108:AA108)</f>
        <v>294561.06953298743</v>
      </c>
      <c r="AC108" s="7"/>
    </row>
    <row r="109" spans="2:29" x14ac:dyDescent="0.25">
      <c r="B109" s="40" t="s">
        <v>907</v>
      </c>
      <c r="C109" s="44"/>
      <c r="D109" s="44"/>
      <c r="E109" s="44"/>
      <c r="F109" s="45"/>
      <c r="G109" s="46"/>
      <c r="H109" s="47"/>
      <c r="I109" s="20"/>
      <c r="J109" s="72"/>
      <c r="K109" s="72"/>
      <c r="L109" s="72"/>
      <c r="M109" s="20"/>
      <c r="N109" s="72"/>
      <c r="O109" s="72"/>
      <c r="P109" s="44"/>
      <c r="Q109" s="82"/>
      <c r="R109" s="21"/>
      <c r="S109" s="21"/>
      <c r="T109" s="21"/>
      <c r="U109" s="21"/>
      <c r="V109" s="21"/>
      <c r="W109" s="20"/>
      <c r="X109" s="20"/>
      <c r="Y109" s="20"/>
      <c r="Z109" s="20"/>
      <c r="AA109" s="20"/>
      <c r="AB109" s="20"/>
      <c r="AC109" s="8"/>
    </row>
    <row r="110" spans="2:29" x14ac:dyDescent="0.25">
      <c r="B110" s="40" t="s">
        <v>908</v>
      </c>
      <c r="C110" s="40" t="s">
        <v>130</v>
      </c>
      <c r="D110" s="40"/>
      <c r="E110" s="40" t="s">
        <v>39</v>
      </c>
      <c r="F110" s="41">
        <v>6.0424264887571043E-2</v>
      </c>
      <c r="G110" s="42">
        <v>6000000</v>
      </c>
      <c r="H110" s="43">
        <v>0.25</v>
      </c>
      <c r="I110" s="20">
        <f>H110*G110*F110</f>
        <v>90636.397331356566</v>
      </c>
      <c r="J110" s="54"/>
      <c r="K110" s="54"/>
      <c r="L110" s="54"/>
      <c r="M110" s="20">
        <f>L110*K110</f>
        <v>0</v>
      </c>
      <c r="N110" s="54" t="s">
        <v>104</v>
      </c>
      <c r="O110" s="54" t="s">
        <v>19</v>
      </c>
      <c r="P110" s="58">
        <v>244.53700000000001</v>
      </c>
      <c r="Q110" s="80">
        <v>750</v>
      </c>
      <c r="R110" s="21">
        <f>Q110*P110</f>
        <v>183402.75</v>
      </c>
      <c r="S110" s="21"/>
      <c r="T110" s="21"/>
      <c r="U110" s="21"/>
      <c r="V110" s="21"/>
      <c r="W110" s="20">
        <f>I110</f>
        <v>90636.397331356566</v>
      </c>
      <c r="X110" s="20">
        <f>M110</f>
        <v>0</v>
      </c>
      <c r="Y110" s="20">
        <f>R110</f>
        <v>183402.75</v>
      </c>
      <c r="Z110" s="20">
        <f>SUM(W110:Y110)</f>
        <v>274039.14733135654</v>
      </c>
      <c r="AA110" s="20">
        <f>Z110*30%</f>
        <v>82211.744199406952</v>
      </c>
      <c r="AB110" s="20">
        <f>SUM(Z110:AA110)</f>
        <v>356250.89153076347</v>
      </c>
      <c r="AC110" s="7"/>
    </row>
    <row r="111" spans="2:29" x14ac:dyDescent="0.25">
      <c r="B111" s="40" t="s">
        <v>909</v>
      </c>
      <c r="C111" s="44"/>
      <c r="D111" s="44"/>
      <c r="E111" s="44"/>
      <c r="F111" s="45"/>
      <c r="G111" s="46"/>
      <c r="H111" s="47"/>
      <c r="I111" s="20"/>
      <c r="J111" s="72"/>
      <c r="K111" s="72"/>
      <c r="L111" s="72"/>
      <c r="M111" s="20"/>
      <c r="N111" s="72"/>
      <c r="O111" s="72"/>
      <c r="P111" s="44"/>
      <c r="Q111" s="82"/>
      <c r="R111" s="21"/>
      <c r="S111" s="21"/>
      <c r="T111" s="21"/>
      <c r="U111" s="21"/>
      <c r="V111" s="21"/>
      <c r="W111" s="20"/>
      <c r="X111" s="20"/>
      <c r="Y111" s="20"/>
      <c r="Z111" s="20"/>
      <c r="AA111" s="20"/>
      <c r="AB111" s="20"/>
      <c r="AC111" s="8"/>
    </row>
    <row r="112" spans="2:29" x14ac:dyDescent="0.25">
      <c r="B112" s="40" t="s">
        <v>910</v>
      </c>
      <c r="C112" s="40" t="s">
        <v>131</v>
      </c>
      <c r="D112" s="40"/>
      <c r="E112" s="40" t="s">
        <v>39</v>
      </c>
      <c r="F112" s="41">
        <v>4.1746725969854216E-2</v>
      </c>
      <c r="G112" s="42">
        <v>6000000</v>
      </c>
      <c r="H112" s="43">
        <v>0.25</v>
      </c>
      <c r="I112" s="20">
        <f>H112*G112*F112</f>
        <v>62620.088954781328</v>
      </c>
      <c r="J112" s="54"/>
      <c r="K112" s="54"/>
      <c r="L112" s="54"/>
      <c r="M112" s="20">
        <f>L112*K112</f>
        <v>0</v>
      </c>
      <c r="N112" s="54" t="s">
        <v>104</v>
      </c>
      <c r="O112" s="54" t="s">
        <v>19</v>
      </c>
      <c r="P112" s="58">
        <v>168.94900000000001</v>
      </c>
      <c r="Q112" s="80">
        <v>750</v>
      </c>
      <c r="R112" s="21">
        <f>Q112*P112</f>
        <v>126711.75000000001</v>
      </c>
      <c r="S112" s="21"/>
      <c r="T112" s="21"/>
      <c r="U112" s="21"/>
      <c r="V112" s="21"/>
      <c r="W112" s="20">
        <f>I112</f>
        <v>62620.088954781328</v>
      </c>
      <c r="X112" s="20">
        <f>M112</f>
        <v>0</v>
      </c>
      <c r="Y112" s="20">
        <f>R112</f>
        <v>126711.75000000001</v>
      </c>
      <c r="Z112" s="20">
        <f>SUM(W112:Y112)</f>
        <v>189331.83895478136</v>
      </c>
      <c r="AA112" s="20">
        <f>Z112*30%</f>
        <v>56799.551686434403</v>
      </c>
      <c r="AB112" s="20">
        <f>SUM(Z112:AA112)</f>
        <v>246131.39064121575</v>
      </c>
      <c r="AC112" s="7"/>
    </row>
    <row r="113" spans="2:29" x14ac:dyDescent="0.25">
      <c r="B113" s="40" t="s">
        <v>911</v>
      </c>
      <c r="C113" s="44"/>
      <c r="D113" s="44"/>
      <c r="E113" s="44"/>
      <c r="F113" s="45"/>
      <c r="G113" s="46"/>
      <c r="H113" s="47"/>
      <c r="I113" s="20"/>
      <c r="J113" s="72"/>
      <c r="K113" s="72"/>
      <c r="L113" s="72"/>
      <c r="M113" s="20"/>
      <c r="N113" s="72"/>
      <c r="O113" s="72"/>
      <c r="P113" s="44"/>
      <c r="Q113" s="82"/>
      <c r="R113" s="21"/>
      <c r="S113" s="21"/>
      <c r="T113" s="21"/>
      <c r="U113" s="21"/>
      <c r="V113" s="21"/>
      <c r="W113" s="20"/>
      <c r="X113" s="20"/>
      <c r="Y113" s="20"/>
      <c r="Z113" s="20"/>
      <c r="AA113" s="20"/>
      <c r="AB113" s="20"/>
      <c r="AC113" s="8"/>
    </row>
    <row r="114" spans="2:29" x14ac:dyDescent="0.25">
      <c r="B114" s="40" t="s">
        <v>912</v>
      </c>
      <c r="C114" s="40" t="s">
        <v>132</v>
      </c>
      <c r="D114" s="40"/>
      <c r="E114" s="40" t="s">
        <v>39</v>
      </c>
      <c r="F114" s="41">
        <v>4.8827279466271314E-2</v>
      </c>
      <c r="G114" s="42">
        <v>6000000</v>
      </c>
      <c r="H114" s="43">
        <v>0.25</v>
      </c>
      <c r="I114" s="20">
        <f>H114*G114*F114</f>
        <v>73240.91919940697</v>
      </c>
      <c r="J114" s="54"/>
      <c r="K114" s="54"/>
      <c r="L114" s="54"/>
      <c r="M114" s="20">
        <f>L114*K114</f>
        <v>0</v>
      </c>
      <c r="N114" s="54" t="s">
        <v>104</v>
      </c>
      <c r="O114" s="54" t="s">
        <v>19</v>
      </c>
      <c r="P114" s="58">
        <v>197.60400000000001</v>
      </c>
      <c r="Q114" s="80">
        <v>750</v>
      </c>
      <c r="R114" s="21">
        <f>Q114*P114</f>
        <v>148203</v>
      </c>
      <c r="S114" s="21"/>
      <c r="T114" s="21"/>
      <c r="U114" s="21"/>
      <c r="V114" s="21"/>
      <c r="W114" s="20">
        <f>I114</f>
        <v>73240.91919940697</v>
      </c>
      <c r="X114" s="20">
        <f>M114</f>
        <v>0</v>
      </c>
      <c r="Y114" s="20">
        <f>R114</f>
        <v>148203</v>
      </c>
      <c r="Z114" s="20">
        <f>SUM(W114:Y114)</f>
        <v>221443.91919940698</v>
      </c>
      <c r="AA114" s="20">
        <f>Z114*30%</f>
        <v>66433.175759822087</v>
      </c>
      <c r="AB114" s="20">
        <f>SUM(Z114:AA114)</f>
        <v>287877.09495922906</v>
      </c>
      <c r="AC114" s="7"/>
    </row>
    <row r="115" spans="2:29" x14ac:dyDescent="0.25">
      <c r="B115" s="40" t="s">
        <v>913</v>
      </c>
      <c r="C115" s="44"/>
      <c r="D115" s="44"/>
      <c r="E115" s="44"/>
      <c r="F115" s="45"/>
      <c r="G115" s="46"/>
      <c r="H115" s="47"/>
      <c r="I115" s="20"/>
      <c r="J115" s="72"/>
      <c r="K115" s="72"/>
      <c r="L115" s="72"/>
      <c r="M115" s="20"/>
      <c r="N115" s="72"/>
      <c r="O115" s="72"/>
      <c r="P115" s="44"/>
      <c r="Q115" s="82"/>
      <c r="R115" s="21"/>
      <c r="S115" s="21"/>
      <c r="T115" s="21"/>
      <c r="U115" s="21"/>
      <c r="V115" s="21"/>
      <c r="W115" s="20"/>
      <c r="X115" s="20"/>
      <c r="Y115" s="20"/>
      <c r="Z115" s="20"/>
      <c r="AA115" s="20"/>
      <c r="AB115" s="20"/>
      <c r="AC115" s="8"/>
    </row>
    <row r="116" spans="2:29" x14ac:dyDescent="0.25">
      <c r="B116" s="40" t="s">
        <v>914</v>
      </c>
      <c r="C116" s="40" t="s">
        <v>133</v>
      </c>
      <c r="D116" s="40"/>
      <c r="E116" s="40" t="s">
        <v>39</v>
      </c>
      <c r="F116" s="41">
        <v>9.7207066963182598E-2</v>
      </c>
      <c r="G116" s="42">
        <v>6000000</v>
      </c>
      <c r="H116" s="43">
        <v>0.25</v>
      </c>
      <c r="I116" s="20">
        <f>H116*G116*F116</f>
        <v>145810.60044477391</v>
      </c>
      <c r="J116" s="54"/>
      <c r="K116" s="54"/>
      <c r="L116" s="54"/>
      <c r="M116" s="20">
        <f>L116*K116</f>
        <v>0</v>
      </c>
      <c r="N116" s="54" t="s">
        <v>104</v>
      </c>
      <c r="O116" s="54" t="s">
        <v>19</v>
      </c>
      <c r="P116" s="58">
        <v>393.39699999999999</v>
      </c>
      <c r="Q116" s="80">
        <v>750</v>
      </c>
      <c r="R116" s="21">
        <f>Q116*P116</f>
        <v>295047.75</v>
      </c>
      <c r="S116" s="21"/>
      <c r="T116" s="21"/>
      <c r="U116" s="21"/>
      <c r="V116" s="21"/>
      <c r="W116" s="20">
        <f>I116</f>
        <v>145810.60044477391</v>
      </c>
      <c r="X116" s="20">
        <f>M116</f>
        <v>0</v>
      </c>
      <c r="Y116" s="20">
        <f>R116</f>
        <v>295047.75</v>
      </c>
      <c r="Z116" s="20">
        <f>SUM(W116:Y116)</f>
        <v>440858.35044477391</v>
      </c>
      <c r="AA116" s="20">
        <f>Z116*30%</f>
        <v>132257.50513343216</v>
      </c>
      <c r="AB116" s="20">
        <f>SUM(Z116:AA116)</f>
        <v>573115.85557820601</v>
      </c>
      <c r="AC116" s="7"/>
    </row>
    <row r="117" spans="2:29" x14ac:dyDescent="0.25">
      <c r="B117" s="40" t="s">
        <v>915</v>
      </c>
      <c r="C117" s="44"/>
      <c r="D117" s="44"/>
      <c r="E117" s="44"/>
      <c r="F117" s="45"/>
      <c r="G117" s="46"/>
      <c r="H117" s="47"/>
      <c r="I117" s="20"/>
      <c r="J117" s="72"/>
      <c r="K117" s="72"/>
      <c r="L117" s="72"/>
      <c r="M117" s="20"/>
      <c r="N117" s="72"/>
      <c r="O117" s="72"/>
      <c r="P117" s="44"/>
      <c r="Q117" s="82"/>
      <c r="R117" s="21"/>
      <c r="S117" s="21"/>
      <c r="T117" s="21"/>
      <c r="U117" s="21"/>
      <c r="V117" s="21"/>
      <c r="W117" s="20"/>
      <c r="X117" s="20"/>
      <c r="Y117" s="20"/>
      <c r="Z117" s="20"/>
      <c r="AA117" s="20"/>
      <c r="AB117" s="20"/>
      <c r="AC117" s="8"/>
    </row>
    <row r="118" spans="2:29" x14ac:dyDescent="0.25">
      <c r="B118" s="40" t="s">
        <v>916</v>
      </c>
      <c r="C118" s="40" t="s">
        <v>134</v>
      </c>
      <c r="D118" s="40"/>
      <c r="E118" s="40" t="s">
        <v>39</v>
      </c>
      <c r="F118" s="41">
        <v>5.7823078823820109E-2</v>
      </c>
      <c r="G118" s="42">
        <v>6000000</v>
      </c>
      <c r="H118" s="43">
        <v>0.25</v>
      </c>
      <c r="I118" s="20">
        <f>H118*G118*F118</f>
        <v>86734.618235730159</v>
      </c>
      <c r="J118" s="54"/>
      <c r="K118" s="54"/>
      <c r="L118" s="54"/>
      <c r="M118" s="20">
        <f>L118*K118</f>
        <v>0</v>
      </c>
      <c r="N118" s="54" t="s">
        <v>104</v>
      </c>
      <c r="O118" s="54" t="s">
        <v>19</v>
      </c>
      <c r="P118" s="58">
        <v>234.01</v>
      </c>
      <c r="Q118" s="80">
        <v>750</v>
      </c>
      <c r="R118" s="21">
        <f>Q118*P118</f>
        <v>175507.5</v>
      </c>
      <c r="S118" s="21"/>
      <c r="T118" s="21"/>
      <c r="U118" s="21"/>
      <c r="V118" s="21"/>
      <c r="W118" s="20">
        <f>I118</f>
        <v>86734.618235730159</v>
      </c>
      <c r="X118" s="20">
        <f>M118</f>
        <v>0</v>
      </c>
      <c r="Y118" s="20">
        <f>R118</f>
        <v>175507.5</v>
      </c>
      <c r="Z118" s="20">
        <f>SUM(W118:Y118)</f>
        <v>262242.11823573016</v>
      </c>
      <c r="AA118" s="20">
        <f>Z118*30%</f>
        <v>78672.635470719048</v>
      </c>
      <c r="AB118" s="20">
        <f>SUM(Z118:AA118)</f>
        <v>340914.75370644918</v>
      </c>
      <c r="AC118" s="7"/>
    </row>
    <row r="119" spans="2:29" x14ac:dyDescent="0.25">
      <c r="B119" s="40" t="s">
        <v>917</v>
      </c>
      <c r="C119" s="44"/>
      <c r="D119" s="44"/>
      <c r="E119" s="44"/>
      <c r="F119" s="45"/>
      <c r="G119" s="46"/>
      <c r="H119" s="47"/>
      <c r="I119" s="20"/>
      <c r="J119" s="72"/>
      <c r="K119" s="72"/>
      <c r="L119" s="72"/>
      <c r="M119" s="20"/>
      <c r="N119" s="72"/>
      <c r="O119" s="72"/>
      <c r="P119" s="44"/>
      <c r="Q119" s="82"/>
      <c r="R119" s="21"/>
      <c r="S119" s="21"/>
      <c r="T119" s="21"/>
      <c r="U119" s="21"/>
      <c r="V119" s="21"/>
      <c r="W119" s="20"/>
      <c r="X119" s="20"/>
      <c r="Y119" s="20"/>
      <c r="Z119" s="20"/>
      <c r="AA119" s="20"/>
      <c r="AB119" s="20"/>
      <c r="AC119" s="8"/>
    </row>
    <row r="120" spans="2:29" x14ac:dyDescent="0.25">
      <c r="B120" s="40" t="s">
        <v>918</v>
      </c>
      <c r="C120" s="40" t="s">
        <v>135</v>
      </c>
      <c r="D120" s="40"/>
      <c r="E120" s="40" t="s">
        <v>39</v>
      </c>
      <c r="F120" s="41">
        <v>4.899851742031134E-2</v>
      </c>
      <c r="G120" s="42">
        <v>6000000</v>
      </c>
      <c r="H120" s="43">
        <v>0.25</v>
      </c>
      <c r="I120" s="20">
        <f>H120*G120*F120</f>
        <v>73497.776130467013</v>
      </c>
      <c r="J120" s="54"/>
      <c r="K120" s="54"/>
      <c r="L120" s="54"/>
      <c r="M120" s="20">
        <f>L120*K120</f>
        <v>0</v>
      </c>
      <c r="N120" s="54" t="s">
        <v>104</v>
      </c>
      <c r="O120" s="54" t="s">
        <v>19</v>
      </c>
      <c r="P120" s="58">
        <v>198.297</v>
      </c>
      <c r="Q120" s="80">
        <v>750</v>
      </c>
      <c r="R120" s="21">
        <f>Q120*P120</f>
        <v>148722.75</v>
      </c>
      <c r="S120" s="21"/>
      <c r="T120" s="21"/>
      <c r="U120" s="21"/>
      <c r="V120" s="21"/>
      <c r="W120" s="20">
        <f>I120</f>
        <v>73497.776130467013</v>
      </c>
      <c r="X120" s="20">
        <f>M120</f>
        <v>0</v>
      </c>
      <c r="Y120" s="20">
        <f>R120</f>
        <v>148722.75</v>
      </c>
      <c r="Z120" s="20">
        <f>SUM(W120:Y120)</f>
        <v>222220.52613046701</v>
      </c>
      <c r="AA120" s="20">
        <f>Z120*30%</f>
        <v>66666.157839140098</v>
      </c>
      <c r="AB120" s="20">
        <f>SUM(Z120:AA120)</f>
        <v>288886.68396960711</v>
      </c>
      <c r="AC120" s="7"/>
    </row>
    <row r="121" spans="2:29" x14ac:dyDescent="0.25">
      <c r="B121" s="40" t="s">
        <v>919</v>
      </c>
      <c r="C121" s="44"/>
      <c r="D121" s="44"/>
      <c r="E121" s="44"/>
      <c r="F121" s="45"/>
      <c r="G121" s="46"/>
      <c r="H121" s="47"/>
      <c r="I121" s="20"/>
      <c r="J121" s="72"/>
      <c r="K121" s="72"/>
      <c r="L121" s="72"/>
      <c r="M121" s="20"/>
      <c r="N121" s="72"/>
      <c r="O121" s="72"/>
      <c r="P121" s="44"/>
      <c r="Q121" s="82"/>
      <c r="R121" s="21"/>
      <c r="S121" s="21"/>
      <c r="T121" s="21"/>
      <c r="U121" s="21"/>
      <c r="V121" s="21"/>
      <c r="W121" s="20"/>
      <c r="X121" s="20"/>
      <c r="Y121" s="20"/>
      <c r="Z121" s="20"/>
      <c r="AA121" s="20"/>
      <c r="AB121" s="20"/>
      <c r="AC121" s="8"/>
    </row>
    <row r="122" spans="2:29" x14ac:dyDescent="0.25">
      <c r="B122" s="40" t="s">
        <v>920</v>
      </c>
      <c r="C122" s="40" t="s">
        <v>136</v>
      </c>
      <c r="D122" s="40"/>
      <c r="E122" s="40" t="s">
        <v>39</v>
      </c>
      <c r="F122" s="41">
        <v>5.1847541388682972E-2</v>
      </c>
      <c r="G122" s="42">
        <v>6000000</v>
      </c>
      <c r="H122" s="43">
        <v>0.25</v>
      </c>
      <c r="I122" s="20">
        <f>H122*G122*F122</f>
        <v>77771.312083024459</v>
      </c>
      <c r="J122" s="54"/>
      <c r="K122" s="54"/>
      <c r="L122" s="54"/>
      <c r="M122" s="20">
        <f>L122*K122</f>
        <v>0</v>
      </c>
      <c r="N122" s="54" t="s">
        <v>104</v>
      </c>
      <c r="O122" s="54" t="s">
        <v>19</v>
      </c>
      <c r="P122" s="58">
        <v>209.827</v>
      </c>
      <c r="Q122" s="80">
        <v>750</v>
      </c>
      <c r="R122" s="21">
        <f>Q122*P122</f>
        <v>157370.25</v>
      </c>
      <c r="S122" s="21"/>
      <c r="T122" s="21"/>
      <c r="U122" s="21"/>
      <c r="V122" s="21"/>
      <c r="W122" s="20">
        <f>I122</f>
        <v>77771.312083024459</v>
      </c>
      <c r="X122" s="20">
        <f>M122</f>
        <v>0</v>
      </c>
      <c r="Y122" s="20">
        <f>R122</f>
        <v>157370.25</v>
      </c>
      <c r="Z122" s="20">
        <f>SUM(W122:Y122)</f>
        <v>235141.56208302447</v>
      </c>
      <c r="AA122" s="20">
        <f>Z122*30%</f>
        <v>70542.468624907342</v>
      </c>
      <c r="AB122" s="20">
        <f>SUM(Z122:AA122)</f>
        <v>305684.03070793184</v>
      </c>
      <c r="AC122" s="7"/>
    </row>
    <row r="123" spans="2:29" x14ac:dyDescent="0.25">
      <c r="B123" s="40" t="s">
        <v>921</v>
      </c>
      <c r="C123" s="44"/>
      <c r="D123" s="44"/>
      <c r="E123" s="44"/>
      <c r="F123" s="45"/>
      <c r="G123" s="46"/>
      <c r="H123" s="47"/>
      <c r="I123" s="20"/>
      <c r="J123" s="72"/>
      <c r="K123" s="72"/>
      <c r="L123" s="72"/>
      <c r="M123" s="20"/>
      <c r="N123" s="72"/>
      <c r="O123" s="72"/>
      <c r="P123" s="44"/>
      <c r="Q123" s="82"/>
      <c r="R123" s="21"/>
      <c r="S123" s="21"/>
      <c r="T123" s="21"/>
      <c r="U123" s="21"/>
      <c r="V123" s="21"/>
      <c r="W123" s="20"/>
      <c r="X123" s="20"/>
      <c r="Y123" s="20"/>
      <c r="Z123" s="20"/>
      <c r="AA123" s="20"/>
      <c r="AB123" s="20"/>
      <c r="AC123" s="8"/>
    </row>
    <row r="124" spans="2:29" x14ac:dyDescent="0.25">
      <c r="B124" s="40" t="s">
        <v>922</v>
      </c>
      <c r="C124" s="40" t="s">
        <v>137</v>
      </c>
      <c r="D124" s="40"/>
      <c r="E124" s="40" t="s">
        <v>39</v>
      </c>
      <c r="F124" s="41">
        <v>4.7274277242401776E-2</v>
      </c>
      <c r="G124" s="42">
        <v>6000000</v>
      </c>
      <c r="H124" s="43">
        <v>0.25</v>
      </c>
      <c r="I124" s="20">
        <f>H124*G124*F124</f>
        <v>70911.41586360267</v>
      </c>
      <c r="J124" s="54"/>
      <c r="K124" s="54"/>
      <c r="L124" s="54"/>
      <c r="M124" s="20">
        <f>L124*K124</f>
        <v>0</v>
      </c>
      <c r="N124" s="54" t="s">
        <v>104</v>
      </c>
      <c r="O124" s="54" t="s">
        <v>19</v>
      </c>
      <c r="P124" s="58">
        <v>191.31899999999999</v>
      </c>
      <c r="Q124" s="80">
        <v>750</v>
      </c>
      <c r="R124" s="21">
        <f>Q124*P124</f>
        <v>143489.25</v>
      </c>
      <c r="S124" s="21"/>
      <c r="T124" s="21"/>
      <c r="U124" s="21"/>
      <c r="V124" s="21"/>
      <c r="W124" s="20">
        <f>I124</f>
        <v>70911.41586360267</v>
      </c>
      <c r="X124" s="20">
        <f>M124</f>
        <v>0</v>
      </c>
      <c r="Y124" s="20">
        <f>R124</f>
        <v>143489.25</v>
      </c>
      <c r="Z124" s="20">
        <f>SUM(W124:Y124)</f>
        <v>214400.66586360266</v>
      </c>
      <c r="AA124" s="20">
        <f>Z124*30%</f>
        <v>64320.199759080795</v>
      </c>
      <c r="AB124" s="20">
        <f>SUM(Z124:AA124)</f>
        <v>278720.86562268343</v>
      </c>
      <c r="AC124" s="7"/>
    </row>
    <row r="125" spans="2:29" x14ac:dyDescent="0.25">
      <c r="B125" s="40" t="s">
        <v>923</v>
      </c>
      <c r="C125" s="44"/>
      <c r="D125" s="44"/>
      <c r="E125" s="44"/>
      <c r="F125" s="45"/>
      <c r="G125" s="46"/>
      <c r="H125" s="47"/>
      <c r="I125" s="20"/>
      <c r="J125" s="72"/>
      <c r="K125" s="72"/>
      <c r="L125" s="72"/>
      <c r="M125" s="20"/>
      <c r="N125" s="72"/>
      <c r="O125" s="72"/>
      <c r="P125" s="44"/>
      <c r="Q125" s="82"/>
      <c r="R125" s="21"/>
      <c r="S125" s="21"/>
      <c r="T125" s="21"/>
      <c r="U125" s="21"/>
      <c r="V125" s="21"/>
      <c r="W125" s="20"/>
      <c r="X125" s="20"/>
      <c r="Y125" s="20"/>
      <c r="Z125" s="20"/>
      <c r="AA125" s="20"/>
      <c r="AB125" s="20"/>
      <c r="AC125" s="8"/>
    </row>
    <row r="126" spans="2:29" x14ac:dyDescent="0.25">
      <c r="B126" s="40" t="s">
        <v>924</v>
      </c>
      <c r="C126" s="40" t="s">
        <v>138</v>
      </c>
      <c r="D126" s="40"/>
      <c r="E126" s="40" t="s">
        <v>39</v>
      </c>
      <c r="F126" s="41">
        <v>4.9167778601433162E-2</v>
      </c>
      <c r="G126" s="42">
        <v>6000000</v>
      </c>
      <c r="H126" s="43">
        <v>0.25</v>
      </c>
      <c r="I126" s="20">
        <f>H126*G126*F126</f>
        <v>73751.66790214974</v>
      </c>
      <c r="J126" s="54"/>
      <c r="K126" s="54"/>
      <c r="L126" s="54"/>
      <c r="M126" s="20">
        <f>L126*K126</f>
        <v>0</v>
      </c>
      <c r="N126" s="54" t="s">
        <v>104</v>
      </c>
      <c r="O126" s="54" t="s">
        <v>19</v>
      </c>
      <c r="P126" s="58">
        <v>198.982</v>
      </c>
      <c r="Q126" s="80">
        <v>750</v>
      </c>
      <c r="R126" s="21">
        <f>Q126*P126</f>
        <v>149236.5</v>
      </c>
      <c r="S126" s="21"/>
      <c r="T126" s="21"/>
      <c r="U126" s="21"/>
      <c r="V126" s="21"/>
      <c r="W126" s="20">
        <f>I126</f>
        <v>73751.66790214974</v>
      </c>
      <c r="X126" s="20">
        <f>M126</f>
        <v>0</v>
      </c>
      <c r="Y126" s="20">
        <f>R126</f>
        <v>149236.5</v>
      </c>
      <c r="Z126" s="20">
        <f>SUM(W126:Y126)</f>
        <v>222988.16790214973</v>
      </c>
      <c r="AA126" s="20">
        <f>Z126*30%</f>
        <v>66896.450370644918</v>
      </c>
      <c r="AB126" s="20">
        <f>SUM(Z126:AA126)</f>
        <v>289884.61827279464</v>
      </c>
      <c r="AC126" s="7"/>
    </row>
    <row r="127" spans="2:29" x14ac:dyDescent="0.25">
      <c r="B127" s="40" t="s">
        <v>925</v>
      </c>
      <c r="C127" s="44"/>
      <c r="D127" s="44"/>
      <c r="E127" s="44"/>
      <c r="F127" s="45"/>
      <c r="G127" s="46"/>
      <c r="H127" s="47"/>
      <c r="I127" s="20"/>
      <c r="J127" s="72"/>
      <c r="K127" s="72"/>
      <c r="L127" s="72"/>
      <c r="M127" s="20"/>
      <c r="N127" s="72"/>
      <c r="O127" s="72"/>
      <c r="P127" s="44"/>
      <c r="Q127" s="82"/>
      <c r="R127" s="21"/>
      <c r="S127" s="21"/>
      <c r="T127" s="21"/>
      <c r="U127" s="21"/>
      <c r="V127" s="21"/>
      <c r="W127" s="20"/>
      <c r="X127" s="20"/>
      <c r="Y127" s="20"/>
      <c r="Z127" s="20"/>
      <c r="AA127" s="20"/>
      <c r="AB127" s="20"/>
      <c r="AC127" s="8"/>
    </row>
    <row r="128" spans="2:29" x14ac:dyDescent="0.25">
      <c r="B128" s="40" t="s">
        <v>926</v>
      </c>
      <c r="C128" s="40" t="s">
        <v>82</v>
      </c>
      <c r="D128" s="40"/>
      <c r="E128" s="40" t="s">
        <v>39</v>
      </c>
      <c r="F128" s="41">
        <v>0.14686434395848777</v>
      </c>
      <c r="G128" s="42">
        <v>6000000</v>
      </c>
      <c r="H128" s="43">
        <v>0.25</v>
      </c>
      <c r="I128" s="20">
        <f>H128*G128*F128</f>
        <v>220296.51593773166</v>
      </c>
      <c r="J128" s="54"/>
      <c r="K128" s="54"/>
      <c r="L128" s="54"/>
      <c r="M128" s="20">
        <f>L128*K128</f>
        <v>0</v>
      </c>
      <c r="N128" s="54" t="s">
        <v>104</v>
      </c>
      <c r="O128" s="54" t="s">
        <v>19</v>
      </c>
      <c r="P128" s="58">
        <v>594.36</v>
      </c>
      <c r="Q128" s="80">
        <v>750</v>
      </c>
      <c r="R128" s="21">
        <f>Q128*P128</f>
        <v>445770</v>
      </c>
      <c r="S128" s="21"/>
      <c r="T128" s="21"/>
      <c r="U128" s="21"/>
      <c r="V128" s="21"/>
      <c r="W128" s="20">
        <f>I128</f>
        <v>220296.51593773166</v>
      </c>
      <c r="X128" s="20">
        <f>M128</f>
        <v>0</v>
      </c>
      <c r="Y128" s="20">
        <f>R128</f>
        <v>445770</v>
      </c>
      <c r="Z128" s="20">
        <f>SUM(W128:Y128)</f>
        <v>666066.5159377316</v>
      </c>
      <c r="AA128" s="20">
        <f>Z128*30%</f>
        <v>199819.95478131948</v>
      </c>
      <c r="AB128" s="20">
        <f>SUM(Z128:AA128)</f>
        <v>865886.47071905108</v>
      </c>
      <c r="AC128" s="7"/>
    </row>
    <row r="129" spans="2:29" x14ac:dyDescent="0.25">
      <c r="B129" s="40" t="s">
        <v>927</v>
      </c>
      <c r="C129" s="44"/>
      <c r="D129" s="44"/>
      <c r="E129" s="44"/>
      <c r="F129" s="45"/>
      <c r="G129" s="46"/>
      <c r="H129" s="47"/>
      <c r="I129" s="20"/>
      <c r="J129" s="72"/>
      <c r="K129" s="72"/>
      <c r="L129" s="72"/>
      <c r="M129" s="20"/>
      <c r="N129" s="72"/>
      <c r="O129" s="72"/>
      <c r="P129" s="44"/>
      <c r="Q129" s="82"/>
      <c r="R129" s="21"/>
      <c r="S129" s="21"/>
      <c r="T129" s="21"/>
      <c r="U129" s="21"/>
      <c r="V129" s="21"/>
      <c r="W129" s="20"/>
      <c r="X129" s="20"/>
      <c r="Y129" s="20"/>
      <c r="Z129" s="20"/>
      <c r="AA129" s="20"/>
      <c r="AB129" s="20"/>
      <c r="AC129" s="8"/>
    </row>
    <row r="130" spans="2:29" x14ac:dyDescent="0.25">
      <c r="B130" s="40" t="s">
        <v>928</v>
      </c>
      <c r="C130" s="40" t="s">
        <v>139</v>
      </c>
      <c r="D130" s="40"/>
      <c r="E130" s="40" t="s">
        <v>39</v>
      </c>
      <c r="F130" s="41">
        <v>4.7053125772176921E-2</v>
      </c>
      <c r="G130" s="42">
        <v>6000000</v>
      </c>
      <c r="H130" s="43">
        <v>0.25</v>
      </c>
      <c r="I130" s="20">
        <f>H130*G130*F130</f>
        <v>70579.688658265382</v>
      </c>
      <c r="J130" s="54"/>
      <c r="K130" s="54"/>
      <c r="L130" s="54"/>
      <c r="M130" s="20">
        <f>L130*K130</f>
        <v>0</v>
      </c>
      <c r="N130" s="54" t="s">
        <v>104</v>
      </c>
      <c r="O130" s="54" t="s">
        <v>19</v>
      </c>
      <c r="P130" s="58">
        <v>190.42400000000001</v>
      </c>
      <c r="Q130" s="80">
        <v>750</v>
      </c>
      <c r="R130" s="21">
        <f>Q130*P130</f>
        <v>142818</v>
      </c>
      <c r="S130" s="21"/>
      <c r="T130" s="21"/>
      <c r="U130" s="21"/>
      <c r="V130" s="21"/>
      <c r="W130" s="20">
        <f>I130</f>
        <v>70579.688658265382</v>
      </c>
      <c r="X130" s="20">
        <f>M130</f>
        <v>0</v>
      </c>
      <c r="Y130" s="20">
        <f>R130</f>
        <v>142818</v>
      </c>
      <c r="Z130" s="20">
        <f>SUM(W130:Y130)</f>
        <v>213397.6886582654</v>
      </c>
      <c r="AA130" s="20">
        <f>Z130*30%</f>
        <v>64019.306597479619</v>
      </c>
      <c r="AB130" s="20">
        <f>SUM(Z130:AA130)</f>
        <v>277416.99525574502</v>
      </c>
      <c r="AC130" s="7"/>
    </row>
    <row r="131" spans="2:29" x14ac:dyDescent="0.25">
      <c r="B131" s="40" t="s">
        <v>929</v>
      </c>
      <c r="C131" s="44"/>
      <c r="D131" s="44"/>
      <c r="E131" s="44"/>
      <c r="F131" s="45"/>
      <c r="G131" s="46"/>
      <c r="H131" s="47"/>
      <c r="I131" s="20"/>
      <c r="J131" s="72"/>
      <c r="K131" s="72"/>
      <c r="L131" s="72"/>
      <c r="M131" s="20"/>
      <c r="N131" s="72"/>
      <c r="O131" s="72"/>
      <c r="P131" s="44"/>
      <c r="Q131" s="82"/>
      <c r="R131" s="21"/>
      <c r="S131" s="21"/>
      <c r="T131" s="21"/>
      <c r="U131" s="21"/>
      <c r="V131" s="21"/>
      <c r="W131" s="20"/>
      <c r="X131" s="20"/>
      <c r="Y131" s="20"/>
      <c r="Z131" s="20"/>
      <c r="AA131" s="20"/>
      <c r="AB131" s="20"/>
      <c r="AC131" s="8"/>
    </row>
    <row r="132" spans="2:29" x14ac:dyDescent="0.25">
      <c r="B132" s="40" t="s">
        <v>930</v>
      </c>
      <c r="C132" s="40" t="s">
        <v>140</v>
      </c>
      <c r="D132" s="40"/>
      <c r="E132" s="40" t="s">
        <v>39</v>
      </c>
      <c r="F132" s="41">
        <v>5.1042500617741536E-2</v>
      </c>
      <c r="G132" s="42">
        <v>6000000</v>
      </c>
      <c r="H132" s="43">
        <v>0.25</v>
      </c>
      <c r="I132" s="20">
        <f>H132*G132*F132</f>
        <v>76563.750926612309</v>
      </c>
      <c r="J132" s="54"/>
      <c r="K132" s="54"/>
      <c r="L132" s="54"/>
      <c r="M132" s="20">
        <f>L132*K132</f>
        <v>0</v>
      </c>
      <c r="N132" s="54" t="s">
        <v>104</v>
      </c>
      <c r="O132" s="54" t="s">
        <v>19</v>
      </c>
      <c r="P132" s="58">
        <v>206.56899999999999</v>
      </c>
      <c r="Q132" s="80">
        <v>750</v>
      </c>
      <c r="R132" s="21">
        <f>Q132*P132</f>
        <v>154926.75</v>
      </c>
      <c r="S132" s="21"/>
      <c r="T132" s="21"/>
      <c r="U132" s="21"/>
      <c r="V132" s="21"/>
      <c r="W132" s="20">
        <f>I132</f>
        <v>76563.750926612309</v>
      </c>
      <c r="X132" s="20">
        <f>M132</f>
        <v>0</v>
      </c>
      <c r="Y132" s="20">
        <f>R132</f>
        <v>154926.75</v>
      </c>
      <c r="Z132" s="20">
        <f>SUM(W132:Y132)</f>
        <v>231490.50092661229</v>
      </c>
      <c r="AA132" s="20">
        <f>Z132*30%</f>
        <v>69447.150277983688</v>
      </c>
      <c r="AB132" s="20">
        <f>SUM(Z132:AA132)</f>
        <v>300937.65120459598</v>
      </c>
      <c r="AC132" s="7"/>
    </row>
    <row r="133" spans="2:29" x14ac:dyDescent="0.25">
      <c r="B133" s="40" t="s">
        <v>931</v>
      </c>
      <c r="C133" s="44"/>
      <c r="D133" s="44"/>
      <c r="E133" s="44"/>
      <c r="F133" s="45"/>
      <c r="G133" s="46"/>
      <c r="H133" s="47"/>
      <c r="I133" s="20"/>
      <c r="J133" s="72"/>
      <c r="K133" s="72"/>
      <c r="L133" s="72"/>
      <c r="M133" s="20"/>
      <c r="N133" s="72"/>
      <c r="O133" s="72"/>
      <c r="P133" s="44"/>
      <c r="Q133" s="82"/>
      <c r="R133" s="21"/>
      <c r="S133" s="21"/>
      <c r="T133" s="21"/>
      <c r="U133" s="21"/>
      <c r="V133" s="21"/>
      <c r="W133" s="20"/>
      <c r="X133" s="20"/>
      <c r="Y133" s="20"/>
      <c r="Z133" s="20"/>
      <c r="AA133" s="20"/>
      <c r="AB133" s="20"/>
      <c r="AC133" s="8"/>
    </row>
    <row r="134" spans="2:29" x14ac:dyDescent="0.25">
      <c r="B134" s="40" t="s">
        <v>932</v>
      </c>
      <c r="C134" s="40" t="s">
        <v>102</v>
      </c>
      <c r="D134" s="40"/>
      <c r="E134" s="40" t="s">
        <v>39</v>
      </c>
      <c r="F134" s="41">
        <v>0.10059278477884853</v>
      </c>
      <c r="G134" s="42">
        <v>6000000</v>
      </c>
      <c r="H134" s="43">
        <v>0.25</v>
      </c>
      <c r="I134" s="20">
        <f>H134*G134*F134</f>
        <v>150889.17716827278</v>
      </c>
      <c r="J134" s="54"/>
      <c r="K134" s="54"/>
      <c r="L134" s="54"/>
      <c r="M134" s="20">
        <f>L134*K134</f>
        <v>0</v>
      </c>
      <c r="N134" s="54" t="s">
        <v>104</v>
      </c>
      <c r="O134" s="54" t="s">
        <v>19</v>
      </c>
      <c r="P134" s="58">
        <v>407.09899999999999</v>
      </c>
      <c r="Q134" s="80">
        <v>750</v>
      </c>
      <c r="R134" s="21">
        <f>Q134*P134</f>
        <v>305324.25</v>
      </c>
      <c r="S134" s="21"/>
      <c r="T134" s="21"/>
      <c r="U134" s="21"/>
      <c r="V134" s="21"/>
      <c r="W134" s="20">
        <f>I134</f>
        <v>150889.17716827278</v>
      </c>
      <c r="X134" s="20">
        <f>M134</f>
        <v>0</v>
      </c>
      <c r="Y134" s="20">
        <f>R134</f>
        <v>305324.25</v>
      </c>
      <c r="Z134" s="20">
        <f>SUM(W134:Y134)</f>
        <v>456213.42716827278</v>
      </c>
      <c r="AA134" s="20">
        <f>Z134*30%</f>
        <v>136864.02815048184</v>
      </c>
      <c r="AB134" s="20">
        <f>SUM(Z134:AA134)</f>
        <v>593077.45531875466</v>
      </c>
      <c r="AC134" s="7"/>
    </row>
    <row r="135" spans="2:29" x14ac:dyDescent="0.25">
      <c r="B135" s="40" t="s">
        <v>933</v>
      </c>
      <c r="C135" s="44"/>
      <c r="D135" s="44"/>
      <c r="E135" s="44"/>
      <c r="F135" s="45"/>
      <c r="G135" s="46"/>
      <c r="H135" s="47"/>
      <c r="I135" s="20"/>
      <c r="J135" s="72"/>
      <c r="K135" s="72"/>
      <c r="L135" s="72"/>
      <c r="M135" s="20"/>
      <c r="N135" s="72"/>
      <c r="O135" s="72"/>
      <c r="P135" s="44"/>
      <c r="Q135" s="82"/>
      <c r="R135" s="21"/>
      <c r="S135" s="21"/>
      <c r="T135" s="21"/>
      <c r="U135" s="21"/>
      <c r="V135" s="21"/>
      <c r="W135" s="20"/>
      <c r="X135" s="20"/>
      <c r="Y135" s="20"/>
      <c r="Z135" s="20"/>
      <c r="AA135" s="20"/>
      <c r="AB135" s="20"/>
      <c r="AC135" s="8"/>
    </row>
    <row r="136" spans="2:29" x14ac:dyDescent="0.25">
      <c r="B136" s="40" t="s">
        <v>934</v>
      </c>
      <c r="C136" s="40" t="s">
        <v>141</v>
      </c>
      <c r="D136" s="40"/>
      <c r="E136" s="40" t="s">
        <v>39</v>
      </c>
      <c r="F136" s="41">
        <v>4.9709414381022984E-2</v>
      </c>
      <c r="G136" s="42">
        <v>6000000</v>
      </c>
      <c r="H136" s="43">
        <v>0.25</v>
      </c>
      <c r="I136" s="20">
        <f>H136*G136*F136</f>
        <v>74564.121571534473</v>
      </c>
      <c r="J136" s="54"/>
      <c r="K136" s="54"/>
      <c r="L136" s="54"/>
      <c r="M136" s="20">
        <f>L136*K136</f>
        <v>0</v>
      </c>
      <c r="N136" s="54" t="s">
        <v>104</v>
      </c>
      <c r="O136" s="54" t="s">
        <v>19</v>
      </c>
      <c r="P136" s="58">
        <v>201.17400000000001</v>
      </c>
      <c r="Q136" s="80">
        <v>750</v>
      </c>
      <c r="R136" s="21">
        <f>Q136*P136</f>
        <v>150880.5</v>
      </c>
      <c r="S136" s="21"/>
      <c r="T136" s="21"/>
      <c r="U136" s="21"/>
      <c r="V136" s="21"/>
      <c r="W136" s="20">
        <f>I136</f>
        <v>74564.121571534473</v>
      </c>
      <c r="X136" s="20">
        <f>M136</f>
        <v>0</v>
      </c>
      <c r="Y136" s="20">
        <f>R136</f>
        <v>150880.5</v>
      </c>
      <c r="Z136" s="20">
        <f>SUM(W136:Y136)</f>
        <v>225444.62157153449</v>
      </c>
      <c r="AA136" s="20">
        <f>Z136*30%</f>
        <v>67633.386471460341</v>
      </c>
      <c r="AB136" s="20">
        <f>SUM(Z136:AA136)</f>
        <v>293078.00804299483</v>
      </c>
      <c r="AC136" s="7"/>
    </row>
    <row r="137" spans="2:29" x14ac:dyDescent="0.25">
      <c r="B137" s="40" t="s">
        <v>935</v>
      </c>
      <c r="C137" s="44"/>
      <c r="D137" s="44"/>
      <c r="E137" s="44"/>
      <c r="F137" s="45"/>
      <c r="G137" s="46"/>
      <c r="H137" s="47"/>
      <c r="I137" s="20"/>
      <c r="J137" s="72"/>
      <c r="K137" s="72"/>
      <c r="L137" s="72"/>
      <c r="M137" s="20"/>
      <c r="N137" s="72"/>
      <c r="O137" s="72"/>
      <c r="P137" s="44"/>
      <c r="Q137" s="82"/>
      <c r="R137" s="21"/>
      <c r="S137" s="21"/>
      <c r="T137" s="21"/>
      <c r="U137" s="21"/>
      <c r="V137" s="21"/>
      <c r="W137" s="20"/>
      <c r="X137" s="20"/>
      <c r="Y137" s="20"/>
      <c r="Z137" s="20"/>
      <c r="AA137" s="20"/>
      <c r="AB137" s="20"/>
      <c r="AC137" s="8"/>
    </row>
    <row r="138" spans="2:29" x14ac:dyDescent="0.25">
      <c r="B138" s="40" t="s">
        <v>936</v>
      </c>
      <c r="C138" s="40" t="s">
        <v>142</v>
      </c>
      <c r="D138" s="40"/>
      <c r="E138" s="40" t="s">
        <v>39</v>
      </c>
      <c r="F138" s="41">
        <v>5.4457128737336297E-2</v>
      </c>
      <c r="G138" s="42">
        <v>6000000</v>
      </c>
      <c r="H138" s="43">
        <v>0.25</v>
      </c>
      <c r="I138" s="20">
        <f>H138*G138*F138</f>
        <v>81685.693106004444</v>
      </c>
      <c r="J138" s="54"/>
      <c r="K138" s="54"/>
      <c r="L138" s="54"/>
      <c r="M138" s="20">
        <f>L138*K138</f>
        <v>0</v>
      </c>
      <c r="N138" s="54" t="s">
        <v>104</v>
      </c>
      <c r="O138" s="54" t="s">
        <v>19</v>
      </c>
      <c r="P138" s="58">
        <v>220.38800000000001</v>
      </c>
      <c r="Q138" s="80">
        <v>750</v>
      </c>
      <c r="R138" s="21">
        <f>Q138*P138</f>
        <v>165291</v>
      </c>
      <c r="S138" s="21"/>
      <c r="T138" s="21"/>
      <c r="U138" s="21"/>
      <c r="V138" s="21"/>
      <c r="W138" s="20">
        <f>I138</f>
        <v>81685.693106004444</v>
      </c>
      <c r="X138" s="20">
        <f>M138</f>
        <v>0</v>
      </c>
      <c r="Y138" s="20">
        <f>R138</f>
        <v>165291</v>
      </c>
      <c r="Z138" s="20">
        <f>SUM(W138:Y138)</f>
        <v>246976.69310600444</v>
      </c>
      <c r="AA138" s="20">
        <f>Z138*30%</f>
        <v>74093.00793180133</v>
      </c>
      <c r="AB138" s="20">
        <f>SUM(Z138:AA138)</f>
        <v>321069.70103780576</v>
      </c>
      <c r="AC138" s="7"/>
    </row>
    <row r="139" spans="2:29" x14ac:dyDescent="0.25">
      <c r="B139" s="40" t="s">
        <v>937</v>
      </c>
      <c r="C139" s="44"/>
      <c r="D139" s="44"/>
      <c r="E139" s="44"/>
      <c r="F139" s="45"/>
      <c r="G139" s="46"/>
      <c r="H139" s="47"/>
      <c r="I139" s="20"/>
      <c r="J139" s="72"/>
      <c r="K139" s="72"/>
      <c r="L139" s="72"/>
      <c r="M139" s="20"/>
      <c r="N139" s="72"/>
      <c r="O139" s="72"/>
      <c r="P139" s="44"/>
      <c r="Q139" s="82"/>
      <c r="R139" s="21"/>
      <c r="S139" s="21"/>
      <c r="T139" s="21"/>
      <c r="U139" s="21"/>
      <c r="V139" s="21"/>
      <c r="W139" s="20"/>
      <c r="X139" s="20"/>
      <c r="Y139" s="20"/>
      <c r="Z139" s="20"/>
      <c r="AA139" s="20"/>
      <c r="AB139" s="20"/>
      <c r="AC139" s="8"/>
    </row>
    <row r="140" spans="2:29" x14ac:dyDescent="0.25">
      <c r="B140" s="40" t="s">
        <v>938</v>
      </c>
      <c r="C140" s="40" t="s">
        <v>143</v>
      </c>
      <c r="D140" s="40"/>
      <c r="E140" s="40" t="s">
        <v>39</v>
      </c>
      <c r="F140" s="41">
        <v>4.7801334321719791E-2</v>
      </c>
      <c r="G140" s="42">
        <v>6000000</v>
      </c>
      <c r="H140" s="43">
        <v>0.25</v>
      </c>
      <c r="I140" s="20">
        <f>H140*G140*F140</f>
        <v>71702.001482579682</v>
      </c>
      <c r="J140" s="54"/>
      <c r="K140" s="54"/>
      <c r="L140" s="54"/>
      <c r="M140" s="20">
        <f>L140*K140</f>
        <v>0</v>
      </c>
      <c r="N140" s="54" t="s">
        <v>104</v>
      </c>
      <c r="O140" s="54" t="s">
        <v>19</v>
      </c>
      <c r="P140" s="58">
        <v>193.452</v>
      </c>
      <c r="Q140" s="80">
        <v>750</v>
      </c>
      <c r="R140" s="21">
        <f>Q140*P140</f>
        <v>145089</v>
      </c>
      <c r="S140" s="21"/>
      <c r="T140" s="21"/>
      <c r="U140" s="21"/>
      <c r="V140" s="21"/>
      <c r="W140" s="20">
        <f>I140</f>
        <v>71702.001482579682</v>
      </c>
      <c r="X140" s="20">
        <f>M140</f>
        <v>0</v>
      </c>
      <c r="Y140" s="20">
        <f>R140</f>
        <v>145089</v>
      </c>
      <c r="Z140" s="20">
        <f>SUM(W140:Y140)</f>
        <v>216791.00148257968</v>
      </c>
      <c r="AA140" s="20">
        <f>Z140*30%</f>
        <v>65037.3004447739</v>
      </c>
      <c r="AB140" s="20">
        <f>SUM(Z140:AA140)</f>
        <v>281828.3019273536</v>
      </c>
      <c r="AC140" s="7"/>
    </row>
    <row r="141" spans="2:29" x14ac:dyDescent="0.25">
      <c r="B141" s="40" t="s">
        <v>939</v>
      </c>
      <c r="C141" s="44"/>
      <c r="D141" s="44"/>
      <c r="E141" s="44"/>
      <c r="F141" s="45"/>
      <c r="G141" s="46"/>
      <c r="H141" s="47"/>
      <c r="I141" s="20"/>
      <c r="J141" s="72"/>
      <c r="K141" s="72"/>
      <c r="L141" s="72"/>
      <c r="M141" s="20"/>
      <c r="N141" s="72"/>
      <c r="O141" s="72"/>
      <c r="P141" s="44"/>
      <c r="Q141" s="82"/>
      <c r="R141" s="21"/>
      <c r="S141" s="21"/>
      <c r="T141" s="21"/>
      <c r="U141" s="21"/>
      <c r="V141" s="21"/>
      <c r="W141" s="20"/>
      <c r="X141" s="20"/>
      <c r="Y141" s="20"/>
      <c r="Z141" s="20"/>
      <c r="AA141" s="20"/>
      <c r="AB141" s="20"/>
      <c r="AC141" s="8"/>
    </row>
    <row r="142" spans="2:29" x14ac:dyDescent="0.25">
      <c r="B142" s="40" t="s">
        <v>940</v>
      </c>
      <c r="C142" s="40" t="s">
        <v>144</v>
      </c>
      <c r="D142" s="40"/>
      <c r="E142" s="40" t="s">
        <v>39</v>
      </c>
      <c r="F142" s="41">
        <v>4.7988633555720292E-2</v>
      </c>
      <c r="G142" s="42">
        <v>6000000</v>
      </c>
      <c r="H142" s="43">
        <v>0.25</v>
      </c>
      <c r="I142" s="20">
        <f>H142*G142*F142</f>
        <v>71982.950333580433</v>
      </c>
      <c r="J142" s="54"/>
      <c r="K142" s="54"/>
      <c r="L142" s="54"/>
      <c r="M142" s="20">
        <f>L142*K142</f>
        <v>0</v>
      </c>
      <c r="N142" s="54" t="s">
        <v>104</v>
      </c>
      <c r="O142" s="54" t="s">
        <v>19</v>
      </c>
      <c r="P142" s="58">
        <v>194.21</v>
      </c>
      <c r="Q142" s="80">
        <v>750</v>
      </c>
      <c r="R142" s="21">
        <f>Q142*P142</f>
        <v>145657.5</v>
      </c>
      <c r="S142" s="21"/>
      <c r="T142" s="21"/>
      <c r="U142" s="21"/>
      <c r="V142" s="21"/>
      <c r="W142" s="20">
        <f>I142</f>
        <v>71982.950333580433</v>
      </c>
      <c r="X142" s="20">
        <f>M142</f>
        <v>0</v>
      </c>
      <c r="Y142" s="20">
        <f>R142</f>
        <v>145657.5</v>
      </c>
      <c r="Z142" s="20">
        <f>SUM(W142:Y142)</f>
        <v>217640.45033358043</v>
      </c>
      <c r="AA142" s="20">
        <f>Z142*30%</f>
        <v>65292.135100074127</v>
      </c>
      <c r="AB142" s="20">
        <f>SUM(Z142:AA142)</f>
        <v>282932.58543365455</v>
      </c>
      <c r="AC142" s="7"/>
    </row>
    <row r="143" spans="2:29" x14ac:dyDescent="0.25">
      <c r="B143" s="40" t="s">
        <v>941</v>
      </c>
      <c r="C143" s="44"/>
      <c r="D143" s="44"/>
      <c r="E143" s="44"/>
      <c r="F143" s="45"/>
      <c r="G143" s="46"/>
      <c r="H143" s="47"/>
      <c r="I143" s="20"/>
      <c r="J143" s="72"/>
      <c r="K143" s="72"/>
      <c r="L143" s="72"/>
      <c r="M143" s="20"/>
      <c r="N143" s="72"/>
      <c r="O143" s="72"/>
      <c r="P143" s="44"/>
      <c r="Q143" s="82"/>
      <c r="R143" s="21"/>
      <c r="S143" s="21"/>
      <c r="T143" s="21"/>
      <c r="U143" s="21"/>
      <c r="V143" s="21"/>
      <c r="W143" s="20"/>
      <c r="X143" s="20"/>
      <c r="Y143" s="20"/>
      <c r="Z143" s="20"/>
      <c r="AA143" s="20"/>
      <c r="AB143" s="20"/>
      <c r="AC143" s="8"/>
    </row>
    <row r="144" spans="2:29" x14ac:dyDescent="0.25">
      <c r="B144" s="40" t="s">
        <v>942</v>
      </c>
      <c r="C144" s="40" t="s">
        <v>145</v>
      </c>
      <c r="D144" s="40"/>
      <c r="E144" s="40" t="s">
        <v>39</v>
      </c>
      <c r="F144" s="41">
        <v>4.611489992587102E-2</v>
      </c>
      <c r="G144" s="42">
        <v>6000000</v>
      </c>
      <c r="H144" s="43">
        <v>0.25</v>
      </c>
      <c r="I144" s="20">
        <f>H144*G144*F144</f>
        <v>69172.349888806522</v>
      </c>
      <c r="J144" s="54"/>
      <c r="K144" s="54"/>
      <c r="L144" s="54"/>
      <c r="M144" s="20">
        <f>L144*K144</f>
        <v>0</v>
      </c>
      <c r="N144" s="54" t="s">
        <v>104</v>
      </c>
      <c r="O144" s="54" t="s">
        <v>19</v>
      </c>
      <c r="P144" s="58">
        <v>186.62700000000001</v>
      </c>
      <c r="Q144" s="80">
        <v>750</v>
      </c>
      <c r="R144" s="21">
        <f>Q144*P144</f>
        <v>139970.25</v>
      </c>
      <c r="S144" s="21"/>
      <c r="T144" s="21"/>
      <c r="U144" s="21"/>
      <c r="V144" s="21"/>
      <c r="W144" s="20">
        <f>I144</f>
        <v>69172.349888806522</v>
      </c>
      <c r="X144" s="20">
        <f>M144</f>
        <v>0</v>
      </c>
      <c r="Y144" s="20">
        <f>R144</f>
        <v>139970.25</v>
      </c>
      <c r="Z144" s="20">
        <f>SUM(W144:Y144)</f>
        <v>209142.59988880652</v>
      </c>
      <c r="AA144" s="20">
        <f>Z144*30%</f>
        <v>62742.779966641952</v>
      </c>
      <c r="AB144" s="20">
        <f>SUM(Z144:AA144)</f>
        <v>271885.3798554485</v>
      </c>
      <c r="AC144" s="7"/>
    </row>
    <row r="145" spans="2:29" x14ac:dyDescent="0.25">
      <c r="B145" s="40" t="s">
        <v>943</v>
      </c>
      <c r="C145" s="44"/>
      <c r="D145" s="44"/>
      <c r="E145" s="44"/>
      <c r="F145" s="45"/>
      <c r="G145" s="46"/>
      <c r="H145" s="47"/>
      <c r="I145" s="20"/>
      <c r="J145" s="72"/>
      <c r="K145" s="72"/>
      <c r="L145" s="72"/>
      <c r="M145" s="20"/>
      <c r="N145" s="72"/>
      <c r="O145" s="72"/>
      <c r="P145" s="44"/>
      <c r="Q145" s="82"/>
      <c r="R145" s="21"/>
      <c r="S145" s="21"/>
      <c r="T145" s="21"/>
      <c r="U145" s="21"/>
      <c r="V145" s="21"/>
      <c r="W145" s="20"/>
      <c r="X145" s="20"/>
      <c r="Y145" s="20"/>
      <c r="Z145" s="20"/>
      <c r="AA145" s="20"/>
      <c r="AB145" s="20"/>
      <c r="AC145" s="8"/>
    </row>
    <row r="146" spans="2:29" x14ac:dyDescent="0.25">
      <c r="B146" s="40" t="s">
        <v>944</v>
      </c>
      <c r="C146" s="40" t="s">
        <v>146</v>
      </c>
      <c r="D146" s="40"/>
      <c r="E146" s="40" t="s">
        <v>39</v>
      </c>
      <c r="F146" s="41">
        <v>5.426118112181863E-2</v>
      </c>
      <c r="G146" s="42">
        <v>6000000</v>
      </c>
      <c r="H146" s="43">
        <v>0.25</v>
      </c>
      <c r="I146" s="20">
        <f>H146*G146*F146</f>
        <v>81391.771682727951</v>
      </c>
      <c r="J146" s="54"/>
      <c r="K146" s="54"/>
      <c r="L146" s="54"/>
      <c r="M146" s="20">
        <f>L146*K146</f>
        <v>0</v>
      </c>
      <c r="N146" s="54" t="s">
        <v>104</v>
      </c>
      <c r="O146" s="54" t="s">
        <v>19</v>
      </c>
      <c r="P146" s="58">
        <v>219.595</v>
      </c>
      <c r="Q146" s="80">
        <v>750</v>
      </c>
      <c r="R146" s="21">
        <f>Q146*P146</f>
        <v>164696.25</v>
      </c>
      <c r="S146" s="21"/>
      <c r="T146" s="21"/>
      <c r="U146" s="21"/>
      <c r="V146" s="21"/>
      <c r="W146" s="20">
        <f>I146</f>
        <v>81391.771682727951</v>
      </c>
      <c r="X146" s="20">
        <f>M146</f>
        <v>0</v>
      </c>
      <c r="Y146" s="20">
        <f>R146</f>
        <v>164696.25</v>
      </c>
      <c r="Z146" s="20">
        <f>SUM(W146:Y146)</f>
        <v>246088.02168272797</v>
      </c>
      <c r="AA146" s="20">
        <f>Z146*30%</f>
        <v>73826.406504818384</v>
      </c>
      <c r="AB146" s="20">
        <f>SUM(Z146:AA146)</f>
        <v>319914.42818754632</v>
      </c>
      <c r="AC146" s="7"/>
    </row>
    <row r="147" spans="2:29" x14ac:dyDescent="0.25">
      <c r="B147" s="40" t="s">
        <v>945</v>
      </c>
      <c r="C147" s="44"/>
      <c r="D147" s="44"/>
      <c r="E147" s="44"/>
      <c r="F147" s="45"/>
      <c r="G147" s="46"/>
      <c r="H147" s="47"/>
      <c r="I147" s="20"/>
      <c r="J147" s="72"/>
      <c r="K147" s="72"/>
      <c r="L147" s="72"/>
      <c r="M147" s="20"/>
      <c r="N147" s="72"/>
      <c r="O147" s="72"/>
      <c r="P147" s="44"/>
      <c r="Q147" s="82"/>
      <c r="R147" s="21"/>
      <c r="S147" s="21"/>
      <c r="T147" s="21"/>
      <c r="U147" s="21"/>
      <c r="V147" s="21"/>
      <c r="W147" s="20"/>
      <c r="X147" s="20"/>
      <c r="Y147" s="20"/>
      <c r="Z147" s="20"/>
      <c r="AA147" s="20"/>
      <c r="AB147" s="20"/>
      <c r="AC147" s="8"/>
    </row>
    <row r="148" spans="2:29" x14ac:dyDescent="0.25">
      <c r="B148" s="40" t="s">
        <v>946</v>
      </c>
      <c r="C148" s="40" t="s">
        <v>145</v>
      </c>
      <c r="D148" s="40"/>
      <c r="E148" s="40" t="s">
        <v>39</v>
      </c>
      <c r="F148" s="41">
        <v>5.2802075611564123E-2</v>
      </c>
      <c r="G148" s="42">
        <v>6000000</v>
      </c>
      <c r="H148" s="43">
        <v>0.25</v>
      </c>
      <c r="I148" s="20">
        <f>H148*G148*F148</f>
        <v>79203.113417346191</v>
      </c>
      <c r="J148" s="54"/>
      <c r="K148" s="54"/>
      <c r="L148" s="54"/>
      <c r="M148" s="20">
        <f>L148*K148</f>
        <v>0</v>
      </c>
      <c r="N148" s="54" t="s">
        <v>104</v>
      </c>
      <c r="O148" s="54" t="s">
        <v>19</v>
      </c>
      <c r="P148" s="58">
        <v>213.69</v>
      </c>
      <c r="Q148" s="80">
        <v>750</v>
      </c>
      <c r="R148" s="21">
        <f>Q148*P148</f>
        <v>160267.5</v>
      </c>
      <c r="S148" s="21"/>
      <c r="T148" s="21"/>
      <c r="U148" s="21"/>
      <c r="V148" s="21"/>
      <c r="W148" s="20">
        <f>I148</f>
        <v>79203.113417346191</v>
      </c>
      <c r="X148" s="20">
        <f>M148</f>
        <v>0</v>
      </c>
      <c r="Y148" s="20">
        <f>R148</f>
        <v>160267.5</v>
      </c>
      <c r="Z148" s="20">
        <f>SUM(W148:Y148)</f>
        <v>239470.61341734621</v>
      </c>
      <c r="AA148" s="20">
        <f>Z148*30%</f>
        <v>71841.184025203853</v>
      </c>
      <c r="AB148" s="20">
        <f>SUM(Z148:AA148)</f>
        <v>311311.79744255007</v>
      </c>
      <c r="AC148" s="7"/>
    </row>
    <row r="149" spans="2:29" x14ac:dyDescent="0.25">
      <c r="B149" s="40" t="s">
        <v>947</v>
      </c>
      <c r="C149" s="44"/>
      <c r="D149" s="44"/>
      <c r="E149" s="44"/>
      <c r="F149" s="45"/>
      <c r="G149" s="46"/>
      <c r="H149" s="47"/>
      <c r="I149" s="20"/>
      <c r="J149" s="72"/>
      <c r="K149" s="72"/>
      <c r="L149" s="72"/>
      <c r="M149" s="20"/>
      <c r="N149" s="72"/>
      <c r="O149" s="72"/>
      <c r="P149" s="44"/>
      <c r="Q149" s="82"/>
      <c r="R149" s="21"/>
      <c r="S149" s="21"/>
      <c r="T149" s="21"/>
      <c r="U149" s="21"/>
      <c r="V149" s="21"/>
      <c r="W149" s="20"/>
      <c r="X149" s="20"/>
      <c r="Y149" s="20"/>
      <c r="Z149" s="20"/>
      <c r="AA149" s="20"/>
      <c r="AB149" s="20"/>
      <c r="AC149" s="8"/>
    </row>
    <row r="150" spans="2:29" x14ac:dyDescent="0.25">
      <c r="B150" s="40" t="s">
        <v>948</v>
      </c>
      <c r="C150" s="40" t="s">
        <v>147</v>
      </c>
      <c r="D150" s="40"/>
      <c r="E150" s="40" t="s">
        <v>39</v>
      </c>
      <c r="F150" s="41">
        <v>0.11729701013096121</v>
      </c>
      <c r="G150" s="42">
        <v>6000000</v>
      </c>
      <c r="H150" s="43">
        <v>0.25</v>
      </c>
      <c r="I150" s="20">
        <f>H150*G150*F150</f>
        <v>175945.51519644182</v>
      </c>
      <c r="J150" s="54"/>
      <c r="K150" s="54"/>
      <c r="L150" s="54"/>
      <c r="M150" s="20">
        <f>L150*K150</f>
        <v>0</v>
      </c>
      <c r="N150" s="54" t="s">
        <v>104</v>
      </c>
      <c r="O150" s="54" t="s">
        <v>19</v>
      </c>
      <c r="P150" s="58">
        <v>474.70100000000002</v>
      </c>
      <c r="Q150" s="80">
        <v>750</v>
      </c>
      <c r="R150" s="21">
        <f>Q150*P150</f>
        <v>356025.75</v>
      </c>
      <c r="S150" s="21"/>
      <c r="T150" s="21"/>
      <c r="U150" s="21"/>
      <c r="V150" s="21"/>
      <c r="W150" s="20">
        <f>I150</f>
        <v>175945.51519644182</v>
      </c>
      <c r="X150" s="20">
        <f>M150</f>
        <v>0</v>
      </c>
      <c r="Y150" s="20">
        <f>R150</f>
        <v>356025.75</v>
      </c>
      <c r="Z150" s="20">
        <f>SUM(W150:Y150)</f>
        <v>531971.26519644179</v>
      </c>
      <c r="AA150" s="20">
        <f>Z150*30%</f>
        <v>159591.37955893253</v>
      </c>
      <c r="AB150" s="20">
        <f>SUM(Z150:AA150)</f>
        <v>691562.64475537429</v>
      </c>
      <c r="AC150" s="7"/>
    </row>
    <row r="151" spans="2:29" x14ac:dyDescent="0.25">
      <c r="B151" s="40" t="s">
        <v>949</v>
      </c>
      <c r="C151" s="44"/>
      <c r="D151" s="44"/>
      <c r="E151" s="44"/>
      <c r="F151" s="45"/>
      <c r="G151" s="46"/>
      <c r="H151" s="47"/>
      <c r="I151" s="20"/>
      <c r="J151" s="72"/>
      <c r="K151" s="72"/>
      <c r="L151" s="72"/>
      <c r="M151" s="20"/>
      <c r="N151" s="72"/>
      <c r="O151" s="72"/>
      <c r="P151" s="44"/>
      <c r="Q151" s="82"/>
      <c r="R151" s="21"/>
      <c r="S151" s="21"/>
      <c r="T151" s="21"/>
      <c r="U151" s="21"/>
      <c r="V151" s="21"/>
      <c r="W151" s="20"/>
      <c r="X151" s="20"/>
      <c r="Y151" s="20"/>
      <c r="Z151" s="20"/>
      <c r="AA151" s="20"/>
      <c r="AB151" s="20"/>
      <c r="AC151" s="8"/>
    </row>
    <row r="152" spans="2:29" x14ac:dyDescent="0.25">
      <c r="B152" s="40" t="s">
        <v>950</v>
      </c>
      <c r="C152" s="40" t="s">
        <v>148</v>
      </c>
      <c r="D152" s="40"/>
      <c r="E152" s="40" t="s">
        <v>39</v>
      </c>
      <c r="F152" s="41">
        <v>4.6336545589325429E-2</v>
      </c>
      <c r="G152" s="42">
        <v>6000000</v>
      </c>
      <c r="H152" s="43">
        <v>0.25</v>
      </c>
      <c r="I152" s="20">
        <f>H152*G152*F152</f>
        <v>69504.818383988139</v>
      </c>
      <c r="J152" s="54"/>
      <c r="K152" s="54"/>
      <c r="L152" s="54"/>
      <c r="M152" s="20">
        <f>L152*K152</f>
        <v>0</v>
      </c>
      <c r="N152" s="54" t="s">
        <v>104</v>
      </c>
      <c r="O152" s="54" t="s">
        <v>19</v>
      </c>
      <c r="P152" s="58">
        <v>187.524</v>
      </c>
      <c r="Q152" s="80">
        <v>750</v>
      </c>
      <c r="R152" s="21">
        <f>Q152*P152</f>
        <v>140643</v>
      </c>
      <c r="S152" s="21"/>
      <c r="T152" s="21"/>
      <c r="U152" s="21"/>
      <c r="V152" s="21"/>
      <c r="W152" s="20">
        <f>I152</f>
        <v>69504.818383988139</v>
      </c>
      <c r="X152" s="20">
        <f>M152</f>
        <v>0</v>
      </c>
      <c r="Y152" s="20">
        <f>R152</f>
        <v>140643</v>
      </c>
      <c r="Z152" s="20">
        <f>SUM(W152:Y152)</f>
        <v>210147.81838398814</v>
      </c>
      <c r="AA152" s="20">
        <f>Z152*30%</f>
        <v>63044.345515196437</v>
      </c>
      <c r="AB152" s="20">
        <f>SUM(Z152:AA152)</f>
        <v>273192.16389918455</v>
      </c>
      <c r="AC152" s="7"/>
    </row>
    <row r="153" spans="2:29" x14ac:dyDescent="0.25">
      <c r="B153" s="40" t="s">
        <v>951</v>
      </c>
      <c r="C153" s="44"/>
      <c r="D153" s="44"/>
      <c r="E153" s="44"/>
      <c r="F153" s="45"/>
      <c r="G153" s="46"/>
      <c r="H153" s="47"/>
      <c r="I153" s="20"/>
      <c r="J153" s="72"/>
      <c r="K153" s="72"/>
      <c r="L153" s="72"/>
      <c r="M153" s="20"/>
      <c r="N153" s="72"/>
      <c r="O153" s="72"/>
      <c r="P153" s="44"/>
      <c r="Q153" s="82"/>
      <c r="R153" s="21"/>
      <c r="S153" s="21"/>
      <c r="T153" s="21"/>
      <c r="U153" s="21"/>
      <c r="V153" s="21"/>
      <c r="W153" s="20"/>
      <c r="X153" s="20"/>
      <c r="Y153" s="20"/>
      <c r="Z153" s="20"/>
      <c r="AA153" s="20"/>
      <c r="AB153" s="20"/>
      <c r="AC153" s="8"/>
    </row>
    <row r="154" spans="2:29" x14ac:dyDescent="0.25">
      <c r="B154" s="40" t="s">
        <v>952</v>
      </c>
      <c r="C154" s="40" t="s">
        <v>149</v>
      </c>
      <c r="D154" s="40"/>
      <c r="E154" s="40" t="s">
        <v>39</v>
      </c>
      <c r="F154" s="41">
        <v>7.5651099579935755E-3</v>
      </c>
      <c r="G154" s="42">
        <v>6000000</v>
      </c>
      <c r="H154" s="43">
        <v>0.25</v>
      </c>
      <c r="I154" s="20">
        <f>H154*G154*F154</f>
        <v>11347.664936990363</v>
      </c>
      <c r="J154" s="54"/>
      <c r="K154" s="54"/>
      <c r="L154" s="54"/>
      <c r="M154" s="20">
        <f>L154*K154</f>
        <v>0</v>
      </c>
      <c r="N154" s="54" t="s">
        <v>104</v>
      </c>
      <c r="O154" s="54" t="s">
        <v>19</v>
      </c>
      <c r="P154" s="58">
        <v>30.616</v>
      </c>
      <c r="Q154" s="80">
        <v>750</v>
      </c>
      <c r="R154" s="21">
        <f>Q154*P154</f>
        <v>22962</v>
      </c>
      <c r="S154" s="21"/>
      <c r="T154" s="21"/>
      <c r="U154" s="21"/>
      <c r="V154" s="21"/>
      <c r="W154" s="20">
        <f>I154</f>
        <v>11347.664936990363</v>
      </c>
      <c r="X154" s="20">
        <f>M154</f>
        <v>0</v>
      </c>
      <c r="Y154" s="20">
        <f>R154</f>
        <v>22962</v>
      </c>
      <c r="Z154" s="20">
        <f>SUM(W154:Y154)</f>
        <v>34309.664936990361</v>
      </c>
      <c r="AA154" s="20">
        <f>Z154*30%</f>
        <v>10292.899481097107</v>
      </c>
      <c r="AB154" s="20">
        <f>SUM(Z154:AA154)</f>
        <v>44602.564418087466</v>
      </c>
      <c r="AC154" s="7"/>
    </row>
    <row r="155" spans="2:29" x14ac:dyDescent="0.25">
      <c r="B155" s="40" t="s">
        <v>953</v>
      </c>
      <c r="C155" s="44"/>
      <c r="D155" s="44"/>
      <c r="E155" s="44"/>
      <c r="F155" s="45"/>
      <c r="G155" s="46"/>
      <c r="H155" s="47"/>
      <c r="I155" s="20"/>
      <c r="J155" s="72"/>
      <c r="K155" s="72"/>
      <c r="L155" s="72"/>
      <c r="M155" s="20"/>
      <c r="N155" s="72"/>
      <c r="O155" s="72"/>
      <c r="P155" s="44"/>
      <c r="Q155" s="82"/>
      <c r="R155" s="21"/>
      <c r="S155" s="21"/>
      <c r="T155" s="21"/>
      <c r="U155" s="21"/>
      <c r="V155" s="21"/>
      <c r="W155" s="20"/>
      <c r="X155" s="20"/>
      <c r="Y155" s="20"/>
      <c r="Z155" s="20"/>
      <c r="AA155" s="20"/>
      <c r="AB155" s="20"/>
      <c r="AC155" s="8"/>
    </row>
    <row r="156" spans="2:29" x14ac:dyDescent="0.25">
      <c r="B156" s="40" t="s">
        <v>954</v>
      </c>
      <c r="C156" s="40" t="s">
        <v>150</v>
      </c>
      <c r="D156" s="40"/>
      <c r="E156" s="40" t="s">
        <v>39</v>
      </c>
      <c r="F156" s="41">
        <v>7.5448480355819122E-3</v>
      </c>
      <c r="G156" s="42">
        <v>6000000</v>
      </c>
      <c r="H156" s="43">
        <v>0.25</v>
      </c>
      <c r="I156" s="20">
        <f>H156*G156*F156</f>
        <v>11317.272053372868</v>
      </c>
      <c r="J156" s="54"/>
      <c r="K156" s="54"/>
      <c r="L156" s="54"/>
      <c r="M156" s="20">
        <f>L156*K156</f>
        <v>0</v>
      </c>
      <c r="N156" s="54" t="s">
        <v>104</v>
      </c>
      <c r="O156" s="54" t="s">
        <v>19</v>
      </c>
      <c r="P156" s="58">
        <v>30.533999999999999</v>
      </c>
      <c r="Q156" s="80">
        <v>750</v>
      </c>
      <c r="R156" s="21">
        <f>Q156*P156</f>
        <v>22900.5</v>
      </c>
      <c r="S156" s="21"/>
      <c r="T156" s="21"/>
      <c r="U156" s="21"/>
      <c r="V156" s="21"/>
      <c r="W156" s="20">
        <f>I156</f>
        <v>11317.272053372868</v>
      </c>
      <c r="X156" s="20">
        <f>M156</f>
        <v>0</v>
      </c>
      <c r="Y156" s="20">
        <f>R156</f>
        <v>22900.5</v>
      </c>
      <c r="Z156" s="20">
        <f>SUM(W156:Y156)</f>
        <v>34217.772053372872</v>
      </c>
      <c r="AA156" s="20">
        <f>Z156*30%</f>
        <v>10265.331616011861</v>
      </c>
      <c r="AB156" s="20">
        <f>SUM(Z156:AA156)</f>
        <v>44483.103669384735</v>
      </c>
      <c r="AC156" s="7"/>
    </row>
    <row r="157" spans="2:29" x14ac:dyDescent="0.25">
      <c r="B157" s="40" t="s">
        <v>955</v>
      </c>
      <c r="C157" s="44"/>
      <c r="D157" s="44"/>
      <c r="E157" s="44"/>
      <c r="F157" s="45"/>
      <c r="G157" s="46"/>
      <c r="H157" s="47"/>
      <c r="I157" s="20"/>
      <c r="J157" s="72"/>
      <c r="K157" s="72"/>
      <c r="L157" s="72"/>
      <c r="M157" s="20"/>
      <c r="N157" s="72"/>
      <c r="O157" s="72"/>
      <c r="P157" s="44"/>
      <c r="Q157" s="82"/>
      <c r="R157" s="21"/>
      <c r="S157" s="21"/>
      <c r="T157" s="21"/>
      <c r="U157" s="21"/>
      <c r="V157" s="21"/>
      <c r="W157" s="20"/>
      <c r="X157" s="20"/>
      <c r="Y157" s="20"/>
      <c r="Z157" s="20"/>
      <c r="AA157" s="20"/>
      <c r="AB157" s="20"/>
      <c r="AC157" s="8"/>
    </row>
    <row r="158" spans="2:29" x14ac:dyDescent="0.25">
      <c r="B158" s="40" t="s">
        <v>956</v>
      </c>
      <c r="C158" s="40" t="s">
        <v>151</v>
      </c>
      <c r="D158" s="40"/>
      <c r="E158" s="40" t="s">
        <v>39</v>
      </c>
      <c r="F158" s="41">
        <v>5.6423276501111931E-2</v>
      </c>
      <c r="G158" s="42">
        <v>6000000</v>
      </c>
      <c r="H158" s="43">
        <v>0.25</v>
      </c>
      <c r="I158" s="20">
        <f>H158*G158*F158</f>
        <v>84634.914751667893</v>
      </c>
      <c r="J158" s="54"/>
      <c r="K158" s="54"/>
      <c r="L158" s="54"/>
      <c r="M158" s="20">
        <f>L158*K158</f>
        <v>0</v>
      </c>
      <c r="N158" s="54" t="s">
        <v>104</v>
      </c>
      <c r="O158" s="54" t="s">
        <v>19</v>
      </c>
      <c r="P158" s="58">
        <v>228.345</v>
      </c>
      <c r="Q158" s="80">
        <v>750</v>
      </c>
      <c r="R158" s="21">
        <f>Q158*P158</f>
        <v>171258.75</v>
      </c>
      <c r="S158" s="21"/>
      <c r="T158" s="21"/>
      <c r="U158" s="21"/>
      <c r="V158" s="21"/>
      <c r="W158" s="20">
        <f>I158</f>
        <v>84634.914751667893</v>
      </c>
      <c r="X158" s="20">
        <f>M158</f>
        <v>0</v>
      </c>
      <c r="Y158" s="20">
        <f>R158</f>
        <v>171258.75</v>
      </c>
      <c r="Z158" s="20">
        <f>SUM(W158:Y158)</f>
        <v>255893.66475166788</v>
      </c>
      <c r="AA158" s="20">
        <f>Z158*30%</f>
        <v>76768.099425500361</v>
      </c>
      <c r="AB158" s="20">
        <f>SUM(Z158:AA158)</f>
        <v>332661.76417716825</v>
      </c>
      <c r="AC158" s="7"/>
    </row>
    <row r="159" spans="2:29" x14ac:dyDescent="0.25">
      <c r="B159" s="40" t="s">
        <v>957</v>
      </c>
      <c r="C159" s="44"/>
      <c r="D159" s="44"/>
      <c r="E159" s="44"/>
      <c r="F159" s="45"/>
      <c r="G159" s="46"/>
      <c r="H159" s="47"/>
      <c r="I159" s="20"/>
      <c r="J159" s="72"/>
      <c r="K159" s="72"/>
      <c r="L159" s="72"/>
      <c r="M159" s="20"/>
      <c r="N159" s="72"/>
      <c r="O159" s="72"/>
      <c r="P159" s="44"/>
      <c r="Q159" s="82"/>
      <c r="R159" s="21"/>
      <c r="S159" s="21"/>
      <c r="T159" s="21"/>
      <c r="U159" s="21"/>
      <c r="V159" s="21"/>
      <c r="W159" s="20"/>
      <c r="X159" s="20"/>
      <c r="Y159" s="20"/>
      <c r="Z159" s="20"/>
      <c r="AA159" s="20"/>
      <c r="AB159" s="20"/>
      <c r="AC159" s="8"/>
    </row>
    <row r="160" spans="2:29" x14ac:dyDescent="0.25">
      <c r="B160" s="40" t="s">
        <v>958</v>
      </c>
      <c r="C160" s="40" t="s">
        <v>152</v>
      </c>
      <c r="D160" s="40"/>
      <c r="E160" s="40" t="s">
        <v>39</v>
      </c>
      <c r="F160" s="41">
        <v>5.0030392883617499E-2</v>
      </c>
      <c r="G160" s="42">
        <v>6000000</v>
      </c>
      <c r="H160" s="43">
        <v>0.25</v>
      </c>
      <c r="I160" s="20">
        <f>H160*G160*F160</f>
        <v>75045.589325426248</v>
      </c>
      <c r="J160" s="54"/>
      <c r="K160" s="54"/>
      <c r="L160" s="54"/>
      <c r="M160" s="20">
        <f>L160*K160</f>
        <v>0</v>
      </c>
      <c r="N160" s="54" t="s">
        <v>104</v>
      </c>
      <c r="O160" s="54" t="s">
        <v>19</v>
      </c>
      <c r="P160" s="58">
        <v>202.47300000000001</v>
      </c>
      <c r="Q160" s="80">
        <v>750</v>
      </c>
      <c r="R160" s="21">
        <f>Q160*P160</f>
        <v>151854.75</v>
      </c>
      <c r="S160" s="21"/>
      <c r="T160" s="21"/>
      <c r="U160" s="21"/>
      <c r="V160" s="21"/>
      <c r="W160" s="20">
        <f>I160</f>
        <v>75045.589325426248</v>
      </c>
      <c r="X160" s="20">
        <f>M160</f>
        <v>0</v>
      </c>
      <c r="Y160" s="20">
        <f>R160</f>
        <v>151854.75</v>
      </c>
      <c r="Z160" s="20">
        <f>SUM(W160:Y160)</f>
        <v>226900.33932542626</v>
      </c>
      <c r="AA160" s="20">
        <f>Z160*30%</f>
        <v>68070.101797627882</v>
      </c>
      <c r="AB160" s="20">
        <f>SUM(Z160:AA160)</f>
        <v>294970.44112305413</v>
      </c>
      <c r="AC160" s="7"/>
    </row>
    <row r="161" spans="2:29" x14ac:dyDescent="0.25">
      <c r="B161" s="40" t="s">
        <v>959</v>
      </c>
      <c r="C161" s="44"/>
      <c r="D161" s="44"/>
      <c r="E161" s="44"/>
      <c r="F161" s="45"/>
      <c r="G161" s="46"/>
      <c r="H161" s="47"/>
      <c r="I161" s="20"/>
      <c r="J161" s="72"/>
      <c r="K161" s="72"/>
      <c r="L161" s="72"/>
      <c r="M161" s="20"/>
      <c r="N161" s="72"/>
      <c r="O161" s="72"/>
      <c r="P161" s="44"/>
      <c r="Q161" s="82"/>
      <c r="R161" s="21"/>
      <c r="S161" s="21"/>
      <c r="T161" s="21"/>
      <c r="U161" s="21"/>
      <c r="V161" s="21"/>
      <c r="W161" s="20"/>
      <c r="X161" s="20"/>
      <c r="Y161" s="20"/>
      <c r="Z161" s="20"/>
      <c r="AA161" s="20"/>
      <c r="AB161" s="20"/>
      <c r="AC161" s="8"/>
    </row>
    <row r="162" spans="2:29" x14ac:dyDescent="0.25">
      <c r="B162" s="40" t="s">
        <v>960</v>
      </c>
      <c r="C162" s="40" t="s">
        <v>153</v>
      </c>
      <c r="D162" s="40"/>
      <c r="E162" s="40" t="s">
        <v>39</v>
      </c>
      <c r="F162" s="41">
        <v>5.5525080306399806E-2</v>
      </c>
      <c r="G162" s="42">
        <v>6000000</v>
      </c>
      <c r="H162" s="43">
        <v>0.25</v>
      </c>
      <c r="I162" s="20">
        <f>H162*G162*F162</f>
        <v>83287.620459599711</v>
      </c>
      <c r="J162" s="54"/>
      <c r="K162" s="54"/>
      <c r="L162" s="54"/>
      <c r="M162" s="20">
        <f>L162*K162</f>
        <v>0</v>
      </c>
      <c r="N162" s="54" t="s">
        <v>104</v>
      </c>
      <c r="O162" s="54" t="s">
        <v>19</v>
      </c>
      <c r="P162" s="58">
        <v>224.71</v>
      </c>
      <c r="Q162" s="80">
        <v>750</v>
      </c>
      <c r="R162" s="21">
        <f>Q162*P162</f>
        <v>168532.5</v>
      </c>
      <c r="S162" s="21"/>
      <c r="T162" s="21"/>
      <c r="U162" s="21"/>
      <c r="V162" s="21"/>
      <c r="W162" s="20">
        <f>I162</f>
        <v>83287.620459599711</v>
      </c>
      <c r="X162" s="20">
        <f>M162</f>
        <v>0</v>
      </c>
      <c r="Y162" s="20">
        <f>R162</f>
        <v>168532.5</v>
      </c>
      <c r="Z162" s="20">
        <f>SUM(W162:Y162)</f>
        <v>251820.12045959971</v>
      </c>
      <c r="AA162" s="20">
        <f>Z162*30%</f>
        <v>75546.036137879913</v>
      </c>
      <c r="AB162" s="20">
        <f>SUM(Z162:AA162)</f>
        <v>327366.1565974796</v>
      </c>
      <c r="AC162" s="7"/>
    </row>
    <row r="163" spans="2:29" x14ac:dyDescent="0.25">
      <c r="B163" s="40" t="s">
        <v>961</v>
      </c>
      <c r="C163" s="44"/>
      <c r="D163" s="44"/>
      <c r="E163" s="44"/>
      <c r="F163" s="45"/>
      <c r="G163" s="46"/>
      <c r="H163" s="47"/>
      <c r="I163" s="20"/>
      <c r="J163" s="72"/>
      <c r="K163" s="72"/>
      <c r="L163" s="72"/>
      <c r="M163" s="20"/>
      <c r="N163" s="72"/>
      <c r="O163" s="72"/>
      <c r="P163" s="44"/>
      <c r="Q163" s="82"/>
      <c r="R163" s="21"/>
      <c r="S163" s="21"/>
      <c r="T163" s="21"/>
      <c r="U163" s="21"/>
      <c r="V163" s="21"/>
      <c r="W163" s="20"/>
      <c r="X163" s="20"/>
      <c r="Y163" s="20"/>
      <c r="Z163" s="20"/>
      <c r="AA163" s="20"/>
      <c r="AB163" s="20"/>
      <c r="AC163" s="8"/>
    </row>
    <row r="164" spans="2:29" x14ac:dyDescent="0.25">
      <c r="B164" s="40" t="s">
        <v>962</v>
      </c>
      <c r="C164" s="40" t="s">
        <v>154</v>
      </c>
      <c r="D164" s="40"/>
      <c r="E164" s="40" t="s">
        <v>39</v>
      </c>
      <c r="F164" s="41">
        <v>0.11816036570298986</v>
      </c>
      <c r="G164" s="42">
        <v>6000000</v>
      </c>
      <c r="H164" s="43">
        <v>0.25</v>
      </c>
      <c r="I164" s="20">
        <f>H164*G164*F164</f>
        <v>177240.54855448479</v>
      </c>
      <c r="J164" s="54"/>
      <c r="K164" s="54"/>
      <c r="L164" s="54"/>
      <c r="M164" s="20">
        <f>L164*K164</f>
        <v>0</v>
      </c>
      <c r="N164" s="54" t="s">
        <v>104</v>
      </c>
      <c r="O164" s="54" t="s">
        <v>19</v>
      </c>
      <c r="P164" s="58">
        <v>478.19499999999999</v>
      </c>
      <c r="Q164" s="80">
        <v>750</v>
      </c>
      <c r="R164" s="21">
        <f>Q164*P164</f>
        <v>358646.25</v>
      </c>
      <c r="S164" s="21"/>
      <c r="T164" s="21"/>
      <c r="U164" s="21"/>
      <c r="V164" s="21"/>
      <c r="W164" s="20">
        <f>I164</f>
        <v>177240.54855448479</v>
      </c>
      <c r="X164" s="20">
        <f>M164</f>
        <v>0</v>
      </c>
      <c r="Y164" s="20">
        <f>R164</f>
        <v>358646.25</v>
      </c>
      <c r="Z164" s="20">
        <f>SUM(W164:Y164)</f>
        <v>535886.79855448473</v>
      </c>
      <c r="AA164" s="20">
        <f>Z164*30%</f>
        <v>160766.03956634543</v>
      </c>
      <c r="AB164" s="20">
        <f>SUM(Z164:AA164)</f>
        <v>696652.83812083013</v>
      </c>
      <c r="AC164" s="7"/>
    </row>
    <row r="165" spans="2:29" x14ac:dyDescent="0.25">
      <c r="B165" s="40" t="s">
        <v>963</v>
      </c>
      <c r="C165" s="44"/>
      <c r="D165" s="44"/>
      <c r="E165" s="44"/>
      <c r="F165" s="45"/>
      <c r="G165" s="46"/>
      <c r="H165" s="47"/>
      <c r="I165" s="20"/>
      <c r="J165" s="72"/>
      <c r="K165" s="72"/>
      <c r="L165" s="72"/>
      <c r="M165" s="20"/>
      <c r="N165" s="72"/>
      <c r="O165" s="72"/>
      <c r="P165" s="44"/>
      <c r="Q165" s="82"/>
      <c r="R165" s="21"/>
      <c r="S165" s="21"/>
      <c r="T165" s="21"/>
      <c r="U165" s="21"/>
      <c r="V165" s="21"/>
      <c r="W165" s="20"/>
      <c r="X165" s="20"/>
      <c r="Y165" s="20"/>
      <c r="Z165" s="20"/>
      <c r="AA165" s="20"/>
      <c r="AB165" s="20"/>
      <c r="AC165" s="8"/>
    </row>
    <row r="166" spans="2:29" x14ac:dyDescent="0.25">
      <c r="B166" s="40" t="s">
        <v>964</v>
      </c>
      <c r="C166" s="40" t="s">
        <v>155</v>
      </c>
      <c r="D166" s="40"/>
      <c r="E166" s="40" t="s">
        <v>39</v>
      </c>
      <c r="F166" s="41">
        <v>5.8976525821596244E-2</v>
      </c>
      <c r="G166" s="42">
        <v>6000000</v>
      </c>
      <c r="H166" s="43">
        <v>0.25</v>
      </c>
      <c r="I166" s="20">
        <f>H166*G166*F166</f>
        <v>88464.788732394372</v>
      </c>
      <c r="J166" s="54"/>
      <c r="K166" s="54"/>
      <c r="L166" s="54"/>
      <c r="M166" s="20">
        <f>L166*K166</f>
        <v>0</v>
      </c>
      <c r="N166" s="54" t="s">
        <v>104</v>
      </c>
      <c r="O166" s="54" t="s">
        <v>19</v>
      </c>
      <c r="P166" s="58">
        <v>238.678</v>
      </c>
      <c r="Q166" s="80">
        <v>750</v>
      </c>
      <c r="R166" s="21">
        <f>Q166*P166</f>
        <v>179008.5</v>
      </c>
      <c r="S166" s="21"/>
      <c r="T166" s="21"/>
      <c r="U166" s="21"/>
      <c r="V166" s="21"/>
      <c r="W166" s="20">
        <f>I166</f>
        <v>88464.788732394372</v>
      </c>
      <c r="X166" s="20">
        <f>M166</f>
        <v>0</v>
      </c>
      <c r="Y166" s="20">
        <f>R166</f>
        <v>179008.5</v>
      </c>
      <c r="Z166" s="20">
        <f>SUM(W166:Y166)</f>
        <v>267473.28873239434</v>
      </c>
      <c r="AA166" s="20">
        <f>Z166*30%</f>
        <v>80241.9866197183</v>
      </c>
      <c r="AB166" s="20">
        <f>SUM(Z166:AA166)</f>
        <v>347715.27535211266</v>
      </c>
      <c r="AC166" s="7"/>
    </row>
    <row r="167" spans="2:29" x14ac:dyDescent="0.25">
      <c r="B167" s="40" t="s">
        <v>965</v>
      </c>
      <c r="C167" s="44"/>
      <c r="D167" s="44"/>
      <c r="E167" s="44"/>
      <c r="F167" s="45"/>
      <c r="G167" s="46"/>
      <c r="H167" s="47"/>
      <c r="I167" s="20"/>
      <c r="J167" s="72"/>
      <c r="K167" s="72"/>
      <c r="L167" s="72"/>
      <c r="M167" s="20"/>
      <c r="N167" s="72"/>
      <c r="O167" s="72"/>
      <c r="P167" s="44"/>
      <c r="Q167" s="82"/>
      <c r="R167" s="21"/>
      <c r="S167" s="21"/>
      <c r="T167" s="21"/>
      <c r="U167" s="21"/>
      <c r="V167" s="21"/>
      <c r="W167" s="20"/>
      <c r="X167" s="20"/>
      <c r="Y167" s="20"/>
      <c r="Z167" s="20"/>
      <c r="AA167" s="20"/>
      <c r="AB167" s="20"/>
      <c r="AC167" s="8"/>
    </row>
    <row r="168" spans="2:29" x14ac:dyDescent="0.25">
      <c r="B168" s="40" t="s">
        <v>966</v>
      </c>
      <c r="C168" s="40" t="s">
        <v>156</v>
      </c>
      <c r="D168" s="40"/>
      <c r="E168" s="40" t="s">
        <v>39</v>
      </c>
      <c r="F168" s="41">
        <v>5.5695082777365949E-2</v>
      </c>
      <c r="G168" s="42">
        <v>6000000</v>
      </c>
      <c r="H168" s="43">
        <v>0.25</v>
      </c>
      <c r="I168" s="20">
        <f>H168*G168*F168</f>
        <v>83542.624166048918</v>
      </c>
      <c r="J168" s="54"/>
      <c r="K168" s="54"/>
      <c r="L168" s="54"/>
      <c r="M168" s="20">
        <f>L168*K168</f>
        <v>0</v>
      </c>
      <c r="N168" s="54" t="s">
        <v>104</v>
      </c>
      <c r="O168" s="54" t="s">
        <v>19</v>
      </c>
      <c r="P168" s="58">
        <v>225.398</v>
      </c>
      <c r="Q168" s="80">
        <v>750</v>
      </c>
      <c r="R168" s="21">
        <f>Q168*P168</f>
        <v>169048.5</v>
      </c>
      <c r="S168" s="21"/>
      <c r="T168" s="21"/>
      <c r="U168" s="21"/>
      <c r="V168" s="21"/>
      <c r="W168" s="20">
        <f>I168</f>
        <v>83542.624166048918</v>
      </c>
      <c r="X168" s="20">
        <f>M168</f>
        <v>0</v>
      </c>
      <c r="Y168" s="20">
        <f>R168</f>
        <v>169048.5</v>
      </c>
      <c r="Z168" s="20">
        <f>SUM(W168:Y168)</f>
        <v>252591.12416604892</v>
      </c>
      <c r="AA168" s="20">
        <f>Z168*30%</f>
        <v>75777.337249814678</v>
      </c>
      <c r="AB168" s="20">
        <f>SUM(Z168:AA168)</f>
        <v>328368.4614158636</v>
      </c>
      <c r="AC168" s="7"/>
    </row>
    <row r="169" spans="2:29" x14ac:dyDescent="0.25">
      <c r="B169" s="40" t="s">
        <v>967</v>
      </c>
      <c r="C169" s="44"/>
      <c r="D169" s="44"/>
      <c r="E169" s="44"/>
      <c r="F169" s="45"/>
      <c r="G169" s="46"/>
      <c r="H169" s="47"/>
      <c r="I169" s="20"/>
      <c r="J169" s="72"/>
      <c r="K169" s="72"/>
      <c r="L169" s="72"/>
      <c r="M169" s="20"/>
      <c r="N169" s="72"/>
      <c r="O169" s="72"/>
      <c r="P169" s="44"/>
      <c r="Q169" s="82"/>
      <c r="R169" s="21"/>
      <c r="S169" s="21"/>
      <c r="T169" s="21"/>
      <c r="U169" s="21"/>
      <c r="V169" s="21"/>
      <c r="W169" s="20"/>
      <c r="X169" s="20"/>
      <c r="Y169" s="20"/>
      <c r="Z169" s="20"/>
      <c r="AA169" s="20"/>
      <c r="AB169" s="20"/>
      <c r="AC169" s="8"/>
    </row>
    <row r="170" spans="2:29" x14ac:dyDescent="0.25">
      <c r="B170" s="40" t="s">
        <v>968</v>
      </c>
      <c r="C170" s="40" t="s">
        <v>157</v>
      </c>
      <c r="D170" s="40" t="s">
        <v>726</v>
      </c>
      <c r="E170" s="40" t="s">
        <v>39</v>
      </c>
      <c r="F170" s="41">
        <v>6.0257474672596983E-2</v>
      </c>
      <c r="G170" s="42">
        <v>6000000</v>
      </c>
      <c r="H170" s="43">
        <v>0.25</v>
      </c>
      <c r="I170" s="20">
        <f>H170*G170*F170</f>
        <v>90386.212008895469</v>
      </c>
      <c r="J170" s="54"/>
      <c r="K170" s="54"/>
      <c r="L170" s="54"/>
      <c r="M170" s="20">
        <f>L170*K170</f>
        <v>0</v>
      </c>
      <c r="N170" s="54" t="s">
        <v>104</v>
      </c>
      <c r="O170" s="54" t="s">
        <v>19</v>
      </c>
      <c r="P170" s="58">
        <v>243.86199999999999</v>
      </c>
      <c r="Q170" s="80">
        <v>750</v>
      </c>
      <c r="R170" s="21">
        <f>Q170*P170</f>
        <v>182896.5</v>
      </c>
      <c r="S170" s="21"/>
      <c r="T170" s="21"/>
      <c r="U170" s="21"/>
      <c r="V170" s="21"/>
      <c r="W170" s="20">
        <f>I170</f>
        <v>90386.212008895469</v>
      </c>
      <c r="X170" s="20">
        <f>M170</f>
        <v>0</v>
      </c>
      <c r="Y170" s="20">
        <f>R170</f>
        <v>182896.5</v>
      </c>
      <c r="Z170" s="20">
        <f>SUM(W170:Y170)</f>
        <v>273282.71200889547</v>
      </c>
      <c r="AA170" s="20">
        <f>Z170*30%</f>
        <v>81984.813602668641</v>
      </c>
      <c r="AB170" s="20">
        <f>SUM(Z170:AA170)</f>
        <v>355267.52561156411</v>
      </c>
      <c r="AC170" s="7"/>
    </row>
    <row r="171" spans="2:29" x14ac:dyDescent="0.25">
      <c r="B171" s="40" t="s">
        <v>969</v>
      </c>
      <c r="C171" s="44"/>
      <c r="D171" s="44"/>
      <c r="E171" s="44"/>
      <c r="F171" s="45"/>
      <c r="G171" s="46"/>
      <c r="H171" s="47"/>
      <c r="I171" s="20"/>
      <c r="J171" s="72"/>
      <c r="K171" s="72"/>
      <c r="L171" s="72"/>
      <c r="M171" s="20"/>
      <c r="N171" s="72"/>
      <c r="O171" s="72"/>
      <c r="P171" s="44"/>
      <c r="Q171" s="82"/>
      <c r="R171" s="21"/>
      <c r="S171" s="21"/>
      <c r="T171" s="21"/>
      <c r="U171" s="21"/>
      <c r="V171" s="21"/>
      <c r="W171" s="20"/>
      <c r="X171" s="20"/>
      <c r="Y171" s="20"/>
      <c r="Z171" s="20"/>
      <c r="AA171" s="20"/>
      <c r="AB171" s="20"/>
      <c r="AC171" s="8"/>
    </row>
    <row r="172" spans="2:29" x14ac:dyDescent="0.25">
      <c r="B172" s="40" t="s">
        <v>970</v>
      </c>
      <c r="C172" s="40" t="s">
        <v>158</v>
      </c>
      <c r="D172" s="40"/>
      <c r="E172" s="40" t="s">
        <v>39</v>
      </c>
      <c r="F172" s="41">
        <v>5.5929330368173956E-2</v>
      </c>
      <c r="G172" s="42">
        <v>6000000</v>
      </c>
      <c r="H172" s="43">
        <v>0.25</v>
      </c>
      <c r="I172" s="20">
        <f>H172*G172*F172</f>
        <v>83893.995552260938</v>
      </c>
      <c r="J172" s="54"/>
      <c r="K172" s="54"/>
      <c r="L172" s="54"/>
      <c r="M172" s="20">
        <f>L172*K172</f>
        <v>0</v>
      </c>
      <c r="N172" s="54" t="s">
        <v>104</v>
      </c>
      <c r="O172" s="54" t="s">
        <v>19</v>
      </c>
      <c r="P172" s="58">
        <v>226.346</v>
      </c>
      <c r="Q172" s="80">
        <v>750</v>
      </c>
      <c r="R172" s="21">
        <f>Q172*P172</f>
        <v>169759.5</v>
      </c>
      <c r="S172" s="21"/>
      <c r="T172" s="21"/>
      <c r="U172" s="21"/>
      <c r="V172" s="21"/>
      <c r="W172" s="20">
        <f>I172</f>
        <v>83893.995552260938</v>
      </c>
      <c r="X172" s="20">
        <f>M172</f>
        <v>0</v>
      </c>
      <c r="Y172" s="20">
        <f>R172</f>
        <v>169759.5</v>
      </c>
      <c r="Z172" s="20">
        <f>SUM(W172:Y172)</f>
        <v>253653.49555226095</v>
      </c>
      <c r="AA172" s="20">
        <f>Z172*30%</f>
        <v>76096.048665678289</v>
      </c>
      <c r="AB172" s="20">
        <f>SUM(Z172:AA172)</f>
        <v>329749.54421793926</v>
      </c>
      <c r="AC172" s="7"/>
    </row>
    <row r="173" spans="2:29" x14ac:dyDescent="0.25">
      <c r="B173" s="40" t="s">
        <v>971</v>
      </c>
      <c r="C173" s="44"/>
      <c r="D173" s="44"/>
      <c r="E173" s="44"/>
      <c r="F173" s="45"/>
      <c r="G173" s="46"/>
      <c r="H173" s="47"/>
      <c r="I173" s="20"/>
      <c r="J173" s="72"/>
      <c r="K173" s="72"/>
      <c r="L173" s="72"/>
      <c r="M173" s="20"/>
      <c r="N173" s="72"/>
      <c r="O173" s="72"/>
      <c r="P173" s="44"/>
      <c r="Q173" s="82"/>
      <c r="R173" s="21"/>
      <c r="S173" s="21"/>
      <c r="T173" s="21"/>
      <c r="U173" s="21"/>
      <c r="V173" s="21"/>
      <c r="W173" s="20"/>
      <c r="X173" s="20"/>
      <c r="Y173" s="20"/>
      <c r="Z173" s="20"/>
      <c r="AA173" s="20"/>
      <c r="AB173" s="20"/>
      <c r="AC173" s="8"/>
    </row>
    <row r="174" spans="2:29" x14ac:dyDescent="0.25">
      <c r="B174" s="40" t="s">
        <v>972</v>
      </c>
      <c r="C174" s="40" t="s">
        <v>159</v>
      </c>
      <c r="D174" s="40"/>
      <c r="E174" s="40" t="s">
        <v>39</v>
      </c>
      <c r="F174" s="41">
        <v>6.0360513960958734E-2</v>
      </c>
      <c r="G174" s="42">
        <v>6000000</v>
      </c>
      <c r="H174" s="43">
        <v>0.25</v>
      </c>
      <c r="I174" s="20">
        <f>H174*G174*F174</f>
        <v>90540.770941438095</v>
      </c>
      <c r="J174" s="54"/>
      <c r="K174" s="54"/>
      <c r="L174" s="54"/>
      <c r="M174" s="20">
        <f>L174*K174</f>
        <v>0</v>
      </c>
      <c r="N174" s="54" t="s">
        <v>104</v>
      </c>
      <c r="O174" s="54" t="s">
        <v>19</v>
      </c>
      <c r="P174" s="58">
        <v>244.279</v>
      </c>
      <c r="Q174" s="80">
        <v>750</v>
      </c>
      <c r="R174" s="21">
        <f>Q174*P174</f>
        <v>183209.25</v>
      </c>
      <c r="S174" s="21"/>
      <c r="T174" s="21"/>
      <c r="U174" s="21"/>
      <c r="V174" s="21"/>
      <c r="W174" s="20">
        <f>I174</f>
        <v>90540.770941438095</v>
      </c>
      <c r="X174" s="20">
        <f>M174</f>
        <v>0</v>
      </c>
      <c r="Y174" s="20">
        <f>R174</f>
        <v>183209.25</v>
      </c>
      <c r="Z174" s="20">
        <f>SUM(W174:Y174)</f>
        <v>273750.0209414381</v>
      </c>
      <c r="AA174" s="20">
        <f>Z174*30%</f>
        <v>82125.006282431423</v>
      </c>
      <c r="AB174" s="20">
        <f>SUM(Z174:AA174)</f>
        <v>355875.02722386952</v>
      </c>
      <c r="AC174" s="7"/>
    </row>
    <row r="175" spans="2:29" x14ac:dyDescent="0.25">
      <c r="B175" s="40" t="s">
        <v>973</v>
      </c>
      <c r="C175" s="44"/>
      <c r="D175" s="44"/>
      <c r="E175" s="44"/>
      <c r="F175" s="45"/>
      <c r="G175" s="46"/>
      <c r="H175" s="47"/>
      <c r="I175" s="20"/>
      <c r="J175" s="72"/>
      <c r="K175" s="72"/>
      <c r="L175" s="72"/>
      <c r="M175" s="20"/>
      <c r="N175" s="72"/>
      <c r="O175" s="72"/>
      <c r="P175" s="44"/>
      <c r="Q175" s="82"/>
      <c r="R175" s="21"/>
      <c r="S175" s="21"/>
      <c r="T175" s="21"/>
      <c r="U175" s="21"/>
      <c r="V175" s="21"/>
      <c r="W175" s="20"/>
      <c r="X175" s="20"/>
      <c r="Y175" s="20"/>
      <c r="Z175" s="20"/>
      <c r="AA175" s="20"/>
      <c r="AB175" s="20"/>
      <c r="AC175" s="8"/>
    </row>
    <row r="176" spans="2:29" x14ac:dyDescent="0.25">
      <c r="B176" s="40" t="s">
        <v>974</v>
      </c>
      <c r="C176" s="40" t="s">
        <v>160</v>
      </c>
      <c r="D176" s="40"/>
      <c r="E176" s="40" t="s">
        <v>39</v>
      </c>
      <c r="F176" s="41">
        <v>7.7610575735112429E-3</v>
      </c>
      <c r="G176" s="42">
        <v>6000000</v>
      </c>
      <c r="H176" s="43">
        <v>0.25</v>
      </c>
      <c r="I176" s="20">
        <f>H176*G176*F176</f>
        <v>11641.586360266865</v>
      </c>
      <c r="J176" s="54"/>
      <c r="K176" s="54"/>
      <c r="L176" s="54"/>
      <c r="M176" s="20">
        <f>L176*K176</f>
        <v>0</v>
      </c>
      <c r="N176" s="54" t="s">
        <v>104</v>
      </c>
      <c r="O176" s="54" t="s">
        <v>19</v>
      </c>
      <c r="P176" s="58">
        <v>31.408999999999999</v>
      </c>
      <c r="Q176" s="80">
        <v>750</v>
      </c>
      <c r="R176" s="21">
        <f>Q176*P176</f>
        <v>23556.75</v>
      </c>
      <c r="S176" s="21"/>
      <c r="T176" s="21"/>
      <c r="U176" s="21"/>
      <c r="V176" s="21"/>
      <c r="W176" s="20">
        <f>I176</f>
        <v>11641.586360266865</v>
      </c>
      <c r="X176" s="20">
        <f>M176</f>
        <v>0</v>
      </c>
      <c r="Y176" s="20">
        <f>R176</f>
        <v>23556.75</v>
      </c>
      <c r="Z176" s="20">
        <f>SUM(W176:Y176)</f>
        <v>35198.336360266869</v>
      </c>
      <c r="AA176" s="20">
        <f>Z176*30%</f>
        <v>10559.500908080061</v>
      </c>
      <c r="AB176" s="20">
        <f>SUM(Z176:AA176)</f>
        <v>45757.837268346928</v>
      </c>
      <c r="AC176" s="7"/>
    </row>
    <row r="177" spans="2:29" x14ac:dyDescent="0.25">
      <c r="B177" s="40" t="s">
        <v>975</v>
      </c>
      <c r="C177" s="44"/>
      <c r="D177" s="44"/>
      <c r="E177" s="44"/>
      <c r="F177" s="45"/>
      <c r="G177" s="46"/>
      <c r="H177" s="47"/>
      <c r="I177" s="20"/>
      <c r="J177" s="72"/>
      <c r="K177" s="72"/>
      <c r="L177" s="72"/>
      <c r="M177" s="20"/>
      <c r="N177" s="72"/>
      <c r="O177" s="72"/>
      <c r="P177" s="44"/>
      <c r="Q177" s="82"/>
      <c r="R177" s="21"/>
      <c r="S177" s="21"/>
      <c r="T177" s="21"/>
      <c r="U177" s="21"/>
      <c r="V177" s="21"/>
      <c r="W177" s="20"/>
      <c r="X177" s="20"/>
      <c r="Y177" s="20"/>
      <c r="Z177" s="20"/>
      <c r="AA177" s="20"/>
      <c r="AB177" s="20"/>
      <c r="AC177" s="8"/>
    </row>
    <row r="178" spans="2:29" x14ac:dyDescent="0.25">
      <c r="B178" s="40" t="s">
        <v>976</v>
      </c>
      <c r="C178" s="40" t="s">
        <v>161</v>
      </c>
      <c r="D178" s="40"/>
      <c r="E178" s="40" t="s">
        <v>39</v>
      </c>
      <c r="F178" s="41">
        <v>5.2801334321719795E-2</v>
      </c>
      <c r="G178" s="42">
        <v>6000000</v>
      </c>
      <c r="H178" s="43">
        <v>0.25</v>
      </c>
      <c r="I178" s="20">
        <f>H178*G178*F178</f>
        <v>79202.001482579697</v>
      </c>
      <c r="J178" s="54"/>
      <c r="K178" s="54"/>
      <c r="L178" s="54"/>
      <c r="M178" s="20">
        <f>L178*K178</f>
        <v>0</v>
      </c>
      <c r="N178" s="54" t="s">
        <v>104</v>
      </c>
      <c r="O178" s="54" t="s">
        <v>19</v>
      </c>
      <c r="P178" s="58">
        <v>213.68700000000001</v>
      </c>
      <c r="Q178" s="80">
        <v>750</v>
      </c>
      <c r="R178" s="21">
        <f>Q178*P178</f>
        <v>160265.25</v>
      </c>
      <c r="S178" s="21"/>
      <c r="T178" s="21"/>
      <c r="U178" s="21"/>
      <c r="V178" s="21"/>
      <c r="W178" s="20">
        <f>I178</f>
        <v>79202.001482579697</v>
      </c>
      <c r="X178" s="20">
        <f>M178</f>
        <v>0</v>
      </c>
      <c r="Y178" s="20">
        <f>R178</f>
        <v>160265.25</v>
      </c>
      <c r="Z178" s="20">
        <f>SUM(W178:Y178)</f>
        <v>239467.25148257968</v>
      </c>
      <c r="AA178" s="20">
        <f>Z178*30%</f>
        <v>71840.175444773908</v>
      </c>
      <c r="AB178" s="20">
        <f>SUM(Z178:AA178)</f>
        <v>311307.4269273536</v>
      </c>
      <c r="AC178" s="7"/>
    </row>
    <row r="179" spans="2:29" x14ac:dyDescent="0.25">
      <c r="B179" s="40" t="s">
        <v>977</v>
      </c>
      <c r="C179" s="44"/>
      <c r="D179" s="44"/>
      <c r="E179" s="44"/>
      <c r="F179" s="45"/>
      <c r="G179" s="46"/>
      <c r="H179" s="47"/>
      <c r="I179" s="20"/>
      <c r="J179" s="72"/>
      <c r="K179" s="72"/>
      <c r="L179" s="72"/>
      <c r="M179" s="20"/>
      <c r="N179" s="72"/>
      <c r="O179" s="72"/>
      <c r="P179" s="44"/>
      <c r="Q179" s="82"/>
      <c r="R179" s="21"/>
      <c r="S179" s="21"/>
      <c r="T179" s="21"/>
      <c r="U179" s="21"/>
      <c r="V179" s="21"/>
      <c r="W179" s="20"/>
      <c r="X179" s="20"/>
      <c r="Y179" s="20"/>
      <c r="Z179" s="20"/>
      <c r="AA179" s="20"/>
      <c r="AB179" s="20"/>
      <c r="AC179" s="8"/>
    </row>
    <row r="180" spans="2:29" x14ac:dyDescent="0.25">
      <c r="B180" s="40" t="s">
        <v>978</v>
      </c>
      <c r="C180" s="40" t="s">
        <v>162</v>
      </c>
      <c r="D180" s="40"/>
      <c r="E180" s="40" t="s">
        <v>39</v>
      </c>
      <c r="F180" s="41">
        <v>5.7410921670373122E-2</v>
      </c>
      <c r="G180" s="42">
        <v>6000000</v>
      </c>
      <c r="H180" s="43">
        <v>0.25</v>
      </c>
      <c r="I180" s="20">
        <f>H180*G180*F180</f>
        <v>86116.382505559683</v>
      </c>
      <c r="J180" s="54"/>
      <c r="K180" s="54"/>
      <c r="L180" s="54"/>
      <c r="M180" s="20">
        <f>L180*K180</f>
        <v>0</v>
      </c>
      <c r="N180" s="54" t="s">
        <v>104</v>
      </c>
      <c r="O180" s="54" t="s">
        <v>19</v>
      </c>
      <c r="P180" s="58">
        <v>232.34200000000001</v>
      </c>
      <c r="Q180" s="80">
        <v>750</v>
      </c>
      <c r="R180" s="21">
        <f>Q180*P180</f>
        <v>174256.5</v>
      </c>
      <c r="S180" s="21"/>
      <c r="T180" s="21"/>
      <c r="U180" s="21"/>
      <c r="V180" s="21"/>
      <c r="W180" s="20">
        <f>I180</f>
        <v>86116.382505559683</v>
      </c>
      <c r="X180" s="20">
        <f>M180</f>
        <v>0</v>
      </c>
      <c r="Y180" s="20">
        <f>R180</f>
        <v>174256.5</v>
      </c>
      <c r="Z180" s="20">
        <f>SUM(W180:Y180)</f>
        <v>260372.88250555968</v>
      </c>
      <c r="AA180" s="20">
        <f>Z180*30%</f>
        <v>78111.864751667905</v>
      </c>
      <c r="AB180" s="20">
        <f>SUM(Z180:AA180)</f>
        <v>338484.7472572276</v>
      </c>
      <c r="AC180" s="7"/>
    </row>
    <row r="181" spans="2:29" x14ac:dyDescent="0.25">
      <c r="B181" s="40" t="s">
        <v>979</v>
      </c>
      <c r="C181" s="44"/>
      <c r="D181" s="44"/>
      <c r="E181" s="44"/>
      <c r="F181" s="45"/>
      <c r="G181" s="46"/>
      <c r="H181" s="47"/>
      <c r="I181" s="20"/>
      <c r="J181" s="72"/>
      <c r="K181" s="72"/>
      <c r="L181" s="72"/>
      <c r="M181" s="20"/>
      <c r="N181" s="72"/>
      <c r="O181" s="72"/>
      <c r="P181" s="44"/>
      <c r="Q181" s="82"/>
      <c r="R181" s="21"/>
      <c r="S181" s="21"/>
      <c r="T181" s="21"/>
      <c r="U181" s="21"/>
      <c r="V181" s="21"/>
      <c r="W181" s="20"/>
      <c r="X181" s="20"/>
      <c r="Y181" s="20"/>
      <c r="Z181" s="20"/>
      <c r="AA181" s="20"/>
      <c r="AB181" s="20"/>
      <c r="AC181" s="8"/>
    </row>
    <row r="182" spans="2:29" x14ac:dyDescent="0.25">
      <c r="B182" s="40" t="s">
        <v>980</v>
      </c>
      <c r="C182" s="40" t="s">
        <v>163</v>
      </c>
      <c r="D182" s="40"/>
      <c r="E182" s="40" t="s">
        <v>39</v>
      </c>
      <c r="F182" s="41">
        <v>5.7558932542624168E-2</v>
      </c>
      <c r="G182" s="42">
        <v>6000000</v>
      </c>
      <c r="H182" s="43">
        <v>0.25</v>
      </c>
      <c r="I182" s="20">
        <f>H182*G182*F182</f>
        <v>86338.398813936248</v>
      </c>
      <c r="J182" s="54"/>
      <c r="K182" s="54"/>
      <c r="L182" s="54"/>
      <c r="M182" s="20">
        <f>L182*K182</f>
        <v>0</v>
      </c>
      <c r="N182" s="54" t="s">
        <v>104</v>
      </c>
      <c r="O182" s="54" t="s">
        <v>19</v>
      </c>
      <c r="P182" s="58">
        <v>232.941</v>
      </c>
      <c r="Q182" s="80">
        <v>750</v>
      </c>
      <c r="R182" s="21">
        <f>Q182*P182</f>
        <v>174705.75</v>
      </c>
      <c r="S182" s="21"/>
      <c r="T182" s="21"/>
      <c r="U182" s="21"/>
      <c r="V182" s="21"/>
      <c r="W182" s="20">
        <f>I182</f>
        <v>86338.398813936248</v>
      </c>
      <c r="X182" s="20">
        <f>M182</f>
        <v>0</v>
      </c>
      <c r="Y182" s="20">
        <f>R182</f>
        <v>174705.75</v>
      </c>
      <c r="Z182" s="20">
        <f>SUM(W182:Y182)</f>
        <v>261044.14881393625</v>
      </c>
      <c r="AA182" s="20">
        <f>Z182*30%</f>
        <v>78313.244644180872</v>
      </c>
      <c r="AB182" s="20">
        <f>SUM(Z182:AA182)</f>
        <v>339357.39345811715</v>
      </c>
      <c r="AC182" s="7"/>
    </row>
    <row r="183" spans="2:29" x14ac:dyDescent="0.25">
      <c r="B183" s="40" t="s">
        <v>981</v>
      </c>
      <c r="C183" s="44"/>
      <c r="D183" s="44"/>
      <c r="E183" s="44"/>
      <c r="F183" s="45"/>
      <c r="G183" s="46"/>
      <c r="H183" s="47"/>
      <c r="I183" s="20"/>
      <c r="J183" s="72"/>
      <c r="K183" s="72"/>
      <c r="L183" s="72"/>
      <c r="M183" s="20"/>
      <c r="N183" s="72"/>
      <c r="O183" s="72"/>
      <c r="P183" s="44"/>
      <c r="Q183" s="82"/>
      <c r="R183" s="21"/>
      <c r="S183" s="21"/>
      <c r="T183" s="21"/>
      <c r="U183" s="21"/>
      <c r="V183" s="21"/>
      <c r="W183" s="20"/>
      <c r="X183" s="20"/>
      <c r="Y183" s="20"/>
      <c r="Z183" s="20"/>
      <c r="AA183" s="20"/>
      <c r="AB183" s="20"/>
      <c r="AC183" s="8"/>
    </row>
    <row r="184" spans="2:29" x14ac:dyDescent="0.25">
      <c r="B184" s="40" t="s">
        <v>982</v>
      </c>
      <c r="C184" s="40" t="s">
        <v>164</v>
      </c>
      <c r="D184" s="40"/>
      <c r="E184" s="40" t="s">
        <v>39</v>
      </c>
      <c r="F184" s="41">
        <v>5.7814183345688164E-2</v>
      </c>
      <c r="G184" s="42">
        <v>6000000</v>
      </c>
      <c r="H184" s="43">
        <v>0.25</v>
      </c>
      <c r="I184" s="20">
        <f>H184*G184*F184</f>
        <v>86721.275018532251</v>
      </c>
      <c r="J184" s="54"/>
      <c r="K184" s="54"/>
      <c r="L184" s="54"/>
      <c r="M184" s="20">
        <f>L184*K184</f>
        <v>0</v>
      </c>
      <c r="N184" s="54" t="s">
        <v>104</v>
      </c>
      <c r="O184" s="54" t="s">
        <v>19</v>
      </c>
      <c r="P184" s="58">
        <v>233.97399999999999</v>
      </c>
      <c r="Q184" s="80">
        <v>750</v>
      </c>
      <c r="R184" s="21">
        <f>Q184*P184</f>
        <v>175480.5</v>
      </c>
      <c r="S184" s="21"/>
      <c r="T184" s="21"/>
      <c r="U184" s="21"/>
      <c r="V184" s="21"/>
      <c r="W184" s="20">
        <f>I184</f>
        <v>86721.275018532251</v>
      </c>
      <c r="X184" s="20">
        <f>M184</f>
        <v>0</v>
      </c>
      <c r="Y184" s="20">
        <f>R184</f>
        <v>175480.5</v>
      </c>
      <c r="Z184" s="20">
        <f>SUM(W184:Y184)</f>
        <v>262201.77501853224</v>
      </c>
      <c r="AA184" s="20">
        <f>Z184*30%</f>
        <v>78660.532505559662</v>
      </c>
      <c r="AB184" s="20">
        <f>SUM(Z184:AA184)</f>
        <v>340862.30752409191</v>
      </c>
      <c r="AC184" s="7"/>
    </row>
    <row r="185" spans="2:29" x14ac:dyDescent="0.25">
      <c r="B185" s="40" t="s">
        <v>983</v>
      </c>
      <c r="C185" s="44"/>
      <c r="D185" s="44"/>
      <c r="E185" s="44"/>
      <c r="F185" s="45"/>
      <c r="G185" s="46"/>
      <c r="H185" s="47"/>
      <c r="I185" s="20"/>
      <c r="J185" s="72"/>
      <c r="K185" s="72"/>
      <c r="L185" s="72"/>
      <c r="M185" s="20"/>
      <c r="N185" s="72"/>
      <c r="O185" s="72"/>
      <c r="P185" s="44"/>
      <c r="Q185" s="82"/>
      <c r="R185" s="21"/>
      <c r="S185" s="21"/>
      <c r="T185" s="21"/>
      <c r="U185" s="21"/>
      <c r="V185" s="21"/>
      <c r="W185" s="20"/>
      <c r="X185" s="20"/>
      <c r="Y185" s="20"/>
      <c r="Z185" s="20"/>
      <c r="AA185" s="20"/>
      <c r="AB185" s="20"/>
      <c r="AC185" s="8"/>
    </row>
    <row r="186" spans="2:29" x14ac:dyDescent="0.25">
      <c r="B186" s="40" t="s">
        <v>984</v>
      </c>
      <c r="C186" s="49" t="s">
        <v>155</v>
      </c>
      <c r="D186" s="40"/>
      <c r="E186" s="40" t="s">
        <v>39</v>
      </c>
      <c r="F186" s="41">
        <v>6.0997281937237462E-2</v>
      </c>
      <c r="G186" s="42">
        <v>6000000</v>
      </c>
      <c r="H186" s="43">
        <v>0.25</v>
      </c>
      <c r="I186" s="20">
        <f>H186*G186*F186</f>
        <v>91495.92290585619</v>
      </c>
      <c r="J186" s="54"/>
      <c r="K186" s="54"/>
      <c r="L186" s="54"/>
      <c r="M186" s="20">
        <f>L186*K186</f>
        <v>0</v>
      </c>
      <c r="N186" s="54" t="s">
        <v>104</v>
      </c>
      <c r="O186" s="54" t="s">
        <v>19</v>
      </c>
      <c r="P186" s="58">
        <v>246.85599999999999</v>
      </c>
      <c r="Q186" s="80">
        <v>750</v>
      </c>
      <c r="R186" s="21">
        <f>Q186*P186</f>
        <v>185142</v>
      </c>
      <c r="S186" s="21"/>
      <c r="T186" s="21"/>
      <c r="U186" s="21"/>
      <c r="V186" s="21"/>
      <c r="W186" s="20">
        <f>I186</f>
        <v>91495.92290585619</v>
      </c>
      <c r="X186" s="20">
        <f>M186</f>
        <v>0</v>
      </c>
      <c r="Y186" s="20">
        <f>R186</f>
        <v>185142</v>
      </c>
      <c r="Z186" s="20">
        <f>SUM(W186:Y186)</f>
        <v>276637.92290585616</v>
      </c>
      <c r="AA186" s="20">
        <f>Z186*30%</f>
        <v>82991.376871756846</v>
      </c>
      <c r="AB186" s="20">
        <f>SUM(Z186:AA186)</f>
        <v>359629.29977761302</v>
      </c>
      <c r="AC186" s="7"/>
    </row>
    <row r="187" spans="2:29" x14ac:dyDescent="0.25">
      <c r="B187" s="40" t="s">
        <v>985</v>
      </c>
      <c r="C187" s="44"/>
      <c r="D187" s="44"/>
      <c r="E187" s="44"/>
      <c r="F187" s="45"/>
      <c r="G187" s="46"/>
      <c r="H187" s="47"/>
      <c r="I187" s="20"/>
      <c r="J187" s="72"/>
      <c r="K187" s="72"/>
      <c r="L187" s="72"/>
      <c r="M187" s="20"/>
      <c r="N187" s="72"/>
      <c r="O187" s="72"/>
      <c r="P187" s="44"/>
      <c r="Q187" s="82"/>
      <c r="R187" s="21"/>
      <c r="S187" s="21"/>
      <c r="T187" s="21"/>
      <c r="U187" s="21"/>
      <c r="V187" s="21"/>
      <c r="W187" s="20"/>
      <c r="X187" s="20"/>
      <c r="Y187" s="20"/>
      <c r="Z187" s="20"/>
      <c r="AA187" s="20"/>
      <c r="AB187" s="20"/>
      <c r="AC187" s="8"/>
    </row>
    <row r="188" spans="2:29" x14ac:dyDescent="0.25">
      <c r="B188" s="40" t="s">
        <v>986</v>
      </c>
      <c r="C188" s="40" t="s">
        <v>156</v>
      </c>
      <c r="D188" s="40"/>
      <c r="E188" s="40" t="s">
        <v>39</v>
      </c>
      <c r="F188" s="41">
        <v>5.5828514949345188E-2</v>
      </c>
      <c r="G188" s="42">
        <v>6000000</v>
      </c>
      <c r="H188" s="43">
        <v>0.25</v>
      </c>
      <c r="I188" s="20">
        <f>H188*G188*F188</f>
        <v>83742.772424017778</v>
      </c>
      <c r="J188" s="54"/>
      <c r="K188" s="54"/>
      <c r="L188" s="54"/>
      <c r="M188" s="20">
        <f>L188*K188</f>
        <v>0</v>
      </c>
      <c r="N188" s="54" t="s">
        <v>104</v>
      </c>
      <c r="O188" s="54" t="s">
        <v>19</v>
      </c>
      <c r="P188" s="58">
        <v>225.93799999999999</v>
      </c>
      <c r="Q188" s="80">
        <v>750</v>
      </c>
      <c r="R188" s="21">
        <f>Q188*P188</f>
        <v>169453.5</v>
      </c>
      <c r="S188" s="21"/>
      <c r="T188" s="21"/>
      <c r="U188" s="21"/>
      <c r="V188" s="21"/>
      <c r="W188" s="20">
        <f>I188</f>
        <v>83742.772424017778</v>
      </c>
      <c r="X188" s="20">
        <f>M188</f>
        <v>0</v>
      </c>
      <c r="Y188" s="20">
        <f>R188</f>
        <v>169453.5</v>
      </c>
      <c r="Z188" s="20">
        <f>SUM(W188:Y188)</f>
        <v>253196.27242401778</v>
      </c>
      <c r="AA188" s="20">
        <f>Z188*30%</f>
        <v>75958.881727205327</v>
      </c>
      <c r="AB188" s="20">
        <f>SUM(Z188:AA188)</f>
        <v>329155.15415122313</v>
      </c>
      <c r="AC188" s="7"/>
    </row>
    <row r="189" spans="2:29" x14ac:dyDescent="0.25">
      <c r="B189" s="40" t="s">
        <v>987</v>
      </c>
      <c r="C189" s="44"/>
      <c r="D189" s="44"/>
      <c r="E189" s="44"/>
      <c r="F189" s="45"/>
      <c r="G189" s="46"/>
      <c r="H189" s="47"/>
      <c r="I189" s="20"/>
      <c r="J189" s="72"/>
      <c r="K189" s="72"/>
      <c r="L189" s="72"/>
      <c r="M189" s="20"/>
      <c r="N189" s="72"/>
      <c r="O189" s="72"/>
      <c r="P189" s="44"/>
      <c r="Q189" s="82"/>
      <c r="R189" s="21"/>
      <c r="S189" s="21"/>
      <c r="T189" s="21"/>
      <c r="U189" s="21"/>
      <c r="V189" s="21"/>
      <c r="W189" s="20"/>
      <c r="X189" s="20"/>
      <c r="Y189" s="20"/>
      <c r="Z189" s="20"/>
      <c r="AA189" s="20"/>
      <c r="AB189" s="20"/>
      <c r="AC189" s="8"/>
    </row>
    <row r="190" spans="2:29" x14ac:dyDescent="0.25">
      <c r="B190" s="40" t="s">
        <v>988</v>
      </c>
      <c r="C190" s="40" t="s">
        <v>157</v>
      </c>
      <c r="D190" s="40" t="s">
        <v>726</v>
      </c>
      <c r="E190" s="40" t="s">
        <v>39</v>
      </c>
      <c r="F190" s="41">
        <v>6.0257474672596983E-2</v>
      </c>
      <c r="G190" s="42">
        <v>6000000</v>
      </c>
      <c r="H190" s="43">
        <v>0.25</v>
      </c>
      <c r="I190" s="20">
        <f>H190*G190*F190</f>
        <v>90386.212008895469</v>
      </c>
      <c r="J190" s="54"/>
      <c r="K190" s="54"/>
      <c r="L190" s="54"/>
      <c r="M190" s="20">
        <f>L190*K190</f>
        <v>0</v>
      </c>
      <c r="N190" s="54" t="s">
        <v>104</v>
      </c>
      <c r="O190" s="54" t="s">
        <v>19</v>
      </c>
      <c r="P190" s="58">
        <v>243.86199999999999</v>
      </c>
      <c r="Q190" s="80">
        <v>750</v>
      </c>
      <c r="R190" s="21">
        <f>Q190*P190</f>
        <v>182896.5</v>
      </c>
      <c r="S190" s="21"/>
      <c r="T190" s="21"/>
      <c r="U190" s="21"/>
      <c r="V190" s="21"/>
      <c r="W190" s="20">
        <f>I190</f>
        <v>90386.212008895469</v>
      </c>
      <c r="X190" s="20">
        <f>M190</f>
        <v>0</v>
      </c>
      <c r="Y190" s="20">
        <f>R190</f>
        <v>182896.5</v>
      </c>
      <c r="Z190" s="20">
        <f>SUM(W190:Y190)</f>
        <v>273282.71200889547</v>
      </c>
      <c r="AA190" s="20">
        <f>Z190*30%</f>
        <v>81984.813602668641</v>
      </c>
      <c r="AB190" s="20">
        <f>SUM(Z190:AA190)</f>
        <v>355267.52561156411</v>
      </c>
      <c r="AC190" s="7"/>
    </row>
    <row r="191" spans="2:29" x14ac:dyDescent="0.25">
      <c r="B191" s="40" t="s">
        <v>989</v>
      </c>
      <c r="C191" s="44"/>
      <c r="D191" s="44"/>
      <c r="E191" s="44"/>
      <c r="F191" s="45"/>
      <c r="G191" s="46"/>
      <c r="H191" s="47"/>
      <c r="I191" s="20"/>
      <c r="J191" s="72"/>
      <c r="K191" s="72"/>
      <c r="L191" s="72"/>
      <c r="M191" s="20"/>
      <c r="N191" s="72"/>
      <c r="O191" s="72"/>
      <c r="P191" s="44"/>
      <c r="Q191" s="82"/>
      <c r="R191" s="21"/>
      <c r="S191" s="21"/>
      <c r="T191" s="21"/>
      <c r="U191" s="21"/>
      <c r="V191" s="21"/>
      <c r="W191" s="20"/>
      <c r="X191" s="20"/>
      <c r="Y191" s="20"/>
      <c r="Z191" s="20"/>
      <c r="AA191" s="20"/>
      <c r="AB191" s="20"/>
      <c r="AC191" s="8"/>
    </row>
    <row r="192" spans="2:29" x14ac:dyDescent="0.25">
      <c r="B192" s="40" t="s">
        <v>990</v>
      </c>
      <c r="C192" s="40" t="s">
        <v>165</v>
      </c>
      <c r="D192" s="40"/>
      <c r="E192" s="40" t="s">
        <v>39</v>
      </c>
      <c r="F192" s="41">
        <v>5.5929330368173956E-2</v>
      </c>
      <c r="G192" s="42">
        <v>6000000</v>
      </c>
      <c r="H192" s="43">
        <v>0.25</v>
      </c>
      <c r="I192" s="20">
        <f>H192*G192*F192</f>
        <v>83893.995552260938</v>
      </c>
      <c r="J192" s="54"/>
      <c r="K192" s="54"/>
      <c r="L192" s="54"/>
      <c r="M192" s="20">
        <f>L192*K192</f>
        <v>0</v>
      </c>
      <c r="N192" s="54" t="s">
        <v>104</v>
      </c>
      <c r="O192" s="54" t="s">
        <v>19</v>
      </c>
      <c r="P192" s="58">
        <v>226.346</v>
      </c>
      <c r="Q192" s="80">
        <v>750</v>
      </c>
      <c r="R192" s="21">
        <f>Q192*P192</f>
        <v>169759.5</v>
      </c>
      <c r="S192" s="21"/>
      <c r="T192" s="21"/>
      <c r="U192" s="21"/>
      <c r="V192" s="21"/>
      <c r="W192" s="20">
        <f>I192</f>
        <v>83893.995552260938</v>
      </c>
      <c r="X192" s="20">
        <f>M192</f>
        <v>0</v>
      </c>
      <c r="Y192" s="20">
        <f>R192</f>
        <v>169759.5</v>
      </c>
      <c r="Z192" s="20">
        <f>SUM(W192:Y192)</f>
        <v>253653.49555226095</v>
      </c>
      <c r="AA192" s="20">
        <f>Z192*30%</f>
        <v>76096.048665678289</v>
      </c>
      <c r="AB192" s="20">
        <f>SUM(Z192:AA192)</f>
        <v>329749.54421793926</v>
      </c>
      <c r="AC192" s="7"/>
    </row>
    <row r="193" spans="2:29" x14ac:dyDescent="0.25">
      <c r="B193" s="40" t="s">
        <v>991</v>
      </c>
      <c r="C193" s="44"/>
      <c r="D193" s="44"/>
      <c r="E193" s="44"/>
      <c r="F193" s="45"/>
      <c r="G193" s="46"/>
      <c r="H193" s="47"/>
      <c r="I193" s="20"/>
      <c r="J193" s="72"/>
      <c r="K193" s="72"/>
      <c r="L193" s="72"/>
      <c r="M193" s="20"/>
      <c r="N193" s="72"/>
      <c r="O193" s="72"/>
      <c r="P193" s="44"/>
      <c r="Q193" s="82"/>
      <c r="R193" s="21"/>
      <c r="S193" s="21"/>
      <c r="T193" s="21"/>
      <c r="U193" s="21"/>
      <c r="V193" s="21"/>
      <c r="W193" s="20"/>
      <c r="X193" s="20"/>
      <c r="Y193" s="20"/>
      <c r="Z193" s="20"/>
      <c r="AA193" s="20"/>
      <c r="AB193" s="20"/>
      <c r="AC193" s="8"/>
    </row>
    <row r="194" spans="2:29" x14ac:dyDescent="0.25">
      <c r="B194" s="40" t="s">
        <v>992</v>
      </c>
      <c r="C194" s="40" t="s">
        <v>159</v>
      </c>
      <c r="D194" s="40"/>
      <c r="E194" s="40" t="s">
        <v>39</v>
      </c>
      <c r="F194" s="41">
        <v>6.0360513960958734E-2</v>
      </c>
      <c r="G194" s="42">
        <v>6000000</v>
      </c>
      <c r="H194" s="43">
        <v>0.25</v>
      </c>
      <c r="I194" s="20">
        <f>H194*G194*F194</f>
        <v>90540.770941438095</v>
      </c>
      <c r="J194" s="54"/>
      <c r="K194" s="54"/>
      <c r="L194" s="54"/>
      <c r="M194" s="20">
        <f>L194*K194</f>
        <v>0</v>
      </c>
      <c r="N194" s="54" t="s">
        <v>104</v>
      </c>
      <c r="O194" s="54" t="s">
        <v>19</v>
      </c>
      <c r="P194" s="58">
        <v>244.279</v>
      </c>
      <c r="Q194" s="80">
        <v>750</v>
      </c>
      <c r="R194" s="21">
        <f>Q194*P194</f>
        <v>183209.25</v>
      </c>
      <c r="S194" s="21"/>
      <c r="T194" s="21"/>
      <c r="U194" s="21"/>
      <c r="V194" s="21"/>
      <c r="W194" s="20">
        <f>I194</f>
        <v>90540.770941438095</v>
      </c>
      <c r="X194" s="20">
        <f>M194</f>
        <v>0</v>
      </c>
      <c r="Y194" s="20">
        <f>R194</f>
        <v>183209.25</v>
      </c>
      <c r="Z194" s="20">
        <f>SUM(W194:Y194)</f>
        <v>273750.0209414381</v>
      </c>
      <c r="AA194" s="20">
        <f>Z194*30%</f>
        <v>82125.006282431423</v>
      </c>
      <c r="AB194" s="20">
        <f>SUM(Z194:AA194)</f>
        <v>355875.02722386952</v>
      </c>
      <c r="AC194" s="7"/>
    </row>
    <row r="195" spans="2:29" x14ac:dyDescent="0.25">
      <c r="B195" s="40" t="s">
        <v>993</v>
      </c>
      <c r="C195" s="44"/>
      <c r="D195" s="44"/>
      <c r="E195" s="44"/>
      <c r="F195" s="45"/>
      <c r="G195" s="46"/>
      <c r="H195" s="47"/>
      <c r="I195" s="20"/>
      <c r="J195" s="72"/>
      <c r="K195" s="72"/>
      <c r="L195" s="72"/>
      <c r="M195" s="20"/>
      <c r="N195" s="72"/>
      <c r="O195" s="72"/>
      <c r="P195" s="44"/>
      <c r="Q195" s="82"/>
      <c r="R195" s="21"/>
      <c r="S195" s="21"/>
      <c r="T195" s="21"/>
      <c r="U195" s="21"/>
      <c r="V195" s="21"/>
      <c r="W195" s="20"/>
      <c r="X195" s="20"/>
      <c r="Y195" s="20"/>
      <c r="Z195" s="20"/>
      <c r="AA195" s="20"/>
      <c r="AB195" s="20"/>
      <c r="AC195" s="8"/>
    </row>
    <row r="196" spans="2:29" x14ac:dyDescent="0.25">
      <c r="B196" s="40" t="s">
        <v>994</v>
      </c>
      <c r="C196" s="40" t="s">
        <v>160</v>
      </c>
      <c r="D196" s="40"/>
      <c r="E196" s="40" t="s">
        <v>39</v>
      </c>
      <c r="F196" s="41">
        <v>7.4385964912280699E-3</v>
      </c>
      <c r="G196" s="42">
        <v>6000000</v>
      </c>
      <c r="H196" s="43">
        <v>0.25</v>
      </c>
      <c r="I196" s="20">
        <f>H196*G196*F196</f>
        <v>11157.894736842105</v>
      </c>
      <c r="J196" s="54"/>
      <c r="K196" s="54"/>
      <c r="L196" s="54"/>
      <c r="M196" s="20">
        <f>L196*K196</f>
        <v>0</v>
      </c>
      <c r="N196" s="54" t="s">
        <v>104</v>
      </c>
      <c r="O196" s="54" t="s">
        <v>19</v>
      </c>
      <c r="P196" s="58">
        <v>30.103999999999999</v>
      </c>
      <c r="Q196" s="80">
        <v>750</v>
      </c>
      <c r="R196" s="21">
        <f>Q196*P196</f>
        <v>22578</v>
      </c>
      <c r="S196" s="21"/>
      <c r="T196" s="21"/>
      <c r="U196" s="21"/>
      <c r="V196" s="21"/>
      <c r="W196" s="20">
        <f>I196</f>
        <v>11157.894736842105</v>
      </c>
      <c r="X196" s="20">
        <f>M196</f>
        <v>0</v>
      </c>
      <c r="Y196" s="20">
        <f>R196</f>
        <v>22578</v>
      </c>
      <c r="Z196" s="20">
        <f>SUM(W196:Y196)</f>
        <v>33735.894736842107</v>
      </c>
      <c r="AA196" s="20">
        <f>Z196*30%</f>
        <v>10120.768421052631</v>
      </c>
      <c r="AB196" s="20">
        <f>SUM(Z196:AA196)</f>
        <v>43856.663157894742</v>
      </c>
      <c r="AC196" s="7"/>
    </row>
    <row r="197" spans="2:29" x14ac:dyDescent="0.25">
      <c r="B197" s="40" t="s">
        <v>995</v>
      </c>
      <c r="C197" s="44"/>
      <c r="D197" s="44"/>
      <c r="E197" s="44"/>
      <c r="F197" s="45"/>
      <c r="G197" s="46"/>
      <c r="H197" s="47"/>
      <c r="I197" s="20"/>
      <c r="J197" s="72"/>
      <c r="K197" s="72"/>
      <c r="L197" s="72"/>
      <c r="M197" s="20"/>
      <c r="N197" s="72"/>
      <c r="O197" s="72"/>
      <c r="P197" s="44"/>
      <c r="Q197" s="82"/>
      <c r="R197" s="21"/>
      <c r="S197" s="21"/>
      <c r="T197" s="21"/>
      <c r="U197" s="21"/>
      <c r="V197" s="21"/>
      <c r="W197" s="20"/>
      <c r="X197" s="20"/>
      <c r="Y197" s="20"/>
      <c r="Z197" s="20"/>
      <c r="AA197" s="20"/>
      <c r="AB197" s="20"/>
      <c r="AC197" s="8"/>
    </row>
    <row r="198" spans="2:29" x14ac:dyDescent="0.25">
      <c r="B198" s="40" t="s">
        <v>996</v>
      </c>
      <c r="C198" s="40" t="s">
        <v>161</v>
      </c>
      <c r="D198" s="40"/>
      <c r="E198" s="40" t="s">
        <v>39</v>
      </c>
      <c r="F198" s="41">
        <v>5.2801334321719795E-2</v>
      </c>
      <c r="G198" s="42">
        <v>6000000</v>
      </c>
      <c r="H198" s="43">
        <v>0.25</v>
      </c>
      <c r="I198" s="20">
        <f>H198*G198*F198</f>
        <v>79202.001482579697</v>
      </c>
      <c r="J198" s="54"/>
      <c r="K198" s="54"/>
      <c r="L198" s="54"/>
      <c r="M198" s="20">
        <f>L198*K198</f>
        <v>0</v>
      </c>
      <c r="N198" s="54" t="s">
        <v>104</v>
      </c>
      <c r="O198" s="54" t="s">
        <v>19</v>
      </c>
      <c r="P198" s="58">
        <v>213.68700000000001</v>
      </c>
      <c r="Q198" s="80">
        <v>750</v>
      </c>
      <c r="R198" s="21">
        <f>Q198*P198</f>
        <v>160265.25</v>
      </c>
      <c r="S198" s="21"/>
      <c r="T198" s="21"/>
      <c r="U198" s="21"/>
      <c r="V198" s="21"/>
      <c r="W198" s="20">
        <f>I198</f>
        <v>79202.001482579697</v>
      </c>
      <c r="X198" s="20">
        <f>M198</f>
        <v>0</v>
      </c>
      <c r="Y198" s="20">
        <f>R198</f>
        <v>160265.25</v>
      </c>
      <c r="Z198" s="20">
        <f>SUM(W198:Y198)</f>
        <v>239467.25148257968</v>
      </c>
      <c r="AA198" s="20">
        <f>Z198*30%</f>
        <v>71840.175444773908</v>
      </c>
      <c r="AB198" s="20">
        <f>SUM(Z198:AA198)</f>
        <v>311307.4269273536</v>
      </c>
      <c r="AC198" s="7"/>
    </row>
    <row r="199" spans="2:29" x14ac:dyDescent="0.25">
      <c r="B199" s="40" t="s">
        <v>997</v>
      </c>
      <c r="C199" s="44"/>
      <c r="D199" s="44"/>
      <c r="E199" s="44"/>
      <c r="F199" s="45"/>
      <c r="G199" s="46"/>
      <c r="H199" s="47"/>
      <c r="I199" s="20"/>
      <c r="J199" s="72"/>
      <c r="K199" s="72"/>
      <c r="L199" s="72"/>
      <c r="M199" s="20"/>
      <c r="N199" s="72"/>
      <c r="O199" s="72"/>
      <c r="P199" s="44"/>
      <c r="Q199" s="82"/>
      <c r="R199" s="21"/>
      <c r="S199" s="21"/>
      <c r="T199" s="21"/>
      <c r="U199" s="21"/>
      <c r="V199" s="21"/>
      <c r="W199" s="20"/>
      <c r="X199" s="20"/>
      <c r="Y199" s="20"/>
      <c r="Z199" s="20"/>
      <c r="AA199" s="20"/>
      <c r="AB199" s="20"/>
      <c r="AC199" s="8"/>
    </row>
    <row r="200" spans="2:29" x14ac:dyDescent="0.25">
      <c r="B200" s="40" t="s">
        <v>998</v>
      </c>
      <c r="C200" s="40" t="s">
        <v>162</v>
      </c>
      <c r="D200" s="40"/>
      <c r="E200" s="40" t="s">
        <v>39</v>
      </c>
      <c r="F200" s="41">
        <v>5.7410921670373122E-2</v>
      </c>
      <c r="G200" s="42">
        <v>6000000</v>
      </c>
      <c r="H200" s="43">
        <v>0.25</v>
      </c>
      <c r="I200" s="20">
        <f>H200*G200*F200</f>
        <v>86116.382505559683</v>
      </c>
      <c r="J200" s="54"/>
      <c r="K200" s="54"/>
      <c r="L200" s="54"/>
      <c r="M200" s="20">
        <f>L200*K200</f>
        <v>0</v>
      </c>
      <c r="N200" s="54" t="s">
        <v>104</v>
      </c>
      <c r="O200" s="54" t="s">
        <v>19</v>
      </c>
      <c r="P200" s="58">
        <v>232.34200000000001</v>
      </c>
      <c r="Q200" s="80">
        <v>750</v>
      </c>
      <c r="R200" s="21">
        <f>Q200*P200</f>
        <v>174256.5</v>
      </c>
      <c r="S200" s="21"/>
      <c r="T200" s="21"/>
      <c r="U200" s="21"/>
      <c r="V200" s="21"/>
      <c r="W200" s="20">
        <f>I200</f>
        <v>86116.382505559683</v>
      </c>
      <c r="X200" s="20">
        <f>M200</f>
        <v>0</v>
      </c>
      <c r="Y200" s="20">
        <f>R200</f>
        <v>174256.5</v>
      </c>
      <c r="Z200" s="20">
        <f>SUM(W200:Y200)</f>
        <v>260372.88250555968</v>
      </c>
      <c r="AA200" s="20">
        <f>Z200*30%</f>
        <v>78111.864751667905</v>
      </c>
      <c r="AB200" s="20">
        <f>SUM(Z200:AA200)</f>
        <v>338484.7472572276</v>
      </c>
      <c r="AC200" s="7"/>
    </row>
    <row r="201" spans="2:29" x14ac:dyDescent="0.25">
      <c r="B201" s="40" t="s">
        <v>999</v>
      </c>
      <c r="C201" s="44"/>
      <c r="D201" s="44"/>
      <c r="E201" s="44"/>
      <c r="F201" s="45"/>
      <c r="G201" s="46"/>
      <c r="H201" s="47"/>
      <c r="I201" s="20"/>
      <c r="J201" s="72"/>
      <c r="K201" s="72"/>
      <c r="L201" s="72"/>
      <c r="M201" s="20"/>
      <c r="N201" s="72"/>
      <c r="O201" s="72"/>
      <c r="P201" s="44"/>
      <c r="Q201" s="82"/>
      <c r="R201" s="21"/>
      <c r="S201" s="21"/>
      <c r="T201" s="21"/>
      <c r="U201" s="21"/>
      <c r="V201" s="21"/>
      <c r="W201" s="20"/>
      <c r="X201" s="20"/>
      <c r="Y201" s="20"/>
      <c r="Z201" s="20"/>
      <c r="AA201" s="20"/>
      <c r="AB201" s="20"/>
      <c r="AC201" s="8"/>
    </row>
    <row r="202" spans="2:29" x14ac:dyDescent="0.25">
      <c r="B202" s="40" t="s">
        <v>1000</v>
      </c>
      <c r="C202" s="40" t="s">
        <v>163</v>
      </c>
      <c r="D202" s="40"/>
      <c r="E202" s="40" t="s">
        <v>39</v>
      </c>
      <c r="F202" s="41">
        <v>5.7558932542624168E-2</v>
      </c>
      <c r="G202" s="42">
        <v>6000000</v>
      </c>
      <c r="H202" s="43">
        <v>0.25</v>
      </c>
      <c r="I202" s="20">
        <f>H202*G202*F202</f>
        <v>86338.398813936248</v>
      </c>
      <c r="J202" s="54"/>
      <c r="K202" s="54"/>
      <c r="L202" s="54"/>
      <c r="M202" s="20">
        <f>L202*K202</f>
        <v>0</v>
      </c>
      <c r="N202" s="54" t="s">
        <v>104</v>
      </c>
      <c r="O202" s="54" t="s">
        <v>19</v>
      </c>
      <c r="P202" s="58">
        <v>232.941</v>
      </c>
      <c r="Q202" s="80">
        <v>750</v>
      </c>
      <c r="R202" s="21">
        <f>Q202*P202</f>
        <v>174705.75</v>
      </c>
      <c r="S202" s="21"/>
      <c r="T202" s="21"/>
      <c r="U202" s="21"/>
      <c r="V202" s="21"/>
      <c r="W202" s="20">
        <f>I202</f>
        <v>86338.398813936248</v>
      </c>
      <c r="X202" s="20">
        <f>M202</f>
        <v>0</v>
      </c>
      <c r="Y202" s="20">
        <f>R202</f>
        <v>174705.75</v>
      </c>
      <c r="Z202" s="20">
        <f>SUM(W202:Y202)</f>
        <v>261044.14881393625</v>
      </c>
      <c r="AA202" s="20">
        <f>Z202*30%</f>
        <v>78313.244644180872</v>
      </c>
      <c r="AB202" s="20">
        <f>SUM(Z202:AA202)</f>
        <v>339357.39345811715</v>
      </c>
      <c r="AC202" s="7"/>
    </row>
    <row r="203" spans="2:29" x14ac:dyDescent="0.25">
      <c r="B203" s="40" t="s">
        <v>1001</v>
      </c>
      <c r="C203" s="44"/>
      <c r="D203" s="44"/>
      <c r="E203" s="44"/>
      <c r="F203" s="45"/>
      <c r="G203" s="46"/>
      <c r="H203" s="47"/>
      <c r="I203" s="20"/>
      <c r="J203" s="72"/>
      <c r="K203" s="72"/>
      <c r="L203" s="72"/>
      <c r="M203" s="20"/>
      <c r="N203" s="72"/>
      <c r="O203" s="72"/>
      <c r="P203" s="44"/>
      <c r="Q203" s="82"/>
      <c r="R203" s="21"/>
      <c r="S203" s="21"/>
      <c r="T203" s="21"/>
      <c r="U203" s="21"/>
      <c r="V203" s="21"/>
      <c r="W203" s="20"/>
      <c r="X203" s="20"/>
      <c r="Y203" s="20"/>
      <c r="Z203" s="20"/>
      <c r="AA203" s="20"/>
      <c r="AB203" s="20"/>
      <c r="AC203" s="8"/>
    </row>
    <row r="204" spans="2:29" x14ac:dyDescent="0.25">
      <c r="B204" s="40" t="s">
        <v>1002</v>
      </c>
      <c r="C204" s="40" t="s">
        <v>164</v>
      </c>
      <c r="D204" s="40"/>
      <c r="E204" s="40" t="s">
        <v>39</v>
      </c>
      <c r="F204" s="41">
        <v>5.7814183345688164E-2</v>
      </c>
      <c r="G204" s="42">
        <v>6000000</v>
      </c>
      <c r="H204" s="43">
        <v>0.25</v>
      </c>
      <c r="I204" s="20">
        <f>H204*G204*F204</f>
        <v>86721.275018532251</v>
      </c>
      <c r="J204" s="54"/>
      <c r="K204" s="54"/>
      <c r="L204" s="54"/>
      <c r="M204" s="20">
        <f>L204*K204</f>
        <v>0</v>
      </c>
      <c r="N204" s="54" t="s">
        <v>104</v>
      </c>
      <c r="O204" s="54" t="s">
        <v>19</v>
      </c>
      <c r="P204" s="58">
        <v>233.97399999999999</v>
      </c>
      <c r="Q204" s="80">
        <v>750</v>
      </c>
      <c r="R204" s="21">
        <f>Q204*P204</f>
        <v>175480.5</v>
      </c>
      <c r="S204" s="21"/>
      <c r="T204" s="21"/>
      <c r="U204" s="21"/>
      <c r="V204" s="21"/>
      <c r="W204" s="20">
        <f>I204</f>
        <v>86721.275018532251</v>
      </c>
      <c r="X204" s="20">
        <f>M204</f>
        <v>0</v>
      </c>
      <c r="Y204" s="20">
        <f>R204</f>
        <v>175480.5</v>
      </c>
      <c r="Z204" s="20">
        <f>SUM(W204:Y204)</f>
        <v>262201.77501853224</v>
      </c>
      <c r="AA204" s="20">
        <f>Z204*30%</f>
        <v>78660.532505559662</v>
      </c>
      <c r="AB204" s="20">
        <f>SUM(Z204:AA204)</f>
        <v>340862.30752409191</v>
      </c>
      <c r="AC204" s="7"/>
    </row>
    <row r="205" spans="2:29" x14ac:dyDescent="0.25">
      <c r="B205" s="40" t="s">
        <v>1003</v>
      </c>
      <c r="C205" s="44"/>
      <c r="D205" s="44"/>
      <c r="E205" s="44"/>
      <c r="F205" s="45"/>
      <c r="G205" s="46"/>
      <c r="H205" s="47"/>
      <c r="I205" s="20"/>
      <c r="J205" s="72"/>
      <c r="K205" s="72"/>
      <c r="L205" s="72"/>
      <c r="M205" s="20"/>
      <c r="N205" s="72"/>
      <c r="O205" s="72"/>
      <c r="P205" s="44"/>
      <c r="Q205" s="82"/>
      <c r="R205" s="21"/>
      <c r="S205" s="21"/>
      <c r="T205" s="21"/>
      <c r="U205" s="21"/>
      <c r="V205" s="21"/>
      <c r="W205" s="20"/>
      <c r="X205" s="20"/>
      <c r="Y205" s="20"/>
      <c r="Z205" s="20"/>
      <c r="AA205" s="20"/>
      <c r="AB205" s="20"/>
      <c r="AC205" s="8"/>
    </row>
    <row r="206" spans="2:29" x14ac:dyDescent="0.25">
      <c r="B206" s="40" t="s">
        <v>1004</v>
      </c>
      <c r="C206" s="49" t="s">
        <v>155</v>
      </c>
      <c r="D206" s="40"/>
      <c r="E206" s="40" t="s">
        <v>39</v>
      </c>
      <c r="F206" s="41">
        <v>6.0997281937237462E-2</v>
      </c>
      <c r="G206" s="42">
        <v>6000000</v>
      </c>
      <c r="H206" s="43">
        <v>0.25</v>
      </c>
      <c r="I206" s="20">
        <f>H206*G206*F206</f>
        <v>91495.92290585619</v>
      </c>
      <c r="J206" s="54"/>
      <c r="K206" s="54"/>
      <c r="L206" s="54"/>
      <c r="M206" s="20">
        <f>L206*K206</f>
        <v>0</v>
      </c>
      <c r="N206" s="54" t="s">
        <v>104</v>
      </c>
      <c r="O206" s="54" t="s">
        <v>19</v>
      </c>
      <c r="P206" s="58">
        <v>246.85599999999999</v>
      </c>
      <c r="Q206" s="80">
        <v>750</v>
      </c>
      <c r="R206" s="21">
        <f>Q206*P206</f>
        <v>185142</v>
      </c>
      <c r="S206" s="21"/>
      <c r="T206" s="21"/>
      <c r="U206" s="21"/>
      <c r="V206" s="21"/>
      <c r="W206" s="20">
        <f>I206</f>
        <v>91495.92290585619</v>
      </c>
      <c r="X206" s="20">
        <f>M206</f>
        <v>0</v>
      </c>
      <c r="Y206" s="20">
        <f>R206</f>
        <v>185142</v>
      </c>
      <c r="Z206" s="20">
        <f>SUM(W206:Y206)</f>
        <v>276637.92290585616</v>
      </c>
      <c r="AA206" s="20">
        <f>Z206*30%</f>
        <v>82991.376871756846</v>
      </c>
      <c r="AB206" s="20">
        <f>SUM(Z206:AA206)</f>
        <v>359629.29977761302</v>
      </c>
      <c r="AC206" s="7"/>
    </row>
    <row r="207" spans="2:29" x14ac:dyDescent="0.25">
      <c r="B207" s="40" t="s">
        <v>1005</v>
      </c>
      <c r="C207" s="44"/>
      <c r="D207" s="44"/>
      <c r="E207" s="44"/>
      <c r="F207" s="45"/>
      <c r="G207" s="46"/>
      <c r="H207" s="47"/>
      <c r="I207" s="20"/>
      <c r="J207" s="72"/>
      <c r="K207" s="72"/>
      <c r="L207" s="72"/>
      <c r="M207" s="20"/>
      <c r="N207" s="72"/>
      <c r="O207" s="72"/>
      <c r="P207" s="44"/>
      <c r="Q207" s="82"/>
      <c r="R207" s="21"/>
      <c r="S207" s="21"/>
      <c r="T207" s="21"/>
      <c r="U207" s="21"/>
      <c r="V207" s="21"/>
      <c r="W207" s="20"/>
      <c r="X207" s="20"/>
      <c r="Y207" s="20"/>
      <c r="Z207" s="20"/>
      <c r="AA207" s="20"/>
      <c r="AB207" s="20"/>
      <c r="AC207" s="8"/>
    </row>
    <row r="208" spans="2:29" x14ac:dyDescent="0.25">
      <c r="B208" s="40" t="s">
        <v>1006</v>
      </c>
      <c r="C208" s="40" t="s">
        <v>166</v>
      </c>
      <c r="D208" s="40"/>
      <c r="E208" s="40" t="s">
        <v>39</v>
      </c>
      <c r="F208" s="41">
        <v>4.6616011860637512E-2</v>
      </c>
      <c r="G208" s="42">
        <v>6000000</v>
      </c>
      <c r="H208" s="43">
        <v>0.25</v>
      </c>
      <c r="I208" s="20">
        <f>H208*G208*F208</f>
        <v>69924.017790956263</v>
      </c>
      <c r="J208" s="54"/>
      <c r="K208" s="54"/>
      <c r="L208" s="54"/>
      <c r="M208" s="20">
        <f>L208*K208</f>
        <v>0</v>
      </c>
      <c r="N208" s="54" t="s">
        <v>104</v>
      </c>
      <c r="O208" s="54" t="s">
        <v>19</v>
      </c>
      <c r="P208" s="58">
        <v>188.655</v>
      </c>
      <c r="Q208" s="80">
        <v>750</v>
      </c>
      <c r="R208" s="21">
        <f>Q208*P208</f>
        <v>141491.25</v>
      </c>
      <c r="S208" s="21"/>
      <c r="T208" s="21"/>
      <c r="U208" s="21"/>
      <c r="V208" s="21"/>
      <c r="W208" s="20">
        <f>I208</f>
        <v>69924.017790956263</v>
      </c>
      <c r="X208" s="20">
        <f>M208</f>
        <v>0</v>
      </c>
      <c r="Y208" s="20">
        <f>R208</f>
        <v>141491.25</v>
      </c>
      <c r="Z208" s="20">
        <f>SUM(W208:Y208)</f>
        <v>211415.26779095625</v>
      </c>
      <c r="AA208" s="20">
        <f>Z208*30%</f>
        <v>63424.580337286869</v>
      </c>
      <c r="AB208" s="20">
        <f>SUM(Z208:AA208)</f>
        <v>274839.84812824312</v>
      </c>
      <c r="AC208" s="7"/>
    </row>
    <row r="209" spans="2:29" x14ac:dyDescent="0.25">
      <c r="B209" s="40" t="s">
        <v>1007</v>
      </c>
      <c r="C209" s="44"/>
      <c r="D209" s="44"/>
      <c r="E209" s="44"/>
      <c r="F209" s="45"/>
      <c r="G209" s="46"/>
      <c r="H209" s="47"/>
      <c r="I209" s="20"/>
      <c r="J209" s="72"/>
      <c r="K209" s="72"/>
      <c r="L209" s="72"/>
      <c r="M209" s="20"/>
      <c r="N209" s="72"/>
      <c r="O209" s="72"/>
      <c r="P209" s="44"/>
      <c r="Q209" s="82"/>
      <c r="R209" s="21"/>
      <c r="S209" s="21"/>
      <c r="T209" s="21"/>
      <c r="U209" s="21"/>
      <c r="V209" s="21"/>
      <c r="W209" s="20"/>
      <c r="X209" s="20"/>
      <c r="Y209" s="20"/>
      <c r="Z209" s="20"/>
      <c r="AA209" s="20"/>
      <c r="AB209" s="20"/>
      <c r="AC209" s="8"/>
    </row>
    <row r="210" spans="2:29" x14ac:dyDescent="0.25">
      <c r="B210" s="40" t="s">
        <v>1008</v>
      </c>
      <c r="C210" s="40" t="s">
        <v>167</v>
      </c>
      <c r="D210" s="40"/>
      <c r="E210" s="40" t="s">
        <v>39</v>
      </c>
      <c r="F210" s="41">
        <v>6.2913516184828266E-2</v>
      </c>
      <c r="G210" s="42">
        <v>6000000</v>
      </c>
      <c r="H210" s="43">
        <v>0.25</v>
      </c>
      <c r="I210" s="20">
        <f>H210*G210*F210</f>
        <v>94370.274277242395</v>
      </c>
      <c r="J210" s="54"/>
      <c r="K210" s="54"/>
      <c r="L210" s="54"/>
      <c r="M210" s="20">
        <f>L210*K210</f>
        <v>0</v>
      </c>
      <c r="N210" s="54" t="s">
        <v>104</v>
      </c>
      <c r="O210" s="54" t="s">
        <v>19</v>
      </c>
      <c r="P210" s="58">
        <v>254.61099999999999</v>
      </c>
      <c r="Q210" s="80">
        <v>750</v>
      </c>
      <c r="R210" s="21">
        <f>Q210*P210</f>
        <v>190958.25</v>
      </c>
      <c r="S210" s="21"/>
      <c r="T210" s="21"/>
      <c r="U210" s="21"/>
      <c r="V210" s="21"/>
      <c r="W210" s="20">
        <f>I210</f>
        <v>94370.274277242395</v>
      </c>
      <c r="X210" s="20">
        <f>M210</f>
        <v>0</v>
      </c>
      <c r="Y210" s="20">
        <f>R210</f>
        <v>190958.25</v>
      </c>
      <c r="Z210" s="20">
        <f>SUM(W210:Y210)</f>
        <v>285328.52427724237</v>
      </c>
      <c r="AA210" s="20">
        <f>Z210*30%</f>
        <v>85598.557283172704</v>
      </c>
      <c r="AB210" s="20">
        <f>SUM(Z210:AA210)</f>
        <v>370927.0815604151</v>
      </c>
      <c r="AC210" s="7"/>
    </row>
    <row r="211" spans="2:29" x14ac:dyDescent="0.25">
      <c r="B211" s="40" t="s">
        <v>1009</v>
      </c>
      <c r="C211" s="44"/>
      <c r="D211" s="44"/>
      <c r="E211" s="44"/>
      <c r="F211" s="45"/>
      <c r="G211" s="46"/>
      <c r="H211" s="47"/>
      <c r="I211" s="20"/>
      <c r="J211" s="72"/>
      <c r="K211" s="72"/>
      <c r="L211" s="72"/>
      <c r="M211" s="20"/>
      <c r="N211" s="72"/>
      <c r="O211" s="72"/>
      <c r="P211" s="44"/>
      <c r="Q211" s="82"/>
      <c r="R211" s="21"/>
      <c r="S211" s="21"/>
      <c r="T211" s="21"/>
      <c r="U211" s="21"/>
      <c r="V211" s="21"/>
      <c r="W211" s="20"/>
      <c r="X211" s="20"/>
      <c r="Y211" s="20"/>
      <c r="Z211" s="20"/>
      <c r="AA211" s="20"/>
      <c r="AB211" s="20"/>
      <c r="AC211" s="8"/>
    </row>
    <row r="212" spans="2:29" x14ac:dyDescent="0.25">
      <c r="B212" s="40" t="s">
        <v>1010</v>
      </c>
      <c r="C212" s="40" t="s">
        <v>168</v>
      </c>
      <c r="D212" s="40"/>
      <c r="E212" s="40" t="s">
        <v>39</v>
      </c>
      <c r="F212" s="41">
        <v>6.1382505559673832E-2</v>
      </c>
      <c r="G212" s="42">
        <v>6000000</v>
      </c>
      <c r="H212" s="43">
        <v>0.25</v>
      </c>
      <c r="I212" s="20">
        <f>H212*G212*F212</f>
        <v>92073.75833951075</v>
      </c>
      <c r="J212" s="54"/>
      <c r="K212" s="54"/>
      <c r="L212" s="54"/>
      <c r="M212" s="20">
        <f>L212*K212</f>
        <v>0</v>
      </c>
      <c r="N212" s="54" t="s">
        <v>104</v>
      </c>
      <c r="O212" s="54" t="s">
        <v>19</v>
      </c>
      <c r="P212" s="58">
        <v>248.41499999999999</v>
      </c>
      <c r="Q212" s="80">
        <v>750</v>
      </c>
      <c r="R212" s="21">
        <f>Q212*P212</f>
        <v>186311.25</v>
      </c>
      <c r="S212" s="21"/>
      <c r="T212" s="21"/>
      <c r="U212" s="21"/>
      <c r="V212" s="21"/>
      <c r="W212" s="20">
        <f>I212</f>
        <v>92073.75833951075</v>
      </c>
      <c r="X212" s="20">
        <f>M212</f>
        <v>0</v>
      </c>
      <c r="Y212" s="20">
        <f>R212</f>
        <v>186311.25</v>
      </c>
      <c r="Z212" s="20">
        <f>SUM(W212:Y212)</f>
        <v>278385.00833951076</v>
      </c>
      <c r="AA212" s="20">
        <f>Z212*30%</f>
        <v>83515.502501853232</v>
      </c>
      <c r="AB212" s="20">
        <f>SUM(Z212:AA212)</f>
        <v>361900.51084136398</v>
      </c>
      <c r="AC212" s="7"/>
    </row>
    <row r="213" spans="2:29" x14ac:dyDescent="0.25">
      <c r="B213" s="40" t="s">
        <v>1011</v>
      </c>
      <c r="C213" s="44"/>
      <c r="D213" s="44"/>
      <c r="E213" s="44"/>
      <c r="F213" s="45"/>
      <c r="G213" s="46"/>
      <c r="H213" s="47"/>
      <c r="I213" s="20"/>
      <c r="J213" s="72"/>
      <c r="K213" s="72"/>
      <c r="L213" s="72"/>
      <c r="M213" s="20"/>
      <c r="N213" s="72"/>
      <c r="O213" s="72"/>
      <c r="P213" s="44"/>
      <c r="Q213" s="82"/>
      <c r="R213" s="21"/>
      <c r="S213" s="21"/>
      <c r="T213" s="21"/>
      <c r="U213" s="21"/>
      <c r="V213" s="21"/>
      <c r="W213" s="20"/>
      <c r="X213" s="20"/>
      <c r="Y213" s="20"/>
      <c r="Z213" s="20"/>
      <c r="AA213" s="20"/>
      <c r="AB213" s="20"/>
      <c r="AC213" s="8"/>
    </row>
    <row r="214" spans="2:29" x14ac:dyDescent="0.25">
      <c r="B214" s="40" t="s">
        <v>1012</v>
      </c>
      <c r="C214" s="40" t="s">
        <v>169</v>
      </c>
      <c r="D214" s="40"/>
      <c r="E214" s="40" t="s">
        <v>39</v>
      </c>
      <c r="F214" s="41">
        <v>5.9673832468495183E-2</v>
      </c>
      <c r="G214" s="42">
        <v>6000000</v>
      </c>
      <c r="H214" s="43">
        <v>0.25</v>
      </c>
      <c r="I214" s="20">
        <f>H214*G214*F214</f>
        <v>89510.748702742771</v>
      </c>
      <c r="J214" s="54"/>
      <c r="K214" s="54"/>
      <c r="L214" s="54"/>
      <c r="M214" s="20">
        <f>L214*K214</f>
        <v>0</v>
      </c>
      <c r="N214" s="54" t="s">
        <v>104</v>
      </c>
      <c r="O214" s="54" t="s">
        <v>19</v>
      </c>
      <c r="P214" s="58">
        <v>241.5</v>
      </c>
      <c r="Q214" s="80">
        <v>750</v>
      </c>
      <c r="R214" s="21">
        <f>Q214*P214</f>
        <v>181125</v>
      </c>
      <c r="S214" s="21"/>
      <c r="T214" s="21"/>
      <c r="U214" s="21"/>
      <c r="V214" s="21"/>
      <c r="W214" s="20">
        <f>I214</f>
        <v>89510.748702742771</v>
      </c>
      <c r="X214" s="20">
        <f>M214</f>
        <v>0</v>
      </c>
      <c r="Y214" s="20">
        <f>R214</f>
        <v>181125</v>
      </c>
      <c r="Z214" s="20">
        <f>SUM(W214:Y214)</f>
        <v>270635.74870274274</v>
      </c>
      <c r="AA214" s="20">
        <f>Z214*30%</f>
        <v>81190.724610822814</v>
      </c>
      <c r="AB214" s="20">
        <f>SUM(Z214:AA214)</f>
        <v>351826.47331356554</v>
      </c>
      <c r="AC214" s="7"/>
    </row>
    <row r="215" spans="2:29" x14ac:dyDescent="0.25">
      <c r="B215" s="40" t="s">
        <v>1013</v>
      </c>
      <c r="C215" s="44"/>
      <c r="D215" s="44"/>
      <c r="E215" s="44"/>
      <c r="F215" s="45"/>
      <c r="G215" s="46"/>
      <c r="H215" s="47"/>
      <c r="I215" s="20"/>
      <c r="J215" s="72"/>
      <c r="K215" s="72"/>
      <c r="L215" s="72"/>
      <c r="M215" s="20"/>
      <c r="N215" s="72"/>
      <c r="O215" s="72"/>
      <c r="P215" s="44"/>
      <c r="Q215" s="82"/>
      <c r="R215" s="21"/>
      <c r="S215" s="21"/>
      <c r="T215" s="21"/>
      <c r="U215" s="21"/>
      <c r="V215" s="21"/>
      <c r="W215" s="20"/>
      <c r="X215" s="20"/>
      <c r="Y215" s="20"/>
      <c r="Z215" s="20"/>
      <c r="AA215" s="20"/>
      <c r="AB215" s="20"/>
      <c r="AC215" s="8"/>
    </row>
    <row r="216" spans="2:29" x14ac:dyDescent="0.25">
      <c r="B216" s="40" t="s">
        <v>1014</v>
      </c>
      <c r="C216" s="40" t="s">
        <v>169</v>
      </c>
      <c r="D216" s="40"/>
      <c r="E216" s="40" t="s">
        <v>39</v>
      </c>
      <c r="F216" s="41">
        <v>3.9489745490486783E-2</v>
      </c>
      <c r="G216" s="42">
        <v>6000000</v>
      </c>
      <c r="H216" s="43">
        <v>0.25</v>
      </c>
      <c r="I216" s="20">
        <f>H216*G216*F216</f>
        <v>59234.618235730173</v>
      </c>
      <c r="J216" s="54"/>
      <c r="K216" s="54"/>
      <c r="L216" s="54"/>
      <c r="M216" s="20">
        <f>L216*K216</f>
        <v>0</v>
      </c>
      <c r="N216" s="54" t="s">
        <v>104</v>
      </c>
      <c r="O216" s="54" t="s">
        <v>19</v>
      </c>
      <c r="P216" s="58">
        <v>159.815</v>
      </c>
      <c r="Q216" s="80">
        <v>750</v>
      </c>
      <c r="R216" s="21">
        <f>Q216*P216</f>
        <v>119861.25</v>
      </c>
      <c r="S216" s="21"/>
      <c r="T216" s="21"/>
      <c r="U216" s="21"/>
      <c r="V216" s="21"/>
      <c r="W216" s="20">
        <f>I216</f>
        <v>59234.618235730173</v>
      </c>
      <c r="X216" s="20">
        <f>M216</f>
        <v>0</v>
      </c>
      <c r="Y216" s="20">
        <f>R216</f>
        <v>119861.25</v>
      </c>
      <c r="Z216" s="20">
        <f>SUM(W216:Y216)</f>
        <v>179095.86823573016</v>
      </c>
      <c r="AA216" s="20">
        <f>Z216*30%</f>
        <v>53728.760470719048</v>
      </c>
      <c r="AB216" s="20">
        <f>SUM(Z216:AA216)</f>
        <v>232824.62870644921</v>
      </c>
      <c r="AC216" s="7"/>
    </row>
    <row r="217" spans="2:29" x14ac:dyDescent="0.25">
      <c r="B217" s="40" t="s">
        <v>1015</v>
      </c>
      <c r="C217" s="44"/>
      <c r="D217" s="44"/>
      <c r="E217" s="44"/>
      <c r="F217" s="45"/>
      <c r="G217" s="46"/>
      <c r="H217" s="47"/>
      <c r="I217" s="20"/>
      <c r="J217" s="72"/>
      <c r="K217" s="72"/>
      <c r="L217" s="72"/>
      <c r="M217" s="20"/>
      <c r="N217" s="72"/>
      <c r="O217" s="72"/>
      <c r="P217" s="44"/>
      <c r="Q217" s="82"/>
      <c r="R217" s="21"/>
      <c r="S217" s="21"/>
      <c r="T217" s="21"/>
      <c r="U217" s="21"/>
      <c r="V217" s="21"/>
      <c r="W217" s="20"/>
      <c r="X217" s="20"/>
      <c r="Y217" s="20"/>
      <c r="Z217" s="20"/>
      <c r="AA217" s="20"/>
      <c r="AB217" s="20"/>
      <c r="AC217" s="8"/>
    </row>
    <row r="218" spans="2:29" x14ac:dyDescent="0.25">
      <c r="B218" s="40" t="s">
        <v>1016</v>
      </c>
      <c r="C218" s="40" t="s">
        <v>170</v>
      </c>
      <c r="D218" s="40"/>
      <c r="E218" s="40" t="s">
        <v>39</v>
      </c>
      <c r="F218" s="41">
        <v>1.9845317519149985E-2</v>
      </c>
      <c r="G218" s="42">
        <v>6000000</v>
      </c>
      <c r="H218" s="43">
        <v>0.25</v>
      </c>
      <c r="I218" s="20">
        <f>H218*G218*F218</f>
        <v>29767.976278724978</v>
      </c>
      <c r="J218" s="54"/>
      <c r="K218" s="54"/>
      <c r="L218" s="54"/>
      <c r="M218" s="20">
        <f>L218*K218</f>
        <v>0</v>
      </c>
      <c r="N218" s="54" t="s">
        <v>104</v>
      </c>
      <c r="O218" s="54" t="s">
        <v>19</v>
      </c>
      <c r="P218" s="58">
        <v>80.313999999999993</v>
      </c>
      <c r="Q218" s="80">
        <v>750</v>
      </c>
      <c r="R218" s="21">
        <f>Q218*P218</f>
        <v>60235.499999999993</v>
      </c>
      <c r="S218" s="21"/>
      <c r="T218" s="21"/>
      <c r="U218" s="21"/>
      <c r="V218" s="21"/>
      <c r="W218" s="20">
        <f>I218</f>
        <v>29767.976278724978</v>
      </c>
      <c r="X218" s="20">
        <f>M218</f>
        <v>0</v>
      </c>
      <c r="Y218" s="20">
        <f>R218</f>
        <v>60235.499999999993</v>
      </c>
      <c r="Z218" s="20">
        <f>SUM(W218:Y218)</f>
        <v>90003.476278724964</v>
      </c>
      <c r="AA218" s="20">
        <f>Z218*30%</f>
        <v>27001.042883617487</v>
      </c>
      <c r="AB218" s="20">
        <f>SUM(Z218:AA218)</f>
        <v>117004.51916234245</v>
      </c>
      <c r="AC218" s="7"/>
    </row>
    <row r="219" spans="2:29" x14ac:dyDescent="0.25">
      <c r="B219" s="40" t="s">
        <v>1017</v>
      </c>
      <c r="C219" s="44"/>
      <c r="D219" s="44"/>
      <c r="E219" s="44"/>
      <c r="F219" s="45"/>
      <c r="G219" s="46"/>
      <c r="H219" s="47"/>
      <c r="I219" s="20"/>
      <c r="J219" s="72"/>
      <c r="K219" s="72"/>
      <c r="L219" s="72"/>
      <c r="M219" s="20"/>
      <c r="N219" s="72"/>
      <c r="O219" s="72"/>
      <c r="P219" s="44"/>
      <c r="Q219" s="82"/>
      <c r="R219" s="21"/>
      <c r="S219" s="21"/>
      <c r="T219" s="21"/>
      <c r="U219" s="21"/>
      <c r="V219" s="21"/>
      <c r="W219" s="20"/>
      <c r="X219" s="20"/>
      <c r="Y219" s="20"/>
      <c r="Z219" s="20"/>
      <c r="AA219" s="20"/>
      <c r="AB219" s="20"/>
      <c r="AC219" s="8"/>
    </row>
    <row r="220" spans="2:29" x14ac:dyDescent="0.25">
      <c r="B220" s="40" t="s">
        <v>1018</v>
      </c>
      <c r="C220" s="40" t="s">
        <v>169</v>
      </c>
      <c r="D220" s="40"/>
      <c r="E220" s="40" t="s">
        <v>39</v>
      </c>
      <c r="F220" s="41">
        <v>1.1186063750926612E-3</v>
      </c>
      <c r="G220" s="42">
        <v>6000000</v>
      </c>
      <c r="H220" s="43">
        <v>0.25</v>
      </c>
      <c r="I220" s="20">
        <f>H220*G220*F220</f>
        <v>1677.9095626389919</v>
      </c>
      <c r="J220" s="54"/>
      <c r="K220" s="54"/>
      <c r="L220" s="54"/>
      <c r="M220" s="20">
        <f>L220*K220</f>
        <v>0</v>
      </c>
      <c r="N220" s="54" t="s">
        <v>104</v>
      </c>
      <c r="O220" s="54" t="s">
        <v>19</v>
      </c>
      <c r="P220" s="58">
        <v>4.5270000000000001</v>
      </c>
      <c r="Q220" s="80">
        <v>750</v>
      </c>
      <c r="R220" s="21">
        <f>Q220*P220</f>
        <v>3395.25</v>
      </c>
      <c r="S220" s="21"/>
      <c r="T220" s="21"/>
      <c r="U220" s="21"/>
      <c r="V220" s="21"/>
      <c r="W220" s="20">
        <f>I220</f>
        <v>1677.9095626389919</v>
      </c>
      <c r="X220" s="20">
        <f>M220</f>
        <v>0</v>
      </c>
      <c r="Y220" s="20">
        <f>R220</f>
        <v>3395.25</v>
      </c>
      <c r="Z220" s="20">
        <f>SUM(W220:Y220)</f>
        <v>5073.1595626389917</v>
      </c>
      <c r="AA220" s="20">
        <f>Z220*30%</f>
        <v>1521.9478687916974</v>
      </c>
      <c r="AB220" s="20">
        <f>SUM(Z220:AA220)</f>
        <v>6595.1074314306888</v>
      </c>
      <c r="AC220" s="7"/>
    </row>
    <row r="221" spans="2:29" x14ac:dyDescent="0.25">
      <c r="B221" s="40" t="s">
        <v>1019</v>
      </c>
      <c r="C221" s="44"/>
      <c r="D221" s="44"/>
      <c r="E221" s="44"/>
      <c r="F221" s="45"/>
      <c r="G221" s="46"/>
      <c r="H221" s="47"/>
      <c r="I221" s="20"/>
      <c r="J221" s="72"/>
      <c r="K221" s="72"/>
      <c r="L221" s="72"/>
      <c r="M221" s="20"/>
      <c r="N221" s="72"/>
      <c r="O221" s="72"/>
      <c r="P221" s="44"/>
      <c r="Q221" s="82"/>
      <c r="R221" s="21"/>
      <c r="S221" s="21"/>
      <c r="T221" s="21"/>
      <c r="U221" s="21"/>
      <c r="V221" s="21"/>
      <c r="W221" s="20"/>
      <c r="X221" s="20"/>
      <c r="Y221" s="20"/>
      <c r="Z221" s="20"/>
      <c r="AA221" s="20"/>
      <c r="AB221" s="20"/>
      <c r="AC221" s="8"/>
    </row>
    <row r="222" spans="2:29" x14ac:dyDescent="0.25">
      <c r="B222" s="40" t="s">
        <v>1020</v>
      </c>
      <c r="C222" s="40" t="s">
        <v>171</v>
      </c>
      <c r="D222" s="40"/>
      <c r="E222" s="40" t="s">
        <v>39</v>
      </c>
      <c r="F222" s="41">
        <v>5.5087472201630835E-2</v>
      </c>
      <c r="G222" s="42">
        <v>6000000</v>
      </c>
      <c r="H222" s="43">
        <v>0.25</v>
      </c>
      <c r="I222" s="20">
        <f>H222*G222*F222</f>
        <v>82631.208302446248</v>
      </c>
      <c r="J222" s="54"/>
      <c r="K222" s="54"/>
      <c r="L222" s="54"/>
      <c r="M222" s="20">
        <f>L222*K222</f>
        <v>0</v>
      </c>
      <c r="N222" s="54" t="s">
        <v>104</v>
      </c>
      <c r="O222" s="54" t="s">
        <v>19</v>
      </c>
      <c r="P222" s="58">
        <v>222.93899999999999</v>
      </c>
      <c r="Q222" s="80">
        <v>750</v>
      </c>
      <c r="R222" s="21">
        <f>Q222*P222</f>
        <v>167204.25</v>
      </c>
      <c r="S222" s="21"/>
      <c r="T222" s="21"/>
      <c r="U222" s="21"/>
      <c r="V222" s="21"/>
      <c r="W222" s="20">
        <f>I222</f>
        <v>82631.208302446248</v>
      </c>
      <c r="X222" s="20">
        <f>M222</f>
        <v>0</v>
      </c>
      <c r="Y222" s="20">
        <f>R222</f>
        <v>167204.25</v>
      </c>
      <c r="Z222" s="20">
        <f>SUM(W222:Y222)</f>
        <v>249835.45830244623</v>
      </c>
      <c r="AA222" s="20">
        <f>Z222*30%</f>
        <v>74950.637490733861</v>
      </c>
      <c r="AB222" s="20">
        <f>SUM(Z222:AA222)</f>
        <v>324786.09579318011</v>
      </c>
      <c r="AC222" s="7"/>
    </row>
    <row r="223" spans="2:29" x14ac:dyDescent="0.25">
      <c r="B223" s="40" t="s">
        <v>1021</v>
      </c>
      <c r="C223" s="44"/>
      <c r="D223" s="44"/>
      <c r="E223" s="44"/>
      <c r="F223" s="45"/>
      <c r="G223" s="46"/>
      <c r="H223" s="47"/>
      <c r="I223" s="20"/>
      <c r="J223" s="72"/>
      <c r="K223" s="72"/>
      <c r="L223" s="72"/>
      <c r="M223" s="20"/>
      <c r="N223" s="72"/>
      <c r="O223" s="72"/>
      <c r="P223" s="44"/>
      <c r="Q223" s="82"/>
      <c r="R223" s="21"/>
      <c r="S223" s="21"/>
      <c r="T223" s="21"/>
      <c r="U223" s="21"/>
      <c r="V223" s="21"/>
      <c r="W223" s="20"/>
      <c r="X223" s="20"/>
      <c r="Y223" s="20"/>
      <c r="Z223" s="20"/>
      <c r="AA223" s="20"/>
      <c r="AB223" s="20"/>
      <c r="AC223" s="8"/>
    </row>
    <row r="224" spans="2:29" x14ac:dyDescent="0.25">
      <c r="B224" s="40" t="s">
        <v>1022</v>
      </c>
      <c r="C224" s="40" t="s">
        <v>172</v>
      </c>
      <c r="D224" s="40"/>
      <c r="E224" s="40" t="s">
        <v>39</v>
      </c>
      <c r="F224" s="41">
        <v>4.933086236718557E-2</v>
      </c>
      <c r="G224" s="42">
        <v>6000000</v>
      </c>
      <c r="H224" s="43">
        <v>0.25</v>
      </c>
      <c r="I224" s="20">
        <f>H224*G224*F224</f>
        <v>73996.293550778355</v>
      </c>
      <c r="J224" s="54"/>
      <c r="K224" s="54"/>
      <c r="L224" s="54"/>
      <c r="M224" s="20">
        <f>L224*K224</f>
        <v>0</v>
      </c>
      <c r="N224" s="54" t="s">
        <v>104</v>
      </c>
      <c r="O224" s="54" t="s">
        <v>19</v>
      </c>
      <c r="P224" s="58">
        <v>199.642</v>
      </c>
      <c r="Q224" s="80">
        <v>750</v>
      </c>
      <c r="R224" s="21">
        <f>Q224*P224</f>
        <v>149731.5</v>
      </c>
      <c r="S224" s="21"/>
      <c r="T224" s="21"/>
      <c r="U224" s="21"/>
      <c r="V224" s="21"/>
      <c r="W224" s="20">
        <f>I224</f>
        <v>73996.293550778355</v>
      </c>
      <c r="X224" s="20">
        <f>M224</f>
        <v>0</v>
      </c>
      <c r="Y224" s="20">
        <f>R224</f>
        <v>149731.5</v>
      </c>
      <c r="Z224" s="20">
        <f>SUM(W224:Y224)</f>
        <v>223727.79355077835</v>
      </c>
      <c r="AA224" s="20">
        <f>Z224*30%</f>
        <v>67118.338065233504</v>
      </c>
      <c r="AB224" s="20">
        <f>SUM(Z224:AA224)</f>
        <v>290846.13161601184</v>
      </c>
      <c r="AC224" s="7"/>
    </row>
    <row r="225" spans="2:38" x14ac:dyDescent="0.25">
      <c r="B225" s="40" t="s">
        <v>1023</v>
      </c>
      <c r="C225" s="44"/>
      <c r="D225" s="44"/>
      <c r="E225" s="44"/>
      <c r="F225" s="45"/>
      <c r="G225" s="46"/>
      <c r="H225" s="47"/>
      <c r="I225" s="20"/>
      <c r="J225" s="72"/>
      <c r="K225" s="72"/>
      <c r="L225" s="72"/>
      <c r="M225" s="20"/>
      <c r="N225" s="72"/>
      <c r="O225" s="72"/>
      <c r="P225" s="44"/>
      <c r="Q225" s="82"/>
      <c r="R225" s="21"/>
      <c r="S225" s="21"/>
      <c r="T225" s="21"/>
      <c r="U225" s="21"/>
      <c r="V225" s="21"/>
      <c r="W225" s="20"/>
      <c r="X225" s="20"/>
      <c r="Y225" s="20"/>
      <c r="Z225" s="20"/>
      <c r="AA225" s="20"/>
      <c r="AB225" s="20"/>
      <c r="AC225" s="8"/>
    </row>
    <row r="226" spans="2:38" x14ac:dyDescent="0.25">
      <c r="B226" s="40" t="s">
        <v>1024</v>
      </c>
      <c r="C226" s="40" t="s">
        <v>173</v>
      </c>
      <c r="D226" s="40"/>
      <c r="E226" s="40" t="s">
        <v>39</v>
      </c>
      <c r="F226" s="41">
        <v>6.5954287126266359E-2</v>
      </c>
      <c r="G226" s="42">
        <v>6000000</v>
      </c>
      <c r="H226" s="43">
        <v>0.25</v>
      </c>
      <c r="I226" s="20">
        <f>H226*G226*F226</f>
        <v>98931.430689399538</v>
      </c>
      <c r="J226" s="54"/>
      <c r="K226" s="54"/>
      <c r="L226" s="54"/>
      <c r="M226" s="20">
        <f>L226*K226</f>
        <v>0</v>
      </c>
      <c r="N226" s="54" t="s">
        <v>104</v>
      </c>
      <c r="O226" s="54" t="s">
        <v>19</v>
      </c>
      <c r="P226" s="58">
        <v>266.91699999999997</v>
      </c>
      <c r="Q226" s="80">
        <v>750</v>
      </c>
      <c r="R226" s="21">
        <f>Q226*P226</f>
        <v>200187.74999999997</v>
      </c>
      <c r="S226" s="21"/>
      <c r="T226" s="21"/>
      <c r="U226" s="21"/>
      <c r="V226" s="21"/>
      <c r="W226" s="20">
        <f>I226</f>
        <v>98931.430689399538</v>
      </c>
      <c r="X226" s="20">
        <f>M226</f>
        <v>0</v>
      </c>
      <c r="Y226" s="20">
        <f>R226</f>
        <v>200187.74999999997</v>
      </c>
      <c r="Z226" s="20">
        <f>SUM(W226:Y226)</f>
        <v>299119.18068939948</v>
      </c>
      <c r="AA226" s="20">
        <f>Z226*30%</f>
        <v>89735.754206819838</v>
      </c>
      <c r="AB226" s="20">
        <f>SUM(Z226:AA226)</f>
        <v>388854.93489621929</v>
      </c>
      <c r="AC226" s="7"/>
    </row>
    <row r="227" spans="2:38" x14ac:dyDescent="0.25">
      <c r="B227" s="40" t="s">
        <v>1025</v>
      </c>
      <c r="C227" s="44"/>
      <c r="D227" s="44"/>
      <c r="E227" s="44"/>
      <c r="F227" s="45"/>
      <c r="G227" s="46"/>
      <c r="H227" s="47"/>
      <c r="I227" s="20"/>
      <c r="J227" s="72"/>
      <c r="K227" s="72"/>
      <c r="L227" s="72"/>
      <c r="M227" s="20"/>
      <c r="N227" s="72"/>
      <c r="O227" s="72"/>
      <c r="P227" s="44"/>
      <c r="Q227" s="82"/>
      <c r="R227" s="21"/>
      <c r="S227" s="21"/>
      <c r="T227" s="21"/>
      <c r="U227" s="21"/>
      <c r="V227" s="21"/>
      <c r="W227" s="20"/>
      <c r="X227" s="20"/>
      <c r="Y227" s="20"/>
      <c r="Z227" s="20"/>
      <c r="AA227" s="20"/>
      <c r="AB227" s="20"/>
      <c r="AC227" s="8"/>
    </row>
    <row r="228" spans="2:38" x14ac:dyDescent="0.25">
      <c r="B228" s="40" t="s">
        <v>1026</v>
      </c>
      <c r="C228" s="40" t="s">
        <v>174</v>
      </c>
      <c r="D228" s="40"/>
      <c r="E228" s="40" t="s">
        <v>39</v>
      </c>
      <c r="F228" s="41">
        <v>5.3692364714603411E-2</v>
      </c>
      <c r="G228" s="42">
        <v>6000000</v>
      </c>
      <c r="H228" s="43">
        <v>0.25</v>
      </c>
      <c r="I228" s="20">
        <f>H228*G228*F228</f>
        <v>80538.547071905123</v>
      </c>
      <c r="J228" s="54"/>
      <c r="K228" s="54"/>
      <c r="L228" s="54"/>
      <c r="M228" s="20">
        <f>L228*K228</f>
        <v>0</v>
      </c>
      <c r="N228" s="54" t="s">
        <v>104</v>
      </c>
      <c r="O228" s="54" t="s">
        <v>19</v>
      </c>
      <c r="P228" s="58">
        <v>217.29300000000001</v>
      </c>
      <c r="Q228" s="80">
        <v>750</v>
      </c>
      <c r="R228" s="21">
        <f>Q228*P228</f>
        <v>162969.75</v>
      </c>
      <c r="S228" s="21"/>
      <c r="T228" s="21"/>
      <c r="U228" s="21"/>
      <c r="V228" s="21"/>
      <c r="W228" s="20">
        <f>I228</f>
        <v>80538.547071905123</v>
      </c>
      <c r="X228" s="20">
        <f>M228</f>
        <v>0</v>
      </c>
      <c r="Y228" s="20">
        <f>R228</f>
        <v>162969.75</v>
      </c>
      <c r="Z228" s="20">
        <f>SUM(W228:Y228)</f>
        <v>243508.29707190511</v>
      </c>
      <c r="AA228" s="20">
        <f>Z228*30%</f>
        <v>73052.489121571532</v>
      </c>
      <c r="AB228" s="20">
        <f>SUM(Z228:AA228)</f>
        <v>316560.78619347664</v>
      </c>
      <c r="AC228" s="7"/>
    </row>
    <row r="229" spans="2:38" x14ac:dyDescent="0.25">
      <c r="B229" s="40" t="s">
        <v>1027</v>
      </c>
      <c r="C229" s="44"/>
      <c r="D229" s="44"/>
      <c r="E229" s="44"/>
      <c r="F229" s="45"/>
      <c r="G229" s="46"/>
      <c r="H229" s="47"/>
      <c r="I229" s="20"/>
      <c r="J229" s="72"/>
      <c r="K229" s="72"/>
      <c r="L229" s="72"/>
      <c r="M229" s="20"/>
      <c r="N229" s="72"/>
      <c r="O229" s="72"/>
      <c r="P229" s="44"/>
      <c r="Q229" s="82"/>
      <c r="R229" s="21"/>
      <c r="S229" s="21"/>
      <c r="T229" s="21"/>
      <c r="U229" s="21"/>
      <c r="V229" s="21"/>
      <c r="W229" s="20"/>
      <c r="X229" s="20"/>
      <c r="Y229" s="20"/>
      <c r="Z229" s="20"/>
      <c r="AA229" s="20"/>
      <c r="AB229" s="20"/>
      <c r="AC229" s="8"/>
    </row>
    <row r="230" spans="2:38" x14ac:dyDescent="0.25">
      <c r="B230" s="40" t="s">
        <v>1028</v>
      </c>
      <c r="C230" s="40" t="s">
        <v>175</v>
      </c>
      <c r="D230" s="40"/>
      <c r="E230" s="40" t="s">
        <v>39</v>
      </c>
      <c r="F230" s="41">
        <v>5.7358784284655302E-2</v>
      </c>
      <c r="G230" s="42">
        <v>6000000</v>
      </c>
      <c r="H230" s="43">
        <v>0.25</v>
      </c>
      <c r="I230" s="20">
        <f>H230*G230*F230</f>
        <v>86038.176426982958</v>
      </c>
      <c r="J230" s="54"/>
      <c r="K230" s="54"/>
      <c r="L230" s="54"/>
      <c r="M230" s="20">
        <f>L230*K230</f>
        <v>0</v>
      </c>
      <c r="N230" s="54" t="s">
        <v>104</v>
      </c>
      <c r="O230" s="54" t="s">
        <v>19</v>
      </c>
      <c r="P230" s="58">
        <v>232.131</v>
      </c>
      <c r="Q230" s="80">
        <v>750</v>
      </c>
      <c r="R230" s="21">
        <f>Q230*P230</f>
        <v>174098.25</v>
      </c>
      <c r="S230" s="21"/>
      <c r="T230" s="21"/>
      <c r="U230" s="21"/>
      <c r="V230" s="21"/>
      <c r="W230" s="20">
        <f>I230</f>
        <v>86038.176426982958</v>
      </c>
      <c r="X230" s="20">
        <f>M230</f>
        <v>0</v>
      </c>
      <c r="Y230" s="20">
        <f>R230</f>
        <v>174098.25</v>
      </c>
      <c r="Z230" s="20">
        <f>SUM(W230:Y230)</f>
        <v>260136.42642698297</v>
      </c>
      <c r="AA230" s="20">
        <f>Z230*30%</f>
        <v>78040.927928094883</v>
      </c>
      <c r="AB230" s="20">
        <f>SUM(Z230:AA230)</f>
        <v>338177.35435507784</v>
      </c>
      <c r="AC230" s="7"/>
    </row>
    <row r="231" spans="2:38" x14ac:dyDescent="0.25">
      <c r="B231" s="40" t="s">
        <v>1029</v>
      </c>
      <c r="C231" s="44"/>
      <c r="D231" s="44"/>
      <c r="E231" s="44"/>
      <c r="F231" s="45"/>
      <c r="G231" s="46"/>
      <c r="H231" s="47"/>
      <c r="I231" s="20"/>
      <c r="J231" s="72"/>
      <c r="K231" s="72"/>
      <c r="L231" s="72"/>
      <c r="M231" s="20"/>
      <c r="N231" s="72"/>
      <c r="O231" s="72"/>
      <c r="P231" s="44"/>
      <c r="Q231" s="82"/>
      <c r="R231" s="21"/>
      <c r="S231" s="21"/>
      <c r="T231" s="21"/>
      <c r="U231" s="21"/>
      <c r="V231" s="21"/>
      <c r="W231" s="20"/>
      <c r="X231" s="20"/>
      <c r="Y231" s="20"/>
      <c r="Z231" s="20"/>
      <c r="AA231" s="20"/>
      <c r="AB231" s="20"/>
      <c r="AC231" s="8"/>
    </row>
    <row r="232" spans="2:38" x14ac:dyDescent="0.25">
      <c r="B232" s="40" t="s">
        <v>1030</v>
      </c>
      <c r="C232" s="40" t="s">
        <v>176</v>
      </c>
      <c r="D232" s="40"/>
      <c r="E232" s="40" t="s">
        <v>39</v>
      </c>
      <c r="F232" s="41">
        <v>3.6055102545095127E-2</v>
      </c>
      <c r="G232" s="42">
        <v>6000000</v>
      </c>
      <c r="H232" s="43">
        <v>0.25</v>
      </c>
      <c r="I232" s="20">
        <f>H232*G232*F232</f>
        <v>54082.653817642691</v>
      </c>
      <c r="J232" s="54"/>
      <c r="K232" s="54"/>
      <c r="L232" s="54"/>
      <c r="M232" s="20">
        <f>L232*K232</f>
        <v>0</v>
      </c>
      <c r="N232" s="54" t="s">
        <v>104</v>
      </c>
      <c r="O232" s="54" t="s">
        <v>19</v>
      </c>
      <c r="P232" s="58">
        <v>145.91499999999999</v>
      </c>
      <c r="Q232" s="80">
        <v>750</v>
      </c>
      <c r="R232" s="21">
        <f>Q232*P232</f>
        <v>109436.25</v>
      </c>
      <c r="S232" s="21"/>
      <c r="T232" s="21"/>
      <c r="U232" s="21"/>
      <c r="V232" s="21"/>
      <c r="W232" s="20">
        <f>I232</f>
        <v>54082.653817642691</v>
      </c>
      <c r="X232" s="20">
        <f>M232</f>
        <v>0</v>
      </c>
      <c r="Y232" s="20">
        <f>R232</f>
        <v>109436.25</v>
      </c>
      <c r="Z232" s="20">
        <f>SUM(W232:Y232)</f>
        <v>163518.90381764268</v>
      </c>
      <c r="AA232" s="20">
        <f>Z232*30%</f>
        <v>49055.671145292807</v>
      </c>
      <c r="AB232" s="20">
        <f>SUM(Z232:AA232)</f>
        <v>212574.5749629355</v>
      </c>
      <c r="AC232" s="7"/>
    </row>
    <row r="233" spans="2:38" x14ac:dyDescent="0.25">
      <c r="B233" s="40" t="s">
        <v>1031</v>
      </c>
      <c r="C233" s="44"/>
      <c r="D233" s="44"/>
      <c r="E233" s="44"/>
      <c r="F233" s="45"/>
      <c r="G233" s="46"/>
      <c r="H233" s="47"/>
      <c r="I233" s="20"/>
      <c r="J233" s="72"/>
      <c r="K233" s="72"/>
      <c r="L233" s="72"/>
      <c r="M233" s="20"/>
      <c r="N233" s="72"/>
      <c r="O233" s="72"/>
      <c r="P233" s="44"/>
      <c r="Q233" s="82"/>
      <c r="R233" s="21"/>
      <c r="S233" s="21"/>
      <c r="T233" s="21"/>
      <c r="U233" s="21"/>
      <c r="V233" s="21"/>
      <c r="W233" s="20"/>
      <c r="X233" s="20"/>
      <c r="Y233" s="20"/>
      <c r="Z233" s="20"/>
      <c r="AA233" s="20"/>
      <c r="AB233" s="20"/>
      <c r="AC233" s="8"/>
    </row>
    <row r="234" spans="2:38" x14ac:dyDescent="0.25">
      <c r="B234" s="40" t="s">
        <v>1032</v>
      </c>
      <c r="C234" s="40"/>
      <c r="D234" s="40"/>
      <c r="E234" s="50"/>
      <c r="F234" s="51"/>
      <c r="G234" s="52"/>
      <c r="H234" s="53"/>
      <c r="I234" s="20"/>
      <c r="J234" s="54"/>
      <c r="K234" s="54"/>
      <c r="L234" s="54"/>
      <c r="M234" s="20"/>
      <c r="N234" s="54"/>
      <c r="O234" s="54"/>
      <c r="P234" s="79"/>
      <c r="Q234" s="80"/>
      <c r="R234" s="21"/>
      <c r="S234" s="21"/>
      <c r="T234" s="21"/>
      <c r="U234" s="21"/>
      <c r="V234" s="21"/>
      <c r="W234" s="20"/>
      <c r="X234" s="20"/>
      <c r="Y234" s="20"/>
      <c r="Z234" s="20"/>
      <c r="AA234" s="20"/>
      <c r="AB234" s="20"/>
      <c r="AC234" s="7"/>
    </row>
    <row r="235" spans="2:38" x14ac:dyDescent="0.25">
      <c r="B235" s="40" t="s">
        <v>1033</v>
      </c>
      <c r="C235" s="44"/>
      <c r="D235" s="44"/>
      <c r="E235" s="44"/>
      <c r="F235" s="45"/>
      <c r="G235" s="46"/>
      <c r="H235" s="47"/>
      <c r="I235" s="20"/>
      <c r="J235" s="72"/>
      <c r="K235" s="72"/>
      <c r="L235" s="72"/>
      <c r="M235" s="20"/>
      <c r="N235" s="72"/>
      <c r="O235" s="72"/>
      <c r="P235" s="81"/>
      <c r="Q235" s="82"/>
      <c r="R235" s="21"/>
      <c r="S235" s="21"/>
      <c r="T235" s="21"/>
      <c r="U235" s="21"/>
      <c r="V235" s="21"/>
      <c r="W235" s="20"/>
      <c r="X235" s="20"/>
      <c r="Y235" s="20"/>
      <c r="Z235" s="20"/>
      <c r="AA235" s="20"/>
      <c r="AB235" s="20"/>
      <c r="AC235" s="8"/>
    </row>
    <row r="236" spans="2:38" ht="15.75" x14ac:dyDescent="0.25">
      <c r="B236" s="40" t="s">
        <v>1034</v>
      </c>
      <c r="C236" s="55"/>
      <c r="D236" s="55"/>
      <c r="E236" s="55"/>
      <c r="F236" s="56"/>
      <c r="G236" s="57"/>
      <c r="H236" s="55"/>
      <c r="I236" s="20"/>
      <c r="J236" s="55"/>
      <c r="K236" s="55"/>
      <c r="L236" s="55"/>
      <c r="M236" s="20"/>
      <c r="N236" s="55"/>
      <c r="O236" s="55"/>
      <c r="P236" s="55"/>
      <c r="Q236" s="55"/>
      <c r="R236" s="21"/>
      <c r="S236" s="21"/>
      <c r="T236" s="21"/>
      <c r="U236" s="21"/>
      <c r="V236" s="21"/>
      <c r="W236" s="20"/>
      <c r="X236" s="20"/>
      <c r="Y236" s="20"/>
      <c r="Z236" s="20"/>
      <c r="AA236" s="20"/>
      <c r="AB236" s="20"/>
      <c r="AC236" s="12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2:38" x14ac:dyDescent="0.25">
      <c r="B237" s="40" t="s">
        <v>1035</v>
      </c>
      <c r="C237" s="40" t="s">
        <v>128</v>
      </c>
      <c r="D237" s="40" t="s">
        <v>722</v>
      </c>
      <c r="E237" s="40" t="s">
        <v>43</v>
      </c>
      <c r="F237" s="41">
        <v>2.9146036570298985</v>
      </c>
      <c r="G237" s="42">
        <v>6000000</v>
      </c>
      <c r="H237" s="43">
        <v>1</v>
      </c>
      <c r="I237" s="20">
        <f>H237*G237*F237</f>
        <v>17487621.942179393</v>
      </c>
      <c r="J237" s="54"/>
      <c r="K237" s="54"/>
      <c r="L237" s="54"/>
      <c r="M237" s="20">
        <f>L237*K237</f>
        <v>0</v>
      </c>
      <c r="N237" s="54"/>
      <c r="O237" s="54"/>
      <c r="P237" s="79"/>
      <c r="Q237" s="80"/>
      <c r="R237" s="21">
        <f>Q237*P237</f>
        <v>0</v>
      </c>
      <c r="S237" s="21"/>
      <c r="T237" s="21"/>
      <c r="U237" s="21"/>
      <c r="V237" s="21"/>
      <c r="W237" s="20">
        <f>I237</f>
        <v>17487621.942179393</v>
      </c>
      <c r="X237" s="20">
        <f>M237</f>
        <v>0</v>
      </c>
      <c r="Y237" s="20">
        <f>R237</f>
        <v>0</v>
      </c>
      <c r="Z237" s="20">
        <f>SUM(W237:Y237)</f>
        <v>17487621.942179393</v>
      </c>
      <c r="AA237" s="20">
        <f>Z237*30%</f>
        <v>5246286.5826538177</v>
      </c>
      <c r="AB237" s="20">
        <f>SUM(Z237:AA237)</f>
        <v>22733908.52483321</v>
      </c>
      <c r="AC237" s="7"/>
    </row>
    <row r="238" spans="2:38" x14ac:dyDescent="0.25">
      <c r="B238" s="40" t="s">
        <v>1036</v>
      </c>
      <c r="C238" s="44"/>
      <c r="D238" s="44"/>
      <c r="E238" s="44"/>
      <c r="F238" s="45"/>
      <c r="G238" s="46"/>
      <c r="H238" s="47"/>
      <c r="I238" s="20"/>
      <c r="J238" s="72"/>
      <c r="K238" s="72"/>
      <c r="L238" s="72"/>
      <c r="M238" s="20"/>
      <c r="N238" s="72"/>
      <c r="O238" s="72"/>
      <c r="P238" s="81"/>
      <c r="Q238" s="82"/>
      <c r="R238" s="21"/>
      <c r="S238" s="21"/>
      <c r="T238" s="21"/>
      <c r="U238" s="21"/>
      <c r="V238" s="21"/>
      <c r="W238" s="20"/>
      <c r="X238" s="20"/>
      <c r="Y238" s="20"/>
      <c r="Z238" s="20"/>
      <c r="AA238" s="20"/>
      <c r="AB238" s="20"/>
      <c r="AC238" s="8"/>
    </row>
    <row r="239" spans="2:38" x14ac:dyDescent="0.25">
      <c r="B239" s="40" t="s">
        <v>1037</v>
      </c>
      <c r="C239" s="40" t="s">
        <v>54</v>
      </c>
      <c r="D239" s="40" t="s">
        <v>55</v>
      </c>
      <c r="E239" s="40" t="s">
        <v>39</v>
      </c>
      <c r="F239" s="41">
        <v>3.5883864591055102E-2</v>
      </c>
      <c r="G239" s="42">
        <v>6000000</v>
      </c>
      <c r="H239" s="43">
        <v>0.25</v>
      </c>
      <c r="I239" s="20">
        <f>H239*G239*F239</f>
        <v>53825.796886582655</v>
      </c>
      <c r="J239" s="54"/>
      <c r="K239" s="54"/>
      <c r="L239" s="54"/>
      <c r="M239" s="20">
        <f>L239*K239</f>
        <v>0</v>
      </c>
      <c r="N239" s="54" t="s">
        <v>104</v>
      </c>
      <c r="O239" s="54" t="s">
        <v>19</v>
      </c>
      <c r="P239" s="79">
        <v>145.22200000000001</v>
      </c>
      <c r="Q239" s="80">
        <v>750</v>
      </c>
      <c r="R239" s="21">
        <f>Q239*P239</f>
        <v>108916.5</v>
      </c>
      <c r="S239" s="21"/>
      <c r="T239" s="21"/>
      <c r="U239" s="21"/>
      <c r="V239" s="21"/>
      <c r="W239" s="20">
        <f>I239</f>
        <v>53825.796886582655</v>
      </c>
      <c r="X239" s="20">
        <f>M239</f>
        <v>0</v>
      </c>
      <c r="Y239" s="20">
        <f>R239</f>
        <v>108916.5</v>
      </c>
      <c r="Z239" s="20">
        <f>SUM(W239:Y239)</f>
        <v>162742.29688658266</v>
      </c>
      <c r="AA239" s="20">
        <f>Z239*30%</f>
        <v>48822.689065974795</v>
      </c>
      <c r="AB239" s="20">
        <f>SUM(Z239:AA239)</f>
        <v>211564.98595255744</v>
      </c>
      <c r="AC239" s="7"/>
    </row>
    <row r="240" spans="2:38" x14ac:dyDescent="0.25">
      <c r="B240" s="40" t="s">
        <v>1038</v>
      </c>
      <c r="C240" s="44"/>
      <c r="D240" s="44"/>
      <c r="E240" s="44"/>
      <c r="F240" s="45"/>
      <c r="G240" s="46"/>
      <c r="H240" s="47"/>
      <c r="I240" s="20"/>
      <c r="J240" s="72"/>
      <c r="K240" s="72"/>
      <c r="L240" s="72"/>
      <c r="M240" s="20"/>
      <c r="N240" s="72"/>
      <c r="O240" s="72"/>
      <c r="P240" s="81"/>
      <c r="Q240" s="82"/>
      <c r="R240" s="21"/>
      <c r="S240" s="21"/>
      <c r="T240" s="21"/>
      <c r="U240" s="21"/>
      <c r="V240" s="21"/>
      <c r="W240" s="20"/>
      <c r="X240" s="20"/>
      <c r="Y240" s="20"/>
      <c r="Z240" s="20"/>
      <c r="AA240" s="20"/>
      <c r="AB240" s="20"/>
      <c r="AC240" s="8"/>
    </row>
    <row r="241" spans="2:29" x14ac:dyDescent="0.25">
      <c r="B241" s="40" t="s">
        <v>1039</v>
      </c>
      <c r="C241" s="40" t="s">
        <v>177</v>
      </c>
      <c r="D241" s="40"/>
      <c r="E241" s="40" t="s">
        <v>39</v>
      </c>
      <c r="F241" s="41">
        <v>5.4333086236718557E-2</v>
      </c>
      <c r="G241" s="42">
        <v>6000000</v>
      </c>
      <c r="H241" s="43">
        <v>0.25</v>
      </c>
      <c r="I241" s="20">
        <f>H241*G241*F241</f>
        <v>81499.629355077835</v>
      </c>
      <c r="J241" s="54"/>
      <c r="K241" s="54"/>
      <c r="L241" s="54"/>
      <c r="M241" s="20">
        <f>L241*K241</f>
        <v>0</v>
      </c>
      <c r="N241" s="54" t="s">
        <v>104</v>
      </c>
      <c r="O241" s="54" t="s">
        <v>19</v>
      </c>
      <c r="P241" s="58">
        <v>219.886</v>
      </c>
      <c r="Q241" s="80">
        <v>750</v>
      </c>
      <c r="R241" s="21">
        <f>Q241*P241</f>
        <v>164914.5</v>
      </c>
      <c r="S241" s="21"/>
      <c r="T241" s="21"/>
      <c r="U241" s="21"/>
      <c r="V241" s="21"/>
      <c r="W241" s="20">
        <f>I241</f>
        <v>81499.629355077835</v>
      </c>
      <c r="X241" s="20">
        <f>M241</f>
        <v>0</v>
      </c>
      <c r="Y241" s="20">
        <f>R241</f>
        <v>164914.5</v>
      </c>
      <c r="Z241" s="20">
        <f>SUM(W241:Y241)</f>
        <v>246414.12935507784</v>
      </c>
      <c r="AA241" s="20">
        <f>Z241*30%</f>
        <v>73924.238806523354</v>
      </c>
      <c r="AB241" s="20">
        <f>SUM(Z241:AA241)</f>
        <v>320338.36816160119</v>
      </c>
      <c r="AC241" s="7"/>
    </row>
    <row r="242" spans="2:29" x14ac:dyDescent="0.25">
      <c r="B242" s="40" t="s">
        <v>1040</v>
      </c>
      <c r="C242" s="44"/>
      <c r="D242" s="44"/>
      <c r="E242" s="44"/>
      <c r="F242" s="45"/>
      <c r="G242" s="46"/>
      <c r="H242" s="47"/>
      <c r="I242" s="20"/>
      <c r="J242" s="72"/>
      <c r="K242" s="72"/>
      <c r="L242" s="72"/>
      <c r="M242" s="20"/>
      <c r="N242" s="72"/>
      <c r="O242" s="72"/>
      <c r="P242" s="83"/>
      <c r="Q242" s="82"/>
      <c r="R242" s="21"/>
      <c r="S242" s="21"/>
      <c r="T242" s="21"/>
      <c r="U242" s="21"/>
      <c r="V242" s="21"/>
      <c r="W242" s="20"/>
      <c r="X242" s="20"/>
      <c r="Y242" s="20"/>
      <c r="Z242" s="20"/>
      <c r="AA242" s="20"/>
      <c r="AB242" s="20"/>
      <c r="AC242" s="8"/>
    </row>
    <row r="243" spans="2:29" x14ac:dyDescent="0.25">
      <c r="B243" s="40" t="s">
        <v>1041</v>
      </c>
      <c r="C243" s="40" t="s">
        <v>178</v>
      </c>
      <c r="D243" s="40"/>
      <c r="E243" s="40" t="s">
        <v>39</v>
      </c>
      <c r="F243" s="41">
        <v>4.9272794662713122E-2</v>
      </c>
      <c r="G243" s="42">
        <v>6000000</v>
      </c>
      <c r="H243" s="43">
        <v>0.25</v>
      </c>
      <c r="I243" s="20">
        <f>H243*G243*F243</f>
        <v>73909.191994069683</v>
      </c>
      <c r="J243" s="54"/>
      <c r="K243" s="54"/>
      <c r="L243" s="54"/>
      <c r="M243" s="20">
        <f>L243*K243</f>
        <v>0</v>
      </c>
      <c r="N243" s="54" t="s">
        <v>104</v>
      </c>
      <c r="O243" s="54" t="s">
        <v>19</v>
      </c>
      <c r="P243" s="58">
        <v>199.40700000000001</v>
      </c>
      <c r="Q243" s="80">
        <v>750</v>
      </c>
      <c r="R243" s="21">
        <f>Q243*P243</f>
        <v>149555.25</v>
      </c>
      <c r="S243" s="21"/>
      <c r="T243" s="21"/>
      <c r="U243" s="21"/>
      <c r="V243" s="21"/>
      <c r="W243" s="20">
        <f>I243</f>
        <v>73909.191994069683</v>
      </c>
      <c r="X243" s="20">
        <f>M243</f>
        <v>0</v>
      </c>
      <c r="Y243" s="20">
        <f>R243</f>
        <v>149555.25</v>
      </c>
      <c r="Z243" s="20">
        <f>SUM(W243:Y243)</f>
        <v>223464.44199406967</v>
      </c>
      <c r="AA243" s="20">
        <f>Z243*30%</f>
        <v>67039.332598220892</v>
      </c>
      <c r="AB243" s="20">
        <f>SUM(Z243:AA243)</f>
        <v>290503.77459229057</v>
      </c>
      <c r="AC243" s="7"/>
    </row>
    <row r="244" spans="2:29" x14ac:dyDescent="0.25">
      <c r="B244" s="40" t="s">
        <v>1042</v>
      </c>
      <c r="C244" s="44"/>
      <c r="D244" s="44"/>
      <c r="E244" s="44"/>
      <c r="F244" s="45"/>
      <c r="G244" s="46"/>
      <c r="H244" s="47"/>
      <c r="I244" s="20"/>
      <c r="J244" s="72"/>
      <c r="K244" s="72"/>
      <c r="L244" s="72"/>
      <c r="M244" s="20"/>
      <c r="N244" s="72"/>
      <c r="O244" s="72"/>
      <c r="P244" s="83"/>
      <c r="Q244" s="82"/>
      <c r="R244" s="21"/>
      <c r="S244" s="21"/>
      <c r="T244" s="21"/>
      <c r="U244" s="21"/>
      <c r="V244" s="21"/>
      <c r="W244" s="20"/>
      <c r="X244" s="20"/>
      <c r="Y244" s="20"/>
      <c r="Z244" s="20"/>
      <c r="AA244" s="20"/>
      <c r="AB244" s="20"/>
      <c r="AC244" s="8"/>
    </row>
    <row r="245" spans="2:29" x14ac:dyDescent="0.25">
      <c r="B245" s="40" t="s">
        <v>1043</v>
      </c>
      <c r="C245" s="40" t="s">
        <v>179</v>
      </c>
      <c r="D245" s="40"/>
      <c r="E245" s="40" t="s">
        <v>39</v>
      </c>
      <c r="F245" s="41">
        <v>9.7659500864838156E-2</v>
      </c>
      <c r="G245" s="42">
        <v>6000000</v>
      </c>
      <c r="H245" s="43">
        <v>0.25</v>
      </c>
      <c r="I245" s="20">
        <f>H245*G245*F245</f>
        <v>146489.25129725723</v>
      </c>
      <c r="J245" s="54"/>
      <c r="K245" s="54"/>
      <c r="L245" s="54"/>
      <c r="M245" s="20">
        <f>L245*K245</f>
        <v>0</v>
      </c>
      <c r="N245" s="54" t="s">
        <v>104</v>
      </c>
      <c r="O245" s="54" t="s">
        <v>19</v>
      </c>
      <c r="P245" s="58">
        <v>395.22800000000001</v>
      </c>
      <c r="Q245" s="80">
        <v>750</v>
      </c>
      <c r="R245" s="21">
        <f>Q245*P245</f>
        <v>296421</v>
      </c>
      <c r="S245" s="21"/>
      <c r="T245" s="21"/>
      <c r="U245" s="21"/>
      <c r="V245" s="21"/>
      <c r="W245" s="20">
        <f>I245</f>
        <v>146489.25129725723</v>
      </c>
      <c r="X245" s="20">
        <f>M245</f>
        <v>0</v>
      </c>
      <c r="Y245" s="20">
        <f>R245</f>
        <v>296421</v>
      </c>
      <c r="Z245" s="20">
        <f>SUM(W245:Y245)</f>
        <v>442910.25129725726</v>
      </c>
      <c r="AA245" s="20">
        <f>Z245*30%</f>
        <v>132873.07538917716</v>
      </c>
      <c r="AB245" s="20">
        <f>SUM(Z245:AA245)</f>
        <v>575783.32668643445</v>
      </c>
      <c r="AC245" s="7"/>
    </row>
    <row r="246" spans="2:29" x14ac:dyDescent="0.25">
      <c r="B246" s="40" t="s">
        <v>1044</v>
      </c>
      <c r="C246" s="44"/>
      <c r="D246" s="44"/>
      <c r="E246" s="44"/>
      <c r="F246" s="45"/>
      <c r="G246" s="46"/>
      <c r="H246" s="47"/>
      <c r="I246" s="20"/>
      <c r="J246" s="72"/>
      <c r="K246" s="72"/>
      <c r="L246" s="72"/>
      <c r="M246" s="20"/>
      <c r="N246" s="72"/>
      <c r="O246" s="72"/>
      <c r="P246" s="83"/>
      <c r="Q246" s="82"/>
      <c r="R246" s="21"/>
      <c r="S246" s="21"/>
      <c r="T246" s="21"/>
      <c r="U246" s="21"/>
      <c r="V246" s="21"/>
      <c r="W246" s="20"/>
      <c r="X246" s="20"/>
      <c r="Y246" s="20"/>
      <c r="Z246" s="20"/>
      <c r="AA246" s="20"/>
      <c r="AB246" s="20"/>
      <c r="AC246" s="8"/>
    </row>
    <row r="247" spans="2:29" x14ac:dyDescent="0.25">
      <c r="B247" s="40" t="s">
        <v>1045</v>
      </c>
      <c r="C247" s="40" t="s">
        <v>180</v>
      </c>
      <c r="D247" s="40"/>
      <c r="E247" s="40" t="s">
        <v>39</v>
      </c>
      <c r="F247" s="41">
        <v>0.10409957993575487</v>
      </c>
      <c r="G247" s="42">
        <v>6000000</v>
      </c>
      <c r="H247" s="43">
        <v>0.25</v>
      </c>
      <c r="I247" s="20">
        <f>H247*G247*F247</f>
        <v>156149.36990363232</v>
      </c>
      <c r="J247" s="54"/>
      <c r="K247" s="54"/>
      <c r="L247" s="54"/>
      <c r="M247" s="20">
        <f>L247*K247</f>
        <v>0</v>
      </c>
      <c r="N247" s="54" t="s">
        <v>104</v>
      </c>
      <c r="O247" s="54" t="s">
        <v>19</v>
      </c>
      <c r="P247" s="58">
        <v>421.291</v>
      </c>
      <c r="Q247" s="80">
        <v>750</v>
      </c>
      <c r="R247" s="21">
        <f>Q247*P247</f>
        <v>315968.25</v>
      </c>
      <c r="S247" s="21"/>
      <c r="T247" s="21"/>
      <c r="U247" s="21"/>
      <c r="V247" s="21"/>
      <c r="W247" s="20">
        <f>I247</f>
        <v>156149.36990363232</v>
      </c>
      <c r="X247" s="20">
        <f>M247</f>
        <v>0</v>
      </c>
      <c r="Y247" s="20">
        <f>R247</f>
        <v>315968.25</v>
      </c>
      <c r="Z247" s="20">
        <f>SUM(W247:Y247)</f>
        <v>472117.61990363232</v>
      </c>
      <c r="AA247" s="20">
        <f>Z247*30%</f>
        <v>141635.2859710897</v>
      </c>
      <c r="AB247" s="20">
        <f>SUM(Z247:AA247)</f>
        <v>613752.90587472206</v>
      </c>
      <c r="AC247" s="7"/>
    </row>
    <row r="248" spans="2:29" x14ac:dyDescent="0.25">
      <c r="B248" s="40" t="s">
        <v>1046</v>
      </c>
      <c r="C248" s="44"/>
      <c r="D248" s="44"/>
      <c r="E248" s="44"/>
      <c r="F248" s="45"/>
      <c r="G248" s="46"/>
      <c r="H248" s="47"/>
      <c r="I248" s="20"/>
      <c r="J248" s="72"/>
      <c r="K248" s="72"/>
      <c r="L248" s="72"/>
      <c r="M248" s="20"/>
      <c r="N248" s="72"/>
      <c r="O248" s="72"/>
      <c r="P248" s="83"/>
      <c r="Q248" s="82"/>
      <c r="R248" s="21"/>
      <c r="S248" s="21"/>
      <c r="T248" s="21"/>
      <c r="U248" s="21"/>
      <c r="V248" s="21"/>
      <c r="W248" s="20"/>
      <c r="X248" s="20"/>
      <c r="Y248" s="20"/>
      <c r="Z248" s="20"/>
      <c r="AA248" s="20"/>
      <c r="AB248" s="20"/>
      <c r="AC248" s="8"/>
    </row>
    <row r="249" spans="2:29" x14ac:dyDescent="0.25">
      <c r="B249" s="40" t="s">
        <v>1047</v>
      </c>
      <c r="C249" s="40" t="s">
        <v>181</v>
      </c>
      <c r="D249" s="40"/>
      <c r="E249" s="40" t="s">
        <v>39</v>
      </c>
      <c r="F249" s="41">
        <v>5.0178897949098099E-2</v>
      </c>
      <c r="G249" s="42">
        <v>6000000</v>
      </c>
      <c r="H249" s="43">
        <v>0.25</v>
      </c>
      <c r="I249" s="20">
        <f>H249*G249*F249</f>
        <v>75268.346923647143</v>
      </c>
      <c r="J249" s="54"/>
      <c r="K249" s="54"/>
      <c r="L249" s="54"/>
      <c r="M249" s="20">
        <f>L249*K249</f>
        <v>0</v>
      </c>
      <c r="N249" s="54" t="s">
        <v>104</v>
      </c>
      <c r="O249" s="54" t="s">
        <v>19</v>
      </c>
      <c r="P249" s="58">
        <v>203.07400000000001</v>
      </c>
      <c r="Q249" s="80">
        <v>750</v>
      </c>
      <c r="R249" s="21">
        <f>Q249*P249</f>
        <v>152305.5</v>
      </c>
      <c r="S249" s="21"/>
      <c r="T249" s="21"/>
      <c r="U249" s="21"/>
      <c r="V249" s="21"/>
      <c r="W249" s="20">
        <f>I249</f>
        <v>75268.346923647143</v>
      </c>
      <c r="X249" s="20">
        <f>M249</f>
        <v>0</v>
      </c>
      <c r="Y249" s="20">
        <f>R249</f>
        <v>152305.5</v>
      </c>
      <c r="Z249" s="20">
        <f>SUM(W249:Y249)</f>
        <v>227573.84692364716</v>
      </c>
      <c r="AA249" s="20">
        <f>Z249*30%</f>
        <v>68272.15407709415</v>
      </c>
      <c r="AB249" s="20">
        <f>SUM(Z249:AA249)</f>
        <v>295846.00100074132</v>
      </c>
      <c r="AC249" s="7"/>
    </row>
    <row r="250" spans="2:29" x14ac:dyDescent="0.25">
      <c r="B250" s="40" t="s">
        <v>1048</v>
      </c>
      <c r="C250" s="44"/>
      <c r="D250" s="44"/>
      <c r="E250" s="44"/>
      <c r="F250" s="45"/>
      <c r="G250" s="46"/>
      <c r="H250" s="47"/>
      <c r="I250" s="20"/>
      <c r="J250" s="72"/>
      <c r="K250" s="72"/>
      <c r="L250" s="72"/>
      <c r="M250" s="20"/>
      <c r="N250" s="72"/>
      <c r="O250" s="72"/>
      <c r="P250" s="83"/>
      <c r="Q250" s="82"/>
      <c r="R250" s="21"/>
      <c r="S250" s="21"/>
      <c r="T250" s="21"/>
      <c r="U250" s="21"/>
      <c r="V250" s="21"/>
      <c r="W250" s="20"/>
      <c r="X250" s="20"/>
      <c r="Y250" s="20"/>
      <c r="Z250" s="20"/>
      <c r="AA250" s="20"/>
      <c r="AB250" s="20"/>
      <c r="AC250" s="8"/>
    </row>
    <row r="251" spans="2:29" x14ac:dyDescent="0.25">
      <c r="B251" s="40" t="s">
        <v>1049</v>
      </c>
      <c r="C251" s="40" t="s">
        <v>182</v>
      </c>
      <c r="D251" s="40"/>
      <c r="E251" s="40" t="s">
        <v>39</v>
      </c>
      <c r="F251" s="41">
        <v>5.2555720286632079E-2</v>
      </c>
      <c r="G251" s="42">
        <v>6000000</v>
      </c>
      <c r="H251" s="43">
        <v>0.25</v>
      </c>
      <c r="I251" s="20">
        <f>H251*G251*F251</f>
        <v>78833.580429948124</v>
      </c>
      <c r="J251" s="54"/>
      <c r="K251" s="54"/>
      <c r="L251" s="54"/>
      <c r="M251" s="20">
        <f>L251*K251</f>
        <v>0</v>
      </c>
      <c r="N251" s="54" t="s">
        <v>104</v>
      </c>
      <c r="O251" s="54" t="s">
        <v>19</v>
      </c>
      <c r="P251" s="58">
        <v>212.69300000000001</v>
      </c>
      <c r="Q251" s="80">
        <v>750</v>
      </c>
      <c r="R251" s="21">
        <f>Q251*P251</f>
        <v>159519.75</v>
      </c>
      <c r="S251" s="21"/>
      <c r="T251" s="21"/>
      <c r="U251" s="21"/>
      <c r="V251" s="21"/>
      <c r="W251" s="20">
        <f>I251</f>
        <v>78833.580429948124</v>
      </c>
      <c r="X251" s="20">
        <f>M251</f>
        <v>0</v>
      </c>
      <c r="Y251" s="20">
        <f>R251</f>
        <v>159519.75</v>
      </c>
      <c r="Z251" s="20">
        <f>SUM(W251:Y251)</f>
        <v>238353.33042994811</v>
      </c>
      <c r="AA251" s="20">
        <f>Z251*30%</f>
        <v>71505.999128984433</v>
      </c>
      <c r="AB251" s="20">
        <f>SUM(Z251:AA251)</f>
        <v>309859.32955893257</v>
      </c>
      <c r="AC251" s="7"/>
    </row>
    <row r="252" spans="2:29" x14ac:dyDescent="0.25">
      <c r="B252" s="40" t="s">
        <v>1050</v>
      </c>
      <c r="C252" s="44"/>
      <c r="D252" s="44"/>
      <c r="E252" s="44"/>
      <c r="F252" s="45"/>
      <c r="G252" s="46"/>
      <c r="H252" s="47"/>
      <c r="I252" s="20"/>
      <c r="J252" s="72"/>
      <c r="K252" s="72"/>
      <c r="L252" s="72"/>
      <c r="M252" s="20"/>
      <c r="N252" s="72"/>
      <c r="O252" s="72"/>
      <c r="P252" s="83"/>
      <c r="Q252" s="82"/>
      <c r="R252" s="21"/>
      <c r="S252" s="21"/>
      <c r="T252" s="21"/>
      <c r="U252" s="21"/>
      <c r="V252" s="21"/>
      <c r="W252" s="20"/>
      <c r="X252" s="20"/>
      <c r="Y252" s="20"/>
      <c r="Z252" s="20"/>
      <c r="AA252" s="20"/>
      <c r="AB252" s="20"/>
      <c r="AC252" s="8"/>
    </row>
    <row r="253" spans="2:29" x14ac:dyDescent="0.25">
      <c r="B253" s="40" t="s">
        <v>1051</v>
      </c>
      <c r="C253" s="40" t="s">
        <v>183</v>
      </c>
      <c r="D253" s="40"/>
      <c r="E253" s="40" t="s">
        <v>39</v>
      </c>
      <c r="F253" s="41">
        <v>4.974252532740301E-2</v>
      </c>
      <c r="G253" s="42">
        <v>6000000</v>
      </c>
      <c r="H253" s="43">
        <v>0.25</v>
      </c>
      <c r="I253" s="20">
        <f>H253*G253*F253</f>
        <v>74613.787991104517</v>
      </c>
      <c r="J253" s="54"/>
      <c r="K253" s="54"/>
      <c r="L253" s="54"/>
      <c r="M253" s="20">
        <f>L253*K253</f>
        <v>0</v>
      </c>
      <c r="N253" s="54" t="s">
        <v>104</v>
      </c>
      <c r="O253" s="54" t="s">
        <v>19</v>
      </c>
      <c r="P253" s="58">
        <v>201.30799999999999</v>
      </c>
      <c r="Q253" s="80">
        <v>750</v>
      </c>
      <c r="R253" s="21">
        <f>Q253*P253</f>
        <v>150981</v>
      </c>
      <c r="S253" s="21"/>
      <c r="T253" s="21"/>
      <c r="U253" s="21"/>
      <c r="V253" s="21"/>
      <c r="W253" s="20">
        <f>I253</f>
        <v>74613.787991104517</v>
      </c>
      <c r="X253" s="20">
        <f>M253</f>
        <v>0</v>
      </c>
      <c r="Y253" s="20">
        <f>R253</f>
        <v>150981</v>
      </c>
      <c r="Z253" s="20">
        <f>SUM(W253:Y253)</f>
        <v>225594.78799110453</v>
      </c>
      <c r="AA253" s="20">
        <f>Z253*30%</f>
        <v>67678.436397331359</v>
      </c>
      <c r="AB253" s="20">
        <f>SUM(Z253:AA253)</f>
        <v>293273.22438843589</v>
      </c>
      <c r="AC253" s="7"/>
    </row>
    <row r="254" spans="2:29" x14ac:dyDescent="0.25">
      <c r="B254" s="40" t="s">
        <v>1052</v>
      </c>
      <c r="C254" s="44"/>
      <c r="D254" s="44"/>
      <c r="E254" s="44"/>
      <c r="F254" s="45"/>
      <c r="G254" s="46"/>
      <c r="H254" s="47"/>
      <c r="I254" s="20"/>
      <c r="J254" s="72"/>
      <c r="K254" s="72"/>
      <c r="L254" s="72"/>
      <c r="M254" s="20"/>
      <c r="N254" s="72"/>
      <c r="O254" s="72"/>
      <c r="P254" s="83"/>
      <c r="Q254" s="82"/>
      <c r="R254" s="21"/>
      <c r="S254" s="21"/>
      <c r="T254" s="21"/>
      <c r="U254" s="21"/>
      <c r="V254" s="21"/>
      <c r="W254" s="20"/>
      <c r="X254" s="20"/>
      <c r="Y254" s="20"/>
      <c r="Z254" s="20"/>
      <c r="AA254" s="20"/>
      <c r="AB254" s="20"/>
      <c r="AC254" s="8"/>
    </row>
    <row r="255" spans="2:29" x14ac:dyDescent="0.25">
      <c r="B255" s="40" t="s">
        <v>1053</v>
      </c>
      <c r="C255" s="40" t="s">
        <v>184</v>
      </c>
      <c r="D255" s="40"/>
      <c r="E255" s="40" t="s">
        <v>39</v>
      </c>
      <c r="F255" s="41">
        <v>9.9774894983938711E-2</v>
      </c>
      <c r="G255" s="42">
        <v>6000000</v>
      </c>
      <c r="H255" s="43">
        <v>0.25</v>
      </c>
      <c r="I255" s="20">
        <f>H255*G255*F255</f>
        <v>149662.34247590808</v>
      </c>
      <c r="J255" s="54"/>
      <c r="K255" s="54"/>
      <c r="L255" s="54"/>
      <c r="M255" s="20">
        <f>L255*K255</f>
        <v>0</v>
      </c>
      <c r="N255" s="54" t="s">
        <v>104</v>
      </c>
      <c r="O255" s="54" t="s">
        <v>19</v>
      </c>
      <c r="P255" s="58">
        <v>403.78899999999999</v>
      </c>
      <c r="Q255" s="80">
        <v>750</v>
      </c>
      <c r="R255" s="21">
        <f>Q255*P255</f>
        <v>302841.75</v>
      </c>
      <c r="S255" s="21"/>
      <c r="T255" s="21"/>
      <c r="U255" s="21"/>
      <c r="V255" s="21"/>
      <c r="W255" s="20">
        <f>I255</f>
        <v>149662.34247590808</v>
      </c>
      <c r="X255" s="20">
        <f>M255</f>
        <v>0</v>
      </c>
      <c r="Y255" s="20">
        <f>R255</f>
        <v>302841.75</v>
      </c>
      <c r="Z255" s="20">
        <f>SUM(W255:Y255)</f>
        <v>452504.09247590811</v>
      </c>
      <c r="AA255" s="20">
        <f>Z255*30%</f>
        <v>135751.22774277243</v>
      </c>
      <c r="AB255" s="20">
        <f>SUM(Z255:AA255)</f>
        <v>588255.32021868054</v>
      </c>
      <c r="AC255" s="7"/>
    </row>
    <row r="256" spans="2:29" x14ac:dyDescent="0.25">
      <c r="B256" s="40" t="s">
        <v>1054</v>
      </c>
      <c r="C256" s="44"/>
      <c r="D256" s="44"/>
      <c r="E256" s="44"/>
      <c r="F256" s="45"/>
      <c r="G256" s="46"/>
      <c r="H256" s="47"/>
      <c r="I256" s="20"/>
      <c r="J256" s="72"/>
      <c r="K256" s="72"/>
      <c r="L256" s="72"/>
      <c r="M256" s="20"/>
      <c r="N256" s="72"/>
      <c r="O256" s="72"/>
      <c r="P256" s="83"/>
      <c r="Q256" s="82"/>
      <c r="R256" s="21"/>
      <c r="S256" s="21"/>
      <c r="T256" s="21"/>
      <c r="U256" s="21"/>
      <c r="V256" s="21"/>
      <c r="W256" s="20"/>
      <c r="X256" s="20"/>
      <c r="Y256" s="20"/>
      <c r="Z256" s="20"/>
      <c r="AA256" s="20"/>
      <c r="AB256" s="20"/>
      <c r="AC256" s="8"/>
    </row>
    <row r="257" spans="2:29" x14ac:dyDescent="0.25">
      <c r="B257" s="40" t="s">
        <v>1055</v>
      </c>
      <c r="C257" s="40" t="s">
        <v>185</v>
      </c>
      <c r="D257" s="40"/>
      <c r="E257" s="40" t="s">
        <v>39</v>
      </c>
      <c r="F257" s="41">
        <v>9.4990116135408947E-2</v>
      </c>
      <c r="G257" s="42">
        <v>6000000</v>
      </c>
      <c r="H257" s="43">
        <v>0.25</v>
      </c>
      <c r="I257" s="20">
        <f>H257*G257*F257</f>
        <v>142485.17420311342</v>
      </c>
      <c r="J257" s="54"/>
      <c r="K257" s="54"/>
      <c r="L257" s="54"/>
      <c r="M257" s="20">
        <f>L257*K257</f>
        <v>0</v>
      </c>
      <c r="N257" s="54" t="s">
        <v>104</v>
      </c>
      <c r="O257" s="54" t="s">
        <v>19</v>
      </c>
      <c r="P257" s="58">
        <v>384.42500000000001</v>
      </c>
      <c r="Q257" s="80">
        <v>750</v>
      </c>
      <c r="R257" s="21">
        <f>Q257*P257</f>
        <v>288318.75</v>
      </c>
      <c r="S257" s="21"/>
      <c r="T257" s="21"/>
      <c r="U257" s="21"/>
      <c r="V257" s="21"/>
      <c r="W257" s="20">
        <f>I257</f>
        <v>142485.17420311342</v>
      </c>
      <c r="X257" s="20">
        <f>M257</f>
        <v>0</v>
      </c>
      <c r="Y257" s="20">
        <f>R257</f>
        <v>288318.75</v>
      </c>
      <c r="Z257" s="20">
        <f>SUM(W257:Y257)</f>
        <v>430803.92420311342</v>
      </c>
      <c r="AA257" s="20">
        <f>Z257*30%</f>
        <v>129241.17726093403</v>
      </c>
      <c r="AB257" s="20">
        <f>SUM(Z257:AA257)</f>
        <v>560045.10146404745</v>
      </c>
      <c r="AC257" s="7"/>
    </row>
    <row r="258" spans="2:29" x14ac:dyDescent="0.25">
      <c r="B258" s="40" t="s">
        <v>1056</v>
      </c>
      <c r="C258" s="44"/>
      <c r="D258" s="44"/>
      <c r="E258" s="44"/>
      <c r="F258" s="45"/>
      <c r="G258" s="46"/>
      <c r="H258" s="47"/>
      <c r="I258" s="20"/>
      <c r="J258" s="72"/>
      <c r="K258" s="72"/>
      <c r="L258" s="72"/>
      <c r="M258" s="20"/>
      <c r="N258" s="72"/>
      <c r="O258" s="72"/>
      <c r="P258" s="83"/>
      <c r="Q258" s="82"/>
      <c r="R258" s="21"/>
      <c r="S258" s="21"/>
      <c r="T258" s="21"/>
      <c r="U258" s="21"/>
      <c r="V258" s="21"/>
      <c r="W258" s="20"/>
      <c r="X258" s="20"/>
      <c r="Y258" s="20"/>
      <c r="Z258" s="20"/>
      <c r="AA258" s="20"/>
      <c r="AB258" s="20"/>
      <c r="AC258" s="8"/>
    </row>
    <row r="259" spans="2:29" x14ac:dyDescent="0.25">
      <c r="B259" s="40" t="s">
        <v>1057</v>
      </c>
      <c r="C259" s="40" t="s">
        <v>131</v>
      </c>
      <c r="D259" s="40"/>
      <c r="E259" s="40" t="s">
        <v>39</v>
      </c>
      <c r="F259" s="41">
        <v>5.1979490980973556E-2</v>
      </c>
      <c r="G259" s="42">
        <v>6000000</v>
      </c>
      <c r="H259" s="43">
        <v>0.25</v>
      </c>
      <c r="I259" s="20">
        <f>H259*G259*F259</f>
        <v>77969.236471460332</v>
      </c>
      <c r="J259" s="54"/>
      <c r="K259" s="54"/>
      <c r="L259" s="54"/>
      <c r="M259" s="20">
        <f>L259*K259</f>
        <v>0</v>
      </c>
      <c r="N259" s="54" t="s">
        <v>104</v>
      </c>
      <c r="O259" s="54" t="s">
        <v>19</v>
      </c>
      <c r="P259" s="58">
        <v>210.36099999999999</v>
      </c>
      <c r="Q259" s="80">
        <v>750</v>
      </c>
      <c r="R259" s="21">
        <f>Q259*P259</f>
        <v>157770.75</v>
      </c>
      <c r="S259" s="21"/>
      <c r="T259" s="21"/>
      <c r="U259" s="21"/>
      <c r="V259" s="21"/>
      <c r="W259" s="20">
        <f>I259</f>
        <v>77969.236471460332</v>
      </c>
      <c r="X259" s="20">
        <f>M259</f>
        <v>0</v>
      </c>
      <c r="Y259" s="20">
        <f>R259</f>
        <v>157770.75</v>
      </c>
      <c r="Z259" s="20">
        <f>SUM(W259:Y259)</f>
        <v>235739.98647146032</v>
      </c>
      <c r="AA259" s="20">
        <f>Z259*30%</f>
        <v>70721.995941438086</v>
      </c>
      <c r="AB259" s="20">
        <f>SUM(Z259:AA259)</f>
        <v>306461.98241289839</v>
      </c>
      <c r="AC259" s="7"/>
    </row>
    <row r="260" spans="2:29" x14ac:dyDescent="0.25">
      <c r="B260" s="40" t="s">
        <v>1058</v>
      </c>
      <c r="C260" s="44"/>
      <c r="D260" s="44"/>
      <c r="E260" s="44"/>
      <c r="F260" s="45"/>
      <c r="G260" s="46"/>
      <c r="H260" s="47"/>
      <c r="I260" s="20"/>
      <c r="J260" s="72"/>
      <c r="K260" s="72"/>
      <c r="L260" s="72"/>
      <c r="M260" s="20"/>
      <c r="N260" s="72"/>
      <c r="O260" s="72"/>
      <c r="P260" s="83"/>
      <c r="Q260" s="82"/>
      <c r="R260" s="21"/>
      <c r="S260" s="21"/>
      <c r="T260" s="21"/>
      <c r="U260" s="21"/>
      <c r="V260" s="21"/>
      <c r="W260" s="20"/>
      <c r="X260" s="20"/>
      <c r="Y260" s="20"/>
      <c r="Z260" s="20"/>
      <c r="AA260" s="20"/>
      <c r="AB260" s="20"/>
      <c r="AC260" s="8"/>
    </row>
    <row r="261" spans="2:29" x14ac:dyDescent="0.25">
      <c r="B261" s="40" t="s">
        <v>1059</v>
      </c>
      <c r="C261" s="40" t="s">
        <v>186</v>
      </c>
      <c r="D261" s="40"/>
      <c r="E261" s="40" t="s">
        <v>39</v>
      </c>
      <c r="F261" s="41">
        <v>4.7902643933778105E-2</v>
      </c>
      <c r="G261" s="42">
        <v>6000000</v>
      </c>
      <c r="H261" s="43">
        <v>0.25</v>
      </c>
      <c r="I261" s="20">
        <f>H261*G261*F261</f>
        <v>71853.965900667157</v>
      </c>
      <c r="J261" s="54"/>
      <c r="K261" s="54"/>
      <c r="L261" s="54"/>
      <c r="M261" s="20">
        <f>L261*K261</f>
        <v>0</v>
      </c>
      <c r="N261" s="54" t="s">
        <v>104</v>
      </c>
      <c r="O261" s="54" t="s">
        <v>19</v>
      </c>
      <c r="P261" s="58">
        <v>193.86199999999999</v>
      </c>
      <c r="Q261" s="80">
        <v>750</v>
      </c>
      <c r="R261" s="21">
        <f>Q261*P261</f>
        <v>145396.5</v>
      </c>
      <c r="S261" s="21"/>
      <c r="T261" s="21"/>
      <c r="U261" s="21"/>
      <c r="V261" s="21"/>
      <c r="W261" s="20">
        <f>I261</f>
        <v>71853.965900667157</v>
      </c>
      <c r="X261" s="20">
        <f>M261</f>
        <v>0</v>
      </c>
      <c r="Y261" s="20">
        <f>R261</f>
        <v>145396.5</v>
      </c>
      <c r="Z261" s="20">
        <f>SUM(W261:Y261)</f>
        <v>217250.46590066716</v>
      </c>
      <c r="AA261" s="20">
        <f>Z261*30%</f>
        <v>65175.139770200141</v>
      </c>
      <c r="AB261" s="20">
        <f>SUM(Z261:AA261)</f>
        <v>282425.60567086731</v>
      </c>
      <c r="AC261" s="7"/>
    </row>
    <row r="262" spans="2:29" x14ac:dyDescent="0.25">
      <c r="B262" s="40" t="s">
        <v>1060</v>
      </c>
      <c r="C262" s="44"/>
      <c r="D262" s="44"/>
      <c r="E262" s="44"/>
      <c r="F262" s="45"/>
      <c r="G262" s="46"/>
      <c r="H262" s="47"/>
      <c r="I262" s="20"/>
      <c r="J262" s="72"/>
      <c r="K262" s="72"/>
      <c r="L262" s="72"/>
      <c r="M262" s="20"/>
      <c r="N262" s="72"/>
      <c r="O262" s="72"/>
      <c r="P262" s="83"/>
      <c r="Q262" s="82"/>
      <c r="R262" s="21"/>
      <c r="S262" s="21"/>
      <c r="T262" s="21"/>
      <c r="U262" s="21"/>
      <c r="V262" s="21"/>
      <c r="W262" s="20"/>
      <c r="X262" s="20"/>
      <c r="Y262" s="20"/>
      <c r="Z262" s="20"/>
      <c r="AA262" s="20"/>
      <c r="AB262" s="20"/>
      <c r="AC262" s="8"/>
    </row>
    <row r="263" spans="2:29" x14ac:dyDescent="0.25">
      <c r="B263" s="40" t="s">
        <v>1061</v>
      </c>
      <c r="C263" s="40" t="s">
        <v>187</v>
      </c>
      <c r="D263" s="40"/>
      <c r="E263" s="40" t="s">
        <v>39</v>
      </c>
      <c r="F263" s="41">
        <v>4.9180380528786753E-2</v>
      </c>
      <c r="G263" s="42">
        <v>6000000</v>
      </c>
      <c r="H263" s="43">
        <v>0.25</v>
      </c>
      <c r="I263" s="20">
        <f>H263*G263*F263</f>
        <v>73770.57079318013</v>
      </c>
      <c r="J263" s="54"/>
      <c r="K263" s="54"/>
      <c r="L263" s="54"/>
      <c r="M263" s="20">
        <f>L263*K263</f>
        <v>0</v>
      </c>
      <c r="N263" s="54" t="s">
        <v>104</v>
      </c>
      <c r="O263" s="54" t="s">
        <v>19</v>
      </c>
      <c r="P263" s="58">
        <v>199.03299999999999</v>
      </c>
      <c r="Q263" s="80">
        <v>750</v>
      </c>
      <c r="R263" s="21">
        <f>Q263*P263</f>
        <v>149274.75</v>
      </c>
      <c r="S263" s="21"/>
      <c r="T263" s="21"/>
      <c r="U263" s="21"/>
      <c r="V263" s="21"/>
      <c r="W263" s="20">
        <f>I263</f>
        <v>73770.57079318013</v>
      </c>
      <c r="X263" s="20">
        <f>M263</f>
        <v>0</v>
      </c>
      <c r="Y263" s="20">
        <f>R263</f>
        <v>149274.75</v>
      </c>
      <c r="Z263" s="20">
        <f>SUM(W263:Y263)</f>
        <v>223045.32079318014</v>
      </c>
      <c r="AA263" s="20">
        <f>Z263*30%</f>
        <v>66913.596237954043</v>
      </c>
      <c r="AB263" s="20">
        <f>SUM(Z263:AA263)</f>
        <v>289958.91703113419</v>
      </c>
      <c r="AC263" s="7"/>
    </row>
    <row r="264" spans="2:29" x14ac:dyDescent="0.25">
      <c r="B264" s="40" t="s">
        <v>1062</v>
      </c>
      <c r="C264" s="44"/>
      <c r="D264" s="44"/>
      <c r="E264" s="44"/>
      <c r="F264" s="45"/>
      <c r="G264" s="46"/>
      <c r="H264" s="47"/>
      <c r="I264" s="20"/>
      <c r="J264" s="72"/>
      <c r="K264" s="72"/>
      <c r="L264" s="72"/>
      <c r="M264" s="20"/>
      <c r="N264" s="72"/>
      <c r="O264" s="72"/>
      <c r="P264" s="83"/>
      <c r="Q264" s="82"/>
      <c r="R264" s="21"/>
      <c r="S264" s="21"/>
      <c r="T264" s="21"/>
      <c r="U264" s="21"/>
      <c r="V264" s="21"/>
      <c r="W264" s="20"/>
      <c r="X264" s="20"/>
      <c r="Y264" s="20"/>
      <c r="Z264" s="20"/>
      <c r="AA264" s="20"/>
      <c r="AB264" s="20"/>
      <c r="AC264" s="8"/>
    </row>
    <row r="265" spans="2:29" x14ac:dyDescent="0.25">
      <c r="B265" s="40" t="s">
        <v>1063</v>
      </c>
      <c r="C265" s="40" t="s">
        <v>188</v>
      </c>
      <c r="D265" s="40"/>
      <c r="E265" s="40" t="s">
        <v>39</v>
      </c>
      <c r="F265" s="41">
        <v>5.3047195453422284E-2</v>
      </c>
      <c r="G265" s="42">
        <v>6000000</v>
      </c>
      <c r="H265" s="43">
        <v>0.25</v>
      </c>
      <c r="I265" s="20">
        <f>H265*G265*F265</f>
        <v>79570.79318013342</v>
      </c>
      <c r="J265" s="54"/>
      <c r="K265" s="54"/>
      <c r="L265" s="54"/>
      <c r="M265" s="20">
        <f>L265*K265</f>
        <v>0</v>
      </c>
      <c r="N265" s="54" t="s">
        <v>104</v>
      </c>
      <c r="O265" s="54" t="s">
        <v>19</v>
      </c>
      <c r="P265" s="58">
        <v>214.68199999999999</v>
      </c>
      <c r="Q265" s="80">
        <v>750</v>
      </c>
      <c r="R265" s="21">
        <f>Q265*P265</f>
        <v>161011.5</v>
      </c>
      <c r="S265" s="21"/>
      <c r="T265" s="21"/>
      <c r="U265" s="21"/>
      <c r="V265" s="21"/>
      <c r="W265" s="20">
        <f>I265</f>
        <v>79570.79318013342</v>
      </c>
      <c r="X265" s="20">
        <f>M265</f>
        <v>0</v>
      </c>
      <c r="Y265" s="20">
        <f>R265</f>
        <v>161011.5</v>
      </c>
      <c r="Z265" s="20">
        <f>SUM(W265:Y265)</f>
        <v>240582.29318013342</v>
      </c>
      <c r="AA265" s="20">
        <f>Z265*30%</f>
        <v>72174.687954040026</v>
      </c>
      <c r="AB265" s="20">
        <f>SUM(Z265:AA265)</f>
        <v>312756.98113417346</v>
      </c>
      <c r="AC265" s="7"/>
    </row>
    <row r="266" spans="2:29" x14ac:dyDescent="0.25">
      <c r="B266" s="40" t="s">
        <v>1064</v>
      </c>
      <c r="C266" s="44"/>
      <c r="D266" s="44"/>
      <c r="E266" s="44"/>
      <c r="F266" s="45"/>
      <c r="G266" s="46"/>
      <c r="H266" s="47"/>
      <c r="I266" s="20"/>
      <c r="J266" s="72"/>
      <c r="K266" s="72"/>
      <c r="L266" s="72"/>
      <c r="M266" s="20"/>
      <c r="N266" s="72"/>
      <c r="O266" s="72"/>
      <c r="P266" s="44"/>
      <c r="Q266" s="82"/>
      <c r="R266" s="21"/>
      <c r="S266" s="21"/>
      <c r="T266" s="21"/>
      <c r="U266" s="21"/>
      <c r="V266" s="21"/>
      <c r="W266" s="20"/>
      <c r="X266" s="20"/>
      <c r="Y266" s="20"/>
      <c r="Z266" s="20"/>
      <c r="AA266" s="20"/>
      <c r="AB266" s="20"/>
      <c r="AC266" s="8"/>
    </row>
    <row r="267" spans="2:29" x14ac:dyDescent="0.25">
      <c r="B267" s="40" t="s">
        <v>1065</v>
      </c>
      <c r="C267" s="40" t="s">
        <v>189</v>
      </c>
      <c r="D267" s="40"/>
      <c r="E267" s="40" t="s">
        <v>39</v>
      </c>
      <c r="F267" s="41">
        <v>0.1014477390659748</v>
      </c>
      <c r="G267" s="42">
        <v>6000000</v>
      </c>
      <c r="H267" s="43">
        <v>0.25</v>
      </c>
      <c r="I267" s="20">
        <f>H267*G267*F267</f>
        <v>152171.60859896219</v>
      </c>
      <c r="J267" s="54"/>
      <c r="K267" s="54"/>
      <c r="L267" s="54"/>
      <c r="M267" s="20">
        <f>L267*K267</f>
        <v>0</v>
      </c>
      <c r="N267" s="54" t="s">
        <v>104</v>
      </c>
      <c r="O267" s="54" t="s">
        <v>19</v>
      </c>
      <c r="P267" s="58">
        <v>410.55900000000003</v>
      </c>
      <c r="Q267" s="80">
        <v>750</v>
      </c>
      <c r="R267" s="21">
        <f>Q267*P267</f>
        <v>307919.25</v>
      </c>
      <c r="S267" s="21"/>
      <c r="T267" s="21"/>
      <c r="U267" s="21"/>
      <c r="V267" s="21"/>
      <c r="W267" s="20">
        <f>I267</f>
        <v>152171.60859896219</v>
      </c>
      <c r="X267" s="20">
        <f>M267</f>
        <v>0</v>
      </c>
      <c r="Y267" s="20">
        <f>R267</f>
        <v>307919.25</v>
      </c>
      <c r="Z267" s="20">
        <f>SUM(W267:Y267)</f>
        <v>460090.85859896219</v>
      </c>
      <c r="AA267" s="20">
        <f>Z267*30%</f>
        <v>138027.25757968865</v>
      </c>
      <c r="AB267" s="20">
        <f>SUM(Z267:AA267)</f>
        <v>598118.11617865087</v>
      </c>
      <c r="AC267" s="7"/>
    </row>
    <row r="268" spans="2:29" x14ac:dyDescent="0.25">
      <c r="B268" s="40" t="s">
        <v>1066</v>
      </c>
      <c r="C268" s="44"/>
      <c r="D268" s="44"/>
      <c r="E268" s="44"/>
      <c r="F268" s="45"/>
      <c r="G268" s="46"/>
      <c r="H268" s="47"/>
      <c r="I268" s="20"/>
      <c r="J268" s="72"/>
      <c r="K268" s="72"/>
      <c r="L268" s="72"/>
      <c r="M268" s="20"/>
      <c r="N268" s="72"/>
      <c r="O268" s="72"/>
      <c r="P268" s="44"/>
      <c r="Q268" s="82"/>
      <c r="R268" s="21"/>
      <c r="S268" s="21"/>
      <c r="T268" s="21"/>
      <c r="U268" s="21"/>
      <c r="V268" s="21"/>
      <c r="W268" s="20"/>
      <c r="X268" s="20"/>
      <c r="Y268" s="20"/>
      <c r="Z268" s="20"/>
      <c r="AA268" s="20"/>
      <c r="AB268" s="20"/>
      <c r="AC268" s="8"/>
    </row>
    <row r="269" spans="2:29" x14ac:dyDescent="0.25">
      <c r="B269" s="40" t="s">
        <v>1067</v>
      </c>
      <c r="C269" s="40" t="s">
        <v>131</v>
      </c>
      <c r="D269" s="40"/>
      <c r="E269" s="40" t="s">
        <v>39</v>
      </c>
      <c r="F269" s="41">
        <v>4.6895725228564368E-2</v>
      </c>
      <c r="G269" s="42">
        <v>6000000</v>
      </c>
      <c r="H269" s="43">
        <v>0.25</v>
      </c>
      <c r="I269" s="20">
        <f>H269*G269*F269</f>
        <v>70343.587842846551</v>
      </c>
      <c r="J269" s="54"/>
      <c r="K269" s="54"/>
      <c r="L269" s="54"/>
      <c r="M269" s="20">
        <f>L269*K269</f>
        <v>0</v>
      </c>
      <c r="N269" s="54" t="s">
        <v>104</v>
      </c>
      <c r="O269" s="54" t="s">
        <v>19</v>
      </c>
      <c r="P269" s="58">
        <v>189.78700000000001</v>
      </c>
      <c r="Q269" s="80">
        <v>750</v>
      </c>
      <c r="R269" s="21">
        <f>Q269*P269</f>
        <v>142340.25</v>
      </c>
      <c r="S269" s="21"/>
      <c r="T269" s="21"/>
      <c r="U269" s="21"/>
      <c r="V269" s="21"/>
      <c r="W269" s="20">
        <f>I269</f>
        <v>70343.587842846551</v>
      </c>
      <c r="X269" s="20">
        <f>M269</f>
        <v>0</v>
      </c>
      <c r="Y269" s="20">
        <f>R269</f>
        <v>142340.25</v>
      </c>
      <c r="Z269" s="20">
        <f>SUM(W269:Y269)</f>
        <v>212683.83784284655</v>
      </c>
      <c r="AA269" s="20">
        <f>Z269*30%</f>
        <v>63805.151352853965</v>
      </c>
      <c r="AB269" s="20">
        <f>SUM(Z269:AA269)</f>
        <v>276488.9891957005</v>
      </c>
      <c r="AC269" s="7"/>
    </row>
    <row r="270" spans="2:29" x14ac:dyDescent="0.25">
      <c r="B270" s="40" t="s">
        <v>1068</v>
      </c>
      <c r="C270" s="44"/>
      <c r="D270" s="44"/>
      <c r="E270" s="44"/>
      <c r="F270" s="45"/>
      <c r="G270" s="46"/>
      <c r="H270" s="47"/>
      <c r="I270" s="20"/>
      <c r="J270" s="72"/>
      <c r="K270" s="72"/>
      <c r="L270" s="72"/>
      <c r="M270" s="20"/>
      <c r="N270" s="72"/>
      <c r="O270" s="72"/>
      <c r="P270" s="44"/>
      <c r="Q270" s="82"/>
      <c r="R270" s="21"/>
      <c r="S270" s="21"/>
      <c r="T270" s="21"/>
      <c r="U270" s="21"/>
      <c r="V270" s="21"/>
      <c r="W270" s="20"/>
      <c r="X270" s="20"/>
      <c r="Y270" s="20"/>
      <c r="Z270" s="20"/>
      <c r="AA270" s="20"/>
      <c r="AB270" s="20"/>
      <c r="AC270" s="8"/>
    </row>
    <row r="271" spans="2:29" x14ac:dyDescent="0.25">
      <c r="B271" s="40" t="s">
        <v>1069</v>
      </c>
      <c r="C271" s="40" t="s">
        <v>190</v>
      </c>
      <c r="D271" s="40"/>
      <c r="E271" s="40" t="s">
        <v>39</v>
      </c>
      <c r="F271" s="41">
        <v>5.0445762293056584E-2</v>
      </c>
      <c r="G271" s="42">
        <v>6000000</v>
      </c>
      <c r="H271" s="43">
        <v>0.25</v>
      </c>
      <c r="I271" s="20">
        <f>H271*G271*F271</f>
        <v>75668.643439584877</v>
      </c>
      <c r="J271" s="54"/>
      <c r="K271" s="54"/>
      <c r="L271" s="54"/>
      <c r="M271" s="20">
        <f>L271*K271</f>
        <v>0</v>
      </c>
      <c r="N271" s="54" t="s">
        <v>104</v>
      </c>
      <c r="O271" s="54" t="s">
        <v>19</v>
      </c>
      <c r="P271" s="58">
        <v>204.154</v>
      </c>
      <c r="Q271" s="80">
        <v>750</v>
      </c>
      <c r="R271" s="21">
        <f>Q271*P271</f>
        <v>153115.5</v>
      </c>
      <c r="S271" s="21"/>
      <c r="T271" s="21"/>
      <c r="U271" s="21"/>
      <c r="V271" s="21"/>
      <c r="W271" s="20">
        <f>I271</f>
        <v>75668.643439584877</v>
      </c>
      <c r="X271" s="20">
        <f>M271</f>
        <v>0</v>
      </c>
      <c r="Y271" s="20">
        <f>R271</f>
        <v>153115.5</v>
      </c>
      <c r="Z271" s="20">
        <f>SUM(W271:Y271)</f>
        <v>228784.14343958488</v>
      </c>
      <c r="AA271" s="20">
        <f>Z271*30%</f>
        <v>68635.243031875463</v>
      </c>
      <c r="AB271" s="20">
        <f>SUM(Z271:AA271)</f>
        <v>297419.38647146034</v>
      </c>
      <c r="AC271" s="7"/>
    </row>
    <row r="272" spans="2:29" x14ac:dyDescent="0.25">
      <c r="B272" s="40" t="s">
        <v>1070</v>
      </c>
      <c r="C272" s="44"/>
      <c r="D272" s="44"/>
      <c r="E272" s="44"/>
      <c r="F272" s="45"/>
      <c r="G272" s="46"/>
      <c r="H272" s="47"/>
      <c r="I272" s="20"/>
      <c r="J272" s="72"/>
      <c r="K272" s="72"/>
      <c r="L272" s="72"/>
      <c r="M272" s="20"/>
      <c r="N272" s="72"/>
      <c r="O272" s="72"/>
      <c r="P272" s="44"/>
      <c r="Q272" s="82"/>
      <c r="R272" s="21"/>
      <c r="S272" s="21"/>
      <c r="T272" s="21"/>
      <c r="U272" s="21"/>
      <c r="V272" s="21"/>
      <c r="W272" s="20"/>
      <c r="X272" s="20"/>
      <c r="Y272" s="20"/>
      <c r="Z272" s="20"/>
      <c r="AA272" s="20"/>
      <c r="AB272" s="20"/>
      <c r="AC272" s="8"/>
    </row>
    <row r="273" spans="2:29" x14ac:dyDescent="0.25">
      <c r="B273" s="40" t="s">
        <v>1071</v>
      </c>
      <c r="C273" s="40" t="s">
        <v>191</v>
      </c>
      <c r="D273" s="40"/>
      <c r="E273" s="40" t="s">
        <v>39</v>
      </c>
      <c r="F273" s="41">
        <v>5.4783543365455892E-2</v>
      </c>
      <c r="G273" s="42">
        <v>6000000</v>
      </c>
      <c r="H273" s="43">
        <v>0.25</v>
      </c>
      <c r="I273" s="20">
        <f>H273*G273*F273</f>
        <v>82175.315048183838</v>
      </c>
      <c r="J273" s="54"/>
      <c r="K273" s="54"/>
      <c r="L273" s="54"/>
      <c r="M273" s="20">
        <f>L273*K273</f>
        <v>0</v>
      </c>
      <c r="N273" s="54" t="s">
        <v>104</v>
      </c>
      <c r="O273" s="54" t="s">
        <v>19</v>
      </c>
      <c r="P273" s="58">
        <v>221.709</v>
      </c>
      <c r="Q273" s="80">
        <v>750</v>
      </c>
      <c r="R273" s="21">
        <f>Q273*P273</f>
        <v>166281.75</v>
      </c>
      <c r="S273" s="21"/>
      <c r="T273" s="21"/>
      <c r="U273" s="21"/>
      <c r="V273" s="21"/>
      <c r="W273" s="20">
        <f>I273</f>
        <v>82175.315048183838</v>
      </c>
      <c r="X273" s="20">
        <f>M273</f>
        <v>0</v>
      </c>
      <c r="Y273" s="20">
        <f>R273</f>
        <v>166281.75</v>
      </c>
      <c r="Z273" s="20">
        <f>SUM(W273:Y273)</f>
        <v>248457.06504818384</v>
      </c>
      <c r="AA273" s="20">
        <f>Z273*30%</f>
        <v>74537.119514455146</v>
      </c>
      <c r="AB273" s="20">
        <f>SUM(Z273:AA273)</f>
        <v>322994.18456263898</v>
      </c>
      <c r="AC273" s="7"/>
    </row>
    <row r="274" spans="2:29" x14ac:dyDescent="0.25">
      <c r="B274" s="40" t="s">
        <v>1072</v>
      </c>
      <c r="C274" s="44"/>
      <c r="D274" s="44"/>
      <c r="E274" s="44"/>
      <c r="F274" s="45"/>
      <c r="G274" s="46"/>
      <c r="H274" s="47"/>
      <c r="I274" s="20"/>
      <c r="J274" s="72"/>
      <c r="K274" s="72"/>
      <c r="L274" s="72"/>
      <c r="M274" s="20"/>
      <c r="N274" s="72"/>
      <c r="O274" s="72"/>
      <c r="P274" s="44"/>
      <c r="Q274" s="82"/>
      <c r="R274" s="21"/>
      <c r="S274" s="21"/>
      <c r="T274" s="21"/>
      <c r="U274" s="21"/>
      <c r="V274" s="21"/>
      <c r="W274" s="20"/>
      <c r="X274" s="20"/>
      <c r="Y274" s="20"/>
      <c r="Z274" s="20"/>
      <c r="AA274" s="20"/>
      <c r="AB274" s="20"/>
      <c r="AC274" s="8"/>
    </row>
    <row r="275" spans="2:29" x14ac:dyDescent="0.25">
      <c r="B275" s="40" t="s">
        <v>1073</v>
      </c>
      <c r="C275" s="40" t="s">
        <v>192</v>
      </c>
      <c r="D275" s="40"/>
      <c r="E275" s="40" t="s">
        <v>39</v>
      </c>
      <c r="F275" s="41">
        <v>5.1926612305411415E-2</v>
      </c>
      <c r="G275" s="42">
        <v>6000000</v>
      </c>
      <c r="H275" s="43">
        <v>0.25</v>
      </c>
      <c r="I275" s="20">
        <f>H275*G275*F275</f>
        <v>77889.918458117128</v>
      </c>
      <c r="J275" s="54"/>
      <c r="K275" s="54"/>
      <c r="L275" s="54"/>
      <c r="M275" s="20">
        <f>L275*K275</f>
        <v>0</v>
      </c>
      <c r="N275" s="54" t="s">
        <v>104</v>
      </c>
      <c r="O275" s="54" t="s">
        <v>19</v>
      </c>
      <c r="P275" s="58">
        <v>210.14699999999999</v>
      </c>
      <c r="Q275" s="80">
        <v>750</v>
      </c>
      <c r="R275" s="21">
        <f>Q275*P275</f>
        <v>157610.25</v>
      </c>
      <c r="S275" s="21"/>
      <c r="T275" s="21"/>
      <c r="U275" s="21"/>
      <c r="V275" s="21"/>
      <c r="W275" s="20">
        <f>I275</f>
        <v>77889.918458117128</v>
      </c>
      <c r="X275" s="20">
        <f>M275</f>
        <v>0</v>
      </c>
      <c r="Y275" s="20">
        <f>R275</f>
        <v>157610.25</v>
      </c>
      <c r="Z275" s="20">
        <f>SUM(W275:Y275)</f>
        <v>235500.16845811711</v>
      </c>
      <c r="AA275" s="20">
        <f>Z275*30%</f>
        <v>70650.050537435134</v>
      </c>
      <c r="AB275" s="20">
        <f>SUM(Z275:AA275)</f>
        <v>306150.21899555228</v>
      </c>
      <c r="AC275" s="7"/>
    </row>
    <row r="276" spans="2:29" x14ac:dyDescent="0.25">
      <c r="B276" s="40" t="s">
        <v>1074</v>
      </c>
      <c r="C276" s="44"/>
      <c r="D276" s="44"/>
      <c r="E276" s="44"/>
      <c r="F276" s="45"/>
      <c r="G276" s="46"/>
      <c r="H276" s="47"/>
      <c r="I276" s="20"/>
      <c r="J276" s="72"/>
      <c r="K276" s="72"/>
      <c r="L276" s="72"/>
      <c r="M276" s="20"/>
      <c r="N276" s="72"/>
      <c r="O276" s="72"/>
      <c r="P276" s="44"/>
      <c r="Q276" s="82"/>
      <c r="R276" s="21"/>
      <c r="S276" s="21"/>
      <c r="T276" s="21"/>
      <c r="U276" s="21"/>
      <c r="V276" s="21"/>
      <c r="W276" s="20"/>
      <c r="X276" s="20"/>
      <c r="Y276" s="20"/>
      <c r="Z276" s="20"/>
      <c r="AA276" s="20"/>
      <c r="AB276" s="20"/>
      <c r="AC276" s="8"/>
    </row>
    <row r="277" spans="2:29" x14ac:dyDescent="0.25">
      <c r="B277" s="40" t="s">
        <v>1075</v>
      </c>
      <c r="C277" s="40" t="s">
        <v>193</v>
      </c>
      <c r="D277" s="40"/>
      <c r="E277" s="40" t="s">
        <v>39</v>
      </c>
      <c r="F277" s="41">
        <v>4.7489745490486783E-2</v>
      </c>
      <c r="G277" s="42">
        <v>6000000</v>
      </c>
      <c r="H277" s="43">
        <v>0.25</v>
      </c>
      <c r="I277" s="20">
        <f>H277*G277*F277</f>
        <v>71234.618235730173</v>
      </c>
      <c r="J277" s="54"/>
      <c r="K277" s="54"/>
      <c r="L277" s="54"/>
      <c r="M277" s="20">
        <f>L277*K277</f>
        <v>0</v>
      </c>
      <c r="N277" s="54" t="s">
        <v>104</v>
      </c>
      <c r="O277" s="54" t="s">
        <v>19</v>
      </c>
      <c r="P277" s="58">
        <v>192.191</v>
      </c>
      <c r="Q277" s="80">
        <v>750</v>
      </c>
      <c r="R277" s="21">
        <f>Q277*P277</f>
        <v>144143.25</v>
      </c>
      <c r="S277" s="21"/>
      <c r="T277" s="21"/>
      <c r="U277" s="21"/>
      <c r="V277" s="21"/>
      <c r="W277" s="20">
        <f>I277</f>
        <v>71234.618235730173</v>
      </c>
      <c r="X277" s="20">
        <f>M277</f>
        <v>0</v>
      </c>
      <c r="Y277" s="20">
        <f>R277</f>
        <v>144143.25</v>
      </c>
      <c r="Z277" s="20">
        <f>SUM(W277:Y277)</f>
        <v>215377.86823573016</v>
      </c>
      <c r="AA277" s="20">
        <f>Z277*30%</f>
        <v>64613.360470719046</v>
      </c>
      <c r="AB277" s="20">
        <f>SUM(Z277:AA277)</f>
        <v>279991.22870644921</v>
      </c>
      <c r="AC277" s="7"/>
    </row>
    <row r="278" spans="2:29" x14ac:dyDescent="0.25">
      <c r="B278" s="40" t="s">
        <v>1076</v>
      </c>
      <c r="C278" s="44"/>
      <c r="D278" s="44"/>
      <c r="E278" s="44"/>
      <c r="F278" s="45"/>
      <c r="G278" s="46"/>
      <c r="H278" s="47"/>
      <c r="I278" s="20"/>
      <c r="J278" s="72"/>
      <c r="K278" s="72"/>
      <c r="L278" s="72"/>
      <c r="M278" s="20"/>
      <c r="N278" s="72"/>
      <c r="O278" s="72"/>
      <c r="P278" s="44"/>
      <c r="Q278" s="82"/>
      <c r="R278" s="21"/>
      <c r="S278" s="21"/>
      <c r="T278" s="21"/>
      <c r="U278" s="21"/>
      <c r="V278" s="21"/>
      <c r="W278" s="20"/>
      <c r="X278" s="20"/>
      <c r="Y278" s="20"/>
      <c r="Z278" s="20"/>
      <c r="AA278" s="20"/>
      <c r="AB278" s="20"/>
      <c r="AC278" s="8"/>
    </row>
    <row r="279" spans="2:29" x14ac:dyDescent="0.25">
      <c r="B279" s="40" t="s">
        <v>1077</v>
      </c>
      <c r="C279" s="40" t="s">
        <v>194</v>
      </c>
      <c r="D279" s="40"/>
      <c r="E279" s="40" t="s">
        <v>39</v>
      </c>
      <c r="F279" s="41">
        <v>5.259451445515196E-2</v>
      </c>
      <c r="G279" s="42">
        <v>6000000</v>
      </c>
      <c r="H279" s="43">
        <v>0.25</v>
      </c>
      <c r="I279" s="20">
        <f>H279*G279*F279</f>
        <v>78891.771682727936</v>
      </c>
      <c r="J279" s="54"/>
      <c r="K279" s="54"/>
      <c r="L279" s="54"/>
      <c r="M279" s="20">
        <f>L279*K279</f>
        <v>0</v>
      </c>
      <c r="N279" s="54" t="s">
        <v>104</v>
      </c>
      <c r="O279" s="54" t="s">
        <v>19</v>
      </c>
      <c r="P279" s="58">
        <v>212.85</v>
      </c>
      <c r="Q279" s="80">
        <v>750</v>
      </c>
      <c r="R279" s="21">
        <f>Q279*P279</f>
        <v>159637.5</v>
      </c>
      <c r="S279" s="21"/>
      <c r="T279" s="21"/>
      <c r="U279" s="21"/>
      <c r="V279" s="21"/>
      <c r="W279" s="20">
        <f>I279</f>
        <v>78891.771682727936</v>
      </c>
      <c r="X279" s="20">
        <f>M279</f>
        <v>0</v>
      </c>
      <c r="Y279" s="20">
        <f>R279</f>
        <v>159637.5</v>
      </c>
      <c r="Z279" s="20">
        <f>SUM(W279:Y279)</f>
        <v>238529.27168272794</v>
      </c>
      <c r="AA279" s="20">
        <f>Z279*30%</f>
        <v>71558.781504818384</v>
      </c>
      <c r="AB279" s="20">
        <f>SUM(Z279:AA279)</f>
        <v>310088.05318754632</v>
      </c>
      <c r="AC279" s="7"/>
    </row>
    <row r="280" spans="2:29" x14ac:dyDescent="0.25">
      <c r="B280" s="40" t="s">
        <v>1078</v>
      </c>
      <c r="C280" s="44"/>
      <c r="D280" s="44"/>
      <c r="E280" s="44"/>
      <c r="F280" s="45"/>
      <c r="G280" s="46"/>
      <c r="H280" s="47"/>
      <c r="I280" s="20"/>
      <c r="J280" s="72"/>
      <c r="K280" s="72"/>
      <c r="L280" s="72"/>
      <c r="M280" s="20"/>
      <c r="N280" s="72"/>
      <c r="O280" s="72"/>
      <c r="P280" s="44"/>
      <c r="Q280" s="82"/>
      <c r="R280" s="21"/>
      <c r="S280" s="21"/>
      <c r="T280" s="21"/>
      <c r="U280" s="21"/>
      <c r="V280" s="21"/>
      <c r="W280" s="20"/>
      <c r="X280" s="20"/>
      <c r="Y280" s="20"/>
      <c r="Z280" s="20"/>
      <c r="AA280" s="20"/>
      <c r="AB280" s="20"/>
      <c r="AC280" s="8"/>
    </row>
    <row r="281" spans="2:29" x14ac:dyDescent="0.25">
      <c r="B281" s="40" t="s">
        <v>1079</v>
      </c>
      <c r="C281" s="40" t="s">
        <v>195</v>
      </c>
      <c r="D281" s="40"/>
      <c r="E281" s="40" t="s">
        <v>39</v>
      </c>
      <c r="F281" s="41">
        <v>0.12451939708425995</v>
      </c>
      <c r="G281" s="42">
        <v>6000000</v>
      </c>
      <c r="H281" s="43">
        <v>0.25</v>
      </c>
      <c r="I281" s="20">
        <f>H281*G281*F281</f>
        <v>186779.09562638993</v>
      </c>
      <c r="J281" s="54"/>
      <c r="K281" s="54"/>
      <c r="L281" s="54"/>
      <c r="M281" s="20">
        <f>L281*K281</f>
        <v>0</v>
      </c>
      <c r="N281" s="54" t="s">
        <v>104</v>
      </c>
      <c r="O281" s="54" t="s">
        <v>19</v>
      </c>
      <c r="P281" s="58">
        <v>503.93</v>
      </c>
      <c r="Q281" s="80">
        <v>750</v>
      </c>
      <c r="R281" s="21">
        <f>Q281*P281</f>
        <v>377947.5</v>
      </c>
      <c r="S281" s="21"/>
      <c r="T281" s="21"/>
      <c r="U281" s="21"/>
      <c r="V281" s="21"/>
      <c r="W281" s="20">
        <f>I281</f>
        <v>186779.09562638993</v>
      </c>
      <c r="X281" s="20">
        <f>M281</f>
        <v>0</v>
      </c>
      <c r="Y281" s="20">
        <f>R281</f>
        <v>377947.5</v>
      </c>
      <c r="Z281" s="20">
        <f>SUM(W281:Y281)</f>
        <v>564726.59562638996</v>
      </c>
      <c r="AA281" s="20">
        <f>Z281*30%</f>
        <v>169417.97868791697</v>
      </c>
      <c r="AB281" s="20">
        <f>SUM(Z281:AA281)</f>
        <v>734144.57431430696</v>
      </c>
      <c r="AC281" s="7"/>
    </row>
    <row r="282" spans="2:29" x14ac:dyDescent="0.25">
      <c r="B282" s="40" t="s">
        <v>1080</v>
      </c>
      <c r="C282" s="44"/>
      <c r="D282" s="44"/>
      <c r="E282" s="44"/>
      <c r="F282" s="45"/>
      <c r="G282" s="46"/>
      <c r="H282" s="47"/>
      <c r="I282" s="20"/>
      <c r="J282" s="72"/>
      <c r="K282" s="72"/>
      <c r="L282" s="72"/>
      <c r="M282" s="20"/>
      <c r="N282" s="72"/>
      <c r="O282" s="72"/>
      <c r="P282" s="44"/>
      <c r="Q282" s="82"/>
      <c r="R282" s="21"/>
      <c r="S282" s="21"/>
      <c r="T282" s="21"/>
      <c r="U282" s="21"/>
      <c r="V282" s="21"/>
      <c r="W282" s="20"/>
      <c r="X282" s="20"/>
      <c r="Y282" s="20"/>
      <c r="Z282" s="20"/>
      <c r="AA282" s="20"/>
      <c r="AB282" s="20"/>
      <c r="AC282" s="8"/>
    </row>
    <row r="283" spans="2:29" x14ac:dyDescent="0.25">
      <c r="B283" s="40" t="s">
        <v>1081</v>
      </c>
      <c r="C283" s="40" t="s">
        <v>187</v>
      </c>
      <c r="D283" s="40"/>
      <c r="E283" s="40" t="s">
        <v>39</v>
      </c>
      <c r="F283" s="41">
        <v>5.308722510501606E-2</v>
      </c>
      <c r="G283" s="42">
        <v>6000000</v>
      </c>
      <c r="H283" s="43">
        <v>0.25</v>
      </c>
      <c r="I283" s="20">
        <f>H283*G283*F283</f>
        <v>79630.837657524084</v>
      </c>
      <c r="J283" s="54"/>
      <c r="K283" s="54"/>
      <c r="L283" s="54"/>
      <c r="M283" s="20">
        <f>L283*K283</f>
        <v>0</v>
      </c>
      <c r="N283" s="54" t="s">
        <v>104</v>
      </c>
      <c r="O283" s="54" t="s">
        <v>19</v>
      </c>
      <c r="P283" s="58">
        <v>214.84399999999999</v>
      </c>
      <c r="Q283" s="80">
        <v>750</v>
      </c>
      <c r="R283" s="21">
        <f>Q283*P283</f>
        <v>161133</v>
      </c>
      <c r="S283" s="21"/>
      <c r="T283" s="21"/>
      <c r="U283" s="21"/>
      <c r="V283" s="21"/>
      <c r="W283" s="20">
        <f>I283</f>
        <v>79630.837657524084</v>
      </c>
      <c r="X283" s="20">
        <f>M283</f>
        <v>0</v>
      </c>
      <c r="Y283" s="20">
        <f>R283</f>
        <v>161133</v>
      </c>
      <c r="Z283" s="20">
        <f>SUM(W283:Y283)</f>
        <v>240763.8376575241</v>
      </c>
      <c r="AA283" s="20">
        <f>Z283*30%</f>
        <v>72229.151297257224</v>
      </c>
      <c r="AB283" s="20">
        <f>SUM(Z283:AA283)</f>
        <v>312992.98895478132</v>
      </c>
      <c r="AC283" s="7"/>
    </row>
    <row r="284" spans="2:29" x14ac:dyDescent="0.25">
      <c r="B284" s="40" t="s">
        <v>1082</v>
      </c>
      <c r="C284" s="44"/>
      <c r="D284" s="44"/>
      <c r="E284" s="44"/>
      <c r="F284" s="45"/>
      <c r="G284" s="46"/>
      <c r="H284" s="47"/>
      <c r="I284" s="20"/>
      <c r="J284" s="72"/>
      <c r="K284" s="72"/>
      <c r="L284" s="72"/>
      <c r="M284" s="20"/>
      <c r="N284" s="72"/>
      <c r="O284" s="72"/>
      <c r="P284" s="44"/>
      <c r="Q284" s="82"/>
      <c r="R284" s="21"/>
      <c r="S284" s="21"/>
      <c r="T284" s="21"/>
      <c r="U284" s="21"/>
      <c r="V284" s="21"/>
      <c r="W284" s="20"/>
      <c r="X284" s="20"/>
      <c r="Y284" s="20"/>
      <c r="Z284" s="20"/>
      <c r="AA284" s="20"/>
      <c r="AB284" s="20"/>
      <c r="AC284" s="8"/>
    </row>
    <row r="285" spans="2:29" x14ac:dyDescent="0.25">
      <c r="B285" s="40" t="s">
        <v>1083</v>
      </c>
      <c r="C285" s="40" t="s">
        <v>187</v>
      </c>
      <c r="D285" s="40"/>
      <c r="E285" s="40" t="s">
        <v>39</v>
      </c>
      <c r="F285" s="41">
        <v>6.4714603409933287E-4</v>
      </c>
      <c r="G285" s="42">
        <v>6000000</v>
      </c>
      <c r="H285" s="43">
        <v>0.25</v>
      </c>
      <c r="I285" s="20">
        <f>H285*G285*F285</f>
        <v>970.71905114899926</v>
      </c>
      <c r="J285" s="54"/>
      <c r="K285" s="54"/>
      <c r="L285" s="54"/>
      <c r="M285" s="20">
        <f>L285*K285</f>
        <v>0</v>
      </c>
      <c r="N285" s="54" t="s">
        <v>104</v>
      </c>
      <c r="O285" s="54" t="s">
        <v>19</v>
      </c>
      <c r="P285" s="58">
        <v>2.6190000000000002</v>
      </c>
      <c r="Q285" s="80">
        <v>750</v>
      </c>
      <c r="R285" s="21">
        <f>Q285*P285</f>
        <v>1964.2500000000002</v>
      </c>
      <c r="S285" s="21"/>
      <c r="T285" s="21"/>
      <c r="U285" s="21"/>
      <c r="V285" s="21"/>
      <c r="W285" s="20">
        <f>I285</f>
        <v>970.71905114899926</v>
      </c>
      <c r="X285" s="20">
        <f>M285</f>
        <v>0</v>
      </c>
      <c r="Y285" s="20">
        <f>R285</f>
        <v>1964.2500000000002</v>
      </c>
      <c r="Z285" s="20">
        <f>SUM(W285:Y285)</f>
        <v>2934.9690511489994</v>
      </c>
      <c r="AA285" s="20">
        <f>Z285*30%</f>
        <v>880.49071534469977</v>
      </c>
      <c r="AB285" s="20">
        <f>SUM(Z285:AA285)</f>
        <v>3815.4597664936991</v>
      </c>
      <c r="AC285" s="7"/>
    </row>
    <row r="286" spans="2:29" x14ac:dyDescent="0.25">
      <c r="B286" s="40" t="s">
        <v>1084</v>
      </c>
      <c r="C286" s="44"/>
      <c r="D286" s="44"/>
      <c r="E286" s="44"/>
      <c r="F286" s="45"/>
      <c r="G286" s="46"/>
      <c r="H286" s="47"/>
      <c r="I286" s="20"/>
      <c r="J286" s="72"/>
      <c r="K286" s="72"/>
      <c r="L286" s="72"/>
      <c r="M286" s="20"/>
      <c r="N286" s="72"/>
      <c r="O286" s="72"/>
      <c r="P286" s="44"/>
      <c r="Q286" s="82"/>
      <c r="R286" s="21"/>
      <c r="S286" s="21"/>
      <c r="T286" s="21"/>
      <c r="U286" s="21"/>
      <c r="V286" s="21"/>
      <c r="W286" s="20"/>
      <c r="X286" s="20"/>
      <c r="Y286" s="20"/>
      <c r="Z286" s="20"/>
      <c r="AA286" s="20"/>
      <c r="AB286" s="20"/>
      <c r="AC286" s="8"/>
    </row>
    <row r="287" spans="2:29" x14ac:dyDescent="0.25">
      <c r="B287" s="40" t="s">
        <v>1085</v>
      </c>
      <c r="C287" s="40" t="s">
        <v>196</v>
      </c>
      <c r="D287" s="40"/>
      <c r="E287" s="40" t="s">
        <v>39</v>
      </c>
      <c r="F287" s="41">
        <v>2.9223128243143069E-2</v>
      </c>
      <c r="G287" s="42">
        <v>6000000</v>
      </c>
      <c r="H287" s="43">
        <v>0.25</v>
      </c>
      <c r="I287" s="20">
        <f>H287*G287*F287</f>
        <v>43834.692364714603</v>
      </c>
      <c r="J287" s="54"/>
      <c r="K287" s="54"/>
      <c r="L287" s="54"/>
      <c r="M287" s="20">
        <f>L287*K287</f>
        <v>0</v>
      </c>
      <c r="N287" s="54" t="s">
        <v>104</v>
      </c>
      <c r="O287" s="54" t="s">
        <v>19</v>
      </c>
      <c r="P287" s="58">
        <v>118.26600000000001</v>
      </c>
      <c r="Q287" s="80">
        <v>750</v>
      </c>
      <c r="R287" s="21">
        <f>Q287*P287</f>
        <v>88699.5</v>
      </c>
      <c r="S287" s="21"/>
      <c r="T287" s="21"/>
      <c r="U287" s="21"/>
      <c r="V287" s="21"/>
      <c r="W287" s="20">
        <f>I287</f>
        <v>43834.692364714603</v>
      </c>
      <c r="X287" s="20">
        <f>M287</f>
        <v>0</v>
      </c>
      <c r="Y287" s="20">
        <f>R287</f>
        <v>88699.5</v>
      </c>
      <c r="Z287" s="20">
        <f>SUM(W287:Y287)</f>
        <v>132534.1923647146</v>
      </c>
      <c r="AA287" s="20">
        <f>Z287*30%</f>
        <v>39760.257709414378</v>
      </c>
      <c r="AB287" s="20">
        <f>SUM(Z287:AA287)</f>
        <v>172294.45007412898</v>
      </c>
      <c r="AC287" s="7"/>
    </row>
    <row r="288" spans="2:29" x14ac:dyDescent="0.25">
      <c r="B288" s="40" t="s">
        <v>1086</v>
      </c>
      <c r="C288" s="44"/>
      <c r="D288" s="44"/>
      <c r="E288" s="44"/>
      <c r="F288" s="45"/>
      <c r="G288" s="46"/>
      <c r="H288" s="47"/>
      <c r="I288" s="20"/>
      <c r="J288" s="72"/>
      <c r="K288" s="72"/>
      <c r="L288" s="72"/>
      <c r="M288" s="20"/>
      <c r="N288" s="72"/>
      <c r="O288" s="72"/>
      <c r="P288" s="44"/>
      <c r="Q288" s="82"/>
      <c r="R288" s="21"/>
      <c r="S288" s="21"/>
      <c r="T288" s="21"/>
      <c r="U288" s="21"/>
      <c r="V288" s="21"/>
      <c r="W288" s="20"/>
      <c r="X288" s="20"/>
      <c r="Y288" s="20"/>
      <c r="Z288" s="20"/>
      <c r="AA288" s="20"/>
      <c r="AB288" s="20"/>
      <c r="AC288" s="8"/>
    </row>
    <row r="289" spans="2:29" x14ac:dyDescent="0.25">
      <c r="B289" s="40" t="s">
        <v>1087</v>
      </c>
      <c r="C289" s="40" t="s">
        <v>197</v>
      </c>
      <c r="D289" s="40"/>
      <c r="E289" s="40" t="s">
        <v>39</v>
      </c>
      <c r="F289" s="41">
        <v>2.8048430936496171E-2</v>
      </c>
      <c r="G289" s="42">
        <v>6000000</v>
      </c>
      <c r="H289" s="43">
        <v>0.25</v>
      </c>
      <c r="I289" s="20">
        <f>H289*G289*F289</f>
        <v>42072.646404744257</v>
      </c>
      <c r="J289" s="54"/>
      <c r="K289" s="54"/>
      <c r="L289" s="54"/>
      <c r="M289" s="20">
        <f>L289*K289</f>
        <v>0</v>
      </c>
      <c r="N289" s="54" t="s">
        <v>104</v>
      </c>
      <c r="O289" s="54" t="s">
        <v>19</v>
      </c>
      <c r="P289" s="58">
        <v>113.512</v>
      </c>
      <c r="Q289" s="80">
        <v>750</v>
      </c>
      <c r="R289" s="21">
        <f>Q289*P289</f>
        <v>85134</v>
      </c>
      <c r="S289" s="21"/>
      <c r="T289" s="21"/>
      <c r="U289" s="21"/>
      <c r="V289" s="21"/>
      <c r="W289" s="20">
        <f>I289</f>
        <v>42072.646404744257</v>
      </c>
      <c r="X289" s="20">
        <f>M289</f>
        <v>0</v>
      </c>
      <c r="Y289" s="20">
        <f>R289</f>
        <v>85134</v>
      </c>
      <c r="Z289" s="20">
        <f>SUM(W289:Y289)</f>
        <v>127206.64640474426</v>
      </c>
      <c r="AA289" s="20">
        <f>Z289*30%</f>
        <v>38161.993921423273</v>
      </c>
      <c r="AB289" s="20">
        <f>SUM(Z289:AA289)</f>
        <v>165368.64032616752</v>
      </c>
      <c r="AC289" s="7"/>
    </row>
    <row r="290" spans="2:29" x14ac:dyDescent="0.25">
      <c r="B290" s="40" t="s">
        <v>1088</v>
      </c>
      <c r="C290" s="44"/>
      <c r="D290" s="44"/>
      <c r="E290" s="44"/>
      <c r="F290" s="45"/>
      <c r="G290" s="46"/>
      <c r="H290" s="47"/>
      <c r="I290" s="20"/>
      <c r="J290" s="72"/>
      <c r="K290" s="72"/>
      <c r="L290" s="72"/>
      <c r="M290" s="20"/>
      <c r="N290" s="72"/>
      <c r="O290" s="72"/>
      <c r="P290" s="44"/>
      <c r="Q290" s="82"/>
      <c r="R290" s="21"/>
      <c r="S290" s="21"/>
      <c r="T290" s="21"/>
      <c r="U290" s="21"/>
      <c r="V290" s="21"/>
      <c r="W290" s="20"/>
      <c r="X290" s="20"/>
      <c r="Y290" s="20"/>
      <c r="Z290" s="20"/>
      <c r="AA290" s="20"/>
      <c r="AB290" s="20"/>
      <c r="AC290" s="8"/>
    </row>
    <row r="291" spans="2:29" x14ac:dyDescent="0.25">
      <c r="B291" s="40" t="s">
        <v>1089</v>
      </c>
      <c r="C291" s="40" t="s">
        <v>198</v>
      </c>
      <c r="D291" s="40"/>
      <c r="E291" s="40" t="s">
        <v>39</v>
      </c>
      <c r="F291" s="41">
        <v>4.447739065974796E-5</v>
      </c>
      <c r="G291" s="42">
        <v>6000000</v>
      </c>
      <c r="H291" s="43">
        <v>0.25</v>
      </c>
      <c r="I291" s="20">
        <f>H291*G291*F291</f>
        <v>66.716085989621945</v>
      </c>
      <c r="J291" s="54"/>
      <c r="K291" s="54"/>
      <c r="L291" s="54"/>
      <c r="M291" s="20">
        <f>L291*K291</f>
        <v>0</v>
      </c>
      <c r="N291" s="54" t="s">
        <v>104</v>
      </c>
      <c r="O291" s="54" t="s">
        <v>19</v>
      </c>
      <c r="P291" s="58">
        <v>0.18</v>
      </c>
      <c r="Q291" s="80">
        <v>750</v>
      </c>
      <c r="R291" s="21">
        <f>Q291*P291</f>
        <v>135</v>
      </c>
      <c r="S291" s="21"/>
      <c r="T291" s="21"/>
      <c r="U291" s="21"/>
      <c r="V291" s="21"/>
      <c r="W291" s="20">
        <f>I291</f>
        <v>66.716085989621945</v>
      </c>
      <c r="X291" s="20">
        <f>M291</f>
        <v>0</v>
      </c>
      <c r="Y291" s="20">
        <f>R291</f>
        <v>135</v>
      </c>
      <c r="Z291" s="20">
        <f>SUM(W291:Y291)</f>
        <v>201.71608598962194</v>
      </c>
      <c r="AA291" s="20">
        <f>Z291*30%</f>
        <v>60.514825796886583</v>
      </c>
      <c r="AB291" s="20">
        <f>SUM(Z291:AA291)</f>
        <v>262.2309117865085</v>
      </c>
      <c r="AC291" s="7"/>
    </row>
    <row r="292" spans="2:29" x14ac:dyDescent="0.25">
      <c r="B292" s="40" t="s">
        <v>1090</v>
      </c>
      <c r="C292" s="44"/>
      <c r="D292" s="44"/>
      <c r="E292" s="44"/>
      <c r="F292" s="45"/>
      <c r="G292" s="46"/>
      <c r="H292" s="47"/>
      <c r="I292" s="20"/>
      <c r="J292" s="72"/>
      <c r="K292" s="72"/>
      <c r="L292" s="72"/>
      <c r="M292" s="20"/>
      <c r="N292" s="72"/>
      <c r="O292" s="72"/>
      <c r="P292" s="44"/>
      <c r="Q292" s="82"/>
      <c r="R292" s="21"/>
      <c r="S292" s="21"/>
      <c r="T292" s="21"/>
      <c r="U292" s="21"/>
      <c r="V292" s="21"/>
      <c r="W292" s="20"/>
      <c r="X292" s="20"/>
      <c r="Y292" s="20"/>
      <c r="Z292" s="20"/>
      <c r="AA292" s="20"/>
      <c r="AB292" s="20"/>
      <c r="AC292" s="8"/>
    </row>
    <row r="293" spans="2:29" x14ac:dyDescent="0.25">
      <c r="B293" s="40" t="s">
        <v>1091</v>
      </c>
      <c r="C293" s="40" t="s">
        <v>199</v>
      </c>
      <c r="D293" s="40"/>
      <c r="E293" s="40" t="s">
        <v>39</v>
      </c>
      <c r="F293" s="41">
        <v>5.5888806523350626E-2</v>
      </c>
      <c r="G293" s="42">
        <v>6000000</v>
      </c>
      <c r="H293" s="43">
        <v>0.25</v>
      </c>
      <c r="I293" s="20">
        <f>H293*G293*F293</f>
        <v>83833.209785025945</v>
      </c>
      <c r="J293" s="54"/>
      <c r="K293" s="54"/>
      <c r="L293" s="54"/>
      <c r="M293" s="20">
        <f>L293*K293</f>
        <v>0</v>
      </c>
      <c r="N293" s="54" t="s">
        <v>104</v>
      </c>
      <c r="O293" s="54" t="s">
        <v>19</v>
      </c>
      <c r="P293" s="58">
        <v>226.18199999999999</v>
      </c>
      <c r="Q293" s="80">
        <v>750</v>
      </c>
      <c r="R293" s="21">
        <f>Q293*P293</f>
        <v>169636.5</v>
      </c>
      <c r="S293" s="21"/>
      <c r="T293" s="21"/>
      <c r="U293" s="21"/>
      <c r="V293" s="21"/>
      <c r="W293" s="20">
        <f>I293</f>
        <v>83833.209785025945</v>
      </c>
      <c r="X293" s="20">
        <f>M293</f>
        <v>0</v>
      </c>
      <c r="Y293" s="20">
        <f>R293</f>
        <v>169636.5</v>
      </c>
      <c r="Z293" s="20">
        <f>SUM(W293:Y293)</f>
        <v>253469.70978502595</v>
      </c>
      <c r="AA293" s="20">
        <f>Z293*30%</f>
        <v>76040.912935507775</v>
      </c>
      <c r="AB293" s="20">
        <f>SUM(Z293:AA293)</f>
        <v>329510.62272053375</v>
      </c>
      <c r="AC293" s="7"/>
    </row>
    <row r="294" spans="2:29" x14ac:dyDescent="0.25">
      <c r="B294" s="40" t="s">
        <v>1092</v>
      </c>
      <c r="C294" s="44"/>
      <c r="D294" s="44"/>
      <c r="E294" s="44"/>
      <c r="F294" s="45"/>
      <c r="G294" s="46"/>
      <c r="H294" s="47"/>
      <c r="I294" s="20"/>
      <c r="J294" s="72"/>
      <c r="K294" s="72"/>
      <c r="L294" s="72"/>
      <c r="M294" s="20"/>
      <c r="N294" s="72"/>
      <c r="O294" s="72"/>
      <c r="P294" s="44"/>
      <c r="Q294" s="82"/>
      <c r="R294" s="21"/>
      <c r="S294" s="21"/>
      <c r="T294" s="21"/>
      <c r="U294" s="21"/>
      <c r="V294" s="21"/>
      <c r="W294" s="20"/>
      <c r="X294" s="20"/>
      <c r="Y294" s="20"/>
      <c r="Z294" s="20"/>
      <c r="AA294" s="20"/>
      <c r="AB294" s="20"/>
      <c r="AC294" s="8"/>
    </row>
    <row r="295" spans="2:29" x14ac:dyDescent="0.25">
      <c r="B295" s="40" t="s">
        <v>1093</v>
      </c>
      <c r="C295" s="40" t="s">
        <v>200</v>
      </c>
      <c r="D295" s="40"/>
      <c r="E295" s="40" t="s">
        <v>39</v>
      </c>
      <c r="F295" s="41">
        <v>5.9843587842846553E-2</v>
      </c>
      <c r="G295" s="42">
        <v>6000000</v>
      </c>
      <c r="H295" s="43">
        <v>0.25</v>
      </c>
      <c r="I295" s="20">
        <f>H295*G295*F295</f>
        <v>89765.381764269827</v>
      </c>
      <c r="J295" s="54"/>
      <c r="K295" s="54"/>
      <c r="L295" s="54"/>
      <c r="M295" s="20">
        <f>L295*K295</f>
        <v>0</v>
      </c>
      <c r="N295" s="54" t="s">
        <v>104</v>
      </c>
      <c r="O295" s="54" t="s">
        <v>19</v>
      </c>
      <c r="P295" s="58">
        <v>242.18700000000001</v>
      </c>
      <c r="Q295" s="80">
        <v>750</v>
      </c>
      <c r="R295" s="21">
        <f>Q295*P295</f>
        <v>181640.25</v>
      </c>
      <c r="S295" s="21"/>
      <c r="T295" s="21"/>
      <c r="U295" s="21"/>
      <c r="V295" s="21"/>
      <c r="W295" s="20">
        <f>I295</f>
        <v>89765.381764269827</v>
      </c>
      <c r="X295" s="20">
        <f>M295</f>
        <v>0</v>
      </c>
      <c r="Y295" s="20">
        <f>R295</f>
        <v>181640.25</v>
      </c>
      <c r="Z295" s="20">
        <f>SUM(W295:Y295)</f>
        <v>271405.63176426984</v>
      </c>
      <c r="AA295" s="20">
        <f>Z295*30%</f>
        <v>81421.68952928095</v>
      </c>
      <c r="AB295" s="20">
        <f>SUM(Z295:AA295)</f>
        <v>352827.32129355078</v>
      </c>
      <c r="AC295" s="7"/>
    </row>
    <row r="296" spans="2:29" x14ac:dyDescent="0.25">
      <c r="B296" s="40" t="s">
        <v>1094</v>
      </c>
      <c r="C296" s="44"/>
      <c r="D296" s="44"/>
      <c r="E296" s="44"/>
      <c r="F296" s="45"/>
      <c r="G296" s="46"/>
      <c r="H296" s="47"/>
      <c r="I296" s="20"/>
      <c r="J296" s="72"/>
      <c r="K296" s="72"/>
      <c r="L296" s="72"/>
      <c r="M296" s="20"/>
      <c r="N296" s="72"/>
      <c r="O296" s="72"/>
      <c r="P296" s="44"/>
      <c r="Q296" s="82"/>
      <c r="R296" s="21"/>
      <c r="S296" s="21"/>
      <c r="T296" s="21"/>
      <c r="U296" s="21"/>
      <c r="V296" s="21"/>
      <c r="W296" s="20"/>
      <c r="X296" s="20"/>
      <c r="Y296" s="20"/>
      <c r="Z296" s="20"/>
      <c r="AA296" s="20"/>
      <c r="AB296" s="20"/>
      <c r="AC296" s="8"/>
    </row>
    <row r="297" spans="2:29" x14ac:dyDescent="0.25">
      <c r="B297" s="40" t="s">
        <v>1095</v>
      </c>
      <c r="C297" s="40" t="s">
        <v>201</v>
      </c>
      <c r="D297" s="40"/>
      <c r="E297" s="40" t="s">
        <v>39</v>
      </c>
      <c r="F297" s="41">
        <v>0.10021423276501112</v>
      </c>
      <c r="G297" s="42">
        <v>6000000</v>
      </c>
      <c r="H297" s="43">
        <v>0.25</v>
      </c>
      <c r="I297" s="20">
        <f>H297*G297*F297</f>
        <v>150321.34914751668</v>
      </c>
      <c r="J297" s="54"/>
      <c r="K297" s="54"/>
      <c r="L297" s="54"/>
      <c r="M297" s="20">
        <f>L297*K297</f>
        <v>0</v>
      </c>
      <c r="N297" s="54" t="s">
        <v>104</v>
      </c>
      <c r="O297" s="54" t="s">
        <v>19</v>
      </c>
      <c r="P297" s="58">
        <v>405.56700000000001</v>
      </c>
      <c r="Q297" s="80">
        <v>750</v>
      </c>
      <c r="R297" s="21">
        <f>Q297*P297</f>
        <v>304175.25</v>
      </c>
      <c r="S297" s="21"/>
      <c r="T297" s="21"/>
      <c r="U297" s="21"/>
      <c r="V297" s="21"/>
      <c r="W297" s="20">
        <f>I297</f>
        <v>150321.34914751668</v>
      </c>
      <c r="X297" s="20">
        <f>M297</f>
        <v>0</v>
      </c>
      <c r="Y297" s="20">
        <f>R297</f>
        <v>304175.25</v>
      </c>
      <c r="Z297" s="20">
        <f>SUM(W297:Y297)</f>
        <v>454496.59914751665</v>
      </c>
      <c r="AA297" s="20">
        <f>Z297*30%</f>
        <v>136348.97974425499</v>
      </c>
      <c r="AB297" s="20">
        <f>SUM(Z297:AA297)</f>
        <v>590845.57889177161</v>
      </c>
      <c r="AC297" s="7"/>
    </row>
    <row r="298" spans="2:29" x14ac:dyDescent="0.25">
      <c r="B298" s="40" t="s">
        <v>1096</v>
      </c>
      <c r="C298" s="44"/>
      <c r="D298" s="44"/>
      <c r="E298" s="44"/>
      <c r="F298" s="45"/>
      <c r="G298" s="46"/>
      <c r="H298" s="47"/>
      <c r="I298" s="20"/>
      <c r="J298" s="72"/>
      <c r="K298" s="72"/>
      <c r="L298" s="72"/>
      <c r="M298" s="20"/>
      <c r="N298" s="72"/>
      <c r="O298" s="72"/>
      <c r="P298" s="44"/>
      <c r="Q298" s="82"/>
      <c r="R298" s="21"/>
      <c r="S298" s="21"/>
      <c r="T298" s="21"/>
      <c r="U298" s="21"/>
      <c r="V298" s="21"/>
      <c r="W298" s="20"/>
      <c r="X298" s="20"/>
      <c r="Y298" s="20"/>
      <c r="Z298" s="20"/>
      <c r="AA298" s="20"/>
      <c r="AB298" s="20"/>
      <c r="AC298" s="8"/>
    </row>
    <row r="299" spans="2:29" x14ac:dyDescent="0.25">
      <c r="B299" s="40" t="s">
        <v>1097</v>
      </c>
      <c r="C299" s="40" t="s">
        <v>202</v>
      </c>
      <c r="D299" s="40"/>
      <c r="E299" s="40" t="s">
        <v>39</v>
      </c>
      <c r="F299" s="41">
        <v>5.7925129725722758E-2</v>
      </c>
      <c r="G299" s="42">
        <v>6000000</v>
      </c>
      <c r="H299" s="43">
        <v>0.25</v>
      </c>
      <c r="I299" s="20">
        <f>H299*G299*F299</f>
        <v>86887.694588584141</v>
      </c>
      <c r="J299" s="54"/>
      <c r="K299" s="54"/>
      <c r="L299" s="54"/>
      <c r="M299" s="20">
        <f>L299*K299</f>
        <v>0</v>
      </c>
      <c r="N299" s="54" t="s">
        <v>104</v>
      </c>
      <c r="O299" s="54" t="s">
        <v>19</v>
      </c>
      <c r="P299" s="58">
        <v>234.423</v>
      </c>
      <c r="Q299" s="80">
        <v>750</v>
      </c>
      <c r="R299" s="21">
        <f>Q299*P299</f>
        <v>175817.25</v>
      </c>
      <c r="S299" s="21"/>
      <c r="T299" s="21"/>
      <c r="U299" s="21"/>
      <c r="V299" s="21"/>
      <c r="W299" s="20">
        <f>I299</f>
        <v>86887.694588584141</v>
      </c>
      <c r="X299" s="20">
        <f>M299</f>
        <v>0</v>
      </c>
      <c r="Y299" s="20">
        <f>R299</f>
        <v>175817.25</v>
      </c>
      <c r="Z299" s="20">
        <f>SUM(W299:Y299)</f>
        <v>262704.94458858413</v>
      </c>
      <c r="AA299" s="20">
        <f>Z299*30%</f>
        <v>78811.483376575241</v>
      </c>
      <c r="AB299" s="20">
        <f>SUM(Z299:AA299)</f>
        <v>341516.42796515935</v>
      </c>
      <c r="AC299" s="7"/>
    </row>
    <row r="300" spans="2:29" x14ac:dyDescent="0.25">
      <c r="B300" s="40" t="s">
        <v>1098</v>
      </c>
      <c r="C300" s="44"/>
      <c r="D300" s="44"/>
      <c r="E300" s="44"/>
      <c r="F300" s="45"/>
      <c r="G300" s="46"/>
      <c r="H300" s="47"/>
      <c r="I300" s="20"/>
      <c r="J300" s="72"/>
      <c r="K300" s="72"/>
      <c r="L300" s="72"/>
      <c r="M300" s="20"/>
      <c r="N300" s="72"/>
      <c r="O300" s="72"/>
      <c r="P300" s="44"/>
      <c r="Q300" s="82"/>
      <c r="R300" s="21"/>
      <c r="S300" s="21"/>
      <c r="T300" s="21"/>
      <c r="U300" s="21"/>
      <c r="V300" s="21"/>
      <c r="W300" s="20"/>
      <c r="X300" s="20"/>
      <c r="Y300" s="20"/>
      <c r="Z300" s="20"/>
      <c r="AA300" s="20"/>
      <c r="AB300" s="20"/>
      <c r="AC300" s="8"/>
    </row>
    <row r="301" spans="2:29" x14ac:dyDescent="0.25">
      <c r="B301" s="40" t="s">
        <v>1099</v>
      </c>
      <c r="C301" s="40" t="s">
        <v>203</v>
      </c>
      <c r="D301" s="40"/>
      <c r="E301" s="40" t="s">
        <v>39</v>
      </c>
      <c r="F301" s="41">
        <v>5.0346923647146033E-2</v>
      </c>
      <c r="G301" s="42">
        <v>6000000</v>
      </c>
      <c r="H301" s="43">
        <v>0.25</v>
      </c>
      <c r="I301" s="20">
        <f>H301*G301*F301</f>
        <v>75520.385470719048</v>
      </c>
      <c r="J301" s="54"/>
      <c r="K301" s="54"/>
      <c r="L301" s="54"/>
      <c r="M301" s="20">
        <f>L301*K301</f>
        <v>0</v>
      </c>
      <c r="N301" s="54" t="s">
        <v>104</v>
      </c>
      <c r="O301" s="54" t="s">
        <v>19</v>
      </c>
      <c r="P301" s="58">
        <v>203.75399999999999</v>
      </c>
      <c r="Q301" s="80">
        <v>750</v>
      </c>
      <c r="R301" s="21">
        <f>Q301*P301</f>
        <v>152815.5</v>
      </c>
      <c r="S301" s="21"/>
      <c r="T301" s="21"/>
      <c r="U301" s="21"/>
      <c r="V301" s="21"/>
      <c r="W301" s="20">
        <f>I301</f>
        <v>75520.385470719048</v>
      </c>
      <c r="X301" s="20">
        <f>M301</f>
        <v>0</v>
      </c>
      <c r="Y301" s="20">
        <f>R301</f>
        <v>152815.5</v>
      </c>
      <c r="Z301" s="20">
        <f>SUM(W301:Y301)</f>
        <v>228335.88547071905</v>
      </c>
      <c r="AA301" s="20">
        <f>Z301*30%</f>
        <v>68500.765641215708</v>
      </c>
      <c r="AB301" s="20">
        <f>SUM(Z301:AA301)</f>
        <v>296836.65111193474</v>
      </c>
      <c r="AC301" s="7"/>
    </row>
    <row r="302" spans="2:29" x14ac:dyDescent="0.25">
      <c r="B302" s="40" t="s">
        <v>1100</v>
      </c>
      <c r="C302" s="44"/>
      <c r="D302" s="44"/>
      <c r="E302" s="44"/>
      <c r="F302" s="45"/>
      <c r="G302" s="46"/>
      <c r="H302" s="47"/>
      <c r="I302" s="20"/>
      <c r="J302" s="72"/>
      <c r="K302" s="72"/>
      <c r="L302" s="72"/>
      <c r="M302" s="20"/>
      <c r="N302" s="72"/>
      <c r="O302" s="72"/>
      <c r="P302" s="44"/>
      <c r="Q302" s="82"/>
      <c r="R302" s="21"/>
      <c r="S302" s="21"/>
      <c r="T302" s="21"/>
      <c r="U302" s="21"/>
      <c r="V302" s="21"/>
      <c r="W302" s="20"/>
      <c r="X302" s="20"/>
      <c r="Y302" s="20"/>
      <c r="Z302" s="20"/>
      <c r="AA302" s="20"/>
      <c r="AB302" s="20"/>
      <c r="AC302" s="8"/>
    </row>
    <row r="303" spans="2:29" x14ac:dyDescent="0.25">
      <c r="B303" s="40" t="s">
        <v>1101</v>
      </c>
      <c r="C303" s="40" t="s">
        <v>204</v>
      </c>
      <c r="D303" s="40"/>
      <c r="E303" s="40" t="s">
        <v>39</v>
      </c>
      <c r="F303" s="41">
        <v>5.5063750926612302E-2</v>
      </c>
      <c r="G303" s="42">
        <v>6000000</v>
      </c>
      <c r="H303" s="43">
        <v>0.25</v>
      </c>
      <c r="I303" s="20">
        <f>H303*G303*F303</f>
        <v>82595.626389918456</v>
      </c>
      <c r="J303" s="54"/>
      <c r="K303" s="54"/>
      <c r="L303" s="54"/>
      <c r="M303" s="20">
        <f>L303*K303</f>
        <v>0</v>
      </c>
      <c r="N303" s="54" t="s">
        <v>104</v>
      </c>
      <c r="O303" s="54" t="s">
        <v>19</v>
      </c>
      <c r="P303" s="58">
        <v>222.84299999999999</v>
      </c>
      <c r="Q303" s="80">
        <v>750</v>
      </c>
      <c r="R303" s="21">
        <f>Q303*P303</f>
        <v>167132.25</v>
      </c>
      <c r="S303" s="21"/>
      <c r="T303" s="21"/>
      <c r="U303" s="21"/>
      <c r="V303" s="21"/>
      <c r="W303" s="20">
        <f>I303</f>
        <v>82595.626389918456</v>
      </c>
      <c r="X303" s="20">
        <f>M303</f>
        <v>0</v>
      </c>
      <c r="Y303" s="20">
        <f>R303</f>
        <v>167132.25</v>
      </c>
      <c r="Z303" s="20">
        <f>SUM(W303:Y303)</f>
        <v>249727.87638991844</v>
      </c>
      <c r="AA303" s="20">
        <f>Z303*30%</f>
        <v>74918.36291697553</v>
      </c>
      <c r="AB303" s="20">
        <f>SUM(Z303:AA303)</f>
        <v>324646.23930689396</v>
      </c>
      <c r="AC303" s="7"/>
    </row>
    <row r="304" spans="2:29" x14ac:dyDescent="0.25">
      <c r="B304" s="40" t="s">
        <v>1102</v>
      </c>
      <c r="C304" s="44"/>
      <c r="D304" s="44"/>
      <c r="E304" s="44"/>
      <c r="F304" s="45"/>
      <c r="G304" s="46"/>
      <c r="H304" s="47"/>
      <c r="I304" s="20"/>
      <c r="J304" s="72"/>
      <c r="K304" s="72"/>
      <c r="L304" s="72"/>
      <c r="M304" s="20"/>
      <c r="N304" s="72"/>
      <c r="O304" s="72"/>
      <c r="P304" s="44"/>
      <c r="Q304" s="82"/>
      <c r="R304" s="21"/>
      <c r="S304" s="21"/>
      <c r="T304" s="21"/>
      <c r="U304" s="21"/>
      <c r="V304" s="21"/>
      <c r="W304" s="20"/>
      <c r="X304" s="20"/>
      <c r="Y304" s="20"/>
      <c r="Z304" s="20"/>
      <c r="AA304" s="20"/>
      <c r="AB304" s="20"/>
      <c r="AC304" s="8"/>
    </row>
    <row r="305" spans="2:29" x14ac:dyDescent="0.25">
      <c r="B305" s="40" t="s">
        <v>1103</v>
      </c>
      <c r="C305" s="40" t="s">
        <v>205</v>
      </c>
      <c r="D305" s="40"/>
      <c r="E305" s="40" t="s">
        <v>39</v>
      </c>
      <c r="F305" s="41">
        <v>6.1171732147269585E-2</v>
      </c>
      <c r="G305" s="42">
        <v>6000000</v>
      </c>
      <c r="H305" s="43">
        <v>0.25</v>
      </c>
      <c r="I305" s="20">
        <f>H305*G305*F305</f>
        <v>91757.598220904372</v>
      </c>
      <c r="J305" s="54"/>
      <c r="K305" s="54"/>
      <c r="L305" s="54"/>
      <c r="M305" s="20">
        <f>L305*K305</f>
        <v>0</v>
      </c>
      <c r="N305" s="54" t="s">
        <v>104</v>
      </c>
      <c r="O305" s="54" t="s">
        <v>19</v>
      </c>
      <c r="P305" s="58">
        <v>247.56200000000001</v>
      </c>
      <c r="Q305" s="80">
        <v>750</v>
      </c>
      <c r="R305" s="21">
        <f>Q305*P305</f>
        <v>185671.5</v>
      </c>
      <c r="S305" s="21"/>
      <c r="T305" s="21"/>
      <c r="U305" s="21"/>
      <c r="V305" s="21"/>
      <c r="W305" s="20">
        <f>I305</f>
        <v>91757.598220904372</v>
      </c>
      <c r="X305" s="20">
        <f>M305</f>
        <v>0</v>
      </c>
      <c r="Y305" s="20">
        <f>R305</f>
        <v>185671.5</v>
      </c>
      <c r="Z305" s="20">
        <f>SUM(W305:Y305)</f>
        <v>277429.09822090436</v>
      </c>
      <c r="AA305" s="20">
        <f>Z305*30%</f>
        <v>83228.72946627131</v>
      </c>
      <c r="AB305" s="20">
        <f>SUM(Z305:AA305)</f>
        <v>360657.82768717565</v>
      </c>
      <c r="AC305" s="7"/>
    </row>
    <row r="306" spans="2:29" x14ac:dyDescent="0.25">
      <c r="B306" s="40" t="s">
        <v>1104</v>
      </c>
      <c r="C306" s="44"/>
      <c r="D306" s="44"/>
      <c r="E306" s="44"/>
      <c r="F306" s="45"/>
      <c r="G306" s="46"/>
      <c r="H306" s="47"/>
      <c r="I306" s="20"/>
      <c r="J306" s="72"/>
      <c r="K306" s="72"/>
      <c r="L306" s="72"/>
      <c r="M306" s="20"/>
      <c r="N306" s="72"/>
      <c r="O306" s="72"/>
      <c r="P306" s="44"/>
      <c r="Q306" s="82"/>
      <c r="R306" s="21"/>
      <c r="S306" s="21"/>
      <c r="T306" s="21"/>
      <c r="U306" s="21"/>
      <c r="V306" s="21"/>
      <c r="W306" s="20"/>
      <c r="X306" s="20"/>
      <c r="Y306" s="20"/>
      <c r="Z306" s="20"/>
      <c r="AA306" s="20"/>
      <c r="AB306" s="20"/>
      <c r="AC306" s="8"/>
    </row>
    <row r="307" spans="2:29" x14ac:dyDescent="0.25">
      <c r="B307" s="40" t="s">
        <v>1105</v>
      </c>
      <c r="C307" s="40" t="s">
        <v>206</v>
      </c>
      <c r="D307" s="40"/>
      <c r="E307" s="40" t="s">
        <v>39</v>
      </c>
      <c r="F307" s="41">
        <v>5.8018285149493455E-2</v>
      </c>
      <c r="G307" s="42">
        <v>6000000</v>
      </c>
      <c r="H307" s="43">
        <v>0.25</v>
      </c>
      <c r="I307" s="20">
        <f>H307*G307*F307</f>
        <v>87027.427724240188</v>
      </c>
      <c r="J307" s="54"/>
      <c r="K307" s="54"/>
      <c r="L307" s="54"/>
      <c r="M307" s="20">
        <f>L307*K307</f>
        <v>0</v>
      </c>
      <c r="N307" s="54" t="s">
        <v>104</v>
      </c>
      <c r="O307" s="54" t="s">
        <v>19</v>
      </c>
      <c r="P307" s="58">
        <v>234.8</v>
      </c>
      <c r="Q307" s="80">
        <v>750</v>
      </c>
      <c r="R307" s="21">
        <f>Q307*P307</f>
        <v>176100</v>
      </c>
      <c r="S307" s="21"/>
      <c r="T307" s="21"/>
      <c r="U307" s="21"/>
      <c r="V307" s="21"/>
      <c r="W307" s="20">
        <f>I307</f>
        <v>87027.427724240188</v>
      </c>
      <c r="X307" s="20">
        <f>M307</f>
        <v>0</v>
      </c>
      <c r="Y307" s="20">
        <f>R307</f>
        <v>176100</v>
      </c>
      <c r="Z307" s="20">
        <f>SUM(W307:Y307)</f>
        <v>263127.42772424017</v>
      </c>
      <c r="AA307" s="20">
        <f>Z307*30%</f>
        <v>78938.228317272049</v>
      </c>
      <c r="AB307" s="20">
        <f>SUM(Z307:AA307)</f>
        <v>342065.65604151221</v>
      </c>
      <c r="AC307" s="7"/>
    </row>
    <row r="308" spans="2:29" x14ac:dyDescent="0.25">
      <c r="B308" s="40" t="s">
        <v>1106</v>
      </c>
      <c r="C308" s="44"/>
      <c r="D308" s="44"/>
      <c r="E308" s="44"/>
      <c r="F308" s="45"/>
      <c r="G308" s="46"/>
      <c r="H308" s="47"/>
      <c r="I308" s="20"/>
      <c r="J308" s="72"/>
      <c r="K308" s="72"/>
      <c r="L308" s="72"/>
      <c r="M308" s="20"/>
      <c r="N308" s="72"/>
      <c r="O308" s="72"/>
      <c r="P308" s="44"/>
      <c r="Q308" s="82"/>
      <c r="R308" s="21"/>
      <c r="S308" s="21"/>
      <c r="T308" s="21"/>
      <c r="U308" s="21"/>
      <c r="V308" s="21"/>
      <c r="W308" s="20"/>
      <c r="X308" s="20"/>
      <c r="Y308" s="20"/>
      <c r="Z308" s="20"/>
      <c r="AA308" s="20"/>
      <c r="AB308" s="20"/>
      <c r="AC308" s="8"/>
    </row>
    <row r="309" spans="2:29" x14ac:dyDescent="0.25">
      <c r="B309" s="40" t="s">
        <v>1107</v>
      </c>
      <c r="C309" s="40" t="s">
        <v>143</v>
      </c>
      <c r="D309" s="40"/>
      <c r="E309" s="40" t="s">
        <v>39</v>
      </c>
      <c r="F309" s="41">
        <v>9.0214974054855443E-4</v>
      </c>
      <c r="G309" s="42">
        <v>6000000</v>
      </c>
      <c r="H309" s="43">
        <v>0.25</v>
      </c>
      <c r="I309" s="20">
        <f>H309*G309*F309</f>
        <v>1353.2246108228317</v>
      </c>
      <c r="J309" s="54"/>
      <c r="K309" s="54"/>
      <c r="L309" s="54"/>
      <c r="M309" s="20">
        <f>L309*K309</f>
        <v>0</v>
      </c>
      <c r="N309" s="54" t="s">
        <v>104</v>
      </c>
      <c r="O309" s="54" t="s">
        <v>19</v>
      </c>
      <c r="P309" s="58">
        <v>3.6509999999999998</v>
      </c>
      <c r="Q309" s="80">
        <v>750</v>
      </c>
      <c r="R309" s="21">
        <f>Q309*P309</f>
        <v>2738.25</v>
      </c>
      <c r="S309" s="21"/>
      <c r="T309" s="21"/>
      <c r="U309" s="21"/>
      <c r="V309" s="21"/>
      <c r="W309" s="20">
        <f>I309</f>
        <v>1353.2246108228317</v>
      </c>
      <c r="X309" s="20">
        <f>M309</f>
        <v>0</v>
      </c>
      <c r="Y309" s="20">
        <f>R309</f>
        <v>2738.25</v>
      </c>
      <c r="Z309" s="20">
        <f>SUM(W309:Y309)</f>
        <v>4091.4746108228319</v>
      </c>
      <c r="AA309" s="20">
        <f>Z309*30%</f>
        <v>1227.4423832468494</v>
      </c>
      <c r="AB309" s="20">
        <f>SUM(Z309:AA309)</f>
        <v>5318.9169940696811</v>
      </c>
      <c r="AC309" s="7"/>
    </row>
    <row r="310" spans="2:29" x14ac:dyDescent="0.25">
      <c r="B310" s="40" t="s">
        <v>1108</v>
      </c>
      <c r="C310" s="44"/>
      <c r="D310" s="44"/>
      <c r="E310" s="44"/>
      <c r="F310" s="45"/>
      <c r="G310" s="46"/>
      <c r="H310" s="47"/>
      <c r="I310" s="20"/>
      <c r="J310" s="72"/>
      <c r="K310" s="72"/>
      <c r="L310" s="72"/>
      <c r="M310" s="20"/>
      <c r="N310" s="72"/>
      <c r="O310" s="72"/>
      <c r="P310" s="44"/>
      <c r="Q310" s="82"/>
      <c r="R310" s="21"/>
      <c r="S310" s="21"/>
      <c r="T310" s="21"/>
      <c r="U310" s="21"/>
      <c r="V310" s="21"/>
      <c r="W310" s="20"/>
      <c r="X310" s="20"/>
      <c r="Y310" s="20"/>
      <c r="Z310" s="20"/>
      <c r="AA310" s="20"/>
      <c r="AB310" s="20"/>
      <c r="AC310" s="8"/>
    </row>
    <row r="311" spans="2:29" x14ac:dyDescent="0.25">
      <c r="B311" s="40" t="s">
        <v>1109</v>
      </c>
      <c r="C311" s="40" t="s">
        <v>207</v>
      </c>
      <c r="D311" s="40"/>
      <c r="E311" s="40" t="s">
        <v>39</v>
      </c>
      <c r="F311" s="41">
        <v>2.1938967136150237E-2</v>
      </c>
      <c r="G311" s="42">
        <v>6000000</v>
      </c>
      <c r="H311" s="43">
        <v>0.25</v>
      </c>
      <c r="I311" s="20">
        <f>H311*G311*F311</f>
        <v>32908.450704225354</v>
      </c>
      <c r="J311" s="54"/>
      <c r="K311" s="54"/>
      <c r="L311" s="54"/>
      <c r="M311" s="20">
        <f>L311*K311</f>
        <v>0</v>
      </c>
      <c r="N311" s="54" t="s">
        <v>104</v>
      </c>
      <c r="O311" s="54" t="s">
        <v>19</v>
      </c>
      <c r="P311" s="58">
        <v>88.787000000000006</v>
      </c>
      <c r="Q311" s="80">
        <v>750</v>
      </c>
      <c r="R311" s="21">
        <f>Q311*P311</f>
        <v>66590.25</v>
      </c>
      <c r="S311" s="21"/>
      <c r="T311" s="21"/>
      <c r="U311" s="21"/>
      <c r="V311" s="21"/>
      <c r="W311" s="20">
        <f>I311</f>
        <v>32908.450704225354</v>
      </c>
      <c r="X311" s="20">
        <f>M311</f>
        <v>0</v>
      </c>
      <c r="Y311" s="20">
        <f>R311</f>
        <v>66590.25</v>
      </c>
      <c r="Z311" s="20">
        <f>SUM(W311:Y311)</f>
        <v>99498.700704225354</v>
      </c>
      <c r="AA311" s="20">
        <f>Z311*30%</f>
        <v>29849.610211267605</v>
      </c>
      <c r="AB311" s="20">
        <f>SUM(Z311:AA311)</f>
        <v>129348.31091549296</v>
      </c>
      <c r="AC311" s="7"/>
    </row>
    <row r="312" spans="2:29" x14ac:dyDescent="0.25">
      <c r="B312" s="40" t="s">
        <v>1110</v>
      </c>
      <c r="C312" s="44"/>
      <c r="D312" s="44"/>
      <c r="E312" s="44"/>
      <c r="F312" s="45"/>
      <c r="G312" s="46"/>
      <c r="H312" s="47"/>
      <c r="I312" s="20"/>
      <c r="J312" s="72"/>
      <c r="K312" s="72"/>
      <c r="L312" s="72"/>
      <c r="M312" s="20"/>
      <c r="N312" s="72"/>
      <c r="O312" s="72"/>
      <c r="P312" s="44"/>
      <c r="Q312" s="82"/>
      <c r="R312" s="21"/>
      <c r="S312" s="21"/>
      <c r="T312" s="21"/>
      <c r="U312" s="21"/>
      <c r="V312" s="21"/>
      <c r="W312" s="20"/>
      <c r="X312" s="20"/>
      <c r="Y312" s="20"/>
      <c r="Z312" s="20"/>
      <c r="AA312" s="20"/>
      <c r="AB312" s="20"/>
      <c r="AC312" s="8"/>
    </row>
    <row r="313" spans="2:29" x14ac:dyDescent="0.25">
      <c r="B313" s="40" t="s">
        <v>1111</v>
      </c>
      <c r="C313" s="40" t="s">
        <v>208</v>
      </c>
      <c r="D313" s="40"/>
      <c r="E313" s="40" t="s">
        <v>39</v>
      </c>
      <c r="F313" s="41">
        <v>3.3342475908080059E-2</v>
      </c>
      <c r="G313" s="42">
        <v>6000000</v>
      </c>
      <c r="H313" s="43">
        <v>0.25</v>
      </c>
      <c r="I313" s="20">
        <f>H313*G313*F313</f>
        <v>50013.713862120087</v>
      </c>
      <c r="J313" s="54"/>
      <c r="K313" s="54"/>
      <c r="L313" s="54"/>
      <c r="M313" s="20">
        <f>L313*K313</f>
        <v>0</v>
      </c>
      <c r="N313" s="54" t="s">
        <v>104</v>
      </c>
      <c r="O313" s="54" t="s">
        <v>19</v>
      </c>
      <c r="P313" s="58">
        <v>134.93700000000001</v>
      </c>
      <c r="Q313" s="80">
        <v>750</v>
      </c>
      <c r="R313" s="21">
        <f>Q313*P313</f>
        <v>101202.75000000001</v>
      </c>
      <c r="S313" s="21"/>
      <c r="T313" s="21"/>
      <c r="U313" s="21"/>
      <c r="V313" s="21"/>
      <c r="W313" s="20">
        <f>I313</f>
        <v>50013.713862120087</v>
      </c>
      <c r="X313" s="20">
        <f>M313</f>
        <v>0</v>
      </c>
      <c r="Y313" s="20">
        <f>R313</f>
        <v>101202.75000000001</v>
      </c>
      <c r="Z313" s="20">
        <f>SUM(W313:Y313)</f>
        <v>151216.46386212012</v>
      </c>
      <c r="AA313" s="20">
        <f>Z313*30%</f>
        <v>45364.939158636036</v>
      </c>
      <c r="AB313" s="20">
        <f>SUM(Z313:AA313)</f>
        <v>196581.40302075614</v>
      </c>
      <c r="AC313" s="7"/>
    </row>
    <row r="314" spans="2:29" x14ac:dyDescent="0.25">
      <c r="B314" s="40" t="s">
        <v>1112</v>
      </c>
      <c r="C314" s="44"/>
      <c r="D314" s="44"/>
      <c r="E314" s="44"/>
      <c r="F314" s="45"/>
      <c r="G314" s="46"/>
      <c r="H314" s="47"/>
      <c r="I314" s="20"/>
      <c r="J314" s="72"/>
      <c r="K314" s="72"/>
      <c r="L314" s="72"/>
      <c r="M314" s="20"/>
      <c r="N314" s="72"/>
      <c r="O314" s="72"/>
      <c r="P314" s="44"/>
      <c r="Q314" s="82"/>
      <c r="R314" s="21"/>
      <c r="S314" s="21"/>
      <c r="T314" s="21"/>
      <c r="U314" s="21"/>
      <c r="V314" s="21"/>
      <c r="W314" s="20"/>
      <c r="X314" s="20"/>
      <c r="Y314" s="20"/>
      <c r="Z314" s="20"/>
      <c r="AA314" s="20"/>
      <c r="AB314" s="20"/>
      <c r="AC314" s="8"/>
    </row>
    <row r="315" spans="2:29" x14ac:dyDescent="0.25">
      <c r="B315" s="40" t="s">
        <v>1113</v>
      </c>
      <c r="C315" s="40" t="s">
        <v>209</v>
      </c>
      <c r="D315" s="40"/>
      <c r="E315" s="40" t="s">
        <v>39</v>
      </c>
      <c r="F315" s="41">
        <v>5.5721275018532246E-2</v>
      </c>
      <c r="G315" s="42">
        <v>6000000</v>
      </c>
      <c r="H315" s="43">
        <v>0.25</v>
      </c>
      <c r="I315" s="20">
        <f>H315*G315*F315</f>
        <v>83581.912527798369</v>
      </c>
      <c r="J315" s="54"/>
      <c r="K315" s="54"/>
      <c r="L315" s="54"/>
      <c r="M315" s="20">
        <f>L315*K315</f>
        <v>0</v>
      </c>
      <c r="N315" s="54" t="s">
        <v>104</v>
      </c>
      <c r="O315" s="54" t="s">
        <v>19</v>
      </c>
      <c r="P315" s="58">
        <v>225.50399999999999</v>
      </c>
      <c r="Q315" s="80">
        <v>750</v>
      </c>
      <c r="R315" s="21">
        <f>Q315*P315</f>
        <v>169128</v>
      </c>
      <c r="S315" s="21"/>
      <c r="T315" s="21"/>
      <c r="U315" s="21"/>
      <c r="V315" s="21"/>
      <c r="W315" s="20">
        <f>I315</f>
        <v>83581.912527798369</v>
      </c>
      <c r="X315" s="20">
        <f>M315</f>
        <v>0</v>
      </c>
      <c r="Y315" s="20">
        <f>R315</f>
        <v>169128</v>
      </c>
      <c r="Z315" s="20">
        <f>SUM(W315:Y315)</f>
        <v>252709.91252779838</v>
      </c>
      <c r="AA315" s="20">
        <f>Z315*30%</f>
        <v>75812.973758339518</v>
      </c>
      <c r="AB315" s="20">
        <f>SUM(Z315:AA315)</f>
        <v>328522.88628613792</v>
      </c>
      <c r="AC315" s="7"/>
    </row>
    <row r="316" spans="2:29" x14ac:dyDescent="0.25">
      <c r="B316" s="40" t="s">
        <v>1114</v>
      </c>
      <c r="C316" s="44"/>
      <c r="D316" s="44"/>
      <c r="E316" s="44"/>
      <c r="F316" s="45"/>
      <c r="G316" s="46"/>
      <c r="H316" s="47"/>
      <c r="I316" s="20"/>
      <c r="J316" s="72"/>
      <c r="K316" s="72"/>
      <c r="L316" s="72"/>
      <c r="M316" s="20"/>
      <c r="N316" s="72"/>
      <c r="O316" s="72"/>
      <c r="P316" s="44"/>
      <c r="Q316" s="82"/>
      <c r="R316" s="21"/>
      <c r="S316" s="21"/>
      <c r="T316" s="21"/>
      <c r="U316" s="21"/>
      <c r="V316" s="21"/>
      <c r="W316" s="20"/>
      <c r="X316" s="20"/>
      <c r="Y316" s="20"/>
      <c r="Z316" s="20"/>
      <c r="AA316" s="20"/>
      <c r="AB316" s="20"/>
      <c r="AC316" s="8"/>
    </row>
    <row r="317" spans="2:29" x14ac:dyDescent="0.25">
      <c r="B317" s="40" t="s">
        <v>1115</v>
      </c>
      <c r="C317" s="40" t="s">
        <v>210</v>
      </c>
      <c r="D317" s="40"/>
      <c r="E317" s="40" t="s">
        <v>39</v>
      </c>
      <c r="F317" s="41">
        <v>0.11319273535952558</v>
      </c>
      <c r="G317" s="42">
        <v>6000000</v>
      </c>
      <c r="H317" s="43">
        <v>0.25</v>
      </c>
      <c r="I317" s="20">
        <f>H317*G317*F317</f>
        <v>169789.10303928837</v>
      </c>
      <c r="J317" s="54"/>
      <c r="K317" s="54"/>
      <c r="L317" s="54"/>
      <c r="M317" s="20">
        <f>L317*K317</f>
        <v>0</v>
      </c>
      <c r="N317" s="54" t="s">
        <v>104</v>
      </c>
      <c r="O317" s="54" t="s">
        <v>19</v>
      </c>
      <c r="P317" s="58">
        <v>458.09100000000001</v>
      </c>
      <c r="Q317" s="80">
        <v>750</v>
      </c>
      <c r="R317" s="21">
        <f>Q317*P317</f>
        <v>343568.25</v>
      </c>
      <c r="S317" s="21"/>
      <c r="T317" s="21"/>
      <c r="U317" s="21"/>
      <c r="V317" s="21"/>
      <c r="W317" s="20">
        <f>I317</f>
        <v>169789.10303928837</v>
      </c>
      <c r="X317" s="20">
        <f>M317</f>
        <v>0</v>
      </c>
      <c r="Y317" s="20">
        <f>R317</f>
        <v>343568.25</v>
      </c>
      <c r="Z317" s="20">
        <f>SUM(W317:Y317)</f>
        <v>513357.35303928837</v>
      </c>
      <c r="AA317" s="20">
        <f>Z317*30%</f>
        <v>154007.2059117865</v>
      </c>
      <c r="AB317" s="20">
        <f>SUM(Z317:AA317)</f>
        <v>667364.55895107484</v>
      </c>
      <c r="AC317" s="7"/>
    </row>
    <row r="318" spans="2:29" x14ac:dyDescent="0.25">
      <c r="B318" s="40" t="s">
        <v>1116</v>
      </c>
      <c r="C318" s="44"/>
      <c r="D318" s="44"/>
      <c r="E318" s="44"/>
      <c r="F318" s="45"/>
      <c r="G318" s="46"/>
      <c r="H318" s="47"/>
      <c r="I318" s="20"/>
      <c r="J318" s="72"/>
      <c r="K318" s="72"/>
      <c r="L318" s="72"/>
      <c r="M318" s="20"/>
      <c r="N318" s="72"/>
      <c r="O318" s="72"/>
      <c r="P318" s="44"/>
      <c r="Q318" s="82"/>
      <c r="R318" s="21"/>
      <c r="S318" s="21"/>
      <c r="T318" s="21"/>
      <c r="U318" s="21"/>
      <c r="V318" s="21"/>
      <c r="W318" s="20"/>
      <c r="X318" s="20"/>
      <c r="Y318" s="20"/>
      <c r="Z318" s="20"/>
      <c r="AA318" s="20"/>
      <c r="AB318" s="20"/>
      <c r="AC318" s="8"/>
    </row>
    <row r="319" spans="2:29" x14ac:dyDescent="0.25">
      <c r="B319" s="40" t="s">
        <v>1117</v>
      </c>
      <c r="C319" s="40" t="s">
        <v>211</v>
      </c>
      <c r="D319" s="40"/>
      <c r="E319" s="40" t="s">
        <v>39</v>
      </c>
      <c r="F319" s="41">
        <v>5.5486039041265131E-2</v>
      </c>
      <c r="G319" s="42">
        <v>6000000</v>
      </c>
      <c r="H319" s="43">
        <v>0.25</v>
      </c>
      <c r="I319" s="20">
        <f>H319*G319*F319</f>
        <v>83229.058561897691</v>
      </c>
      <c r="J319" s="54"/>
      <c r="K319" s="54"/>
      <c r="L319" s="54"/>
      <c r="M319" s="20">
        <f>L319*K319</f>
        <v>0</v>
      </c>
      <c r="N319" s="54" t="s">
        <v>104</v>
      </c>
      <c r="O319" s="54" t="s">
        <v>19</v>
      </c>
      <c r="P319" s="58">
        <v>224.55199999999999</v>
      </c>
      <c r="Q319" s="80">
        <v>750</v>
      </c>
      <c r="R319" s="21">
        <f>Q319*P319</f>
        <v>168414</v>
      </c>
      <c r="S319" s="21"/>
      <c r="T319" s="21"/>
      <c r="U319" s="21"/>
      <c r="V319" s="21"/>
      <c r="W319" s="20">
        <f>I319</f>
        <v>83229.058561897691</v>
      </c>
      <c r="X319" s="20">
        <f>M319</f>
        <v>0</v>
      </c>
      <c r="Y319" s="20">
        <f>R319</f>
        <v>168414</v>
      </c>
      <c r="Z319" s="20">
        <f>SUM(W319:Y319)</f>
        <v>251643.05856189769</v>
      </c>
      <c r="AA319" s="20">
        <f>Z319*30%</f>
        <v>75492.917568569304</v>
      </c>
      <c r="AB319" s="20">
        <f>SUM(Z319:AA319)</f>
        <v>327135.97613046702</v>
      </c>
      <c r="AC319" s="7"/>
    </row>
    <row r="320" spans="2:29" x14ac:dyDescent="0.25">
      <c r="B320" s="40" t="s">
        <v>1118</v>
      </c>
      <c r="C320" s="44"/>
      <c r="D320" s="44"/>
      <c r="E320" s="44"/>
      <c r="F320" s="45"/>
      <c r="G320" s="46"/>
      <c r="H320" s="47"/>
      <c r="I320" s="20"/>
      <c r="J320" s="72"/>
      <c r="K320" s="72"/>
      <c r="L320" s="72"/>
      <c r="M320" s="20"/>
      <c r="N320" s="72"/>
      <c r="O320" s="72"/>
      <c r="P320" s="44"/>
      <c r="Q320" s="82"/>
      <c r="R320" s="21"/>
      <c r="S320" s="21"/>
      <c r="T320" s="21"/>
      <c r="U320" s="21"/>
      <c r="V320" s="21"/>
      <c r="W320" s="20"/>
      <c r="X320" s="20"/>
      <c r="Y320" s="20"/>
      <c r="Z320" s="20"/>
      <c r="AA320" s="20"/>
      <c r="AB320" s="20"/>
      <c r="AC320" s="8"/>
    </row>
    <row r="321" spans="2:29" x14ac:dyDescent="0.25">
      <c r="B321" s="40" t="s">
        <v>1119</v>
      </c>
      <c r="C321" s="40" t="s">
        <v>212</v>
      </c>
      <c r="D321" s="40"/>
      <c r="E321" s="40" t="s">
        <v>39</v>
      </c>
      <c r="F321" s="41">
        <v>5.4791203360513963E-2</v>
      </c>
      <c r="G321" s="42">
        <v>6000000</v>
      </c>
      <c r="H321" s="43">
        <v>0.25</v>
      </c>
      <c r="I321" s="20">
        <f>H321*G321*F321</f>
        <v>82186.805040770938</v>
      </c>
      <c r="J321" s="54"/>
      <c r="K321" s="54"/>
      <c r="L321" s="54"/>
      <c r="M321" s="20">
        <f>L321*K321</f>
        <v>0</v>
      </c>
      <c r="N321" s="54" t="s">
        <v>104</v>
      </c>
      <c r="O321" s="54" t="s">
        <v>19</v>
      </c>
      <c r="P321" s="58">
        <v>221.74</v>
      </c>
      <c r="Q321" s="80">
        <v>750</v>
      </c>
      <c r="R321" s="21">
        <f>Q321*P321</f>
        <v>166305</v>
      </c>
      <c r="S321" s="21"/>
      <c r="T321" s="21"/>
      <c r="U321" s="21"/>
      <c r="V321" s="21"/>
      <c r="W321" s="20">
        <f>I321</f>
        <v>82186.805040770938</v>
      </c>
      <c r="X321" s="20">
        <f>M321</f>
        <v>0</v>
      </c>
      <c r="Y321" s="20">
        <f>R321</f>
        <v>166305</v>
      </c>
      <c r="Z321" s="20">
        <f>SUM(W321:Y321)</f>
        <v>248491.80504077094</v>
      </c>
      <c r="AA321" s="20">
        <f>Z321*30%</f>
        <v>74547.541512231284</v>
      </c>
      <c r="AB321" s="20">
        <f>SUM(Z321:AA321)</f>
        <v>323039.34655300225</v>
      </c>
      <c r="AC321" s="7"/>
    </row>
    <row r="322" spans="2:29" x14ac:dyDescent="0.25">
      <c r="B322" s="40" t="s">
        <v>1120</v>
      </c>
      <c r="C322" s="44"/>
      <c r="D322" s="44"/>
      <c r="E322" s="44"/>
      <c r="F322" s="45"/>
      <c r="G322" s="46"/>
      <c r="H322" s="47"/>
      <c r="I322" s="20"/>
      <c r="J322" s="72"/>
      <c r="K322" s="72"/>
      <c r="L322" s="72"/>
      <c r="M322" s="20"/>
      <c r="N322" s="72"/>
      <c r="O322" s="72"/>
      <c r="P322" s="44"/>
      <c r="Q322" s="82"/>
      <c r="R322" s="21"/>
      <c r="S322" s="21"/>
      <c r="T322" s="21"/>
      <c r="U322" s="21"/>
      <c r="V322" s="21"/>
      <c r="W322" s="20"/>
      <c r="X322" s="20"/>
      <c r="Y322" s="20"/>
      <c r="Z322" s="20"/>
      <c r="AA322" s="20"/>
      <c r="AB322" s="20"/>
      <c r="AC322" s="8"/>
    </row>
    <row r="323" spans="2:29" x14ac:dyDescent="0.25">
      <c r="B323" s="40" t="s">
        <v>1121</v>
      </c>
      <c r="C323" s="40" t="s">
        <v>213</v>
      </c>
      <c r="D323" s="40"/>
      <c r="E323" s="40" t="s">
        <v>39</v>
      </c>
      <c r="F323" s="41">
        <v>5.9253521126760564E-2</v>
      </c>
      <c r="G323" s="42">
        <v>6000000</v>
      </c>
      <c r="H323" s="43">
        <v>0.25</v>
      </c>
      <c r="I323" s="20">
        <f>H323*G323*F323</f>
        <v>88880.281690140851</v>
      </c>
      <c r="J323" s="54"/>
      <c r="K323" s="54"/>
      <c r="L323" s="54"/>
      <c r="M323" s="20">
        <f>L323*K323</f>
        <v>0</v>
      </c>
      <c r="N323" s="54" t="s">
        <v>104</v>
      </c>
      <c r="O323" s="54" t="s">
        <v>19</v>
      </c>
      <c r="P323" s="58">
        <v>239.79900000000001</v>
      </c>
      <c r="Q323" s="80">
        <v>750</v>
      </c>
      <c r="R323" s="21">
        <f>Q323*P323</f>
        <v>179849.25</v>
      </c>
      <c r="S323" s="21"/>
      <c r="T323" s="21"/>
      <c r="U323" s="21"/>
      <c r="V323" s="21"/>
      <c r="W323" s="20">
        <f>I323</f>
        <v>88880.281690140851</v>
      </c>
      <c r="X323" s="20">
        <f>M323</f>
        <v>0</v>
      </c>
      <c r="Y323" s="20">
        <f>R323</f>
        <v>179849.25</v>
      </c>
      <c r="Z323" s="20">
        <f>SUM(W323:Y323)</f>
        <v>268729.53169014084</v>
      </c>
      <c r="AA323" s="20">
        <f>Z323*30%</f>
        <v>80618.859507042245</v>
      </c>
      <c r="AB323" s="20">
        <f>SUM(Z323:AA323)</f>
        <v>349348.39119718305</v>
      </c>
      <c r="AC323" s="7"/>
    </row>
    <row r="324" spans="2:29" x14ac:dyDescent="0.25">
      <c r="B324" s="40" t="s">
        <v>1122</v>
      </c>
      <c r="C324" s="44"/>
      <c r="D324" s="44"/>
      <c r="E324" s="44"/>
      <c r="F324" s="45"/>
      <c r="G324" s="46"/>
      <c r="H324" s="47"/>
      <c r="I324" s="20"/>
      <c r="J324" s="72"/>
      <c r="K324" s="72"/>
      <c r="L324" s="72"/>
      <c r="M324" s="20"/>
      <c r="N324" s="72"/>
      <c r="O324" s="72"/>
      <c r="P324" s="44"/>
      <c r="Q324" s="82"/>
      <c r="R324" s="21"/>
      <c r="S324" s="21"/>
      <c r="T324" s="21"/>
      <c r="U324" s="21"/>
      <c r="V324" s="21"/>
      <c r="W324" s="20"/>
      <c r="X324" s="20"/>
      <c r="Y324" s="20"/>
      <c r="Z324" s="20"/>
      <c r="AA324" s="20"/>
      <c r="AB324" s="20"/>
      <c r="AC324" s="8"/>
    </row>
    <row r="325" spans="2:29" x14ac:dyDescent="0.25">
      <c r="B325" s="40" t="s">
        <v>1123</v>
      </c>
      <c r="C325" s="40" t="s">
        <v>214</v>
      </c>
      <c r="D325" s="40"/>
      <c r="E325" s="40" t="s">
        <v>39</v>
      </c>
      <c r="F325" s="41">
        <v>5.3462564862861377E-2</v>
      </c>
      <c r="G325" s="42">
        <v>6000000</v>
      </c>
      <c r="H325" s="43">
        <v>0.25</v>
      </c>
      <c r="I325" s="20">
        <f>H325*G325*F325</f>
        <v>80193.847294292063</v>
      </c>
      <c r="J325" s="54"/>
      <c r="K325" s="54"/>
      <c r="L325" s="54"/>
      <c r="M325" s="20">
        <f>L325*K325</f>
        <v>0</v>
      </c>
      <c r="N325" s="54" t="s">
        <v>104</v>
      </c>
      <c r="O325" s="54" t="s">
        <v>19</v>
      </c>
      <c r="P325" s="58">
        <v>216.363</v>
      </c>
      <c r="Q325" s="80">
        <v>750</v>
      </c>
      <c r="R325" s="21">
        <f>Q325*P325</f>
        <v>162272.25</v>
      </c>
      <c r="S325" s="21"/>
      <c r="T325" s="21"/>
      <c r="U325" s="21"/>
      <c r="V325" s="21"/>
      <c r="W325" s="20">
        <f>I325</f>
        <v>80193.847294292063</v>
      </c>
      <c r="X325" s="20">
        <f>M325</f>
        <v>0</v>
      </c>
      <c r="Y325" s="20">
        <f>R325</f>
        <v>162272.25</v>
      </c>
      <c r="Z325" s="20">
        <f>SUM(W325:Y325)</f>
        <v>242466.09729429206</v>
      </c>
      <c r="AA325" s="20">
        <f>Z325*30%</f>
        <v>72739.829188287622</v>
      </c>
      <c r="AB325" s="20">
        <f>SUM(Z325:AA325)</f>
        <v>315205.92648257967</v>
      </c>
      <c r="AC325" s="7"/>
    </row>
    <row r="326" spans="2:29" x14ac:dyDescent="0.25">
      <c r="B326" s="40" t="s">
        <v>1124</v>
      </c>
      <c r="C326" s="44"/>
      <c r="D326" s="44"/>
      <c r="E326" s="44"/>
      <c r="F326" s="45"/>
      <c r="G326" s="46"/>
      <c r="H326" s="47"/>
      <c r="I326" s="20"/>
      <c r="J326" s="72"/>
      <c r="K326" s="72"/>
      <c r="L326" s="72"/>
      <c r="M326" s="20"/>
      <c r="N326" s="72"/>
      <c r="O326" s="72"/>
      <c r="P326" s="44"/>
      <c r="Q326" s="82"/>
      <c r="R326" s="21"/>
      <c r="S326" s="21"/>
      <c r="T326" s="21"/>
      <c r="U326" s="21"/>
      <c r="V326" s="21"/>
      <c r="W326" s="20"/>
      <c r="X326" s="20"/>
      <c r="Y326" s="20"/>
      <c r="Z326" s="20"/>
      <c r="AA326" s="20"/>
      <c r="AB326" s="20"/>
      <c r="AC326" s="8"/>
    </row>
    <row r="327" spans="2:29" x14ac:dyDescent="0.25">
      <c r="B327" s="40" t="s">
        <v>1125</v>
      </c>
      <c r="C327" s="40" t="s">
        <v>215</v>
      </c>
      <c r="D327" s="40"/>
      <c r="E327" s="40" t="s">
        <v>39</v>
      </c>
      <c r="F327" s="41">
        <v>6.1195206325673338E-2</v>
      </c>
      <c r="G327" s="42">
        <v>6000000</v>
      </c>
      <c r="H327" s="43">
        <v>0.25</v>
      </c>
      <c r="I327" s="20">
        <f>H327*G327*F327</f>
        <v>91792.80948851</v>
      </c>
      <c r="J327" s="54"/>
      <c r="K327" s="54"/>
      <c r="L327" s="54"/>
      <c r="M327" s="20">
        <f>L327*K327</f>
        <v>0</v>
      </c>
      <c r="N327" s="54" t="s">
        <v>104</v>
      </c>
      <c r="O327" s="54" t="s">
        <v>19</v>
      </c>
      <c r="P327" s="58">
        <v>247.65700000000001</v>
      </c>
      <c r="Q327" s="80">
        <v>750</v>
      </c>
      <c r="R327" s="21">
        <f>Q327*P327</f>
        <v>185742.75</v>
      </c>
      <c r="S327" s="21"/>
      <c r="T327" s="21"/>
      <c r="U327" s="21"/>
      <c r="V327" s="21"/>
      <c r="W327" s="20">
        <f>I327</f>
        <v>91792.80948851</v>
      </c>
      <c r="X327" s="20">
        <f>M327</f>
        <v>0</v>
      </c>
      <c r="Y327" s="20">
        <f>R327</f>
        <v>185742.75</v>
      </c>
      <c r="Z327" s="20">
        <f>SUM(W327:Y327)</f>
        <v>277535.55948851001</v>
      </c>
      <c r="AA327" s="20">
        <f>Z327*30%</f>
        <v>83260.667846552999</v>
      </c>
      <c r="AB327" s="20">
        <f>SUM(Z327:AA327)</f>
        <v>360796.22733506304</v>
      </c>
      <c r="AC327" s="7"/>
    </row>
    <row r="328" spans="2:29" x14ac:dyDescent="0.25">
      <c r="B328" s="40" t="s">
        <v>1126</v>
      </c>
      <c r="C328" s="44"/>
      <c r="D328" s="44"/>
      <c r="E328" s="44"/>
      <c r="F328" s="45"/>
      <c r="G328" s="46"/>
      <c r="H328" s="47"/>
      <c r="I328" s="20"/>
      <c r="J328" s="72"/>
      <c r="K328" s="72"/>
      <c r="L328" s="72"/>
      <c r="M328" s="20"/>
      <c r="N328" s="72"/>
      <c r="O328" s="72"/>
      <c r="P328" s="44"/>
      <c r="Q328" s="82"/>
      <c r="R328" s="21"/>
      <c r="S328" s="21"/>
      <c r="T328" s="21"/>
      <c r="U328" s="21"/>
      <c r="V328" s="21"/>
      <c r="W328" s="20"/>
      <c r="X328" s="20"/>
      <c r="Y328" s="20"/>
      <c r="Z328" s="20"/>
      <c r="AA328" s="20"/>
      <c r="AB328" s="20"/>
      <c r="AC328" s="8"/>
    </row>
    <row r="329" spans="2:29" x14ac:dyDescent="0.25">
      <c r="B329" s="40" t="s">
        <v>1127</v>
      </c>
      <c r="C329" s="40" t="s">
        <v>216</v>
      </c>
      <c r="D329" s="40"/>
      <c r="E329" s="40" t="s">
        <v>39</v>
      </c>
      <c r="F329" s="41">
        <v>7.249888806523351E-2</v>
      </c>
      <c r="G329" s="42">
        <v>6000000</v>
      </c>
      <c r="H329" s="43">
        <v>0.25</v>
      </c>
      <c r="I329" s="20">
        <f>H329*G329*F329</f>
        <v>108748.33209785026</v>
      </c>
      <c r="J329" s="54"/>
      <c r="K329" s="54"/>
      <c r="L329" s="54"/>
      <c r="M329" s="20">
        <f>L329*K329</f>
        <v>0</v>
      </c>
      <c r="N329" s="54" t="s">
        <v>104</v>
      </c>
      <c r="O329" s="54" t="s">
        <v>19</v>
      </c>
      <c r="P329" s="58">
        <v>293.40300000000002</v>
      </c>
      <c r="Q329" s="80">
        <v>750</v>
      </c>
      <c r="R329" s="21">
        <f>Q329*P329</f>
        <v>220052.25000000003</v>
      </c>
      <c r="S329" s="21"/>
      <c r="T329" s="21"/>
      <c r="U329" s="21"/>
      <c r="V329" s="21"/>
      <c r="W329" s="20">
        <f>I329</f>
        <v>108748.33209785026</v>
      </c>
      <c r="X329" s="20">
        <f>M329</f>
        <v>0</v>
      </c>
      <c r="Y329" s="20">
        <f>R329</f>
        <v>220052.25000000003</v>
      </c>
      <c r="Z329" s="20">
        <f>SUM(W329:Y329)</f>
        <v>328800.58209785027</v>
      </c>
      <c r="AA329" s="20">
        <f>Z329*30%</f>
        <v>98640.174629355082</v>
      </c>
      <c r="AB329" s="20">
        <f>SUM(Z329:AA329)</f>
        <v>427440.75672720536</v>
      </c>
      <c r="AC329" s="7"/>
    </row>
    <row r="330" spans="2:29" x14ac:dyDescent="0.25">
      <c r="B330" s="40" t="s">
        <v>1128</v>
      </c>
      <c r="C330" s="44"/>
      <c r="D330" s="44"/>
      <c r="E330" s="44"/>
      <c r="F330" s="45"/>
      <c r="G330" s="46"/>
      <c r="H330" s="47"/>
      <c r="I330" s="20"/>
      <c r="J330" s="72"/>
      <c r="K330" s="72"/>
      <c r="L330" s="72"/>
      <c r="M330" s="20"/>
      <c r="N330" s="72"/>
      <c r="O330" s="72"/>
      <c r="P330" s="44"/>
      <c r="Q330" s="82"/>
      <c r="R330" s="21"/>
      <c r="S330" s="21"/>
      <c r="T330" s="21"/>
      <c r="U330" s="21"/>
      <c r="V330" s="21"/>
      <c r="W330" s="20"/>
      <c r="X330" s="20"/>
      <c r="Y330" s="20"/>
      <c r="Z330" s="20"/>
      <c r="AA330" s="20"/>
      <c r="AB330" s="20"/>
      <c r="AC330" s="8"/>
    </row>
    <row r="331" spans="2:29" x14ac:dyDescent="0.25">
      <c r="B331" s="40" t="s">
        <v>1129</v>
      </c>
      <c r="C331" s="40" t="s">
        <v>217</v>
      </c>
      <c r="D331" s="40"/>
      <c r="E331" s="40" t="s">
        <v>39</v>
      </c>
      <c r="F331" s="41">
        <v>6.70867309117865E-4</v>
      </c>
      <c r="G331" s="42">
        <v>6000000</v>
      </c>
      <c r="H331" s="43">
        <v>0.25</v>
      </c>
      <c r="I331" s="20">
        <f>H331*G331*F331</f>
        <v>1006.3009636767976</v>
      </c>
      <c r="J331" s="54"/>
      <c r="K331" s="54"/>
      <c r="L331" s="54"/>
      <c r="M331" s="20">
        <f>L331*K331</f>
        <v>0</v>
      </c>
      <c r="N331" s="54" t="s">
        <v>104</v>
      </c>
      <c r="O331" s="54" t="s">
        <v>19</v>
      </c>
      <c r="P331" s="58">
        <v>2.7149999999999999</v>
      </c>
      <c r="Q331" s="80">
        <v>750</v>
      </c>
      <c r="R331" s="21">
        <f>Q331*P331</f>
        <v>2036.25</v>
      </c>
      <c r="S331" s="21"/>
      <c r="T331" s="21"/>
      <c r="U331" s="21"/>
      <c r="V331" s="21"/>
      <c r="W331" s="20">
        <f>I331</f>
        <v>1006.3009636767976</v>
      </c>
      <c r="X331" s="20">
        <f>M331</f>
        <v>0</v>
      </c>
      <c r="Y331" s="20">
        <f>R331</f>
        <v>2036.25</v>
      </c>
      <c r="Z331" s="20">
        <f>SUM(W331:Y331)</f>
        <v>3042.5509636767974</v>
      </c>
      <c r="AA331" s="20">
        <f>Z331*30%</f>
        <v>912.76528910303921</v>
      </c>
      <c r="AB331" s="20">
        <f>SUM(Z331:AA331)</f>
        <v>3955.3162527798368</v>
      </c>
      <c r="AC331" s="7"/>
    </row>
    <row r="332" spans="2:29" x14ac:dyDescent="0.25">
      <c r="B332" s="40" t="s">
        <v>1130</v>
      </c>
      <c r="C332" s="44"/>
      <c r="D332" s="44"/>
      <c r="E332" s="44"/>
      <c r="F332" s="45"/>
      <c r="G332" s="46"/>
      <c r="H332" s="47"/>
      <c r="I332" s="20"/>
      <c r="J332" s="72"/>
      <c r="K332" s="72"/>
      <c r="L332" s="72"/>
      <c r="M332" s="20"/>
      <c r="N332" s="72"/>
      <c r="O332" s="72"/>
      <c r="P332" s="44"/>
      <c r="Q332" s="82"/>
      <c r="R332" s="21"/>
      <c r="S332" s="21"/>
      <c r="T332" s="21"/>
      <c r="U332" s="21"/>
      <c r="V332" s="21"/>
      <c r="W332" s="20"/>
      <c r="X332" s="20"/>
      <c r="Y332" s="20"/>
      <c r="Z332" s="20"/>
      <c r="AA332" s="20"/>
      <c r="AB332" s="20"/>
      <c r="AC332" s="8"/>
    </row>
    <row r="333" spans="2:29" x14ac:dyDescent="0.25">
      <c r="B333" s="40" t="s">
        <v>1131</v>
      </c>
      <c r="C333" s="40" t="s">
        <v>218</v>
      </c>
      <c r="D333" s="40"/>
      <c r="E333" s="40" t="s">
        <v>39</v>
      </c>
      <c r="F333" s="41">
        <v>3.9149740548554482E-2</v>
      </c>
      <c r="G333" s="42">
        <v>6000000</v>
      </c>
      <c r="H333" s="43">
        <v>0.25</v>
      </c>
      <c r="I333" s="20">
        <f>H333*G333*F333</f>
        <v>58724.610822831724</v>
      </c>
      <c r="J333" s="54"/>
      <c r="K333" s="54"/>
      <c r="L333" s="54"/>
      <c r="M333" s="20">
        <f>L333*K333</f>
        <v>0</v>
      </c>
      <c r="N333" s="54" t="s">
        <v>104</v>
      </c>
      <c r="O333" s="54" t="s">
        <v>19</v>
      </c>
      <c r="P333" s="58">
        <v>158.43899999999999</v>
      </c>
      <c r="Q333" s="80">
        <v>750</v>
      </c>
      <c r="R333" s="21">
        <f>Q333*P333</f>
        <v>118829.25</v>
      </c>
      <c r="S333" s="21"/>
      <c r="T333" s="21"/>
      <c r="U333" s="21"/>
      <c r="V333" s="21"/>
      <c r="W333" s="20">
        <f>I333</f>
        <v>58724.610822831724</v>
      </c>
      <c r="X333" s="20">
        <f>M333</f>
        <v>0</v>
      </c>
      <c r="Y333" s="20">
        <f>R333</f>
        <v>118829.25</v>
      </c>
      <c r="Z333" s="20">
        <f>SUM(W333:Y333)</f>
        <v>177553.86082283172</v>
      </c>
      <c r="AA333" s="20">
        <f>Z333*30%</f>
        <v>53266.158246849511</v>
      </c>
      <c r="AB333" s="20">
        <f>SUM(Z333:AA333)</f>
        <v>230820.01906968124</v>
      </c>
      <c r="AC333" s="7"/>
    </row>
    <row r="334" spans="2:29" x14ac:dyDescent="0.25">
      <c r="B334" s="40" t="s">
        <v>1132</v>
      </c>
      <c r="C334" s="44"/>
      <c r="D334" s="44"/>
      <c r="E334" s="44"/>
      <c r="F334" s="45"/>
      <c r="G334" s="46"/>
      <c r="H334" s="47"/>
      <c r="I334" s="20"/>
      <c r="J334" s="72"/>
      <c r="K334" s="72"/>
      <c r="L334" s="72"/>
      <c r="M334" s="20"/>
      <c r="N334" s="72"/>
      <c r="O334" s="72"/>
      <c r="P334" s="44"/>
      <c r="Q334" s="82"/>
      <c r="R334" s="21"/>
      <c r="S334" s="21"/>
      <c r="T334" s="21"/>
      <c r="U334" s="21"/>
      <c r="V334" s="21"/>
      <c r="W334" s="20"/>
      <c r="X334" s="20"/>
      <c r="Y334" s="20"/>
      <c r="Z334" s="20"/>
      <c r="AA334" s="20"/>
      <c r="AB334" s="20"/>
      <c r="AC334" s="8"/>
    </row>
    <row r="335" spans="2:29" x14ac:dyDescent="0.25">
      <c r="B335" s="40" t="s">
        <v>1133</v>
      </c>
      <c r="C335" s="40" t="s">
        <v>219</v>
      </c>
      <c r="D335" s="40"/>
      <c r="E335" s="40" t="s">
        <v>39</v>
      </c>
      <c r="F335" s="41">
        <v>5.5180874722016313E-2</v>
      </c>
      <c r="G335" s="42">
        <v>6000000</v>
      </c>
      <c r="H335" s="43">
        <v>0.25</v>
      </c>
      <c r="I335" s="20">
        <f>H335*G335*F335</f>
        <v>82771.312083024473</v>
      </c>
      <c r="J335" s="54"/>
      <c r="K335" s="54"/>
      <c r="L335" s="54"/>
      <c r="M335" s="20">
        <f>L335*K335</f>
        <v>0</v>
      </c>
      <c r="N335" s="54" t="s">
        <v>104</v>
      </c>
      <c r="O335" s="54" t="s">
        <v>19</v>
      </c>
      <c r="P335" s="58">
        <v>223.31700000000001</v>
      </c>
      <c r="Q335" s="80">
        <v>750</v>
      </c>
      <c r="R335" s="21">
        <f>Q335*P335</f>
        <v>167487.75</v>
      </c>
      <c r="S335" s="21"/>
      <c r="T335" s="21"/>
      <c r="U335" s="21"/>
      <c r="V335" s="21"/>
      <c r="W335" s="20">
        <f>I335</f>
        <v>82771.312083024473</v>
      </c>
      <c r="X335" s="20">
        <f>M335</f>
        <v>0</v>
      </c>
      <c r="Y335" s="20">
        <f>R335</f>
        <v>167487.75</v>
      </c>
      <c r="Z335" s="20">
        <f>SUM(W335:Y335)</f>
        <v>250259.06208302447</v>
      </c>
      <c r="AA335" s="20">
        <f>Z335*30%</f>
        <v>75077.718624907342</v>
      </c>
      <c r="AB335" s="20">
        <f>SUM(Z335:AA335)</f>
        <v>325336.78070793184</v>
      </c>
      <c r="AC335" s="7"/>
    </row>
    <row r="336" spans="2:29" x14ac:dyDescent="0.25">
      <c r="B336" s="40" t="s">
        <v>1134</v>
      </c>
      <c r="C336" s="44"/>
      <c r="D336" s="44"/>
      <c r="E336" s="44"/>
      <c r="F336" s="45"/>
      <c r="G336" s="46"/>
      <c r="H336" s="47"/>
      <c r="I336" s="20"/>
      <c r="J336" s="72"/>
      <c r="K336" s="72"/>
      <c r="L336" s="72"/>
      <c r="M336" s="20"/>
      <c r="N336" s="72"/>
      <c r="O336" s="72"/>
      <c r="P336" s="44"/>
      <c r="Q336" s="82"/>
      <c r="R336" s="21"/>
      <c r="S336" s="21"/>
      <c r="T336" s="21"/>
      <c r="U336" s="21"/>
      <c r="V336" s="21"/>
      <c r="W336" s="20"/>
      <c r="X336" s="20"/>
      <c r="Y336" s="20"/>
      <c r="Z336" s="20"/>
      <c r="AA336" s="20"/>
      <c r="AB336" s="20"/>
      <c r="AC336" s="8"/>
    </row>
    <row r="337" spans="2:29" x14ac:dyDescent="0.25">
      <c r="B337" s="40" t="s">
        <v>1135</v>
      </c>
      <c r="C337" s="40" t="s">
        <v>220</v>
      </c>
      <c r="D337" s="40"/>
      <c r="E337" s="40" t="s">
        <v>39</v>
      </c>
      <c r="F337" s="41">
        <v>0.11755374351371387</v>
      </c>
      <c r="G337" s="42">
        <v>6000000</v>
      </c>
      <c r="H337" s="43">
        <v>0.25</v>
      </c>
      <c r="I337" s="20">
        <f>H337*G337*F337</f>
        <v>176330.61527057079</v>
      </c>
      <c r="J337" s="54"/>
      <c r="K337" s="54"/>
      <c r="L337" s="54"/>
      <c r="M337" s="20">
        <f>L337*K337</f>
        <v>0</v>
      </c>
      <c r="N337" s="54" t="s">
        <v>104</v>
      </c>
      <c r="O337" s="54" t="s">
        <v>19</v>
      </c>
      <c r="P337" s="58">
        <v>475.74</v>
      </c>
      <c r="Q337" s="80">
        <v>750</v>
      </c>
      <c r="R337" s="21">
        <f>Q337*P337</f>
        <v>356805</v>
      </c>
      <c r="S337" s="21"/>
      <c r="T337" s="21"/>
      <c r="U337" s="21"/>
      <c r="V337" s="21"/>
      <c r="W337" s="20">
        <f>I337</f>
        <v>176330.61527057079</v>
      </c>
      <c r="X337" s="20">
        <f>M337</f>
        <v>0</v>
      </c>
      <c r="Y337" s="20">
        <f>R337</f>
        <v>356805</v>
      </c>
      <c r="Z337" s="20">
        <f>SUM(W337:Y337)</f>
        <v>533135.61527057085</v>
      </c>
      <c r="AA337" s="20">
        <f>Z337*30%</f>
        <v>159940.68458117126</v>
      </c>
      <c r="AB337" s="20">
        <f>SUM(Z337:AA337)</f>
        <v>693076.29985174211</v>
      </c>
      <c r="AC337" s="7"/>
    </row>
    <row r="338" spans="2:29" x14ac:dyDescent="0.25">
      <c r="B338" s="40" t="s">
        <v>1136</v>
      </c>
      <c r="C338" s="44"/>
      <c r="D338" s="44"/>
      <c r="E338" s="44"/>
      <c r="F338" s="45"/>
      <c r="G338" s="46"/>
      <c r="H338" s="47"/>
      <c r="I338" s="20"/>
      <c r="J338" s="72"/>
      <c r="K338" s="72"/>
      <c r="L338" s="72"/>
      <c r="M338" s="20"/>
      <c r="N338" s="72"/>
      <c r="O338" s="72"/>
      <c r="P338" s="44"/>
      <c r="Q338" s="82"/>
      <c r="R338" s="21"/>
      <c r="S338" s="21"/>
      <c r="T338" s="21"/>
      <c r="U338" s="21"/>
      <c r="V338" s="21"/>
      <c r="W338" s="20"/>
      <c r="X338" s="20"/>
      <c r="Y338" s="20"/>
      <c r="Z338" s="20"/>
      <c r="AA338" s="20"/>
      <c r="AB338" s="20"/>
      <c r="AC338" s="8"/>
    </row>
    <row r="339" spans="2:29" x14ac:dyDescent="0.25">
      <c r="B339" s="40" t="s">
        <v>1137</v>
      </c>
      <c r="C339" s="40" t="s">
        <v>221</v>
      </c>
      <c r="D339" s="40"/>
      <c r="E339" s="40" t="s">
        <v>39</v>
      </c>
      <c r="F339" s="41">
        <v>5.6552508030639978E-2</v>
      </c>
      <c r="G339" s="42">
        <v>6000000</v>
      </c>
      <c r="H339" s="43">
        <v>0.25</v>
      </c>
      <c r="I339" s="20">
        <f>H339*G339*F339</f>
        <v>84828.762045959971</v>
      </c>
      <c r="J339" s="54"/>
      <c r="K339" s="54"/>
      <c r="L339" s="54"/>
      <c r="M339" s="20">
        <f>L339*K339</f>
        <v>0</v>
      </c>
      <c r="N339" s="54" t="s">
        <v>104</v>
      </c>
      <c r="O339" s="54" t="s">
        <v>19</v>
      </c>
      <c r="P339" s="58">
        <v>228.86799999999999</v>
      </c>
      <c r="Q339" s="80">
        <v>750</v>
      </c>
      <c r="R339" s="21">
        <f>Q339*P339</f>
        <v>171651</v>
      </c>
      <c r="S339" s="21"/>
      <c r="T339" s="21"/>
      <c r="U339" s="21"/>
      <c r="V339" s="21"/>
      <c r="W339" s="20">
        <f>I339</f>
        <v>84828.762045959971</v>
      </c>
      <c r="X339" s="20">
        <f>M339</f>
        <v>0</v>
      </c>
      <c r="Y339" s="20">
        <f>R339</f>
        <v>171651</v>
      </c>
      <c r="Z339" s="20">
        <f>SUM(W339:Y339)</f>
        <v>256479.76204595997</v>
      </c>
      <c r="AA339" s="20">
        <f>Z339*30%</f>
        <v>76943.928613787983</v>
      </c>
      <c r="AB339" s="20">
        <f>SUM(Z339:AA339)</f>
        <v>333423.69065974792</v>
      </c>
      <c r="AC339" s="7"/>
    </row>
    <row r="340" spans="2:29" x14ac:dyDescent="0.25">
      <c r="B340" s="40" t="s">
        <v>1138</v>
      </c>
      <c r="C340" s="44"/>
      <c r="D340" s="44"/>
      <c r="E340" s="44"/>
      <c r="F340" s="45"/>
      <c r="G340" s="46"/>
      <c r="H340" s="47"/>
      <c r="I340" s="20"/>
      <c r="J340" s="72"/>
      <c r="K340" s="72"/>
      <c r="L340" s="72"/>
      <c r="M340" s="20"/>
      <c r="N340" s="72"/>
      <c r="O340" s="72"/>
      <c r="P340" s="44"/>
      <c r="Q340" s="82"/>
      <c r="R340" s="21"/>
      <c r="S340" s="21"/>
      <c r="T340" s="21"/>
      <c r="U340" s="21"/>
      <c r="V340" s="21"/>
      <c r="W340" s="20"/>
      <c r="X340" s="20"/>
      <c r="Y340" s="20"/>
      <c r="Z340" s="20"/>
      <c r="AA340" s="20"/>
      <c r="AB340" s="20"/>
      <c r="AC340" s="8"/>
    </row>
    <row r="341" spans="2:29" x14ac:dyDescent="0.25">
      <c r="B341" s="40" t="s">
        <v>1139</v>
      </c>
      <c r="C341" s="40" t="s">
        <v>222</v>
      </c>
      <c r="D341" s="40"/>
      <c r="E341" s="40" t="s">
        <v>39</v>
      </c>
      <c r="F341" s="41">
        <v>3.3484309364961697E-2</v>
      </c>
      <c r="G341" s="42">
        <v>6000000</v>
      </c>
      <c r="H341" s="43">
        <v>0.25</v>
      </c>
      <c r="I341" s="20">
        <f>H341*G341*F341</f>
        <v>50226.464047442547</v>
      </c>
      <c r="J341" s="54"/>
      <c r="K341" s="54"/>
      <c r="L341" s="54"/>
      <c r="M341" s="20">
        <f>L341*K341</f>
        <v>0</v>
      </c>
      <c r="N341" s="54" t="s">
        <v>104</v>
      </c>
      <c r="O341" s="54" t="s">
        <v>19</v>
      </c>
      <c r="P341" s="58">
        <v>135.511</v>
      </c>
      <c r="Q341" s="80">
        <v>750</v>
      </c>
      <c r="R341" s="21">
        <f>Q341*P341</f>
        <v>101633.25</v>
      </c>
      <c r="S341" s="21"/>
      <c r="T341" s="21"/>
      <c r="U341" s="21"/>
      <c r="V341" s="21"/>
      <c r="W341" s="20">
        <f>I341</f>
        <v>50226.464047442547</v>
      </c>
      <c r="X341" s="20">
        <f>M341</f>
        <v>0</v>
      </c>
      <c r="Y341" s="20">
        <f>R341</f>
        <v>101633.25</v>
      </c>
      <c r="Z341" s="20">
        <f>SUM(W341:Y341)</f>
        <v>151859.71404744254</v>
      </c>
      <c r="AA341" s="20">
        <f>Z341*30%</f>
        <v>45557.914214232762</v>
      </c>
      <c r="AB341" s="20">
        <f>SUM(Z341:AA341)</f>
        <v>197417.6282616753</v>
      </c>
      <c r="AC341" s="7"/>
    </row>
    <row r="342" spans="2:29" x14ac:dyDescent="0.25">
      <c r="B342" s="40" t="s">
        <v>1140</v>
      </c>
      <c r="C342" s="44"/>
      <c r="D342" s="44"/>
      <c r="E342" s="44"/>
      <c r="F342" s="45"/>
      <c r="G342" s="46"/>
      <c r="H342" s="47"/>
      <c r="I342" s="20"/>
      <c r="J342" s="72"/>
      <c r="K342" s="72"/>
      <c r="L342" s="72"/>
      <c r="M342" s="20"/>
      <c r="N342" s="72"/>
      <c r="O342" s="72"/>
      <c r="P342" s="44"/>
      <c r="Q342" s="82"/>
      <c r="R342" s="21"/>
      <c r="S342" s="21"/>
      <c r="T342" s="21"/>
      <c r="U342" s="21"/>
      <c r="V342" s="21"/>
      <c r="W342" s="20"/>
      <c r="X342" s="20"/>
      <c r="Y342" s="20"/>
      <c r="Z342" s="20"/>
      <c r="AA342" s="20"/>
      <c r="AB342" s="20"/>
      <c r="AC342" s="8"/>
    </row>
    <row r="343" spans="2:29" x14ac:dyDescent="0.25">
      <c r="B343" s="40" t="s">
        <v>1141</v>
      </c>
      <c r="C343" s="40"/>
      <c r="D343" s="40"/>
      <c r="E343" s="50"/>
      <c r="F343" s="51"/>
      <c r="G343" s="52"/>
      <c r="H343" s="53"/>
      <c r="I343" s="20"/>
      <c r="J343" s="54"/>
      <c r="K343" s="54"/>
      <c r="L343" s="54"/>
      <c r="M343" s="20"/>
      <c r="N343" s="54"/>
      <c r="O343" s="54"/>
      <c r="P343" s="58"/>
      <c r="Q343" s="80"/>
      <c r="R343" s="21"/>
      <c r="S343" s="21"/>
      <c r="T343" s="21"/>
      <c r="U343" s="21"/>
      <c r="V343" s="21"/>
      <c r="W343" s="20"/>
      <c r="X343" s="20"/>
      <c r="Y343" s="20"/>
      <c r="Z343" s="20"/>
      <c r="AA343" s="20"/>
      <c r="AB343" s="20"/>
      <c r="AC343" s="7"/>
    </row>
    <row r="344" spans="2:29" x14ac:dyDescent="0.25">
      <c r="B344" s="40" t="s">
        <v>1142</v>
      </c>
      <c r="C344" s="44"/>
      <c r="D344" s="44"/>
      <c r="E344" s="44"/>
      <c r="F344" s="45"/>
      <c r="G344" s="46"/>
      <c r="H344" s="47"/>
      <c r="I344" s="20"/>
      <c r="J344" s="72"/>
      <c r="K344" s="72"/>
      <c r="L344" s="72"/>
      <c r="M344" s="20"/>
      <c r="N344" s="72"/>
      <c r="O344" s="72"/>
      <c r="P344" s="44"/>
      <c r="Q344" s="82"/>
      <c r="R344" s="21"/>
      <c r="S344" s="21"/>
      <c r="T344" s="21"/>
      <c r="U344" s="21"/>
      <c r="V344" s="21"/>
      <c r="W344" s="20"/>
      <c r="X344" s="20"/>
      <c r="Y344" s="20"/>
      <c r="Z344" s="20"/>
      <c r="AA344" s="20"/>
      <c r="AB344" s="20"/>
      <c r="AC344" s="8"/>
    </row>
    <row r="345" spans="2:29" ht="15.75" x14ac:dyDescent="0.25">
      <c r="B345" s="40" t="s">
        <v>1143</v>
      </c>
      <c r="C345" s="55"/>
      <c r="D345" s="55"/>
      <c r="E345" s="55"/>
      <c r="F345" s="56"/>
      <c r="G345" s="57"/>
      <c r="H345" s="55"/>
      <c r="I345" s="20"/>
      <c r="J345" s="55"/>
      <c r="K345" s="55"/>
      <c r="L345" s="55"/>
      <c r="M345" s="20"/>
      <c r="N345" s="55"/>
      <c r="O345" s="55"/>
      <c r="P345" s="55"/>
      <c r="Q345" s="55"/>
      <c r="R345" s="21">
        <f>Q345*P345</f>
        <v>0</v>
      </c>
      <c r="S345" s="21"/>
      <c r="T345" s="21"/>
      <c r="U345" s="21"/>
      <c r="V345" s="21"/>
      <c r="W345" s="20">
        <f>I345</f>
        <v>0</v>
      </c>
      <c r="X345" s="20">
        <f>M345</f>
        <v>0</v>
      </c>
      <c r="Y345" s="20">
        <f>R345</f>
        <v>0</v>
      </c>
      <c r="Z345" s="20">
        <f>SUM(W345:Y345)</f>
        <v>0</v>
      </c>
      <c r="AA345" s="20">
        <f>Z345*30%</f>
        <v>0</v>
      </c>
      <c r="AB345" s="20">
        <f>SUM(Z345:AA345)</f>
        <v>0</v>
      </c>
      <c r="AC345" s="7"/>
    </row>
    <row r="346" spans="2:29" x14ac:dyDescent="0.25">
      <c r="B346" s="40" t="s">
        <v>1144</v>
      </c>
      <c r="C346" s="40" t="s">
        <v>128</v>
      </c>
      <c r="D346" s="40" t="s">
        <v>722</v>
      </c>
      <c r="E346" s="40" t="s">
        <v>43</v>
      </c>
      <c r="F346" s="41">
        <v>2.2302676056338018</v>
      </c>
      <c r="G346" s="42">
        <v>6000000</v>
      </c>
      <c r="H346" s="43">
        <v>1</v>
      </c>
      <c r="I346" s="20">
        <f>H346*G346*F346</f>
        <v>13381605.633802811</v>
      </c>
      <c r="J346" s="54"/>
      <c r="K346" s="54"/>
      <c r="L346" s="54"/>
      <c r="M346" s="20">
        <f>L346*K346</f>
        <v>0</v>
      </c>
      <c r="N346" s="54"/>
      <c r="O346" s="54"/>
      <c r="P346" s="79"/>
      <c r="Q346" s="80"/>
      <c r="R346" s="21">
        <f>Q346*P346</f>
        <v>0</v>
      </c>
      <c r="S346" s="21"/>
      <c r="T346" s="21"/>
      <c r="U346" s="21"/>
      <c r="V346" s="21"/>
      <c r="W346" s="20">
        <f>I346</f>
        <v>13381605.633802811</v>
      </c>
      <c r="X346" s="20">
        <f>M346</f>
        <v>0</v>
      </c>
      <c r="Y346" s="20">
        <f>R346</f>
        <v>0</v>
      </c>
      <c r="Z346" s="20">
        <f>SUM(W346:Y346)</f>
        <v>13381605.633802811</v>
      </c>
      <c r="AA346" s="20">
        <f>Z346*30%</f>
        <v>4014481.6901408429</v>
      </c>
      <c r="AB346" s="20">
        <f>SUM(Z346:AA346)</f>
        <v>17396087.323943652</v>
      </c>
      <c r="AC346" s="7"/>
    </row>
    <row r="347" spans="2:29" x14ac:dyDescent="0.25">
      <c r="B347" s="40" t="s">
        <v>1145</v>
      </c>
      <c r="C347" s="44"/>
      <c r="D347" s="44"/>
      <c r="E347" s="44"/>
      <c r="F347" s="45"/>
      <c r="G347" s="46"/>
      <c r="H347" s="47"/>
      <c r="I347" s="20"/>
      <c r="J347" s="72"/>
      <c r="K347" s="72"/>
      <c r="L347" s="72"/>
      <c r="M347" s="20"/>
      <c r="N347" s="72"/>
      <c r="O347" s="72"/>
      <c r="P347" s="81"/>
      <c r="Q347" s="82"/>
      <c r="R347" s="21"/>
      <c r="S347" s="21"/>
      <c r="T347" s="21"/>
      <c r="U347" s="21"/>
      <c r="V347" s="21"/>
      <c r="W347" s="20"/>
      <c r="X347" s="20"/>
      <c r="Y347" s="20"/>
      <c r="Z347" s="20"/>
      <c r="AA347" s="20"/>
      <c r="AB347" s="20"/>
      <c r="AC347" s="8"/>
    </row>
    <row r="348" spans="2:29" x14ac:dyDescent="0.25">
      <c r="B348" s="40" t="s">
        <v>1146</v>
      </c>
      <c r="C348" s="40" t="s">
        <v>48</v>
      </c>
      <c r="D348" s="40" t="s">
        <v>49</v>
      </c>
      <c r="E348" s="40" t="s">
        <v>39</v>
      </c>
      <c r="F348" s="41">
        <v>0.14134124042500618</v>
      </c>
      <c r="G348" s="42">
        <v>6000000</v>
      </c>
      <c r="H348" s="43">
        <v>0.25</v>
      </c>
      <c r="I348" s="20">
        <f>H348*G348*F348</f>
        <v>212011.86063750926</v>
      </c>
      <c r="J348" s="54"/>
      <c r="K348" s="54"/>
      <c r="L348" s="54"/>
      <c r="M348" s="20">
        <f>L348*K348</f>
        <v>0</v>
      </c>
      <c r="N348" s="54" t="s">
        <v>104</v>
      </c>
      <c r="O348" s="54" t="s">
        <v>19</v>
      </c>
      <c r="P348" s="58">
        <v>572.00800000000004</v>
      </c>
      <c r="Q348" s="80">
        <v>750</v>
      </c>
      <c r="R348" s="21">
        <f>Q348*P348</f>
        <v>429006</v>
      </c>
      <c r="S348" s="21"/>
      <c r="T348" s="21"/>
      <c r="U348" s="21"/>
      <c r="V348" s="21"/>
      <c r="W348" s="20">
        <f>I348</f>
        <v>212011.86063750926</v>
      </c>
      <c r="X348" s="20">
        <f>M348</f>
        <v>0</v>
      </c>
      <c r="Y348" s="20">
        <f>R348</f>
        <v>429006</v>
      </c>
      <c r="Z348" s="20">
        <f>SUM(W348:Y348)</f>
        <v>641017.86063750926</v>
      </c>
      <c r="AA348" s="20">
        <f>Z348*30%</f>
        <v>192305.35819125277</v>
      </c>
      <c r="AB348" s="20">
        <f>SUM(Z348:AA348)</f>
        <v>833323.21882876207</v>
      </c>
      <c r="AC348" s="7"/>
    </row>
    <row r="349" spans="2:29" x14ac:dyDescent="0.25">
      <c r="B349" s="40" t="s">
        <v>1147</v>
      </c>
      <c r="C349" s="44"/>
      <c r="D349" s="44"/>
      <c r="E349" s="44"/>
      <c r="F349" s="45"/>
      <c r="G349" s="46"/>
      <c r="H349" s="47"/>
      <c r="I349" s="20"/>
      <c r="J349" s="72"/>
      <c r="K349" s="72"/>
      <c r="L349" s="72"/>
      <c r="M349" s="20"/>
      <c r="N349" s="72"/>
      <c r="O349" s="72"/>
      <c r="P349" s="44"/>
      <c r="Q349" s="82"/>
      <c r="R349" s="21"/>
      <c r="S349" s="21"/>
      <c r="T349" s="21"/>
      <c r="U349" s="21"/>
      <c r="V349" s="21"/>
      <c r="W349" s="20"/>
      <c r="X349" s="20"/>
      <c r="Y349" s="20"/>
      <c r="Z349" s="20"/>
      <c r="AA349" s="20"/>
      <c r="AB349" s="20"/>
      <c r="AC349" s="8"/>
    </row>
    <row r="350" spans="2:29" x14ac:dyDescent="0.25">
      <c r="B350" s="40" t="s">
        <v>1148</v>
      </c>
      <c r="C350" s="40" t="s">
        <v>223</v>
      </c>
      <c r="D350" s="40"/>
      <c r="E350" s="40" t="s">
        <v>39</v>
      </c>
      <c r="F350" s="41">
        <v>4.9097850259451452E-2</v>
      </c>
      <c r="G350" s="42">
        <v>6000000</v>
      </c>
      <c r="H350" s="43">
        <v>0.25</v>
      </c>
      <c r="I350" s="20">
        <f>H350*G350*F350</f>
        <v>73646.775389177172</v>
      </c>
      <c r="J350" s="54"/>
      <c r="K350" s="54"/>
      <c r="L350" s="54"/>
      <c r="M350" s="20">
        <f>L350*K350</f>
        <v>0</v>
      </c>
      <c r="N350" s="54" t="s">
        <v>104</v>
      </c>
      <c r="O350" s="54" t="s">
        <v>19</v>
      </c>
      <c r="P350" s="58">
        <v>198.69900000000001</v>
      </c>
      <c r="Q350" s="80">
        <v>750</v>
      </c>
      <c r="R350" s="21">
        <f>Q350*P350</f>
        <v>149024.25</v>
      </c>
      <c r="S350" s="21"/>
      <c r="T350" s="21"/>
      <c r="U350" s="21"/>
      <c r="V350" s="21"/>
      <c r="W350" s="20">
        <f>I350</f>
        <v>73646.775389177172</v>
      </c>
      <c r="X350" s="20">
        <f>M350</f>
        <v>0</v>
      </c>
      <c r="Y350" s="20">
        <f>R350</f>
        <v>149024.25</v>
      </c>
      <c r="Z350" s="20">
        <f>SUM(W350:Y350)</f>
        <v>222671.02538917717</v>
      </c>
      <c r="AA350" s="20">
        <f>Z350*30%</f>
        <v>66801.307616753154</v>
      </c>
      <c r="AB350" s="20">
        <f>SUM(Z350:AA350)</f>
        <v>289472.3330059303</v>
      </c>
      <c r="AC350" s="7"/>
    </row>
    <row r="351" spans="2:29" x14ac:dyDescent="0.25">
      <c r="B351" s="40" t="s">
        <v>1149</v>
      </c>
      <c r="C351" s="44"/>
      <c r="D351" s="44"/>
      <c r="E351" s="44"/>
      <c r="F351" s="45"/>
      <c r="G351" s="46"/>
      <c r="H351" s="47"/>
      <c r="I351" s="20"/>
      <c r="J351" s="72"/>
      <c r="K351" s="72"/>
      <c r="L351" s="72"/>
      <c r="M351" s="20"/>
      <c r="N351" s="72"/>
      <c r="O351" s="72"/>
      <c r="P351" s="44"/>
      <c r="Q351" s="82"/>
      <c r="R351" s="21"/>
      <c r="S351" s="21"/>
      <c r="T351" s="21"/>
      <c r="U351" s="21"/>
      <c r="V351" s="21"/>
      <c r="W351" s="20"/>
      <c r="X351" s="20"/>
      <c r="Y351" s="20"/>
      <c r="Z351" s="20"/>
      <c r="AA351" s="20"/>
      <c r="AB351" s="20"/>
      <c r="AC351" s="8"/>
    </row>
    <row r="352" spans="2:29" x14ac:dyDescent="0.25">
      <c r="B352" s="40" t="s">
        <v>1150</v>
      </c>
      <c r="C352" s="40" t="s">
        <v>131</v>
      </c>
      <c r="D352" s="40"/>
      <c r="E352" s="40" t="s">
        <v>39</v>
      </c>
      <c r="F352" s="41">
        <v>5.1798863355572031E-2</v>
      </c>
      <c r="G352" s="42">
        <v>6000000</v>
      </c>
      <c r="H352" s="43">
        <v>0.25</v>
      </c>
      <c r="I352" s="20">
        <f>H352*G352*F352</f>
        <v>77698.295033358052</v>
      </c>
      <c r="J352" s="54"/>
      <c r="K352" s="54"/>
      <c r="L352" s="54"/>
      <c r="M352" s="20">
        <f>L352*K352</f>
        <v>0</v>
      </c>
      <c r="N352" s="54" t="s">
        <v>104</v>
      </c>
      <c r="O352" s="54" t="s">
        <v>19</v>
      </c>
      <c r="P352" s="58">
        <v>209.63</v>
      </c>
      <c r="Q352" s="80">
        <v>750</v>
      </c>
      <c r="R352" s="21">
        <f>Q352*P352</f>
        <v>157222.5</v>
      </c>
      <c r="S352" s="21"/>
      <c r="T352" s="21"/>
      <c r="U352" s="21"/>
      <c r="V352" s="21"/>
      <c r="W352" s="20">
        <f>I352</f>
        <v>77698.295033358052</v>
      </c>
      <c r="X352" s="20">
        <f>M352</f>
        <v>0</v>
      </c>
      <c r="Y352" s="20">
        <f>R352</f>
        <v>157222.5</v>
      </c>
      <c r="Z352" s="20">
        <f>SUM(W352:Y352)</f>
        <v>234920.79503335804</v>
      </c>
      <c r="AA352" s="20">
        <f>Z352*30%</f>
        <v>70476.238510007403</v>
      </c>
      <c r="AB352" s="20">
        <f>SUM(Z352:AA352)</f>
        <v>305397.03354336543</v>
      </c>
      <c r="AC352" s="7"/>
    </row>
    <row r="353" spans="2:29" x14ac:dyDescent="0.25">
      <c r="B353" s="40" t="s">
        <v>1151</v>
      </c>
      <c r="C353" s="44"/>
      <c r="D353" s="44"/>
      <c r="E353" s="44"/>
      <c r="F353" s="45"/>
      <c r="G353" s="46"/>
      <c r="H353" s="47"/>
      <c r="I353" s="20"/>
      <c r="J353" s="72"/>
      <c r="K353" s="72"/>
      <c r="L353" s="72"/>
      <c r="M353" s="20"/>
      <c r="N353" s="72"/>
      <c r="O353" s="72"/>
      <c r="P353" s="44"/>
      <c r="Q353" s="82"/>
      <c r="R353" s="21"/>
      <c r="S353" s="21"/>
      <c r="T353" s="21"/>
      <c r="U353" s="21"/>
      <c r="V353" s="21"/>
      <c r="W353" s="20"/>
      <c r="X353" s="20"/>
      <c r="Y353" s="20"/>
      <c r="Z353" s="20"/>
      <c r="AA353" s="20"/>
      <c r="AB353" s="20"/>
      <c r="AC353" s="8"/>
    </row>
    <row r="354" spans="2:29" x14ac:dyDescent="0.25">
      <c r="B354" s="40" t="s">
        <v>1152</v>
      </c>
      <c r="C354" s="40" t="s">
        <v>224</v>
      </c>
      <c r="D354" s="40"/>
      <c r="E354" s="40" t="s">
        <v>39</v>
      </c>
      <c r="F354" s="41">
        <v>4.7131949592290584E-2</v>
      </c>
      <c r="G354" s="42">
        <v>6000000</v>
      </c>
      <c r="H354" s="43">
        <v>0.25</v>
      </c>
      <c r="I354" s="20">
        <f>H354*G354*F354</f>
        <v>70697.924388435873</v>
      </c>
      <c r="J354" s="54"/>
      <c r="K354" s="54"/>
      <c r="L354" s="54"/>
      <c r="M354" s="20">
        <f>L354*K354</f>
        <v>0</v>
      </c>
      <c r="N354" s="54" t="s">
        <v>104</v>
      </c>
      <c r="O354" s="54" t="s">
        <v>19</v>
      </c>
      <c r="P354" s="58">
        <v>190.74299999999999</v>
      </c>
      <c r="Q354" s="80">
        <v>750</v>
      </c>
      <c r="R354" s="21">
        <f>Q354*P354</f>
        <v>143057.25</v>
      </c>
      <c r="S354" s="21"/>
      <c r="T354" s="21"/>
      <c r="U354" s="21"/>
      <c r="V354" s="21"/>
      <c r="W354" s="20">
        <f>I354</f>
        <v>70697.924388435873</v>
      </c>
      <c r="X354" s="20">
        <f>M354</f>
        <v>0</v>
      </c>
      <c r="Y354" s="20">
        <f>R354</f>
        <v>143057.25</v>
      </c>
      <c r="Z354" s="20">
        <f>SUM(W354:Y354)</f>
        <v>213755.17438843587</v>
      </c>
      <c r="AA354" s="20">
        <f>Z354*30%</f>
        <v>64126.55231653076</v>
      </c>
      <c r="AB354" s="20">
        <f>SUM(Z354:AA354)</f>
        <v>277881.72670496663</v>
      </c>
      <c r="AC354" s="7"/>
    </row>
    <row r="355" spans="2:29" x14ac:dyDescent="0.25">
      <c r="B355" s="40" t="s">
        <v>1153</v>
      </c>
      <c r="C355" s="44"/>
      <c r="D355" s="44"/>
      <c r="E355" s="44"/>
      <c r="F355" s="45"/>
      <c r="G355" s="46"/>
      <c r="H355" s="47"/>
      <c r="I355" s="20"/>
      <c r="J355" s="72"/>
      <c r="K355" s="72"/>
      <c r="L355" s="72"/>
      <c r="M355" s="20"/>
      <c r="N355" s="72"/>
      <c r="O355" s="72"/>
      <c r="P355" s="44"/>
      <c r="Q355" s="82"/>
      <c r="R355" s="21"/>
      <c r="S355" s="21"/>
      <c r="T355" s="21"/>
      <c r="U355" s="21"/>
      <c r="V355" s="21"/>
      <c r="W355" s="20"/>
      <c r="X355" s="20"/>
      <c r="Y355" s="20"/>
      <c r="Z355" s="20"/>
      <c r="AA355" s="20"/>
      <c r="AB355" s="20"/>
      <c r="AC355" s="8"/>
    </row>
    <row r="356" spans="2:29" x14ac:dyDescent="0.25">
      <c r="B356" s="40" t="s">
        <v>1154</v>
      </c>
      <c r="C356" s="40" t="s">
        <v>225</v>
      </c>
      <c r="D356" s="40"/>
      <c r="E356" s="40" t="s">
        <v>39</v>
      </c>
      <c r="F356" s="41">
        <v>5.2750679515690638E-2</v>
      </c>
      <c r="G356" s="42">
        <v>6000000</v>
      </c>
      <c r="H356" s="43">
        <v>0.25</v>
      </c>
      <c r="I356" s="20">
        <f>H356*G356*F356</f>
        <v>79126.01927353596</v>
      </c>
      <c r="J356" s="54"/>
      <c r="K356" s="54"/>
      <c r="L356" s="54"/>
      <c r="M356" s="20">
        <f>L356*K356</f>
        <v>0</v>
      </c>
      <c r="N356" s="54" t="s">
        <v>104</v>
      </c>
      <c r="O356" s="54" t="s">
        <v>19</v>
      </c>
      <c r="P356" s="58">
        <v>213.482</v>
      </c>
      <c r="Q356" s="80">
        <v>750</v>
      </c>
      <c r="R356" s="21">
        <f>Q356*P356</f>
        <v>160111.5</v>
      </c>
      <c r="S356" s="21"/>
      <c r="T356" s="21"/>
      <c r="U356" s="21"/>
      <c r="V356" s="21"/>
      <c r="W356" s="20">
        <f>I356</f>
        <v>79126.01927353596</v>
      </c>
      <c r="X356" s="20">
        <f>M356</f>
        <v>0</v>
      </c>
      <c r="Y356" s="20">
        <f>R356</f>
        <v>160111.5</v>
      </c>
      <c r="Z356" s="20">
        <f>SUM(W356:Y356)</f>
        <v>239237.51927353596</v>
      </c>
      <c r="AA356" s="20">
        <f>Z356*30%</f>
        <v>71771.255782060791</v>
      </c>
      <c r="AB356" s="20">
        <f>SUM(Z356:AA356)</f>
        <v>311008.77505559672</v>
      </c>
      <c r="AC356" s="7"/>
    </row>
    <row r="357" spans="2:29" x14ac:dyDescent="0.25">
      <c r="B357" s="40" t="s">
        <v>1155</v>
      </c>
      <c r="C357" s="44"/>
      <c r="D357" s="44"/>
      <c r="E357" s="44"/>
      <c r="F357" s="45"/>
      <c r="G357" s="46"/>
      <c r="H357" s="47"/>
      <c r="I357" s="20"/>
      <c r="J357" s="72"/>
      <c r="K357" s="72"/>
      <c r="L357" s="72"/>
      <c r="M357" s="20"/>
      <c r="N357" s="72"/>
      <c r="O357" s="72"/>
      <c r="P357" s="44"/>
      <c r="Q357" s="82"/>
      <c r="R357" s="21"/>
      <c r="S357" s="21"/>
      <c r="T357" s="21"/>
      <c r="U357" s="21"/>
      <c r="V357" s="21"/>
      <c r="W357" s="20"/>
      <c r="X357" s="20"/>
      <c r="Y357" s="20"/>
      <c r="Z357" s="20"/>
      <c r="AA357" s="20"/>
      <c r="AB357" s="20"/>
      <c r="AC357" s="8"/>
    </row>
    <row r="358" spans="2:29" x14ac:dyDescent="0.25">
      <c r="B358" s="40" t="s">
        <v>1156</v>
      </c>
      <c r="C358" s="40" t="s">
        <v>226</v>
      </c>
      <c r="D358" s="40"/>
      <c r="E358" s="40" t="s">
        <v>39</v>
      </c>
      <c r="F358" s="41">
        <v>4.8035581912527797E-2</v>
      </c>
      <c r="G358" s="42">
        <v>6000000</v>
      </c>
      <c r="H358" s="43">
        <v>0.25</v>
      </c>
      <c r="I358" s="20">
        <f>H358*G358*F358</f>
        <v>72053.372868791703</v>
      </c>
      <c r="J358" s="54"/>
      <c r="K358" s="54"/>
      <c r="L358" s="54"/>
      <c r="M358" s="20">
        <f>L358*K358</f>
        <v>0</v>
      </c>
      <c r="N358" s="54" t="s">
        <v>104</v>
      </c>
      <c r="O358" s="54" t="s">
        <v>19</v>
      </c>
      <c r="P358" s="58">
        <v>194.4</v>
      </c>
      <c r="Q358" s="80">
        <v>750</v>
      </c>
      <c r="R358" s="21">
        <f>Q358*P358</f>
        <v>145800</v>
      </c>
      <c r="S358" s="21"/>
      <c r="T358" s="21"/>
      <c r="U358" s="21"/>
      <c r="V358" s="21"/>
      <c r="W358" s="20">
        <f>I358</f>
        <v>72053.372868791703</v>
      </c>
      <c r="X358" s="20">
        <f>M358</f>
        <v>0</v>
      </c>
      <c r="Y358" s="20">
        <f>R358</f>
        <v>145800</v>
      </c>
      <c r="Z358" s="20">
        <f>SUM(W358:Y358)</f>
        <v>217853.37286879169</v>
      </c>
      <c r="AA358" s="20">
        <f>Z358*30%</f>
        <v>65356.011860637504</v>
      </c>
      <c r="AB358" s="20">
        <f>SUM(Z358:AA358)</f>
        <v>283209.38472942921</v>
      </c>
      <c r="AC358" s="7"/>
    </row>
    <row r="359" spans="2:29" x14ac:dyDescent="0.25">
      <c r="B359" s="40" t="s">
        <v>1157</v>
      </c>
      <c r="C359" s="44"/>
      <c r="D359" s="44"/>
      <c r="E359" s="44"/>
      <c r="F359" s="45"/>
      <c r="G359" s="46"/>
      <c r="H359" s="47"/>
      <c r="I359" s="20"/>
      <c r="J359" s="72"/>
      <c r="K359" s="72"/>
      <c r="L359" s="72"/>
      <c r="M359" s="20"/>
      <c r="N359" s="72"/>
      <c r="O359" s="72"/>
      <c r="P359" s="44"/>
      <c r="Q359" s="82"/>
      <c r="R359" s="21"/>
      <c r="S359" s="21"/>
      <c r="T359" s="21"/>
      <c r="U359" s="21"/>
      <c r="V359" s="21"/>
      <c r="W359" s="20"/>
      <c r="X359" s="20"/>
      <c r="Y359" s="20"/>
      <c r="Z359" s="20"/>
      <c r="AA359" s="20"/>
      <c r="AB359" s="20"/>
      <c r="AC359" s="8"/>
    </row>
    <row r="360" spans="2:29" x14ac:dyDescent="0.25">
      <c r="B360" s="40" t="s">
        <v>1158</v>
      </c>
      <c r="C360" s="40" t="s">
        <v>216</v>
      </c>
      <c r="D360" s="40"/>
      <c r="E360" s="40" t="s">
        <v>39</v>
      </c>
      <c r="F360" s="41">
        <v>0.10180998270323696</v>
      </c>
      <c r="G360" s="42">
        <v>6000000</v>
      </c>
      <c r="H360" s="43">
        <v>0.25</v>
      </c>
      <c r="I360" s="20">
        <f>H360*G360*F360</f>
        <v>152714.97405485544</v>
      </c>
      <c r="J360" s="54"/>
      <c r="K360" s="54"/>
      <c r="L360" s="54"/>
      <c r="M360" s="20">
        <f>L360*K360</f>
        <v>0</v>
      </c>
      <c r="N360" s="54" t="s">
        <v>104</v>
      </c>
      <c r="O360" s="54" t="s">
        <v>19</v>
      </c>
      <c r="P360" s="58">
        <v>412.02499999999998</v>
      </c>
      <c r="Q360" s="80">
        <v>750</v>
      </c>
      <c r="R360" s="21">
        <f>Q360*P360</f>
        <v>309018.75</v>
      </c>
      <c r="S360" s="21"/>
      <c r="T360" s="21"/>
      <c r="U360" s="21"/>
      <c r="V360" s="21"/>
      <c r="W360" s="20">
        <f>I360</f>
        <v>152714.97405485544</v>
      </c>
      <c r="X360" s="20">
        <f>M360</f>
        <v>0</v>
      </c>
      <c r="Y360" s="20">
        <f>R360</f>
        <v>309018.75</v>
      </c>
      <c r="Z360" s="20">
        <f>SUM(W360:Y360)</f>
        <v>461733.72405485541</v>
      </c>
      <c r="AA360" s="20">
        <f>Z360*30%</f>
        <v>138520.11721645662</v>
      </c>
      <c r="AB360" s="20">
        <f>SUM(Z360:AA360)</f>
        <v>600253.84127131198</v>
      </c>
      <c r="AC360" s="7"/>
    </row>
    <row r="361" spans="2:29" x14ac:dyDescent="0.25">
      <c r="B361" s="40" t="s">
        <v>1159</v>
      </c>
      <c r="C361" s="44"/>
      <c r="D361" s="44"/>
      <c r="E361" s="44"/>
      <c r="F361" s="45"/>
      <c r="G361" s="46"/>
      <c r="H361" s="47"/>
      <c r="I361" s="20"/>
      <c r="J361" s="72"/>
      <c r="K361" s="72"/>
      <c r="L361" s="72"/>
      <c r="M361" s="20"/>
      <c r="N361" s="72"/>
      <c r="O361" s="72"/>
      <c r="P361" s="44"/>
      <c r="Q361" s="82"/>
      <c r="R361" s="21"/>
      <c r="S361" s="21"/>
      <c r="T361" s="21"/>
      <c r="U361" s="21"/>
      <c r="V361" s="21"/>
      <c r="W361" s="20"/>
      <c r="X361" s="20"/>
      <c r="Y361" s="20"/>
      <c r="Z361" s="20"/>
      <c r="AA361" s="20"/>
      <c r="AB361" s="20"/>
      <c r="AC361" s="8"/>
    </row>
    <row r="362" spans="2:29" x14ac:dyDescent="0.25">
      <c r="B362" s="40" t="s">
        <v>1160</v>
      </c>
      <c r="C362" s="40" t="s">
        <v>227</v>
      </c>
      <c r="D362" s="40"/>
      <c r="E362" s="40" t="s">
        <v>39</v>
      </c>
      <c r="F362" s="41">
        <v>4.8139609587348656E-2</v>
      </c>
      <c r="G362" s="42">
        <v>6000000</v>
      </c>
      <c r="H362" s="43">
        <v>0.25</v>
      </c>
      <c r="I362" s="20">
        <f>H362*G362*F362</f>
        <v>72209.414381022987</v>
      </c>
      <c r="J362" s="54"/>
      <c r="K362" s="54"/>
      <c r="L362" s="54"/>
      <c r="M362" s="20">
        <f>L362*K362</f>
        <v>0</v>
      </c>
      <c r="N362" s="54" t="s">
        <v>104</v>
      </c>
      <c r="O362" s="54" t="s">
        <v>19</v>
      </c>
      <c r="P362" s="58">
        <v>194.821</v>
      </c>
      <c r="Q362" s="80">
        <v>750</v>
      </c>
      <c r="R362" s="21">
        <f>Q362*P362</f>
        <v>146115.75</v>
      </c>
      <c r="S362" s="21"/>
      <c r="T362" s="21"/>
      <c r="U362" s="21"/>
      <c r="V362" s="21"/>
      <c r="W362" s="20">
        <f>I362</f>
        <v>72209.414381022987</v>
      </c>
      <c r="X362" s="20">
        <f>M362</f>
        <v>0</v>
      </c>
      <c r="Y362" s="20">
        <f>R362</f>
        <v>146115.75</v>
      </c>
      <c r="Z362" s="20">
        <f>SUM(W362:Y362)</f>
        <v>218325.16438102297</v>
      </c>
      <c r="AA362" s="20">
        <f>Z362*30%</f>
        <v>65497.549314306889</v>
      </c>
      <c r="AB362" s="20">
        <f>SUM(Z362:AA362)</f>
        <v>283822.71369532985</v>
      </c>
      <c r="AC362" s="7"/>
    </row>
    <row r="363" spans="2:29" x14ac:dyDescent="0.25">
      <c r="B363" s="40" t="s">
        <v>1161</v>
      </c>
      <c r="C363" s="44"/>
      <c r="D363" s="44"/>
      <c r="E363" s="44"/>
      <c r="F363" s="45"/>
      <c r="G363" s="46"/>
      <c r="H363" s="47"/>
      <c r="I363" s="20"/>
      <c r="J363" s="72"/>
      <c r="K363" s="72"/>
      <c r="L363" s="72"/>
      <c r="M363" s="20"/>
      <c r="N363" s="72"/>
      <c r="O363" s="72"/>
      <c r="P363" s="44"/>
      <c r="Q363" s="82"/>
      <c r="R363" s="21"/>
      <c r="S363" s="21"/>
      <c r="T363" s="21"/>
      <c r="U363" s="21"/>
      <c r="V363" s="21"/>
      <c r="W363" s="20"/>
      <c r="X363" s="20"/>
      <c r="Y363" s="20"/>
      <c r="Z363" s="20"/>
      <c r="AA363" s="20"/>
      <c r="AB363" s="20"/>
      <c r="AC363" s="8"/>
    </row>
    <row r="364" spans="2:29" x14ac:dyDescent="0.25">
      <c r="B364" s="40" t="s">
        <v>1162</v>
      </c>
      <c r="C364" s="40" t="s">
        <v>228</v>
      </c>
      <c r="D364" s="40"/>
      <c r="E364" s="40" t="s">
        <v>39</v>
      </c>
      <c r="F364" s="41">
        <v>9.9690635038299974E-2</v>
      </c>
      <c r="G364" s="42">
        <v>6000000</v>
      </c>
      <c r="H364" s="43">
        <v>0.25</v>
      </c>
      <c r="I364" s="20">
        <f>H364*G364*F364</f>
        <v>149535.95255744996</v>
      </c>
      <c r="J364" s="54"/>
      <c r="K364" s="54"/>
      <c r="L364" s="54"/>
      <c r="M364" s="20">
        <f>L364*K364</f>
        <v>0</v>
      </c>
      <c r="N364" s="54" t="s">
        <v>104</v>
      </c>
      <c r="O364" s="54" t="s">
        <v>19</v>
      </c>
      <c r="P364" s="58">
        <v>403.44799999999998</v>
      </c>
      <c r="Q364" s="80">
        <v>750</v>
      </c>
      <c r="R364" s="21">
        <f>Q364*P364</f>
        <v>302586</v>
      </c>
      <c r="S364" s="21"/>
      <c r="T364" s="21"/>
      <c r="U364" s="21"/>
      <c r="V364" s="21"/>
      <c r="W364" s="20">
        <f>I364</f>
        <v>149535.95255744996</v>
      </c>
      <c r="X364" s="20">
        <f>M364</f>
        <v>0</v>
      </c>
      <c r="Y364" s="20">
        <f>R364</f>
        <v>302586</v>
      </c>
      <c r="Z364" s="20">
        <f>SUM(W364:Y364)</f>
        <v>452121.95255744993</v>
      </c>
      <c r="AA364" s="20">
        <f>Z364*30%</f>
        <v>135636.58576723497</v>
      </c>
      <c r="AB364" s="20">
        <f>SUM(Z364:AA364)</f>
        <v>587758.53832468484</v>
      </c>
      <c r="AC364" s="7"/>
    </row>
    <row r="365" spans="2:29" x14ac:dyDescent="0.25">
      <c r="B365" s="40" t="s">
        <v>1163</v>
      </c>
      <c r="C365" s="44"/>
      <c r="D365" s="44"/>
      <c r="E365" s="44"/>
      <c r="F365" s="45"/>
      <c r="G365" s="46"/>
      <c r="H365" s="47"/>
      <c r="I365" s="20"/>
      <c r="J365" s="72"/>
      <c r="K365" s="72"/>
      <c r="L365" s="72"/>
      <c r="M365" s="20"/>
      <c r="N365" s="72"/>
      <c r="O365" s="72"/>
      <c r="P365" s="44"/>
      <c r="Q365" s="82"/>
      <c r="R365" s="21"/>
      <c r="S365" s="21"/>
      <c r="T365" s="21"/>
      <c r="U365" s="21"/>
      <c r="V365" s="21"/>
      <c r="W365" s="20"/>
      <c r="X365" s="20"/>
      <c r="Y365" s="20"/>
      <c r="Z365" s="20"/>
      <c r="AA365" s="20"/>
      <c r="AB365" s="20"/>
      <c r="AC365" s="8"/>
    </row>
    <row r="366" spans="2:29" x14ac:dyDescent="0.25">
      <c r="B366" s="40" t="s">
        <v>1164</v>
      </c>
      <c r="C366" s="40" t="s">
        <v>229</v>
      </c>
      <c r="D366" s="40"/>
      <c r="E366" s="40" t="s">
        <v>39</v>
      </c>
      <c r="F366" s="41">
        <v>4.8356807511737085E-2</v>
      </c>
      <c r="G366" s="42">
        <v>6000000</v>
      </c>
      <c r="H366" s="43">
        <v>0.25</v>
      </c>
      <c r="I366" s="20">
        <f>H366*G366*F366</f>
        <v>72535.211267605628</v>
      </c>
      <c r="J366" s="54"/>
      <c r="K366" s="54"/>
      <c r="L366" s="54"/>
      <c r="M366" s="20">
        <f>L366*K366</f>
        <v>0</v>
      </c>
      <c r="N366" s="54" t="s">
        <v>104</v>
      </c>
      <c r="O366" s="54" t="s">
        <v>19</v>
      </c>
      <c r="P366" s="58">
        <v>195.7</v>
      </c>
      <c r="Q366" s="80">
        <v>750</v>
      </c>
      <c r="R366" s="21">
        <f>Q366*P366</f>
        <v>146775</v>
      </c>
      <c r="S366" s="21"/>
      <c r="T366" s="21"/>
      <c r="U366" s="21"/>
      <c r="V366" s="21"/>
      <c r="W366" s="20">
        <f>I366</f>
        <v>72535.211267605628</v>
      </c>
      <c r="X366" s="20">
        <f>M366</f>
        <v>0</v>
      </c>
      <c r="Y366" s="20">
        <f>R366</f>
        <v>146775</v>
      </c>
      <c r="Z366" s="20">
        <f>SUM(W366:Y366)</f>
        <v>219310.21126760563</v>
      </c>
      <c r="AA366" s="20">
        <f>Z366*30%</f>
        <v>65793.063380281688</v>
      </c>
      <c r="AB366" s="20">
        <f>SUM(Z366:AA366)</f>
        <v>285103.27464788733</v>
      </c>
      <c r="AC366" s="7"/>
    </row>
    <row r="367" spans="2:29" x14ac:dyDescent="0.25">
      <c r="B367" s="40" t="s">
        <v>1165</v>
      </c>
      <c r="C367" s="44"/>
      <c r="D367" s="44"/>
      <c r="E367" s="44"/>
      <c r="F367" s="45"/>
      <c r="G367" s="46"/>
      <c r="H367" s="47"/>
      <c r="I367" s="20"/>
      <c r="J367" s="72"/>
      <c r="K367" s="72"/>
      <c r="L367" s="72"/>
      <c r="M367" s="20"/>
      <c r="N367" s="72"/>
      <c r="O367" s="72"/>
      <c r="P367" s="44"/>
      <c r="Q367" s="82"/>
      <c r="R367" s="21"/>
      <c r="S367" s="21"/>
      <c r="T367" s="21"/>
      <c r="U367" s="21"/>
      <c r="V367" s="21"/>
      <c r="W367" s="20"/>
      <c r="X367" s="20"/>
      <c r="Y367" s="20"/>
      <c r="Z367" s="20"/>
      <c r="AA367" s="20"/>
      <c r="AB367" s="20"/>
      <c r="AC367" s="8"/>
    </row>
    <row r="368" spans="2:29" x14ac:dyDescent="0.25">
      <c r="B368" s="40" t="s">
        <v>1166</v>
      </c>
      <c r="C368" s="40" t="s">
        <v>230</v>
      </c>
      <c r="D368" s="40"/>
      <c r="E368" s="40" t="s">
        <v>39</v>
      </c>
      <c r="F368" s="41">
        <v>5.1498888065233506E-2</v>
      </c>
      <c r="G368" s="42">
        <v>6000000</v>
      </c>
      <c r="H368" s="43">
        <v>0.25</v>
      </c>
      <c r="I368" s="20">
        <f>H368*G368*F368</f>
        <v>77248.33209785026</v>
      </c>
      <c r="J368" s="54"/>
      <c r="K368" s="54"/>
      <c r="L368" s="54"/>
      <c r="M368" s="20">
        <f>L368*K368</f>
        <v>0</v>
      </c>
      <c r="N368" s="54" t="s">
        <v>104</v>
      </c>
      <c r="O368" s="54" t="s">
        <v>19</v>
      </c>
      <c r="P368" s="58">
        <v>208.416</v>
      </c>
      <c r="Q368" s="80">
        <v>750</v>
      </c>
      <c r="R368" s="21">
        <f>Q368*P368</f>
        <v>156312</v>
      </c>
      <c r="S368" s="21"/>
      <c r="T368" s="21"/>
      <c r="U368" s="21"/>
      <c r="V368" s="21"/>
      <c r="W368" s="20">
        <f>I368</f>
        <v>77248.33209785026</v>
      </c>
      <c r="X368" s="20">
        <f>M368</f>
        <v>0</v>
      </c>
      <c r="Y368" s="20">
        <f>R368</f>
        <v>156312</v>
      </c>
      <c r="Z368" s="20">
        <f>SUM(W368:Y368)</f>
        <v>233560.33209785027</v>
      </c>
      <c r="AA368" s="20">
        <f>Z368*30%</f>
        <v>70068.099629355085</v>
      </c>
      <c r="AB368" s="20">
        <f>SUM(Z368:AA368)</f>
        <v>303628.43172720534</v>
      </c>
      <c r="AC368" s="7"/>
    </row>
    <row r="369" spans="2:29" x14ac:dyDescent="0.25">
      <c r="B369" s="40" t="s">
        <v>1167</v>
      </c>
      <c r="C369" s="44"/>
      <c r="D369" s="44"/>
      <c r="E369" s="44"/>
      <c r="F369" s="45"/>
      <c r="G369" s="46"/>
      <c r="H369" s="47"/>
      <c r="I369" s="20"/>
      <c r="J369" s="72"/>
      <c r="K369" s="72"/>
      <c r="L369" s="72"/>
      <c r="M369" s="20"/>
      <c r="N369" s="72"/>
      <c r="O369" s="72"/>
      <c r="P369" s="44"/>
      <c r="Q369" s="82"/>
      <c r="R369" s="21"/>
      <c r="S369" s="21"/>
      <c r="T369" s="21"/>
      <c r="U369" s="21"/>
      <c r="V369" s="21"/>
      <c r="W369" s="20"/>
      <c r="X369" s="20"/>
      <c r="Y369" s="20"/>
      <c r="Z369" s="20"/>
      <c r="AA369" s="20"/>
      <c r="AB369" s="20"/>
      <c r="AC369" s="8"/>
    </row>
    <row r="370" spans="2:29" x14ac:dyDescent="0.25">
      <c r="B370" s="40" t="s">
        <v>1168</v>
      </c>
      <c r="C370" s="40" t="s">
        <v>231</v>
      </c>
      <c r="D370" s="40"/>
      <c r="E370" s="40" t="s">
        <v>39</v>
      </c>
      <c r="F370" s="41">
        <v>0.15249073387694589</v>
      </c>
      <c r="G370" s="42">
        <v>6000000</v>
      </c>
      <c r="H370" s="43">
        <v>0.25</v>
      </c>
      <c r="I370" s="20">
        <f>H370*G370*F370</f>
        <v>228736.10081541885</v>
      </c>
      <c r="J370" s="54"/>
      <c r="K370" s="54"/>
      <c r="L370" s="54"/>
      <c r="M370" s="20">
        <f>L370*K370</f>
        <v>0</v>
      </c>
      <c r="N370" s="54" t="s">
        <v>104</v>
      </c>
      <c r="O370" s="54" t="s">
        <v>19</v>
      </c>
      <c r="P370" s="58">
        <v>617.13</v>
      </c>
      <c r="Q370" s="80">
        <v>750</v>
      </c>
      <c r="R370" s="21">
        <f>Q370*P370</f>
        <v>462847.5</v>
      </c>
      <c r="S370" s="21"/>
      <c r="T370" s="21"/>
      <c r="U370" s="21"/>
      <c r="V370" s="21"/>
      <c r="W370" s="20">
        <f>I370</f>
        <v>228736.10081541885</v>
      </c>
      <c r="X370" s="20">
        <f>M370</f>
        <v>0</v>
      </c>
      <c r="Y370" s="20">
        <f>R370</f>
        <v>462847.5</v>
      </c>
      <c r="Z370" s="20">
        <f>SUM(W370:Y370)</f>
        <v>691583.60081541887</v>
      </c>
      <c r="AA370" s="20">
        <f>Z370*30%</f>
        <v>207475.08024462566</v>
      </c>
      <c r="AB370" s="20">
        <f>SUM(Z370:AA370)</f>
        <v>899058.68106004456</v>
      </c>
      <c r="AC370" s="7"/>
    </row>
    <row r="371" spans="2:29" x14ac:dyDescent="0.25">
      <c r="B371" s="40" t="s">
        <v>1169</v>
      </c>
      <c r="C371" s="44"/>
      <c r="D371" s="44"/>
      <c r="E371" s="44"/>
      <c r="F371" s="45"/>
      <c r="G371" s="46"/>
      <c r="H371" s="47"/>
      <c r="I371" s="20"/>
      <c r="J371" s="72"/>
      <c r="K371" s="72"/>
      <c r="L371" s="72"/>
      <c r="M371" s="20"/>
      <c r="N371" s="72"/>
      <c r="O371" s="72"/>
      <c r="P371" s="44"/>
      <c r="Q371" s="82"/>
      <c r="R371" s="21"/>
      <c r="S371" s="21"/>
      <c r="T371" s="21"/>
      <c r="U371" s="21"/>
      <c r="V371" s="21"/>
      <c r="W371" s="20"/>
      <c r="X371" s="20"/>
      <c r="Y371" s="20"/>
      <c r="Z371" s="20"/>
      <c r="AA371" s="20"/>
      <c r="AB371" s="20"/>
      <c r="AC371" s="8"/>
    </row>
    <row r="372" spans="2:29" x14ac:dyDescent="0.25">
      <c r="B372" s="40" t="s">
        <v>1170</v>
      </c>
      <c r="C372" s="40" t="s">
        <v>232</v>
      </c>
      <c r="D372" s="40"/>
      <c r="E372" s="40" t="s">
        <v>39</v>
      </c>
      <c r="F372" s="41">
        <v>4.4250308870768466E-2</v>
      </c>
      <c r="G372" s="42">
        <v>6000000</v>
      </c>
      <c r="H372" s="43">
        <v>0.25</v>
      </c>
      <c r="I372" s="20">
        <f>H372*G372*F372</f>
        <v>66375.463306152698</v>
      </c>
      <c r="J372" s="54"/>
      <c r="K372" s="54"/>
      <c r="L372" s="54"/>
      <c r="M372" s="20">
        <f>L372*K372</f>
        <v>0</v>
      </c>
      <c r="N372" s="54" t="s">
        <v>104</v>
      </c>
      <c r="O372" s="54" t="s">
        <v>19</v>
      </c>
      <c r="P372" s="58">
        <v>179.08099999999999</v>
      </c>
      <c r="Q372" s="80">
        <v>750</v>
      </c>
      <c r="R372" s="21">
        <f>Q372*P372</f>
        <v>134310.75</v>
      </c>
      <c r="S372" s="21"/>
      <c r="T372" s="21"/>
      <c r="U372" s="21"/>
      <c r="V372" s="21"/>
      <c r="W372" s="20">
        <f>I372</f>
        <v>66375.463306152698</v>
      </c>
      <c r="X372" s="20">
        <f>M372</f>
        <v>0</v>
      </c>
      <c r="Y372" s="20">
        <f>R372</f>
        <v>134310.75</v>
      </c>
      <c r="Z372" s="20">
        <f>SUM(W372:Y372)</f>
        <v>200686.2133061527</v>
      </c>
      <c r="AA372" s="20">
        <f>Z372*30%</f>
        <v>60205.863991845807</v>
      </c>
      <c r="AB372" s="20">
        <f>SUM(Z372:AA372)</f>
        <v>260892.0772979985</v>
      </c>
      <c r="AC372" s="7"/>
    </row>
    <row r="373" spans="2:29" x14ac:dyDescent="0.25">
      <c r="B373" s="40" t="s">
        <v>1171</v>
      </c>
      <c r="C373" s="44"/>
      <c r="D373" s="44"/>
      <c r="E373" s="44"/>
      <c r="F373" s="45"/>
      <c r="G373" s="46"/>
      <c r="H373" s="47"/>
      <c r="I373" s="20"/>
      <c r="J373" s="72"/>
      <c r="K373" s="72"/>
      <c r="L373" s="72"/>
      <c r="M373" s="20"/>
      <c r="N373" s="72"/>
      <c r="O373" s="72"/>
      <c r="P373" s="44"/>
      <c r="Q373" s="82"/>
      <c r="R373" s="21"/>
      <c r="S373" s="21"/>
      <c r="T373" s="21"/>
      <c r="U373" s="21"/>
      <c r="V373" s="21"/>
      <c r="W373" s="20"/>
      <c r="X373" s="20"/>
      <c r="Y373" s="20"/>
      <c r="Z373" s="20"/>
      <c r="AA373" s="20"/>
      <c r="AB373" s="20"/>
      <c r="AC373" s="8"/>
    </row>
    <row r="374" spans="2:29" x14ac:dyDescent="0.25">
      <c r="B374" s="40" t="s">
        <v>1172</v>
      </c>
      <c r="C374" s="40" t="s">
        <v>233</v>
      </c>
      <c r="D374" s="40"/>
      <c r="E374" s="40" t="s">
        <v>39</v>
      </c>
      <c r="F374" s="41">
        <v>4.8390412651346679E-2</v>
      </c>
      <c r="G374" s="42">
        <v>6000000</v>
      </c>
      <c r="H374" s="43">
        <v>0.25</v>
      </c>
      <c r="I374" s="20">
        <f>H374*G374*F374</f>
        <v>72585.618977020014</v>
      </c>
      <c r="J374" s="54"/>
      <c r="K374" s="54"/>
      <c r="L374" s="54"/>
      <c r="M374" s="20">
        <f>L374*K374</f>
        <v>0</v>
      </c>
      <c r="N374" s="54" t="s">
        <v>104</v>
      </c>
      <c r="O374" s="54" t="s">
        <v>19</v>
      </c>
      <c r="P374" s="58">
        <v>195.83600000000001</v>
      </c>
      <c r="Q374" s="80">
        <v>750</v>
      </c>
      <c r="R374" s="21">
        <f>Q374*P374</f>
        <v>146877</v>
      </c>
      <c r="S374" s="21"/>
      <c r="T374" s="21"/>
      <c r="U374" s="21"/>
      <c r="V374" s="21"/>
      <c r="W374" s="20">
        <f>I374</f>
        <v>72585.618977020014</v>
      </c>
      <c r="X374" s="20">
        <f>M374</f>
        <v>0</v>
      </c>
      <c r="Y374" s="20">
        <f>R374</f>
        <v>146877</v>
      </c>
      <c r="Z374" s="20">
        <f>SUM(W374:Y374)</f>
        <v>219462.61897702003</v>
      </c>
      <c r="AA374" s="20">
        <f>Z374*30%</f>
        <v>65838.785693106009</v>
      </c>
      <c r="AB374" s="20">
        <f>SUM(Z374:AA374)</f>
        <v>285301.40467012604</v>
      </c>
      <c r="AC374" s="7"/>
    </row>
    <row r="375" spans="2:29" x14ac:dyDescent="0.25">
      <c r="B375" s="40" t="s">
        <v>1173</v>
      </c>
      <c r="C375" s="44"/>
      <c r="D375" s="44"/>
      <c r="E375" s="44"/>
      <c r="F375" s="45"/>
      <c r="G375" s="46"/>
      <c r="H375" s="47"/>
      <c r="I375" s="20"/>
      <c r="J375" s="72"/>
      <c r="K375" s="72"/>
      <c r="L375" s="72"/>
      <c r="M375" s="20"/>
      <c r="N375" s="72"/>
      <c r="O375" s="72"/>
      <c r="P375" s="44"/>
      <c r="Q375" s="82"/>
      <c r="R375" s="21"/>
      <c r="S375" s="21"/>
      <c r="T375" s="21"/>
      <c r="U375" s="21"/>
      <c r="V375" s="21"/>
      <c r="W375" s="20"/>
      <c r="X375" s="20"/>
      <c r="Y375" s="20"/>
      <c r="Z375" s="20"/>
      <c r="AA375" s="20"/>
      <c r="AB375" s="20"/>
      <c r="AC375" s="8"/>
    </row>
    <row r="376" spans="2:29" x14ac:dyDescent="0.25">
      <c r="B376" s="40" t="s">
        <v>1174</v>
      </c>
      <c r="C376" s="40" t="s">
        <v>190</v>
      </c>
      <c r="D376" s="40"/>
      <c r="E376" s="40" t="s">
        <v>39</v>
      </c>
      <c r="F376" s="41">
        <v>5.1681492463553247E-2</v>
      </c>
      <c r="G376" s="42">
        <v>6000000</v>
      </c>
      <c r="H376" s="43">
        <v>0.25</v>
      </c>
      <c r="I376" s="20">
        <f>H376*G376*F376</f>
        <v>77522.23869532987</v>
      </c>
      <c r="J376" s="54"/>
      <c r="K376" s="54"/>
      <c r="L376" s="54"/>
      <c r="M376" s="20">
        <f>L376*K376</f>
        <v>0</v>
      </c>
      <c r="N376" s="54" t="s">
        <v>104</v>
      </c>
      <c r="O376" s="54" t="s">
        <v>19</v>
      </c>
      <c r="P376" s="58">
        <v>209.155</v>
      </c>
      <c r="Q376" s="80">
        <v>750</v>
      </c>
      <c r="R376" s="21">
        <f>Q376*P376</f>
        <v>156866.25</v>
      </c>
      <c r="S376" s="21"/>
      <c r="T376" s="21"/>
      <c r="U376" s="21"/>
      <c r="V376" s="21"/>
      <c r="W376" s="20">
        <f>I376</f>
        <v>77522.23869532987</v>
      </c>
      <c r="X376" s="20">
        <f>M376</f>
        <v>0</v>
      </c>
      <c r="Y376" s="20">
        <f>R376</f>
        <v>156866.25</v>
      </c>
      <c r="Z376" s="20">
        <f>SUM(W376:Y376)</f>
        <v>234388.48869532987</v>
      </c>
      <c r="AA376" s="20">
        <f>Z376*30%</f>
        <v>70316.546608598961</v>
      </c>
      <c r="AB376" s="20">
        <f>SUM(Z376:AA376)</f>
        <v>304705.03530392883</v>
      </c>
      <c r="AC376" s="7"/>
    </row>
    <row r="377" spans="2:29" x14ac:dyDescent="0.25">
      <c r="B377" s="40" t="s">
        <v>1175</v>
      </c>
      <c r="C377" s="44"/>
      <c r="D377" s="44"/>
      <c r="E377" s="44"/>
      <c r="F377" s="45"/>
      <c r="G377" s="46"/>
      <c r="H377" s="47"/>
      <c r="I377" s="20"/>
      <c r="J377" s="72"/>
      <c r="K377" s="72"/>
      <c r="L377" s="72"/>
      <c r="M377" s="20"/>
      <c r="N377" s="72"/>
      <c r="O377" s="72"/>
      <c r="P377" s="44"/>
      <c r="Q377" s="82"/>
      <c r="R377" s="21"/>
      <c r="S377" s="21"/>
      <c r="T377" s="21"/>
      <c r="U377" s="21"/>
      <c r="V377" s="21"/>
      <c r="W377" s="20"/>
      <c r="X377" s="20"/>
      <c r="Y377" s="20"/>
      <c r="Z377" s="20"/>
      <c r="AA377" s="20"/>
      <c r="AB377" s="20"/>
      <c r="AC377" s="8"/>
    </row>
    <row r="378" spans="2:29" x14ac:dyDescent="0.25">
      <c r="B378" s="40" t="s">
        <v>1176</v>
      </c>
      <c r="C378" s="40" t="s">
        <v>234</v>
      </c>
      <c r="D378" s="40"/>
      <c r="E378" s="40" t="s">
        <v>39</v>
      </c>
      <c r="F378" s="41">
        <v>4.9369656535705464E-2</v>
      </c>
      <c r="G378" s="42">
        <v>6000000</v>
      </c>
      <c r="H378" s="43">
        <v>0.25</v>
      </c>
      <c r="I378" s="20">
        <f>H378*G378*F378</f>
        <v>74054.484803558196</v>
      </c>
      <c r="J378" s="54"/>
      <c r="K378" s="54"/>
      <c r="L378" s="54"/>
      <c r="M378" s="20">
        <f>L378*K378</f>
        <v>0</v>
      </c>
      <c r="N378" s="54" t="s">
        <v>104</v>
      </c>
      <c r="O378" s="54" t="s">
        <v>19</v>
      </c>
      <c r="P378" s="58">
        <v>199.79900000000001</v>
      </c>
      <c r="Q378" s="80">
        <v>750</v>
      </c>
      <c r="R378" s="21">
        <f>Q378*P378</f>
        <v>149849.25</v>
      </c>
      <c r="S378" s="21"/>
      <c r="T378" s="21"/>
      <c r="U378" s="21"/>
      <c r="V378" s="21"/>
      <c r="W378" s="20">
        <f>I378</f>
        <v>74054.484803558196</v>
      </c>
      <c r="X378" s="20">
        <f>M378</f>
        <v>0</v>
      </c>
      <c r="Y378" s="20">
        <f>R378</f>
        <v>149849.25</v>
      </c>
      <c r="Z378" s="20">
        <f>SUM(W378:Y378)</f>
        <v>223903.73480355821</v>
      </c>
      <c r="AA378" s="20">
        <f>Z378*30%</f>
        <v>67171.120441067455</v>
      </c>
      <c r="AB378" s="20">
        <f>SUM(Z378:AA378)</f>
        <v>291074.85524462565</v>
      </c>
      <c r="AC378" s="7"/>
    </row>
    <row r="379" spans="2:29" x14ac:dyDescent="0.25">
      <c r="B379" s="40" t="s">
        <v>1177</v>
      </c>
      <c r="C379" s="44"/>
      <c r="D379" s="44"/>
      <c r="E379" s="44"/>
      <c r="F379" s="45"/>
      <c r="G379" s="46"/>
      <c r="H379" s="47"/>
      <c r="I379" s="20"/>
      <c r="J379" s="72"/>
      <c r="K379" s="72"/>
      <c r="L379" s="72"/>
      <c r="M379" s="20"/>
      <c r="N379" s="72"/>
      <c r="O379" s="72"/>
      <c r="P379" s="44"/>
      <c r="Q379" s="82"/>
      <c r="R379" s="21"/>
      <c r="S379" s="21"/>
      <c r="T379" s="21"/>
      <c r="U379" s="21"/>
      <c r="V379" s="21"/>
      <c r="W379" s="20"/>
      <c r="X379" s="20"/>
      <c r="Y379" s="20"/>
      <c r="Z379" s="20"/>
      <c r="AA379" s="20"/>
      <c r="AB379" s="20"/>
      <c r="AC379" s="8"/>
    </row>
    <row r="380" spans="2:29" x14ac:dyDescent="0.25">
      <c r="B380" s="40" t="s">
        <v>1178</v>
      </c>
      <c r="C380" s="40" t="s">
        <v>235</v>
      </c>
      <c r="D380" s="40"/>
      <c r="E380" s="40" t="s">
        <v>39</v>
      </c>
      <c r="F380" s="41">
        <v>9.794736842105263E-2</v>
      </c>
      <c r="G380" s="42">
        <v>6000000</v>
      </c>
      <c r="H380" s="43">
        <v>0.25</v>
      </c>
      <c r="I380" s="20">
        <f>H380*G380*F380</f>
        <v>146921.05263157893</v>
      </c>
      <c r="J380" s="54"/>
      <c r="K380" s="54"/>
      <c r="L380" s="54"/>
      <c r="M380" s="20">
        <f>L380*K380</f>
        <v>0</v>
      </c>
      <c r="N380" s="54" t="s">
        <v>104</v>
      </c>
      <c r="O380" s="54" t="s">
        <v>19</v>
      </c>
      <c r="P380" s="58">
        <v>396.39299999999997</v>
      </c>
      <c r="Q380" s="80">
        <v>750</v>
      </c>
      <c r="R380" s="21">
        <f>Q380*P380</f>
        <v>297294.75</v>
      </c>
      <c r="S380" s="21"/>
      <c r="T380" s="21"/>
      <c r="U380" s="21"/>
      <c r="V380" s="21"/>
      <c r="W380" s="20">
        <f>I380</f>
        <v>146921.05263157893</v>
      </c>
      <c r="X380" s="20">
        <f>M380</f>
        <v>0</v>
      </c>
      <c r="Y380" s="20">
        <f>R380</f>
        <v>297294.75</v>
      </c>
      <c r="Z380" s="20">
        <f>SUM(W380:Y380)</f>
        <v>444215.80263157893</v>
      </c>
      <c r="AA380" s="20">
        <f>Z380*30%</f>
        <v>133264.74078947367</v>
      </c>
      <c r="AB380" s="20">
        <f>SUM(Z380:AA380)</f>
        <v>577480.54342105263</v>
      </c>
      <c r="AC380" s="7"/>
    </row>
    <row r="381" spans="2:29" x14ac:dyDescent="0.25">
      <c r="B381" s="40" t="s">
        <v>1179</v>
      </c>
      <c r="C381" s="44"/>
      <c r="D381" s="44"/>
      <c r="E381" s="44"/>
      <c r="F381" s="45"/>
      <c r="G381" s="46"/>
      <c r="H381" s="47"/>
      <c r="I381" s="20"/>
      <c r="J381" s="72"/>
      <c r="K381" s="72"/>
      <c r="L381" s="72"/>
      <c r="M381" s="20"/>
      <c r="N381" s="72"/>
      <c r="O381" s="72"/>
      <c r="P381" s="44"/>
      <c r="Q381" s="82"/>
      <c r="R381" s="21"/>
      <c r="S381" s="21"/>
      <c r="T381" s="21"/>
      <c r="U381" s="21"/>
      <c r="V381" s="21"/>
      <c r="W381" s="20"/>
      <c r="X381" s="20"/>
      <c r="Y381" s="20"/>
      <c r="Z381" s="20"/>
      <c r="AA381" s="20"/>
      <c r="AB381" s="20"/>
      <c r="AC381" s="8"/>
    </row>
    <row r="382" spans="2:29" x14ac:dyDescent="0.25">
      <c r="B382" s="40" t="s">
        <v>1180</v>
      </c>
      <c r="C382" s="40" t="s">
        <v>236</v>
      </c>
      <c r="D382" s="40"/>
      <c r="E382" s="40" t="s">
        <v>39</v>
      </c>
      <c r="F382" s="41">
        <v>5.0259945638744745E-2</v>
      </c>
      <c r="G382" s="42">
        <v>6000000</v>
      </c>
      <c r="H382" s="43">
        <v>0.25</v>
      </c>
      <c r="I382" s="20">
        <f>H382*G382*F382</f>
        <v>75389.918458117114</v>
      </c>
      <c r="J382" s="54"/>
      <c r="K382" s="54"/>
      <c r="L382" s="54"/>
      <c r="M382" s="20">
        <f>L382*K382</f>
        <v>0</v>
      </c>
      <c r="N382" s="54" t="s">
        <v>104</v>
      </c>
      <c r="O382" s="54" t="s">
        <v>19</v>
      </c>
      <c r="P382" s="58">
        <v>203.40199999999999</v>
      </c>
      <c r="Q382" s="80">
        <v>750</v>
      </c>
      <c r="R382" s="21">
        <f>Q382*P382</f>
        <v>152551.5</v>
      </c>
      <c r="S382" s="21"/>
      <c r="T382" s="21"/>
      <c r="U382" s="21"/>
      <c r="V382" s="21"/>
      <c r="W382" s="20">
        <f>I382</f>
        <v>75389.918458117114</v>
      </c>
      <c r="X382" s="20">
        <f>M382</f>
        <v>0</v>
      </c>
      <c r="Y382" s="20">
        <f>R382</f>
        <v>152551.5</v>
      </c>
      <c r="Z382" s="20">
        <f>SUM(W382:Y382)</f>
        <v>227941.41845811711</v>
      </c>
      <c r="AA382" s="20">
        <f>Z382*30%</f>
        <v>68382.425537435134</v>
      </c>
      <c r="AB382" s="20">
        <f>SUM(Z382:AA382)</f>
        <v>296323.84399555228</v>
      </c>
      <c r="AC382" s="7"/>
    </row>
    <row r="383" spans="2:29" x14ac:dyDescent="0.25">
      <c r="B383" s="40" t="s">
        <v>1181</v>
      </c>
      <c r="C383" s="44"/>
      <c r="D383" s="44"/>
      <c r="E383" s="44"/>
      <c r="F383" s="45"/>
      <c r="G383" s="46"/>
      <c r="H383" s="47"/>
      <c r="I383" s="20"/>
      <c r="J383" s="72"/>
      <c r="K383" s="72"/>
      <c r="L383" s="72"/>
      <c r="M383" s="20"/>
      <c r="N383" s="72"/>
      <c r="O383" s="72"/>
      <c r="P383" s="44"/>
      <c r="Q383" s="82"/>
      <c r="R383" s="21"/>
      <c r="S383" s="21"/>
      <c r="T383" s="21"/>
      <c r="U383" s="21"/>
      <c r="V383" s="21"/>
      <c r="W383" s="20"/>
      <c r="X383" s="20"/>
      <c r="Y383" s="20"/>
      <c r="Z383" s="20"/>
      <c r="AA383" s="20"/>
      <c r="AB383" s="20"/>
      <c r="AC383" s="8"/>
    </row>
    <row r="384" spans="2:29" x14ac:dyDescent="0.25">
      <c r="B384" s="40" t="s">
        <v>1182</v>
      </c>
      <c r="C384" s="40" t="s">
        <v>237</v>
      </c>
      <c r="D384" s="40"/>
      <c r="E384" s="40" t="s">
        <v>39</v>
      </c>
      <c r="F384" s="41">
        <v>0.11094094390906845</v>
      </c>
      <c r="G384" s="42">
        <v>6000000</v>
      </c>
      <c r="H384" s="43">
        <v>0.25</v>
      </c>
      <c r="I384" s="20">
        <f>H384*G384*F384</f>
        <v>166411.41586360266</v>
      </c>
      <c r="J384" s="54"/>
      <c r="K384" s="54"/>
      <c r="L384" s="54"/>
      <c r="M384" s="20">
        <f>L384*K384</f>
        <v>0</v>
      </c>
      <c r="N384" s="54" t="s">
        <v>104</v>
      </c>
      <c r="O384" s="54" t="s">
        <v>19</v>
      </c>
      <c r="P384" s="58">
        <v>448.97800000000001</v>
      </c>
      <c r="Q384" s="80">
        <v>750</v>
      </c>
      <c r="R384" s="21">
        <f>Q384*P384</f>
        <v>336733.5</v>
      </c>
      <c r="S384" s="21"/>
      <c r="T384" s="21"/>
      <c r="U384" s="21"/>
      <c r="V384" s="21"/>
      <c r="W384" s="20">
        <f>I384</f>
        <v>166411.41586360266</v>
      </c>
      <c r="X384" s="20">
        <f>M384</f>
        <v>0</v>
      </c>
      <c r="Y384" s="20">
        <f>R384</f>
        <v>336733.5</v>
      </c>
      <c r="Z384" s="20">
        <f>SUM(W384:Y384)</f>
        <v>503144.91586360266</v>
      </c>
      <c r="AA384" s="20">
        <f>Z384*30%</f>
        <v>150943.4747590808</v>
      </c>
      <c r="AB384" s="20">
        <f>SUM(Z384:AA384)</f>
        <v>654088.39062268345</v>
      </c>
      <c r="AC384" s="7"/>
    </row>
    <row r="385" spans="2:29" x14ac:dyDescent="0.25">
      <c r="B385" s="40" t="s">
        <v>1183</v>
      </c>
      <c r="C385" s="44"/>
      <c r="D385" s="44"/>
      <c r="E385" s="44"/>
      <c r="F385" s="45"/>
      <c r="G385" s="46"/>
      <c r="H385" s="47"/>
      <c r="I385" s="20"/>
      <c r="J385" s="72"/>
      <c r="K385" s="72"/>
      <c r="L385" s="72"/>
      <c r="M385" s="20"/>
      <c r="N385" s="72"/>
      <c r="O385" s="72"/>
      <c r="P385" s="44"/>
      <c r="Q385" s="82"/>
      <c r="R385" s="21"/>
      <c r="S385" s="21"/>
      <c r="T385" s="21"/>
      <c r="U385" s="21"/>
      <c r="V385" s="21"/>
      <c r="W385" s="20"/>
      <c r="X385" s="20"/>
      <c r="Y385" s="20"/>
      <c r="Z385" s="20"/>
      <c r="AA385" s="20"/>
      <c r="AB385" s="20"/>
      <c r="AC385" s="8"/>
    </row>
    <row r="386" spans="2:29" x14ac:dyDescent="0.25">
      <c r="B386" s="40" t="s">
        <v>1184</v>
      </c>
      <c r="C386" s="40" t="s">
        <v>238</v>
      </c>
      <c r="D386" s="40"/>
      <c r="E386" s="40" t="s">
        <v>39</v>
      </c>
      <c r="F386" s="41">
        <v>5.236965653570546E-2</v>
      </c>
      <c r="G386" s="42">
        <v>6000000</v>
      </c>
      <c r="H386" s="43">
        <v>0.25</v>
      </c>
      <c r="I386" s="20">
        <f>H386*G386*F386</f>
        <v>78554.484803558196</v>
      </c>
      <c r="J386" s="54"/>
      <c r="K386" s="54"/>
      <c r="L386" s="54"/>
      <c r="M386" s="20">
        <f>L386*K386</f>
        <v>0</v>
      </c>
      <c r="N386" s="54" t="s">
        <v>104</v>
      </c>
      <c r="O386" s="54" t="s">
        <v>19</v>
      </c>
      <c r="P386" s="58">
        <v>211.94</v>
      </c>
      <c r="Q386" s="80">
        <v>750</v>
      </c>
      <c r="R386" s="21">
        <f>Q386*P386</f>
        <v>158955</v>
      </c>
      <c r="S386" s="21"/>
      <c r="T386" s="21"/>
      <c r="U386" s="21"/>
      <c r="V386" s="21"/>
      <c r="W386" s="20">
        <f>I386</f>
        <v>78554.484803558196</v>
      </c>
      <c r="X386" s="20">
        <f>M386</f>
        <v>0</v>
      </c>
      <c r="Y386" s="20">
        <f>R386</f>
        <v>158955</v>
      </c>
      <c r="Z386" s="20">
        <f>SUM(W386:Y386)</f>
        <v>237509.48480355821</v>
      </c>
      <c r="AA386" s="20">
        <f>Z386*30%</f>
        <v>71252.84544106746</v>
      </c>
      <c r="AB386" s="20">
        <f>SUM(Z386:AA386)</f>
        <v>308762.33024462569</v>
      </c>
      <c r="AC386" s="7"/>
    </row>
    <row r="387" spans="2:29" x14ac:dyDescent="0.25">
      <c r="B387" s="40" t="s">
        <v>1185</v>
      </c>
      <c r="C387" s="44"/>
      <c r="D387" s="44"/>
      <c r="E387" s="44"/>
      <c r="F387" s="45"/>
      <c r="G387" s="46"/>
      <c r="H387" s="47"/>
      <c r="I387" s="20"/>
      <c r="J387" s="72"/>
      <c r="K387" s="72"/>
      <c r="L387" s="72"/>
      <c r="M387" s="20"/>
      <c r="N387" s="72"/>
      <c r="O387" s="72"/>
      <c r="P387" s="44"/>
      <c r="Q387" s="82"/>
      <c r="R387" s="21"/>
      <c r="S387" s="21"/>
      <c r="T387" s="21"/>
      <c r="U387" s="21"/>
      <c r="V387" s="21"/>
      <c r="W387" s="20"/>
      <c r="X387" s="20"/>
      <c r="Y387" s="20"/>
      <c r="Z387" s="20"/>
      <c r="AA387" s="20"/>
      <c r="AB387" s="20"/>
      <c r="AC387" s="8"/>
    </row>
    <row r="388" spans="2:29" x14ac:dyDescent="0.25">
      <c r="B388" s="40" t="s">
        <v>1186</v>
      </c>
      <c r="C388" s="40" t="s">
        <v>239</v>
      </c>
      <c r="D388" s="40"/>
      <c r="E388" s="40" t="s">
        <v>39</v>
      </c>
      <c r="F388" s="41">
        <v>5.333135656041512E-2</v>
      </c>
      <c r="G388" s="42">
        <v>6000000</v>
      </c>
      <c r="H388" s="43">
        <v>0.25</v>
      </c>
      <c r="I388" s="20">
        <f>H388*G388*F388</f>
        <v>79997.034840622684</v>
      </c>
      <c r="J388" s="54"/>
      <c r="K388" s="54"/>
      <c r="L388" s="54"/>
      <c r="M388" s="20">
        <f>L388*K388</f>
        <v>0</v>
      </c>
      <c r="N388" s="54" t="s">
        <v>104</v>
      </c>
      <c r="O388" s="54" t="s">
        <v>19</v>
      </c>
      <c r="P388" s="58">
        <v>215.83199999999999</v>
      </c>
      <c r="Q388" s="80">
        <v>750</v>
      </c>
      <c r="R388" s="21">
        <f>Q388*P388</f>
        <v>161874</v>
      </c>
      <c r="S388" s="21"/>
      <c r="T388" s="21"/>
      <c r="U388" s="21"/>
      <c r="V388" s="21"/>
      <c r="W388" s="20">
        <f>I388</f>
        <v>79997.034840622684</v>
      </c>
      <c r="X388" s="20">
        <f>M388</f>
        <v>0</v>
      </c>
      <c r="Y388" s="20">
        <f>R388</f>
        <v>161874</v>
      </c>
      <c r="Z388" s="20">
        <f>SUM(W388:Y388)</f>
        <v>241871.03484062268</v>
      </c>
      <c r="AA388" s="20">
        <f>Z388*30%</f>
        <v>72561.310452186808</v>
      </c>
      <c r="AB388" s="20">
        <f>SUM(Z388:AA388)</f>
        <v>314432.34529280948</v>
      </c>
      <c r="AC388" s="7"/>
    </row>
    <row r="389" spans="2:29" x14ac:dyDescent="0.25">
      <c r="B389" s="40" t="s">
        <v>1187</v>
      </c>
      <c r="C389" s="44"/>
      <c r="D389" s="44"/>
      <c r="E389" s="44"/>
      <c r="F389" s="45"/>
      <c r="G389" s="46"/>
      <c r="H389" s="47"/>
      <c r="I389" s="20"/>
      <c r="J389" s="72"/>
      <c r="K389" s="72"/>
      <c r="L389" s="72"/>
      <c r="M389" s="20"/>
      <c r="N389" s="72"/>
      <c r="O389" s="72"/>
      <c r="P389" s="44"/>
      <c r="Q389" s="82"/>
      <c r="R389" s="21"/>
      <c r="S389" s="21"/>
      <c r="T389" s="21"/>
      <c r="U389" s="21"/>
      <c r="V389" s="21"/>
      <c r="W389" s="20"/>
      <c r="X389" s="20"/>
      <c r="Y389" s="20"/>
      <c r="Z389" s="20"/>
      <c r="AA389" s="20"/>
      <c r="AB389" s="20"/>
      <c r="AC389" s="8"/>
    </row>
    <row r="390" spans="2:29" x14ac:dyDescent="0.25">
      <c r="B390" s="40" t="s">
        <v>1188</v>
      </c>
      <c r="C390" s="40" t="s">
        <v>240</v>
      </c>
      <c r="D390" s="40"/>
      <c r="E390" s="40" t="s">
        <v>39</v>
      </c>
      <c r="F390" s="41">
        <v>4.017395601680257E-2</v>
      </c>
      <c r="G390" s="42">
        <v>6000000</v>
      </c>
      <c r="H390" s="43">
        <v>0.25</v>
      </c>
      <c r="I390" s="20">
        <f>H390*G390*F390</f>
        <v>60260.934025203853</v>
      </c>
      <c r="J390" s="54"/>
      <c r="K390" s="54"/>
      <c r="L390" s="54"/>
      <c r="M390" s="20">
        <f>L390*K390</f>
        <v>0</v>
      </c>
      <c r="N390" s="54" t="s">
        <v>104</v>
      </c>
      <c r="O390" s="54" t="s">
        <v>19</v>
      </c>
      <c r="P390" s="58">
        <v>162.584</v>
      </c>
      <c r="Q390" s="80">
        <v>750</v>
      </c>
      <c r="R390" s="21">
        <f>Q390*P390</f>
        <v>121938</v>
      </c>
      <c r="S390" s="21"/>
      <c r="T390" s="21"/>
      <c r="U390" s="21"/>
      <c r="V390" s="21"/>
      <c r="W390" s="20">
        <f>I390</f>
        <v>60260.934025203853</v>
      </c>
      <c r="X390" s="20">
        <f>M390</f>
        <v>0</v>
      </c>
      <c r="Y390" s="20">
        <f>R390</f>
        <v>121938</v>
      </c>
      <c r="Z390" s="20">
        <f>SUM(W390:Y390)</f>
        <v>182198.93402520387</v>
      </c>
      <c r="AA390" s="20">
        <f>Z390*30%</f>
        <v>54659.680207561156</v>
      </c>
      <c r="AB390" s="20">
        <f>SUM(Z390:AA390)</f>
        <v>236858.61423276502</v>
      </c>
      <c r="AC390" s="7"/>
    </row>
    <row r="391" spans="2:29" x14ac:dyDescent="0.25">
      <c r="B391" s="40" t="s">
        <v>1189</v>
      </c>
      <c r="C391" s="44"/>
      <c r="D391" s="44"/>
      <c r="E391" s="44"/>
      <c r="F391" s="45"/>
      <c r="G391" s="46"/>
      <c r="H391" s="47"/>
      <c r="I391" s="20"/>
      <c r="J391" s="72"/>
      <c r="K391" s="72"/>
      <c r="L391" s="72"/>
      <c r="M391" s="20"/>
      <c r="N391" s="72"/>
      <c r="O391" s="72"/>
      <c r="P391" s="44"/>
      <c r="Q391" s="82"/>
      <c r="R391" s="21"/>
      <c r="S391" s="21"/>
      <c r="T391" s="21"/>
      <c r="U391" s="21"/>
      <c r="V391" s="21"/>
      <c r="W391" s="20"/>
      <c r="X391" s="20"/>
      <c r="Y391" s="20"/>
      <c r="Z391" s="20"/>
      <c r="AA391" s="20"/>
      <c r="AB391" s="20"/>
      <c r="AC391" s="8"/>
    </row>
    <row r="392" spans="2:29" x14ac:dyDescent="0.25">
      <c r="B392" s="40" t="s">
        <v>1190</v>
      </c>
      <c r="C392" s="40" t="s">
        <v>190</v>
      </c>
      <c r="D392" s="40"/>
      <c r="E392" s="40" t="s">
        <v>39</v>
      </c>
      <c r="F392" s="41">
        <v>1.1196194712132445E-2</v>
      </c>
      <c r="G392" s="42">
        <v>6000000</v>
      </c>
      <c r="H392" s="43">
        <v>0.25</v>
      </c>
      <c r="I392" s="20">
        <f>H392*G392*F392</f>
        <v>16794.292068198665</v>
      </c>
      <c r="J392" s="54"/>
      <c r="K392" s="54"/>
      <c r="L392" s="54"/>
      <c r="M392" s="20">
        <f>L392*K392</f>
        <v>0</v>
      </c>
      <c r="N392" s="54" t="s">
        <v>104</v>
      </c>
      <c r="O392" s="54" t="s">
        <v>19</v>
      </c>
      <c r="P392" s="58">
        <v>45.311</v>
      </c>
      <c r="Q392" s="80">
        <v>750</v>
      </c>
      <c r="R392" s="21">
        <f>Q392*P392</f>
        <v>33983.25</v>
      </c>
      <c r="S392" s="21"/>
      <c r="T392" s="21"/>
      <c r="U392" s="21"/>
      <c r="V392" s="21"/>
      <c r="W392" s="20">
        <f>I392</f>
        <v>16794.292068198665</v>
      </c>
      <c r="X392" s="20">
        <f>M392</f>
        <v>0</v>
      </c>
      <c r="Y392" s="20">
        <f>R392</f>
        <v>33983.25</v>
      </c>
      <c r="Z392" s="20">
        <f>SUM(W392:Y392)</f>
        <v>50777.542068198665</v>
      </c>
      <c r="AA392" s="20">
        <f>Z392*30%</f>
        <v>15233.262620459598</v>
      </c>
      <c r="AB392" s="20">
        <f>SUM(Z392:AA392)</f>
        <v>66010.80468865826</v>
      </c>
      <c r="AC392" s="7"/>
    </row>
    <row r="393" spans="2:29" x14ac:dyDescent="0.25">
      <c r="B393" s="40" t="s">
        <v>1191</v>
      </c>
      <c r="C393" s="44"/>
      <c r="D393" s="44"/>
      <c r="E393" s="44"/>
      <c r="F393" s="45"/>
      <c r="G393" s="46"/>
      <c r="H393" s="47"/>
      <c r="I393" s="20"/>
      <c r="J393" s="72"/>
      <c r="K393" s="72"/>
      <c r="L393" s="72"/>
      <c r="M393" s="20"/>
      <c r="N393" s="72"/>
      <c r="O393" s="72"/>
      <c r="P393" s="44"/>
      <c r="Q393" s="82"/>
      <c r="R393" s="21"/>
      <c r="S393" s="21"/>
      <c r="T393" s="21"/>
      <c r="U393" s="21"/>
      <c r="V393" s="21"/>
      <c r="W393" s="20"/>
      <c r="X393" s="20"/>
      <c r="Y393" s="20"/>
      <c r="Z393" s="20"/>
      <c r="AA393" s="20"/>
      <c r="AB393" s="20"/>
      <c r="AC393" s="8"/>
    </row>
    <row r="394" spans="2:29" x14ac:dyDescent="0.25">
      <c r="B394" s="40" t="s">
        <v>1192</v>
      </c>
      <c r="C394" s="40" t="s">
        <v>241</v>
      </c>
      <c r="D394" s="40"/>
      <c r="E394" s="40" t="s">
        <v>39</v>
      </c>
      <c r="F394" s="41">
        <v>5.6910056832221396E-2</v>
      </c>
      <c r="G394" s="42">
        <v>6000000</v>
      </c>
      <c r="H394" s="43">
        <v>0.25</v>
      </c>
      <c r="I394" s="20">
        <f>H394*G394*F394</f>
        <v>85365.085248332092</v>
      </c>
      <c r="J394" s="54"/>
      <c r="K394" s="54"/>
      <c r="L394" s="54"/>
      <c r="M394" s="20">
        <f>L394*K394</f>
        <v>0</v>
      </c>
      <c r="N394" s="54" t="s">
        <v>104</v>
      </c>
      <c r="O394" s="54" t="s">
        <v>19</v>
      </c>
      <c r="P394" s="58">
        <v>230.315</v>
      </c>
      <c r="Q394" s="80">
        <v>750</v>
      </c>
      <c r="R394" s="21">
        <f>Q394*P394</f>
        <v>172736.25</v>
      </c>
      <c r="S394" s="21"/>
      <c r="T394" s="21"/>
      <c r="U394" s="21"/>
      <c r="V394" s="21"/>
      <c r="W394" s="20">
        <f>I394</f>
        <v>85365.085248332092</v>
      </c>
      <c r="X394" s="20">
        <f>M394</f>
        <v>0</v>
      </c>
      <c r="Y394" s="20">
        <f>R394</f>
        <v>172736.25</v>
      </c>
      <c r="Z394" s="20">
        <f>SUM(W394:Y394)</f>
        <v>258101.33524833209</v>
      </c>
      <c r="AA394" s="20">
        <f>Z394*30%</f>
        <v>77430.400574499625</v>
      </c>
      <c r="AB394" s="20">
        <f>SUM(Z394:AA394)</f>
        <v>335531.73582283175</v>
      </c>
      <c r="AC394" s="7"/>
    </row>
    <row r="395" spans="2:29" x14ac:dyDescent="0.25">
      <c r="B395" s="40" t="s">
        <v>1193</v>
      </c>
      <c r="C395" s="44"/>
      <c r="D395" s="44"/>
      <c r="E395" s="44"/>
      <c r="F395" s="45"/>
      <c r="G395" s="46"/>
      <c r="H395" s="47"/>
      <c r="I395" s="20"/>
      <c r="J395" s="72"/>
      <c r="K395" s="72"/>
      <c r="L395" s="72"/>
      <c r="M395" s="20"/>
      <c r="N395" s="72"/>
      <c r="O395" s="72"/>
      <c r="P395" s="44"/>
      <c r="Q395" s="82"/>
      <c r="R395" s="21"/>
      <c r="S395" s="21"/>
      <c r="T395" s="21"/>
      <c r="U395" s="21"/>
      <c r="V395" s="21"/>
      <c r="W395" s="20"/>
      <c r="X395" s="20"/>
      <c r="Y395" s="20"/>
      <c r="Z395" s="20"/>
      <c r="AA395" s="20"/>
      <c r="AB395" s="20"/>
      <c r="AC395" s="8"/>
    </row>
    <row r="396" spans="2:29" x14ac:dyDescent="0.25">
      <c r="B396" s="40" t="s">
        <v>1194</v>
      </c>
      <c r="C396" s="40" t="s">
        <v>242</v>
      </c>
      <c r="D396" s="40"/>
      <c r="E396" s="40" t="s">
        <v>39</v>
      </c>
      <c r="F396" s="41">
        <v>2.6229305658512477E-3</v>
      </c>
      <c r="G396" s="42">
        <v>6000000</v>
      </c>
      <c r="H396" s="43">
        <v>0.25</v>
      </c>
      <c r="I396" s="20">
        <f>H396*G396*F396</f>
        <v>3934.3958487768714</v>
      </c>
      <c r="J396" s="54"/>
      <c r="K396" s="54"/>
      <c r="L396" s="54"/>
      <c r="M396" s="20">
        <f>L396*K396</f>
        <v>0</v>
      </c>
      <c r="N396" s="54" t="s">
        <v>104</v>
      </c>
      <c r="O396" s="54" t="s">
        <v>19</v>
      </c>
      <c r="P396" s="58">
        <v>10.615</v>
      </c>
      <c r="Q396" s="80">
        <v>750</v>
      </c>
      <c r="R396" s="21">
        <f>Q396*P396</f>
        <v>7961.25</v>
      </c>
      <c r="S396" s="21"/>
      <c r="T396" s="21"/>
      <c r="U396" s="21"/>
      <c r="V396" s="21"/>
      <c r="W396" s="20">
        <f>I396</f>
        <v>3934.3958487768714</v>
      </c>
      <c r="X396" s="20">
        <f>M396</f>
        <v>0</v>
      </c>
      <c r="Y396" s="20">
        <f>R396</f>
        <v>7961.25</v>
      </c>
      <c r="Z396" s="20">
        <f>SUM(W396:Y396)</f>
        <v>11895.645848776872</v>
      </c>
      <c r="AA396" s="20">
        <f>Z396*30%</f>
        <v>3568.6937546330614</v>
      </c>
      <c r="AB396" s="20">
        <f>SUM(Z396:AA396)</f>
        <v>15464.339603409933</v>
      </c>
      <c r="AC396" s="7"/>
    </row>
    <row r="397" spans="2:29" x14ac:dyDescent="0.25">
      <c r="B397" s="40" t="s">
        <v>1195</v>
      </c>
      <c r="C397" s="44"/>
      <c r="D397" s="44"/>
      <c r="E397" s="44"/>
      <c r="F397" s="45"/>
      <c r="G397" s="46"/>
      <c r="H397" s="47"/>
      <c r="I397" s="20"/>
      <c r="J397" s="72"/>
      <c r="K397" s="72"/>
      <c r="L397" s="72"/>
      <c r="M397" s="20"/>
      <c r="N397" s="72"/>
      <c r="O397" s="72"/>
      <c r="P397" s="44"/>
      <c r="Q397" s="82"/>
      <c r="R397" s="21"/>
      <c r="S397" s="21"/>
      <c r="T397" s="21"/>
      <c r="U397" s="21"/>
      <c r="V397" s="21"/>
      <c r="W397" s="20"/>
      <c r="X397" s="20"/>
      <c r="Y397" s="20"/>
      <c r="Z397" s="20"/>
      <c r="AA397" s="20"/>
      <c r="AB397" s="20"/>
      <c r="AC397" s="8"/>
    </row>
    <row r="398" spans="2:29" x14ac:dyDescent="0.25">
      <c r="B398" s="40" t="s">
        <v>1196</v>
      </c>
      <c r="C398" s="40" t="s">
        <v>243</v>
      </c>
      <c r="D398" s="40"/>
      <c r="E398" s="40" t="s">
        <v>39</v>
      </c>
      <c r="F398" s="41">
        <v>6.0016555473190014E-2</v>
      </c>
      <c r="G398" s="42">
        <v>6000000</v>
      </c>
      <c r="H398" s="43">
        <v>0.25</v>
      </c>
      <c r="I398" s="20">
        <f>H398*G398*F398</f>
        <v>90024.833209785022</v>
      </c>
      <c r="J398" s="54"/>
      <c r="K398" s="54"/>
      <c r="L398" s="54"/>
      <c r="M398" s="20">
        <f>L398*K398</f>
        <v>0</v>
      </c>
      <c r="N398" s="54" t="s">
        <v>104</v>
      </c>
      <c r="O398" s="54" t="s">
        <v>19</v>
      </c>
      <c r="P398" s="58">
        <v>242.887</v>
      </c>
      <c r="Q398" s="80">
        <v>750</v>
      </c>
      <c r="R398" s="21">
        <f>Q398*P398</f>
        <v>182165.25</v>
      </c>
      <c r="S398" s="21"/>
      <c r="T398" s="21"/>
      <c r="U398" s="21"/>
      <c r="V398" s="21"/>
      <c r="W398" s="20">
        <f>I398</f>
        <v>90024.833209785022</v>
      </c>
      <c r="X398" s="20">
        <f>M398</f>
        <v>0</v>
      </c>
      <c r="Y398" s="20">
        <f>R398</f>
        <v>182165.25</v>
      </c>
      <c r="Z398" s="20">
        <f>SUM(W398:Y398)</f>
        <v>272190.08320978505</v>
      </c>
      <c r="AA398" s="20">
        <f>Z398*30%</f>
        <v>81657.024962935509</v>
      </c>
      <c r="AB398" s="20">
        <f>SUM(Z398:AA398)</f>
        <v>353847.10817272053</v>
      </c>
      <c r="AC398" s="7"/>
    </row>
    <row r="399" spans="2:29" x14ac:dyDescent="0.25">
      <c r="B399" s="40" t="s">
        <v>1197</v>
      </c>
      <c r="C399" s="44"/>
      <c r="D399" s="44"/>
      <c r="E399" s="44"/>
      <c r="F399" s="45"/>
      <c r="G399" s="46"/>
      <c r="H399" s="47"/>
      <c r="I399" s="20"/>
      <c r="J399" s="72"/>
      <c r="K399" s="72"/>
      <c r="L399" s="72"/>
      <c r="M399" s="20"/>
      <c r="N399" s="72"/>
      <c r="O399" s="72"/>
      <c r="P399" s="44"/>
      <c r="Q399" s="82"/>
      <c r="R399" s="21"/>
      <c r="S399" s="21"/>
      <c r="T399" s="21"/>
      <c r="U399" s="21"/>
      <c r="V399" s="21"/>
      <c r="W399" s="20"/>
      <c r="X399" s="20"/>
      <c r="Y399" s="20"/>
      <c r="Z399" s="20"/>
      <c r="AA399" s="20"/>
      <c r="AB399" s="20"/>
      <c r="AC399" s="8"/>
    </row>
    <row r="400" spans="2:29" x14ac:dyDescent="0.25">
      <c r="B400" s="40" t="s">
        <v>1198</v>
      </c>
      <c r="C400" s="40" t="s">
        <v>679</v>
      </c>
      <c r="D400" s="40"/>
      <c r="E400" s="40" t="s">
        <v>39</v>
      </c>
      <c r="F400" s="41">
        <v>4.9727205337286882E-2</v>
      </c>
      <c r="G400" s="42">
        <v>6000000</v>
      </c>
      <c r="H400" s="43">
        <v>0.25</v>
      </c>
      <c r="I400" s="20">
        <f>H400*G400*F400</f>
        <v>74590.808005930317</v>
      </c>
      <c r="J400" s="54"/>
      <c r="K400" s="54"/>
      <c r="L400" s="54"/>
      <c r="M400" s="20">
        <f>L400*K400</f>
        <v>0</v>
      </c>
      <c r="N400" s="54" t="s">
        <v>104</v>
      </c>
      <c r="O400" s="54" t="s">
        <v>19</v>
      </c>
      <c r="P400" s="58">
        <v>201.24600000000001</v>
      </c>
      <c r="Q400" s="80">
        <v>750</v>
      </c>
      <c r="R400" s="21">
        <f>Q400*P400</f>
        <v>150934.5</v>
      </c>
      <c r="S400" s="21"/>
      <c r="T400" s="21"/>
      <c r="U400" s="21"/>
      <c r="V400" s="21"/>
      <c r="W400" s="20">
        <f>I400</f>
        <v>74590.808005930317</v>
      </c>
      <c r="X400" s="20">
        <f>M400</f>
        <v>0</v>
      </c>
      <c r="Y400" s="20">
        <f>R400</f>
        <v>150934.5</v>
      </c>
      <c r="Z400" s="20">
        <f>SUM(W400:Y400)</f>
        <v>225525.30800593033</v>
      </c>
      <c r="AA400" s="20">
        <f>Z400*30%</f>
        <v>67657.592401779097</v>
      </c>
      <c r="AB400" s="20">
        <f>SUM(Z400:AA400)</f>
        <v>293182.90040770941</v>
      </c>
      <c r="AC400" s="7"/>
    </row>
    <row r="401" spans="2:29" x14ac:dyDescent="0.25">
      <c r="B401" s="40" t="s">
        <v>1199</v>
      </c>
      <c r="C401" s="44"/>
      <c r="D401" s="44"/>
      <c r="E401" s="44"/>
      <c r="F401" s="45"/>
      <c r="G401" s="46"/>
      <c r="H401" s="47"/>
      <c r="I401" s="20"/>
      <c r="J401" s="72"/>
      <c r="K401" s="72"/>
      <c r="L401" s="72"/>
      <c r="M401" s="20"/>
      <c r="N401" s="72"/>
      <c r="O401" s="72"/>
      <c r="P401" s="44"/>
      <c r="Q401" s="82"/>
      <c r="R401" s="21"/>
      <c r="S401" s="21"/>
      <c r="T401" s="21"/>
      <c r="U401" s="21"/>
      <c r="V401" s="21"/>
      <c r="W401" s="20"/>
      <c r="X401" s="20"/>
      <c r="Y401" s="20"/>
      <c r="Z401" s="20"/>
      <c r="AA401" s="20"/>
      <c r="AB401" s="20"/>
      <c r="AC401" s="8"/>
    </row>
    <row r="402" spans="2:29" x14ac:dyDescent="0.25">
      <c r="B402" s="40" t="s">
        <v>1200</v>
      </c>
      <c r="C402" s="40" t="s">
        <v>680</v>
      </c>
      <c r="D402" s="40"/>
      <c r="E402" s="40" t="s">
        <v>39</v>
      </c>
      <c r="F402" s="41">
        <v>5.747195453422288E-2</v>
      </c>
      <c r="G402" s="42">
        <v>6000000</v>
      </c>
      <c r="H402" s="43">
        <v>0.25</v>
      </c>
      <c r="I402" s="20">
        <f>H402*G402*F402</f>
        <v>86207.931801334315</v>
      </c>
      <c r="J402" s="54"/>
      <c r="K402" s="54"/>
      <c r="L402" s="54"/>
      <c r="M402" s="20">
        <f>L402*K402</f>
        <v>0</v>
      </c>
      <c r="N402" s="54" t="s">
        <v>104</v>
      </c>
      <c r="O402" s="54" t="s">
        <v>19</v>
      </c>
      <c r="P402" s="58">
        <v>232.589</v>
      </c>
      <c r="Q402" s="80">
        <v>750</v>
      </c>
      <c r="R402" s="21">
        <f>Q402*P402</f>
        <v>174441.75</v>
      </c>
      <c r="S402" s="21"/>
      <c r="T402" s="21"/>
      <c r="U402" s="21"/>
      <c r="V402" s="21"/>
      <c r="W402" s="20">
        <f>I402</f>
        <v>86207.931801334315</v>
      </c>
      <c r="X402" s="20">
        <f>M402</f>
        <v>0</v>
      </c>
      <c r="Y402" s="20">
        <f>R402</f>
        <v>174441.75</v>
      </c>
      <c r="Z402" s="20">
        <f>SUM(W402:Y402)</f>
        <v>260649.68180133431</v>
      </c>
      <c r="AA402" s="20">
        <f>Z402*30%</f>
        <v>78194.904540400297</v>
      </c>
      <c r="AB402" s="20">
        <f>SUM(Z402:AA402)</f>
        <v>338844.58634173463</v>
      </c>
      <c r="AC402" s="7"/>
    </row>
    <row r="403" spans="2:29" x14ac:dyDescent="0.25">
      <c r="B403" s="40" t="s">
        <v>1201</v>
      </c>
      <c r="C403" s="44"/>
      <c r="D403" s="44"/>
      <c r="E403" s="44"/>
      <c r="F403" s="45"/>
      <c r="G403" s="46"/>
      <c r="H403" s="47"/>
      <c r="I403" s="20"/>
      <c r="J403" s="72"/>
      <c r="K403" s="72"/>
      <c r="L403" s="72"/>
      <c r="M403" s="20"/>
      <c r="N403" s="72"/>
      <c r="O403" s="72"/>
      <c r="P403" s="44"/>
      <c r="Q403" s="82"/>
      <c r="R403" s="21"/>
      <c r="S403" s="21"/>
      <c r="T403" s="21"/>
      <c r="U403" s="21"/>
      <c r="V403" s="21"/>
      <c r="W403" s="20"/>
      <c r="X403" s="20"/>
      <c r="Y403" s="20"/>
      <c r="Z403" s="20"/>
      <c r="AA403" s="20"/>
      <c r="AB403" s="20"/>
      <c r="AC403" s="8"/>
    </row>
    <row r="404" spans="2:29" x14ac:dyDescent="0.25">
      <c r="B404" s="40" t="s">
        <v>1202</v>
      </c>
      <c r="C404" s="40" t="s">
        <v>681</v>
      </c>
      <c r="D404" s="40"/>
      <c r="E404" s="40" t="s">
        <v>39</v>
      </c>
      <c r="F404" s="41">
        <v>6.1916234247590803E-2</v>
      </c>
      <c r="G404" s="42">
        <v>6000000</v>
      </c>
      <c r="H404" s="43">
        <v>0.25</v>
      </c>
      <c r="I404" s="20">
        <f>H404*G404*F404</f>
        <v>92874.351371386205</v>
      </c>
      <c r="J404" s="54"/>
      <c r="K404" s="54"/>
      <c r="L404" s="54"/>
      <c r="M404" s="20">
        <f>L404*K404</f>
        <v>0</v>
      </c>
      <c r="N404" s="54" t="s">
        <v>104</v>
      </c>
      <c r="O404" s="54" t="s">
        <v>19</v>
      </c>
      <c r="P404" s="58">
        <v>250.57499999999999</v>
      </c>
      <c r="Q404" s="80">
        <v>750</v>
      </c>
      <c r="R404" s="21">
        <f>Q404*P404</f>
        <v>187931.25</v>
      </c>
      <c r="S404" s="21"/>
      <c r="T404" s="21"/>
      <c r="U404" s="21"/>
      <c r="V404" s="21"/>
      <c r="W404" s="20">
        <f>I404</f>
        <v>92874.351371386205</v>
      </c>
      <c r="X404" s="20">
        <f>M404</f>
        <v>0</v>
      </c>
      <c r="Y404" s="20">
        <f>R404</f>
        <v>187931.25</v>
      </c>
      <c r="Z404" s="20">
        <f>SUM(W404:Y404)</f>
        <v>280805.6013713862</v>
      </c>
      <c r="AA404" s="20">
        <f>Z404*30%</f>
        <v>84241.680411415859</v>
      </c>
      <c r="AB404" s="20">
        <f>SUM(Z404:AA404)</f>
        <v>365047.28178280208</v>
      </c>
      <c r="AC404" s="7"/>
    </row>
    <row r="405" spans="2:29" x14ac:dyDescent="0.25">
      <c r="B405" s="40" t="s">
        <v>1203</v>
      </c>
      <c r="C405" s="44"/>
      <c r="D405" s="44"/>
      <c r="E405" s="44"/>
      <c r="F405" s="45"/>
      <c r="G405" s="46"/>
      <c r="H405" s="47"/>
      <c r="I405" s="20"/>
      <c r="J405" s="72"/>
      <c r="K405" s="72"/>
      <c r="L405" s="72"/>
      <c r="M405" s="20"/>
      <c r="N405" s="72"/>
      <c r="O405" s="72"/>
      <c r="P405" s="44"/>
      <c r="Q405" s="82"/>
      <c r="R405" s="21"/>
      <c r="S405" s="21"/>
      <c r="T405" s="21"/>
      <c r="U405" s="21"/>
      <c r="V405" s="21"/>
      <c r="W405" s="20"/>
      <c r="X405" s="20"/>
      <c r="Y405" s="20"/>
      <c r="Z405" s="20"/>
      <c r="AA405" s="20"/>
      <c r="AB405" s="20"/>
      <c r="AC405" s="8"/>
    </row>
    <row r="406" spans="2:29" x14ac:dyDescent="0.25">
      <c r="B406" s="40" t="s">
        <v>1204</v>
      </c>
      <c r="C406" s="40" t="s">
        <v>243</v>
      </c>
      <c r="D406" s="40"/>
      <c r="E406" s="40" t="s">
        <v>39</v>
      </c>
      <c r="F406" s="41">
        <v>5.5903879416851987E-2</v>
      </c>
      <c r="G406" s="42">
        <v>6000000</v>
      </c>
      <c r="H406" s="43">
        <v>0.25</v>
      </c>
      <c r="I406" s="20">
        <f>H406*G406*F406</f>
        <v>83855.81912527798</v>
      </c>
      <c r="J406" s="54"/>
      <c r="K406" s="54"/>
      <c r="L406" s="54"/>
      <c r="M406" s="20">
        <f>L406*K406</f>
        <v>0</v>
      </c>
      <c r="N406" s="54" t="s">
        <v>104</v>
      </c>
      <c r="O406" s="54" t="s">
        <v>19</v>
      </c>
      <c r="P406" s="58">
        <v>226.24299999999999</v>
      </c>
      <c r="Q406" s="80">
        <v>750</v>
      </c>
      <c r="R406" s="21">
        <f>Q406*P406</f>
        <v>169682.25</v>
      </c>
      <c r="S406" s="21"/>
      <c r="T406" s="21"/>
      <c r="U406" s="21"/>
      <c r="V406" s="21"/>
      <c r="W406" s="20">
        <f>I406</f>
        <v>83855.81912527798</v>
      </c>
      <c r="X406" s="20">
        <f>M406</f>
        <v>0</v>
      </c>
      <c r="Y406" s="20">
        <f>R406</f>
        <v>169682.25</v>
      </c>
      <c r="Z406" s="20">
        <f>SUM(W406:Y406)</f>
        <v>253538.06912527798</v>
      </c>
      <c r="AA406" s="20">
        <f>Z406*30%</f>
        <v>76061.420737583394</v>
      </c>
      <c r="AB406" s="20">
        <f>SUM(Z406:AA406)</f>
        <v>329599.48986286134</v>
      </c>
      <c r="AC406" s="7"/>
    </row>
    <row r="407" spans="2:29" x14ac:dyDescent="0.25">
      <c r="B407" s="40" t="s">
        <v>1205</v>
      </c>
      <c r="C407" s="44"/>
      <c r="D407" s="44"/>
      <c r="E407" s="44"/>
      <c r="F407" s="45"/>
      <c r="G407" s="46"/>
      <c r="H407" s="47"/>
      <c r="I407" s="20"/>
      <c r="J407" s="72"/>
      <c r="K407" s="72"/>
      <c r="L407" s="72"/>
      <c r="M407" s="20"/>
      <c r="N407" s="72"/>
      <c r="O407" s="72"/>
      <c r="P407" s="44"/>
      <c r="Q407" s="82"/>
      <c r="R407" s="21"/>
      <c r="S407" s="21"/>
      <c r="T407" s="21"/>
      <c r="U407" s="21"/>
      <c r="V407" s="21"/>
      <c r="W407" s="20"/>
      <c r="X407" s="20"/>
      <c r="Y407" s="20"/>
      <c r="Z407" s="20"/>
      <c r="AA407" s="20"/>
      <c r="AB407" s="20"/>
      <c r="AC407" s="8"/>
    </row>
    <row r="408" spans="2:29" x14ac:dyDescent="0.25">
      <c r="B408" s="40" t="s">
        <v>1206</v>
      </c>
      <c r="C408" s="40" t="s">
        <v>244</v>
      </c>
      <c r="D408" s="40"/>
      <c r="E408" s="40" t="s">
        <v>39</v>
      </c>
      <c r="F408" s="41">
        <v>5.1594267358537185E-2</v>
      </c>
      <c r="G408" s="42">
        <v>6000000</v>
      </c>
      <c r="H408" s="43">
        <v>0.25</v>
      </c>
      <c r="I408" s="20">
        <f>H408*G408*F408</f>
        <v>77391.401037805772</v>
      </c>
      <c r="J408" s="54"/>
      <c r="K408" s="54"/>
      <c r="L408" s="54"/>
      <c r="M408" s="20">
        <f>L408*K408</f>
        <v>0</v>
      </c>
      <c r="N408" s="54" t="s">
        <v>104</v>
      </c>
      <c r="O408" s="54" t="s">
        <v>19</v>
      </c>
      <c r="P408" s="58">
        <v>208.80199999999999</v>
      </c>
      <c r="Q408" s="80">
        <v>750</v>
      </c>
      <c r="R408" s="21">
        <f>Q408*P408</f>
        <v>156601.5</v>
      </c>
      <c r="S408" s="21"/>
      <c r="T408" s="21"/>
      <c r="U408" s="21"/>
      <c r="V408" s="21"/>
      <c r="W408" s="20">
        <f>I408</f>
        <v>77391.401037805772</v>
      </c>
      <c r="X408" s="20">
        <f>M408</f>
        <v>0</v>
      </c>
      <c r="Y408" s="20">
        <f>R408</f>
        <v>156601.5</v>
      </c>
      <c r="Z408" s="20">
        <f>SUM(W408:Y408)</f>
        <v>233992.90103780577</v>
      </c>
      <c r="AA408" s="20">
        <f>Z408*30%</f>
        <v>70197.870311341729</v>
      </c>
      <c r="AB408" s="20">
        <f>SUM(Z408:AA408)</f>
        <v>304190.77134914749</v>
      </c>
      <c r="AC408" s="7"/>
    </row>
    <row r="409" spans="2:29" x14ac:dyDescent="0.25">
      <c r="B409" s="40" t="s">
        <v>1207</v>
      </c>
      <c r="C409" s="44"/>
      <c r="D409" s="44"/>
      <c r="E409" s="44"/>
      <c r="F409" s="45"/>
      <c r="G409" s="46"/>
      <c r="H409" s="47"/>
      <c r="I409" s="20"/>
      <c r="J409" s="72"/>
      <c r="K409" s="72"/>
      <c r="L409" s="72"/>
      <c r="M409" s="20"/>
      <c r="N409" s="72"/>
      <c r="O409" s="72"/>
      <c r="P409" s="44"/>
      <c r="Q409" s="82"/>
      <c r="R409" s="21"/>
      <c r="S409" s="21"/>
      <c r="T409" s="21"/>
      <c r="U409" s="21"/>
      <c r="V409" s="21"/>
      <c r="W409" s="20"/>
      <c r="X409" s="20"/>
      <c r="Y409" s="20"/>
      <c r="Z409" s="20"/>
      <c r="AA409" s="20"/>
      <c r="AB409" s="20"/>
      <c r="AC409" s="8"/>
    </row>
    <row r="410" spans="2:29" x14ac:dyDescent="0.25">
      <c r="B410" s="40" t="s">
        <v>1208</v>
      </c>
      <c r="C410" s="40" t="s">
        <v>245</v>
      </c>
      <c r="D410" s="40"/>
      <c r="E410" s="40" t="s">
        <v>39</v>
      </c>
      <c r="F410" s="41">
        <v>5.9979985174203117E-2</v>
      </c>
      <c r="G410" s="42">
        <v>6000000</v>
      </c>
      <c r="H410" s="43">
        <v>0.25</v>
      </c>
      <c r="I410" s="20">
        <f>H410*G410*F410</f>
        <v>89969.977761304675</v>
      </c>
      <c r="J410" s="54"/>
      <c r="K410" s="54"/>
      <c r="L410" s="54"/>
      <c r="M410" s="20">
        <f>L410*K410</f>
        <v>0</v>
      </c>
      <c r="N410" s="54" t="s">
        <v>104</v>
      </c>
      <c r="O410" s="54" t="s">
        <v>19</v>
      </c>
      <c r="P410" s="58">
        <v>242.739</v>
      </c>
      <c r="Q410" s="80">
        <v>750</v>
      </c>
      <c r="R410" s="21">
        <f>Q410*P410</f>
        <v>182054.25</v>
      </c>
      <c r="S410" s="21"/>
      <c r="T410" s="21"/>
      <c r="U410" s="21"/>
      <c r="V410" s="21"/>
      <c r="W410" s="20">
        <f>I410</f>
        <v>89969.977761304675</v>
      </c>
      <c r="X410" s="20">
        <f>M410</f>
        <v>0</v>
      </c>
      <c r="Y410" s="20">
        <f>R410</f>
        <v>182054.25</v>
      </c>
      <c r="Z410" s="20">
        <f>SUM(W410:Y410)</f>
        <v>272024.2277613047</v>
      </c>
      <c r="AA410" s="20">
        <f>Z410*30%</f>
        <v>81607.268328391408</v>
      </c>
      <c r="AB410" s="20">
        <f>SUM(Z410:AA410)</f>
        <v>353631.49608969613</v>
      </c>
      <c r="AC410" s="7"/>
    </row>
    <row r="411" spans="2:29" x14ac:dyDescent="0.25">
      <c r="B411" s="40" t="s">
        <v>1209</v>
      </c>
      <c r="C411" s="44"/>
      <c r="D411" s="44"/>
      <c r="E411" s="44"/>
      <c r="F411" s="45"/>
      <c r="G411" s="46"/>
      <c r="H411" s="47"/>
      <c r="I411" s="20"/>
      <c r="J411" s="72"/>
      <c r="K411" s="72"/>
      <c r="L411" s="72"/>
      <c r="M411" s="20"/>
      <c r="N411" s="72"/>
      <c r="O411" s="72"/>
      <c r="P411" s="44"/>
      <c r="Q411" s="82"/>
      <c r="R411" s="21"/>
      <c r="S411" s="21"/>
      <c r="T411" s="21"/>
      <c r="U411" s="21"/>
      <c r="V411" s="21"/>
      <c r="W411" s="20"/>
      <c r="X411" s="20"/>
      <c r="Y411" s="20"/>
      <c r="Z411" s="20"/>
      <c r="AA411" s="20"/>
      <c r="AB411" s="20"/>
      <c r="AC411" s="8"/>
    </row>
    <row r="412" spans="2:29" x14ac:dyDescent="0.25">
      <c r="B412" s="40" t="s">
        <v>1210</v>
      </c>
      <c r="C412" s="40" t="s">
        <v>246</v>
      </c>
      <c r="D412" s="40"/>
      <c r="E412" s="40" t="s">
        <v>39</v>
      </c>
      <c r="F412" s="41">
        <v>4.2688164072152208E-2</v>
      </c>
      <c r="G412" s="42">
        <v>6000000</v>
      </c>
      <c r="H412" s="43">
        <v>0.25</v>
      </c>
      <c r="I412" s="20">
        <f>H412*G412*F412</f>
        <v>64032.246108228312</v>
      </c>
      <c r="J412" s="54"/>
      <c r="K412" s="54"/>
      <c r="L412" s="54"/>
      <c r="M412" s="20">
        <f>L412*K412</f>
        <v>0</v>
      </c>
      <c r="N412" s="54" t="s">
        <v>104</v>
      </c>
      <c r="O412" s="54" t="s">
        <v>19</v>
      </c>
      <c r="P412" s="58">
        <v>172.75899999999999</v>
      </c>
      <c r="Q412" s="80">
        <v>750</v>
      </c>
      <c r="R412" s="21">
        <f>Q412*P412</f>
        <v>129569.24999999999</v>
      </c>
      <c r="S412" s="21"/>
      <c r="T412" s="21"/>
      <c r="U412" s="21"/>
      <c r="V412" s="21"/>
      <c r="W412" s="20">
        <f>I412</f>
        <v>64032.246108228312</v>
      </c>
      <c r="X412" s="20">
        <f>M412</f>
        <v>0</v>
      </c>
      <c r="Y412" s="20">
        <f>R412</f>
        <v>129569.24999999999</v>
      </c>
      <c r="Z412" s="20">
        <f>SUM(W412:Y412)</f>
        <v>193601.49610822828</v>
      </c>
      <c r="AA412" s="20">
        <f>Z412*30%</f>
        <v>58080.448832468486</v>
      </c>
      <c r="AB412" s="20">
        <f>SUM(Z412:AA412)</f>
        <v>251681.94494069676</v>
      </c>
      <c r="AC412" s="7"/>
    </row>
    <row r="413" spans="2:29" x14ac:dyDescent="0.25">
      <c r="B413" s="40" t="s">
        <v>1211</v>
      </c>
      <c r="C413" s="44"/>
      <c r="D413" s="44"/>
      <c r="E413" s="44"/>
      <c r="F413" s="45"/>
      <c r="G413" s="46"/>
      <c r="H413" s="47"/>
      <c r="I413" s="20"/>
      <c r="J413" s="72"/>
      <c r="K413" s="72"/>
      <c r="L413" s="72"/>
      <c r="M413" s="20"/>
      <c r="N413" s="72"/>
      <c r="O413" s="72"/>
      <c r="P413" s="44"/>
      <c r="Q413" s="82"/>
      <c r="R413" s="21"/>
      <c r="S413" s="21"/>
      <c r="T413" s="21"/>
      <c r="U413" s="21"/>
      <c r="V413" s="21"/>
      <c r="W413" s="20"/>
      <c r="X413" s="20"/>
      <c r="Y413" s="20"/>
      <c r="Z413" s="20"/>
      <c r="AA413" s="20"/>
      <c r="AB413" s="20"/>
      <c r="AC413" s="8"/>
    </row>
    <row r="414" spans="2:29" x14ac:dyDescent="0.25">
      <c r="B414" s="40" t="s">
        <v>1212</v>
      </c>
      <c r="C414" s="40" t="s">
        <v>731</v>
      </c>
      <c r="D414" s="40" t="s">
        <v>732</v>
      </c>
      <c r="E414" s="40" t="s">
        <v>39</v>
      </c>
      <c r="F414" s="41">
        <v>1.3685693106004449E-2</v>
      </c>
      <c r="G414" s="42">
        <v>6000000</v>
      </c>
      <c r="H414" s="43">
        <v>0.25</v>
      </c>
      <c r="I414" s="20">
        <f>H414*G414*F414</f>
        <v>20528.539659006674</v>
      </c>
      <c r="J414" s="54"/>
      <c r="K414" s="54"/>
      <c r="L414" s="54"/>
      <c r="M414" s="20">
        <f>L414*K414</f>
        <v>0</v>
      </c>
      <c r="N414" s="54" t="s">
        <v>104</v>
      </c>
      <c r="O414" s="54" t="s">
        <v>19</v>
      </c>
      <c r="P414" s="58">
        <v>55.386000000000003</v>
      </c>
      <c r="Q414" s="80">
        <v>750</v>
      </c>
      <c r="R414" s="21">
        <f>Q414*P414</f>
        <v>41539.5</v>
      </c>
      <c r="S414" s="21"/>
      <c r="T414" s="21"/>
      <c r="U414" s="21"/>
      <c r="V414" s="21"/>
      <c r="W414" s="20">
        <f>I414</f>
        <v>20528.539659006674</v>
      </c>
      <c r="X414" s="20">
        <f>M414</f>
        <v>0</v>
      </c>
      <c r="Y414" s="20">
        <f>R414</f>
        <v>41539.5</v>
      </c>
      <c r="Z414" s="20">
        <f>SUM(W414:Y414)</f>
        <v>62068.039659006674</v>
      </c>
      <c r="AA414" s="20">
        <f>Z414*30%</f>
        <v>18620.411897702001</v>
      </c>
      <c r="AB414" s="20">
        <f>SUM(Z414:AA414)</f>
        <v>80688.451556708678</v>
      </c>
      <c r="AC414" s="7"/>
    </row>
    <row r="415" spans="2:29" x14ac:dyDescent="0.25">
      <c r="B415" s="40" t="s">
        <v>1213</v>
      </c>
      <c r="C415" s="44"/>
      <c r="D415" s="44"/>
      <c r="E415" s="44"/>
      <c r="F415" s="45"/>
      <c r="G415" s="46"/>
      <c r="H415" s="47"/>
      <c r="I415" s="20"/>
      <c r="J415" s="72"/>
      <c r="K415" s="72"/>
      <c r="L415" s="72"/>
      <c r="M415" s="20"/>
      <c r="N415" s="72"/>
      <c r="O415" s="72"/>
      <c r="P415" s="44"/>
      <c r="Q415" s="82"/>
      <c r="R415" s="21"/>
      <c r="S415" s="21"/>
      <c r="T415" s="21"/>
      <c r="U415" s="21"/>
      <c r="V415" s="21"/>
      <c r="W415" s="20"/>
      <c r="X415" s="20"/>
      <c r="Y415" s="20"/>
      <c r="Z415" s="20"/>
      <c r="AA415" s="20"/>
      <c r="AB415" s="20"/>
      <c r="AC415" s="8"/>
    </row>
    <row r="416" spans="2:29" x14ac:dyDescent="0.25">
      <c r="B416" s="40" t="s">
        <v>1214</v>
      </c>
      <c r="C416" s="40" t="s">
        <v>247</v>
      </c>
      <c r="D416" s="40"/>
      <c r="E416" s="40" t="s">
        <v>39</v>
      </c>
      <c r="F416" s="41">
        <v>3.6679021497405483E-3</v>
      </c>
      <c r="G416" s="42">
        <v>6000000</v>
      </c>
      <c r="H416" s="43">
        <v>0.25</v>
      </c>
      <c r="I416" s="20">
        <f>H416*G416*F416</f>
        <v>5501.8532246108225</v>
      </c>
      <c r="J416" s="54"/>
      <c r="K416" s="54"/>
      <c r="L416" s="54"/>
      <c r="M416" s="20">
        <f>L416*K416</f>
        <v>0</v>
      </c>
      <c r="N416" s="54" t="s">
        <v>104</v>
      </c>
      <c r="O416" s="54" t="s">
        <v>19</v>
      </c>
      <c r="P416" s="58">
        <v>14.843999999999999</v>
      </c>
      <c r="Q416" s="80">
        <v>750</v>
      </c>
      <c r="R416" s="21">
        <f>Q416*P416</f>
        <v>11133</v>
      </c>
      <c r="S416" s="21"/>
      <c r="T416" s="21"/>
      <c r="U416" s="21"/>
      <c r="V416" s="21"/>
      <c r="W416" s="20">
        <f>I416</f>
        <v>5501.8532246108225</v>
      </c>
      <c r="X416" s="20">
        <f>M416</f>
        <v>0</v>
      </c>
      <c r="Y416" s="20">
        <f>R416</f>
        <v>11133</v>
      </c>
      <c r="Z416" s="20">
        <f>SUM(W416:Y416)</f>
        <v>16634.853224610823</v>
      </c>
      <c r="AA416" s="20">
        <f>Z416*30%</f>
        <v>4990.4559673832464</v>
      </c>
      <c r="AB416" s="20">
        <f>SUM(Z416:AA416)</f>
        <v>21625.309191994071</v>
      </c>
      <c r="AC416" s="7"/>
    </row>
    <row r="417" spans="2:29" x14ac:dyDescent="0.25">
      <c r="B417" s="40" t="s">
        <v>1215</v>
      </c>
      <c r="C417" s="44"/>
      <c r="D417" s="44"/>
      <c r="E417" s="44"/>
      <c r="F417" s="45"/>
      <c r="G417" s="46"/>
      <c r="H417" s="47"/>
      <c r="I417" s="20"/>
      <c r="J417" s="72"/>
      <c r="K417" s="72"/>
      <c r="L417" s="72"/>
      <c r="M417" s="20"/>
      <c r="N417" s="72"/>
      <c r="O417" s="72"/>
      <c r="P417" s="44"/>
      <c r="Q417" s="82"/>
      <c r="R417" s="21"/>
      <c r="S417" s="21"/>
      <c r="T417" s="21"/>
      <c r="U417" s="21"/>
      <c r="V417" s="21"/>
      <c r="W417" s="20"/>
      <c r="X417" s="20"/>
      <c r="Y417" s="20"/>
      <c r="Z417" s="20"/>
      <c r="AA417" s="20"/>
      <c r="AB417" s="20"/>
      <c r="AC417" s="8"/>
    </row>
    <row r="418" spans="2:29" x14ac:dyDescent="0.25">
      <c r="B418" s="40" t="s">
        <v>1216</v>
      </c>
      <c r="C418" s="40" t="s">
        <v>248</v>
      </c>
      <c r="D418" s="40"/>
      <c r="E418" s="40" t="s">
        <v>39</v>
      </c>
      <c r="F418" s="41">
        <v>6.5272300469483568E-2</v>
      </c>
      <c r="G418" s="42">
        <v>6000000</v>
      </c>
      <c r="H418" s="43">
        <v>0.25</v>
      </c>
      <c r="I418" s="20">
        <f>H418*G418*F418</f>
        <v>97908.450704225354</v>
      </c>
      <c r="J418" s="54"/>
      <c r="K418" s="54"/>
      <c r="L418" s="54"/>
      <c r="M418" s="20">
        <f>L418*K418</f>
        <v>0</v>
      </c>
      <c r="N418" s="54" t="s">
        <v>104</v>
      </c>
      <c r="O418" s="54" t="s">
        <v>19</v>
      </c>
      <c r="P418" s="58">
        <v>264.15699999999998</v>
      </c>
      <c r="Q418" s="80">
        <v>750</v>
      </c>
      <c r="R418" s="21">
        <f>Q418*P418</f>
        <v>198117.75</v>
      </c>
      <c r="S418" s="21"/>
      <c r="T418" s="21"/>
      <c r="U418" s="21"/>
      <c r="V418" s="21"/>
      <c r="W418" s="20">
        <f>I418</f>
        <v>97908.450704225354</v>
      </c>
      <c r="X418" s="20">
        <f>M418</f>
        <v>0</v>
      </c>
      <c r="Y418" s="20">
        <f>R418</f>
        <v>198117.75</v>
      </c>
      <c r="Z418" s="20">
        <f>SUM(W418:Y418)</f>
        <v>296026.20070422534</v>
      </c>
      <c r="AA418" s="20">
        <f>Z418*30%</f>
        <v>88807.860211267602</v>
      </c>
      <c r="AB418" s="20">
        <f>SUM(Z418:AA418)</f>
        <v>384834.06091549294</v>
      </c>
      <c r="AC418" s="7"/>
    </row>
    <row r="419" spans="2:29" x14ac:dyDescent="0.25">
      <c r="B419" s="40" t="s">
        <v>1217</v>
      </c>
      <c r="C419" s="44"/>
      <c r="D419" s="44"/>
      <c r="E419" s="44"/>
      <c r="F419" s="45"/>
      <c r="G419" s="46"/>
      <c r="H419" s="47"/>
      <c r="I419" s="20"/>
      <c r="J419" s="72"/>
      <c r="K419" s="72"/>
      <c r="L419" s="72"/>
      <c r="M419" s="20"/>
      <c r="N419" s="72"/>
      <c r="O419" s="72"/>
      <c r="P419" s="44"/>
      <c r="Q419" s="82"/>
      <c r="R419" s="21"/>
      <c r="S419" s="21"/>
      <c r="T419" s="21"/>
      <c r="U419" s="21"/>
      <c r="V419" s="21"/>
      <c r="W419" s="20"/>
      <c r="X419" s="20"/>
      <c r="Y419" s="20"/>
      <c r="Z419" s="20"/>
      <c r="AA419" s="20"/>
      <c r="AB419" s="20"/>
      <c r="AC419" s="8"/>
    </row>
    <row r="420" spans="2:29" x14ac:dyDescent="0.25">
      <c r="B420" s="40" t="s">
        <v>1218</v>
      </c>
      <c r="C420" s="40" t="s">
        <v>249</v>
      </c>
      <c r="D420" s="40"/>
      <c r="E420" s="40" t="s">
        <v>39</v>
      </c>
      <c r="F420" s="41">
        <v>5.4386706202125032E-2</v>
      </c>
      <c r="G420" s="42">
        <v>6000000</v>
      </c>
      <c r="H420" s="43">
        <v>0.25</v>
      </c>
      <c r="I420" s="20">
        <f>H420*G420*F420</f>
        <v>81580.059303187547</v>
      </c>
      <c r="J420" s="54"/>
      <c r="K420" s="54"/>
      <c r="L420" s="54"/>
      <c r="M420" s="20">
        <f>L420*K420</f>
        <v>0</v>
      </c>
      <c r="N420" s="54" t="s">
        <v>104</v>
      </c>
      <c r="O420" s="54" t="s">
        <v>19</v>
      </c>
      <c r="P420" s="58">
        <v>220.10300000000001</v>
      </c>
      <c r="Q420" s="80">
        <v>750</v>
      </c>
      <c r="R420" s="21">
        <f>Q420*P420</f>
        <v>165077.25</v>
      </c>
      <c r="S420" s="21"/>
      <c r="T420" s="21"/>
      <c r="U420" s="21"/>
      <c r="V420" s="21"/>
      <c r="W420" s="20">
        <f>I420</f>
        <v>81580.059303187547</v>
      </c>
      <c r="X420" s="20">
        <f>M420</f>
        <v>0</v>
      </c>
      <c r="Y420" s="20">
        <f>R420</f>
        <v>165077.25</v>
      </c>
      <c r="Z420" s="20">
        <f>SUM(W420:Y420)</f>
        <v>246657.30930318753</v>
      </c>
      <c r="AA420" s="20">
        <f>Z420*30%</f>
        <v>73997.192790956251</v>
      </c>
      <c r="AB420" s="20">
        <f>SUM(Z420:AA420)</f>
        <v>320654.50209414377</v>
      </c>
      <c r="AC420" s="7"/>
    </row>
    <row r="421" spans="2:29" x14ac:dyDescent="0.25">
      <c r="B421" s="40" t="s">
        <v>1219</v>
      </c>
      <c r="C421" s="44"/>
      <c r="D421" s="44"/>
      <c r="E421" s="44"/>
      <c r="F421" s="45"/>
      <c r="G421" s="46"/>
      <c r="H421" s="47"/>
      <c r="I421" s="20"/>
      <c r="J421" s="72"/>
      <c r="K421" s="72"/>
      <c r="L421" s="72"/>
      <c r="M421" s="20"/>
      <c r="N421" s="72"/>
      <c r="O421" s="72"/>
      <c r="P421" s="44"/>
      <c r="Q421" s="82"/>
      <c r="R421" s="21"/>
      <c r="S421" s="21"/>
      <c r="T421" s="21"/>
      <c r="U421" s="21"/>
      <c r="V421" s="21"/>
      <c r="W421" s="20"/>
      <c r="X421" s="20"/>
      <c r="Y421" s="20"/>
      <c r="Z421" s="20"/>
      <c r="AA421" s="20"/>
      <c r="AB421" s="20"/>
      <c r="AC421" s="8"/>
    </row>
    <row r="422" spans="2:29" x14ac:dyDescent="0.25">
      <c r="B422" s="40" t="s">
        <v>1220</v>
      </c>
      <c r="C422" s="40" t="s">
        <v>250</v>
      </c>
      <c r="D422" s="40"/>
      <c r="E422" s="40" t="s">
        <v>39</v>
      </c>
      <c r="F422" s="41">
        <v>6.0930812947862609E-2</v>
      </c>
      <c r="G422" s="42">
        <v>6000000</v>
      </c>
      <c r="H422" s="43">
        <v>0.25</v>
      </c>
      <c r="I422" s="20">
        <f>H422*G422*F422</f>
        <v>91396.21942179391</v>
      </c>
      <c r="J422" s="54"/>
      <c r="K422" s="54"/>
      <c r="L422" s="54"/>
      <c r="M422" s="20">
        <f>L422*K422</f>
        <v>0</v>
      </c>
      <c r="N422" s="54" t="s">
        <v>104</v>
      </c>
      <c r="O422" s="54" t="s">
        <v>19</v>
      </c>
      <c r="P422" s="58">
        <v>246.58699999999999</v>
      </c>
      <c r="Q422" s="80">
        <v>750</v>
      </c>
      <c r="R422" s="21">
        <f>Q422*P422</f>
        <v>184940.25</v>
      </c>
      <c r="S422" s="21"/>
      <c r="T422" s="21"/>
      <c r="U422" s="21"/>
      <c r="V422" s="21"/>
      <c r="W422" s="20">
        <f>I422</f>
        <v>91396.21942179391</v>
      </c>
      <c r="X422" s="20">
        <f>M422</f>
        <v>0</v>
      </c>
      <c r="Y422" s="20">
        <f>R422</f>
        <v>184940.25</v>
      </c>
      <c r="Z422" s="20">
        <f>SUM(W422:Y422)</f>
        <v>276336.46942179394</v>
      </c>
      <c r="AA422" s="20">
        <f>Z422*30%</f>
        <v>82900.940826538179</v>
      </c>
      <c r="AB422" s="20">
        <f>SUM(Z422:AA422)</f>
        <v>359237.41024833213</v>
      </c>
      <c r="AC422" s="7"/>
    </row>
    <row r="423" spans="2:29" x14ac:dyDescent="0.25">
      <c r="B423" s="40" t="s">
        <v>1221</v>
      </c>
      <c r="C423" s="44"/>
      <c r="D423" s="44"/>
      <c r="E423" s="44"/>
      <c r="F423" s="45"/>
      <c r="G423" s="46"/>
      <c r="H423" s="47"/>
      <c r="I423" s="20"/>
      <c r="J423" s="72"/>
      <c r="K423" s="72"/>
      <c r="L423" s="72"/>
      <c r="M423" s="20"/>
      <c r="N423" s="72"/>
      <c r="O423" s="72"/>
      <c r="P423" s="44"/>
      <c r="Q423" s="82"/>
      <c r="R423" s="21"/>
      <c r="S423" s="21"/>
      <c r="T423" s="21"/>
      <c r="U423" s="21"/>
      <c r="V423" s="21"/>
      <c r="W423" s="20"/>
      <c r="X423" s="20"/>
      <c r="Y423" s="20"/>
      <c r="Z423" s="20"/>
      <c r="AA423" s="20"/>
      <c r="AB423" s="20"/>
      <c r="AC423" s="8"/>
    </row>
    <row r="424" spans="2:29" x14ac:dyDescent="0.25">
      <c r="B424" s="40" t="s">
        <v>1222</v>
      </c>
      <c r="C424" s="40" t="s">
        <v>251</v>
      </c>
      <c r="D424" s="40"/>
      <c r="E424" s="40" t="s">
        <v>39</v>
      </c>
      <c r="F424" s="41">
        <v>3.1438843587842845E-2</v>
      </c>
      <c r="G424" s="42">
        <v>6000000</v>
      </c>
      <c r="H424" s="43">
        <v>0.25</v>
      </c>
      <c r="I424" s="20">
        <f>H424*G424*F424</f>
        <v>47158.265381764264</v>
      </c>
      <c r="J424" s="54"/>
      <c r="K424" s="54"/>
      <c r="L424" s="54"/>
      <c r="M424" s="20">
        <f>L424*K424</f>
        <v>0</v>
      </c>
      <c r="N424" s="54" t="s">
        <v>104</v>
      </c>
      <c r="O424" s="54" t="s">
        <v>19</v>
      </c>
      <c r="P424" s="58">
        <v>127.233</v>
      </c>
      <c r="Q424" s="80">
        <v>750</v>
      </c>
      <c r="R424" s="21">
        <f>Q424*P424</f>
        <v>95424.75</v>
      </c>
      <c r="S424" s="21"/>
      <c r="T424" s="21"/>
      <c r="U424" s="21"/>
      <c r="V424" s="21"/>
      <c r="W424" s="20">
        <f>I424</f>
        <v>47158.265381764264</v>
      </c>
      <c r="X424" s="20">
        <f>M424</f>
        <v>0</v>
      </c>
      <c r="Y424" s="20">
        <f>R424</f>
        <v>95424.75</v>
      </c>
      <c r="Z424" s="20">
        <f>SUM(W424:Y424)</f>
        <v>142583.01538176427</v>
      </c>
      <c r="AA424" s="20">
        <f>Z424*30%</f>
        <v>42774.904614529281</v>
      </c>
      <c r="AB424" s="20">
        <f>SUM(Z424:AA424)</f>
        <v>185357.91999629355</v>
      </c>
      <c r="AC424" s="7"/>
    </row>
    <row r="425" spans="2:29" x14ac:dyDescent="0.25">
      <c r="B425" s="40" t="s">
        <v>1223</v>
      </c>
      <c r="C425" s="44"/>
      <c r="D425" s="44"/>
      <c r="E425" s="44"/>
      <c r="F425" s="45"/>
      <c r="G425" s="46"/>
      <c r="H425" s="47"/>
      <c r="I425" s="20"/>
      <c r="J425" s="72"/>
      <c r="K425" s="72"/>
      <c r="L425" s="72"/>
      <c r="M425" s="20"/>
      <c r="N425" s="72"/>
      <c r="O425" s="72"/>
      <c r="P425" s="44"/>
      <c r="Q425" s="82"/>
      <c r="R425" s="21"/>
      <c r="S425" s="21"/>
      <c r="T425" s="21"/>
      <c r="U425" s="21"/>
      <c r="V425" s="21"/>
      <c r="W425" s="20"/>
      <c r="X425" s="20"/>
      <c r="Y425" s="20"/>
      <c r="Z425" s="20"/>
      <c r="AA425" s="20"/>
      <c r="AB425" s="20"/>
      <c r="AC425" s="8"/>
    </row>
    <row r="426" spans="2:29" x14ac:dyDescent="0.25">
      <c r="B426" s="40" t="s">
        <v>1224</v>
      </c>
      <c r="C426" s="40" t="s">
        <v>252</v>
      </c>
      <c r="D426" s="40"/>
      <c r="E426" s="40" t="s">
        <v>43</v>
      </c>
      <c r="F426" s="41">
        <v>0.26731010625154439</v>
      </c>
      <c r="G426" s="42">
        <v>6000000</v>
      </c>
      <c r="H426" s="43">
        <v>1</v>
      </c>
      <c r="I426" s="20">
        <f>H426*G426*F426</f>
        <v>1603860.6375092664</v>
      </c>
      <c r="J426" s="54"/>
      <c r="K426" s="54"/>
      <c r="L426" s="54"/>
      <c r="M426" s="20">
        <f>L426*K426</f>
        <v>0</v>
      </c>
      <c r="N426" s="54" t="s">
        <v>104</v>
      </c>
      <c r="O426" s="54" t="s">
        <v>19</v>
      </c>
      <c r="P426" s="58">
        <v>1081.8040000000001</v>
      </c>
      <c r="Q426" s="80">
        <v>750</v>
      </c>
      <c r="R426" s="21">
        <f>Q426*P426</f>
        <v>811353.00000000012</v>
      </c>
      <c r="S426" s="21"/>
      <c r="T426" s="21"/>
      <c r="U426" s="21"/>
      <c r="V426" s="21"/>
      <c r="W426" s="20">
        <f>I426</f>
        <v>1603860.6375092664</v>
      </c>
      <c r="X426" s="20">
        <f>M426</f>
        <v>0</v>
      </c>
      <c r="Y426" s="20">
        <f>R426</f>
        <v>811353.00000000012</v>
      </c>
      <c r="Z426" s="20">
        <f>SUM(W426:Y426)</f>
        <v>2415213.6375092664</v>
      </c>
      <c r="AA426" s="20">
        <f>Z426*30%</f>
        <v>724564.09125277994</v>
      </c>
      <c r="AB426" s="20">
        <f>SUM(Z426:AA426)</f>
        <v>3139777.7287620464</v>
      </c>
      <c r="AC426" s="7"/>
    </row>
    <row r="427" spans="2:29" x14ac:dyDescent="0.25">
      <c r="B427" s="40" t="s">
        <v>1225</v>
      </c>
      <c r="C427" s="44"/>
      <c r="D427" s="44"/>
      <c r="E427" s="44"/>
      <c r="F427" s="45"/>
      <c r="G427" s="46"/>
      <c r="H427" s="47"/>
      <c r="I427" s="20"/>
      <c r="J427" s="72"/>
      <c r="K427" s="72"/>
      <c r="L427" s="72"/>
      <c r="M427" s="20"/>
      <c r="N427" s="72"/>
      <c r="O427" s="72"/>
      <c r="P427" s="44"/>
      <c r="Q427" s="82"/>
      <c r="R427" s="21"/>
      <c r="S427" s="21"/>
      <c r="T427" s="21"/>
      <c r="U427" s="21"/>
      <c r="V427" s="21"/>
      <c r="W427" s="20"/>
      <c r="X427" s="20"/>
      <c r="Y427" s="20"/>
      <c r="Z427" s="20"/>
      <c r="AA427" s="20"/>
      <c r="AB427" s="20"/>
      <c r="AC427" s="8"/>
    </row>
    <row r="428" spans="2:29" x14ac:dyDescent="0.25">
      <c r="B428" s="40" t="s">
        <v>1226</v>
      </c>
      <c r="C428" s="40" t="s">
        <v>253</v>
      </c>
      <c r="D428" s="40"/>
      <c r="E428" s="40" t="s">
        <v>43</v>
      </c>
      <c r="F428" s="41">
        <v>2.5638744749196933E-3</v>
      </c>
      <c r="G428" s="42">
        <v>6000000</v>
      </c>
      <c r="H428" s="43">
        <v>1</v>
      </c>
      <c r="I428" s="20">
        <f>H428*G428*F428</f>
        <v>15383.24684951816</v>
      </c>
      <c r="J428" s="54"/>
      <c r="K428" s="54"/>
      <c r="L428" s="54"/>
      <c r="M428" s="20">
        <f>L428*K428</f>
        <v>0</v>
      </c>
      <c r="N428" s="54" t="s">
        <v>104</v>
      </c>
      <c r="O428" s="54" t="s">
        <v>19</v>
      </c>
      <c r="P428" s="58">
        <v>10.375999999999999</v>
      </c>
      <c r="Q428" s="80">
        <v>750</v>
      </c>
      <c r="R428" s="21">
        <f>Q428*P428</f>
        <v>7782</v>
      </c>
      <c r="S428" s="21"/>
      <c r="T428" s="21"/>
      <c r="U428" s="21"/>
      <c r="V428" s="21"/>
      <c r="W428" s="20">
        <f>I428</f>
        <v>15383.24684951816</v>
      </c>
      <c r="X428" s="20">
        <f>M428</f>
        <v>0</v>
      </c>
      <c r="Y428" s="20">
        <f>R428</f>
        <v>7782</v>
      </c>
      <c r="Z428" s="20">
        <f>SUM(W428:Y428)</f>
        <v>23165.24684951816</v>
      </c>
      <c r="AA428" s="20">
        <f>Z428*30%</f>
        <v>6949.5740548554477</v>
      </c>
      <c r="AB428" s="20">
        <f>SUM(Z428:AA428)</f>
        <v>30114.820904373606</v>
      </c>
      <c r="AC428" s="7"/>
    </row>
    <row r="429" spans="2:29" x14ac:dyDescent="0.25">
      <c r="B429" s="40" t="s">
        <v>1227</v>
      </c>
      <c r="C429" s="44"/>
      <c r="D429" s="44"/>
      <c r="E429" s="44"/>
      <c r="F429" s="45"/>
      <c r="G429" s="46"/>
      <c r="H429" s="47"/>
      <c r="I429" s="20"/>
      <c r="J429" s="72"/>
      <c r="K429" s="72"/>
      <c r="L429" s="72"/>
      <c r="M429" s="20"/>
      <c r="N429" s="72"/>
      <c r="O429" s="72"/>
      <c r="P429" s="44"/>
      <c r="Q429" s="82"/>
      <c r="R429" s="21"/>
      <c r="S429" s="21"/>
      <c r="T429" s="21"/>
      <c r="U429" s="21"/>
      <c r="V429" s="21"/>
      <c r="W429" s="20"/>
      <c r="X429" s="20"/>
      <c r="Y429" s="20"/>
      <c r="Z429" s="20"/>
      <c r="AA429" s="20"/>
      <c r="AB429" s="20"/>
      <c r="AC429" s="8"/>
    </row>
    <row r="430" spans="2:29" x14ac:dyDescent="0.25">
      <c r="B430" s="40" t="s">
        <v>1228</v>
      </c>
      <c r="C430" s="40" t="s">
        <v>254</v>
      </c>
      <c r="D430" s="40"/>
      <c r="E430" s="40" t="s">
        <v>43</v>
      </c>
      <c r="F430" s="41">
        <v>0.19551148999258711</v>
      </c>
      <c r="G430" s="42">
        <v>6000000</v>
      </c>
      <c r="H430" s="43">
        <v>1</v>
      </c>
      <c r="I430" s="20">
        <f>H430*G430*F430</f>
        <v>1173068.9399555225</v>
      </c>
      <c r="J430" s="54"/>
      <c r="K430" s="54"/>
      <c r="L430" s="54"/>
      <c r="M430" s="20">
        <f>L430*K430</f>
        <v>0</v>
      </c>
      <c r="N430" s="54" t="s">
        <v>104</v>
      </c>
      <c r="O430" s="54" t="s">
        <v>19</v>
      </c>
      <c r="P430" s="58">
        <v>791.23500000000001</v>
      </c>
      <c r="Q430" s="80">
        <v>750</v>
      </c>
      <c r="R430" s="21">
        <f>Q430*P430</f>
        <v>593426.25</v>
      </c>
      <c r="S430" s="21"/>
      <c r="T430" s="21"/>
      <c r="U430" s="21"/>
      <c r="V430" s="21"/>
      <c r="W430" s="20">
        <f>I430</f>
        <v>1173068.9399555225</v>
      </c>
      <c r="X430" s="20">
        <f>M430</f>
        <v>0</v>
      </c>
      <c r="Y430" s="20">
        <f>R430</f>
        <v>593426.25</v>
      </c>
      <c r="Z430" s="20">
        <f>SUM(W430:Y430)</f>
        <v>1766495.1899555225</v>
      </c>
      <c r="AA430" s="20">
        <f>Z430*30%</f>
        <v>529948.55698665674</v>
      </c>
      <c r="AB430" s="20">
        <f>SUM(Z430:AA430)</f>
        <v>2296443.7469421793</v>
      </c>
      <c r="AC430" s="7"/>
    </row>
    <row r="431" spans="2:29" x14ac:dyDescent="0.25">
      <c r="B431" s="40" t="s">
        <v>1229</v>
      </c>
      <c r="C431" s="44"/>
      <c r="D431" s="44"/>
      <c r="E431" s="44"/>
      <c r="F431" s="45"/>
      <c r="G431" s="46"/>
      <c r="H431" s="47"/>
      <c r="I431" s="20"/>
      <c r="J431" s="72"/>
      <c r="K431" s="72"/>
      <c r="L431" s="72"/>
      <c r="M431" s="20"/>
      <c r="N431" s="72"/>
      <c r="O431" s="72"/>
      <c r="P431" s="44"/>
      <c r="Q431" s="82"/>
      <c r="R431" s="21"/>
      <c r="S431" s="21"/>
      <c r="T431" s="21"/>
      <c r="U431" s="21"/>
      <c r="V431" s="21"/>
      <c r="W431" s="20"/>
      <c r="X431" s="20"/>
      <c r="Y431" s="20"/>
      <c r="Z431" s="20"/>
      <c r="AA431" s="20"/>
      <c r="AB431" s="20"/>
      <c r="AC431" s="8"/>
    </row>
    <row r="432" spans="2:29" x14ac:dyDescent="0.25">
      <c r="B432" s="40" t="s">
        <v>1230</v>
      </c>
      <c r="C432" s="40" t="s">
        <v>255</v>
      </c>
      <c r="D432" s="40"/>
      <c r="E432" s="40" t="s">
        <v>43</v>
      </c>
      <c r="F432" s="41">
        <v>1.0983938720039535E-2</v>
      </c>
      <c r="G432" s="42">
        <v>6000000</v>
      </c>
      <c r="H432" s="43">
        <v>1</v>
      </c>
      <c r="I432" s="20">
        <f>H432*G432*F432</f>
        <v>65903.632320237215</v>
      </c>
      <c r="J432" s="54"/>
      <c r="K432" s="54"/>
      <c r="L432" s="54"/>
      <c r="M432" s="20">
        <f>L432*K432</f>
        <v>0</v>
      </c>
      <c r="N432" s="54" t="s">
        <v>104</v>
      </c>
      <c r="O432" s="54" t="s">
        <v>19</v>
      </c>
      <c r="P432" s="58">
        <v>44.451999999999998</v>
      </c>
      <c r="Q432" s="80">
        <v>750</v>
      </c>
      <c r="R432" s="21">
        <f>Q432*P432</f>
        <v>33339</v>
      </c>
      <c r="S432" s="21"/>
      <c r="T432" s="21"/>
      <c r="U432" s="21"/>
      <c r="V432" s="21"/>
      <c r="W432" s="20">
        <f>I432</f>
        <v>65903.632320237215</v>
      </c>
      <c r="X432" s="20">
        <f>M432</f>
        <v>0</v>
      </c>
      <c r="Y432" s="20">
        <f>R432</f>
        <v>33339</v>
      </c>
      <c r="Z432" s="20">
        <f>SUM(W432:Y432)</f>
        <v>99242.632320237215</v>
      </c>
      <c r="AA432" s="20">
        <f>Z432*30%</f>
        <v>29772.789696071162</v>
      </c>
      <c r="AB432" s="20">
        <f>SUM(Z432:AA432)</f>
        <v>129015.42201630838</v>
      </c>
      <c r="AC432" s="7"/>
    </row>
    <row r="433" spans="2:29" x14ac:dyDescent="0.25">
      <c r="B433" s="40" t="s">
        <v>1231</v>
      </c>
      <c r="C433" s="44"/>
      <c r="D433" s="44"/>
      <c r="E433" s="44"/>
      <c r="F433" s="45"/>
      <c r="G433" s="46"/>
      <c r="H433" s="47"/>
      <c r="I433" s="20"/>
      <c r="J433" s="72"/>
      <c r="K433" s="72"/>
      <c r="L433" s="72"/>
      <c r="M433" s="20"/>
      <c r="N433" s="72"/>
      <c r="O433" s="72"/>
      <c r="P433" s="44"/>
      <c r="Q433" s="82"/>
      <c r="R433" s="21"/>
      <c r="S433" s="21"/>
      <c r="T433" s="21"/>
      <c r="U433" s="21"/>
      <c r="V433" s="21"/>
      <c r="W433" s="20"/>
      <c r="X433" s="20"/>
      <c r="Y433" s="20"/>
      <c r="Z433" s="20"/>
      <c r="AA433" s="20"/>
      <c r="AB433" s="20"/>
      <c r="AC433" s="8"/>
    </row>
    <row r="434" spans="2:29" x14ac:dyDescent="0.25">
      <c r="B434" s="40" t="s">
        <v>1232</v>
      </c>
      <c r="C434" s="40" t="s">
        <v>256</v>
      </c>
      <c r="D434" s="40"/>
      <c r="E434" s="40" t="s">
        <v>43</v>
      </c>
      <c r="F434" s="41">
        <v>1.0928589078329626E-2</v>
      </c>
      <c r="G434" s="42">
        <v>6000000</v>
      </c>
      <c r="H434" s="43">
        <v>1</v>
      </c>
      <c r="I434" s="20">
        <f>H434*G434*F434</f>
        <v>65571.534469977763</v>
      </c>
      <c r="J434" s="54"/>
      <c r="K434" s="54"/>
      <c r="L434" s="54"/>
      <c r="M434" s="20">
        <f>L434*K434</f>
        <v>0</v>
      </c>
      <c r="N434" s="54" t="s">
        <v>104</v>
      </c>
      <c r="O434" s="54" t="s">
        <v>19</v>
      </c>
      <c r="P434" s="58">
        <v>44.228000000000002</v>
      </c>
      <c r="Q434" s="80">
        <v>750</v>
      </c>
      <c r="R434" s="21">
        <f>Q434*P434</f>
        <v>33171</v>
      </c>
      <c r="S434" s="21"/>
      <c r="T434" s="21"/>
      <c r="U434" s="21"/>
      <c r="V434" s="21"/>
      <c r="W434" s="20">
        <f>I434</f>
        <v>65571.534469977763</v>
      </c>
      <c r="X434" s="20">
        <f>M434</f>
        <v>0</v>
      </c>
      <c r="Y434" s="20">
        <f>R434</f>
        <v>33171</v>
      </c>
      <c r="Z434" s="20">
        <f>SUM(W434:Y434)</f>
        <v>98742.534469977763</v>
      </c>
      <c r="AA434" s="20">
        <f>Z434*30%</f>
        <v>29622.760340993329</v>
      </c>
      <c r="AB434" s="20">
        <f>SUM(Z434:AA434)</f>
        <v>128365.2948109711</v>
      </c>
      <c r="AC434" s="7"/>
    </row>
    <row r="435" spans="2:29" x14ac:dyDescent="0.25">
      <c r="B435" s="40" t="s">
        <v>1233</v>
      </c>
      <c r="C435" s="44"/>
      <c r="D435" s="44"/>
      <c r="E435" s="44"/>
      <c r="F435" s="45"/>
      <c r="G435" s="46"/>
      <c r="H435" s="47"/>
      <c r="I435" s="20"/>
      <c r="J435" s="72"/>
      <c r="K435" s="72"/>
      <c r="L435" s="72"/>
      <c r="M435" s="20"/>
      <c r="N435" s="72"/>
      <c r="O435" s="72"/>
      <c r="P435" s="44"/>
      <c r="Q435" s="82"/>
      <c r="R435" s="21"/>
      <c r="S435" s="21"/>
      <c r="T435" s="21"/>
      <c r="U435" s="21"/>
      <c r="V435" s="21"/>
      <c r="W435" s="20"/>
      <c r="X435" s="20"/>
      <c r="Y435" s="20"/>
      <c r="Z435" s="20"/>
      <c r="AA435" s="20"/>
      <c r="AB435" s="20"/>
      <c r="AC435" s="8"/>
    </row>
    <row r="436" spans="2:29" x14ac:dyDescent="0.25">
      <c r="B436" s="40" t="s">
        <v>1234</v>
      </c>
      <c r="C436" s="40" t="s">
        <v>254</v>
      </c>
      <c r="D436" s="40"/>
      <c r="E436" s="40" t="s">
        <v>43</v>
      </c>
      <c r="F436" s="41">
        <v>0.13367333827526562</v>
      </c>
      <c r="G436" s="42">
        <v>6000000</v>
      </c>
      <c r="H436" s="43">
        <v>1</v>
      </c>
      <c r="I436" s="20">
        <f>H436*G436*F436</f>
        <v>802040.02965159377</v>
      </c>
      <c r="J436" s="54"/>
      <c r="K436" s="54"/>
      <c r="L436" s="54"/>
      <c r="M436" s="20">
        <f>L436*K436</f>
        <v>0</v>
      </c>
      <c r="N436" s="54" t="s">
        <v>104</v>
      </c>
      <c r="O436" s="54" t="s">
        <v>19</v>
      </c>
      <c r="P436" s="58">
        <v>540.976</v>
      </c>
      <c r="Q436" s="80">
        <v>750</v>
      </c>
      <c r="R436" s="21">
        <f>Q436*P436</f>
        <v>405732</v>
      </c>
      <c r="S436" s="21"/>
      <c r="T436" s="21"/>
      <c r="U436" s="21"/>
      <c r="V436" s="21"/>
      <c r="W436" s="20">
        <f>I436</f>
        <v>802040.02965159377</v>
      </c>
      <c r="X436" s="20">
        <f>M436</f>
        <v>0</v>
      </c>
      <c r="Y436" s="20">
        <f>R436</f>
        <v>405732</v>
      </c>
      <c r="Z436" s="20">
        <f>SUM(W436:Y436)</f>
        <v>1207772.0296515939</v>
      </c>
      <c r="AA436" s="20">
        <f>Z436*30%</f>
        <v>362331.60889547813</v>
      </c>
      <c r="AB436" s="20">
        <f>SUM(Z436:AA436)</f>
        <v>1570103.638547072</v>
      </c>
      <c r="AC436" s="7"/>
    </row>
    <row r="437" spans="2:29" x14ac:dyDescent="0.25">
      <c r="B437" s="40" t="s">
        <v>1235</v>
      </c>
      <c r="C437" s="44"/>
      <c r="D437" s="44"/>
      <c r="E437" s="44"/>
      <c r="F437" s="45"/>
      <c r="G437" s="46"/>
      <c r="H437" s="47"/>
      <c r="I437" s="20"/>
      <c r="J437" s="72"/>
      <c r="K437" s="72"/>
      <c r="L437" s="72"/>
      <c r="M437" s="20"/>
      <c r="N437" s="72"/>
      <c r="O437" s="72"/>
      <c r="P437" s="44"/>
      <c r="Q437" s="82"/>
      <c r="R437" s="21"/>
      <c r="S437" s="21"/>
      <c r="T437" s="21"/>
      <c r="U437" s="21"/>
      <c r="V437" s="21"/>
      <c r="W437" s="20"/>
      <c r="X437" s="20"/>
      <c r="Y437" s="20"/>
      <c r="Z437" s="20"/>
      <c r="AA437" s="20"/>
      <c r="AB437" s="20"/>
      <c r="AC437" s="8"/>
    </row>
    <row r="438" spans="2:29" x14ac:dyDescent="0.25">
      <c r="B438" s="40" t="s">
        <v>1236</v>
      </c>
      <c r="C438" s="40" t="s">
        <v>257</v>
      </c>
      <c r="D438" s="40"/>
      <c r="E438" s="40" t="s">
        <v>43</v>
      </c>
      <c r="F438" s="41">
        <v>1.4054855448480355E-3</v>
      </c>
      <c r="G438" s="42">
        <v>6000000</v>
      </c>
      <c r="H438" s="43">
        <v>1</v>
      </c>
      <c r="I438" s="20">
        <f>H438*G438*F438</f>
        <v>8432.9132690882125</v>
      </c>
      <c r="J438" s="54"/>
      <c r="K438" s="54"/>
      <c r="L438" s="54"/>
      <c r="M438" s="20">
        <f>L438*K438</f>
        <v>0</v>
      </c>
      <c r="N438" s="54" t="s">
        <v>104</v>
      </c>
      <c r="O438" s="54" t="s">
        <v>19</v>
      </c>
      <c r="P438" s="58">
        <v>5.6879999999999997</v>
      </c>
      <c r="Q438" s="80">
        <v>750</v>
      </c>
      <c r="R438" s="21">
        <f>Q438*P438</f>
        <v>4266</v>
      </c>
      <c r="S438" s="21"/>
      <c r="T438" s="21"/>
      <c r="U438" s="21"/>
      <c r="V438" s="21"/>
      <c r="W438" s="20">
        <f>I438</f>
        <v>8432.9132690882125</v>
      </c>
      <c r="X438" s="20">
        <f>M438</f>
        <v>0</v>
      </c>
      <c r="Y438" s="20">
        <f>R438</f>
        <v>4266</v>
      </c>
      <c r="Z438" s="20">
        <f>SUM(W438:Y438)</f>
        <v>12698.913269088212</v>
      </c>
      <c r="AA438" s="20">
        <f>Z438*30%</f>
        <v>3809.6739807264635</v>
      </c>
      <c r="AB438" s="20">
        <f>SUM(Z438:AA438)</f>
        <v>16508.587249814675</v>
      </c>
      <c r="AC438" s="7"/>
    </row>
    <row r="439" spans="2:29" x14ac:dyDescent="0.25">
      <c r="B439" s="40" t="s">
        <v>1237</v>
      </c>
      <c r="C439" s="44"/>
      <c r="D439" s="44"/>
      <c r="E439" s="44"/>
      <c r="F439" s="45"/>
      <c r="G439" s="46"/>
      <c r="H439" s="47"/>
      <c r="I439" s="20"/>
      <c r="J439" s="72"/>
      <c r="K439" s="72"/>
      <c r="L439" s="72"/>
      <c r="M439" s="20"/>
      <c r="N439" s="72"/>
      <c r="O439" s="72"/>
      <c r="P439" s="44"/>
      <c r="Q439" s="82"/>
      <c r="R439" s="21"/>
      <c r="S439" s="21"/>
      <c r="T439" s="21"/>
      <c r="U439" s="21"/>
      <c r="V439" s="21"/>
      <c r="W439" s="20"/>
      <c r="X439" s="20"/>
      <c r="Y439" s="20"/>
      <c r="Z439" s="20"/>
      <c r="AA439" s="20"/>
      <c r="AB439" s="20"/>
      <c r="AC439" s="8"/>
    </row>
    <row r="440" spans="2:29" x14ac:dyDescent="0.25">
      <c r="B440" s="40" t="s">
        <v>1238</v>
      </c>
      <c r="C440" s="40" t="s">
        <v>258</v>
      </c>
      <c r="D440" s="40"/>
      <c r="E440" s="40" t="s">
        <v>43</v>
      </c>
      <c r="F440" s="41">
        <v>1.8253026933531011E-3</v>
      </c>
      <c r="G440" s="42">
        <v>6000000</v>
      </c>
      <c r="H440" s="43">
        <v>1</v>
      </c>
      <c r="I440" s="20">
        <f>H440*G440*F440</f>
        <v>10951.816160118606</v>
      </c>
      <c r="J440" s="54"/>
      <c r="K440" s="54"/>
      <c r="L440" s="54"/>
      <c r="M440" s="20">
        <f>L440*K440</f>
        <v>0</v>
      </c>
      <c r="N440" s="54" t="s">
        <v>104</v>
      </c>
      <c r="O440" s="54" t="s">
        <v>19</v>
      </c>
      <c r="P440" s="58">
        <v>7.3869999999999996</v>
      </c>
      <c r="Q440" s="80">
        <v>750</v>
      </c>
      <c r="R440" s="21">
        <f>Q440*P440</f>
        <v>5540.25</v>
      </c>
      <c r="S440" s="21"/>
      <c r="T440" s="21"/>
      <c r="U440" s="21"/>
      <c r="V440" s="21"/>
      <c r="W440" s="20">
        <f>I440</f>
        <v>10951.816160118606</v>
      </c>
      <c r="X440" s="20">
        <f>M440</f>
        <v>0</v>
      </c>
      <c r="Y440" s="20">
        <f>R440</f>
        <v>5540.25</v>
      </c>
      <c r="Z440" s="20">
        <f>SUM(W440:Y440)</f>
        <v>16492.066160118608</v>
      </c>
      <c r="AA440" s="20">
        <f>Z440*30%</f>
        <v>4947.6198480355824</v>
      </c>
      <c r="AB440" s="20">
        <f>SUM(Z440:AA440)</f>
        <v>21439.686008154189</v>
      </c>
      <c r="AC440" s="7"/>
    </row>
    <row r="441" spans="2:29" x14ac:dyDescent="0.25">
      <c r="B441" s="40" t="s">
        <v>1239</v>
      </c>
      <c r="C441" s="44"/>
      <c r="D441" s="44"/>
      <c r="E441" s="44"/>
      <c r="F441" s="45"/>
      <c r="G441" s="46"/>
      <c r="H441" s="47"/>
      <c r="I441" s="20"/>
      <c r="J441" s="72"/>
      <c r="K441" s="72"/>
      <c r="L441" s="72"/>
      <c r="M441" s="20"/>
      <c r="N441" s="72"/>
      <c r="O441" s="72"/>
      <c r="P441" s="44"/>
      <c r="Q441" s="82"/>
      <c r="R441" s="21"/>
      <c r="S441" s="21"/>
      <c r="T441" s="21"/>
      <c r="U441" s="21"/>
      <c r="V441" s="21"/>
      <c r="W441" s="20"/>
      <c r="X441" s="20"/>
      <c r="Y441" s="20"/>
      <c r="Z441" s="20"/>
      <c r="AA441" s="20"/>
      <c r="AB441" s="20"/>
      <c r="AC441" s="8"/>
    </row>
    <row r="442" spans="2:29" x14ac:dyDescent="0.25">
      <c r="B442" s="40" t="s">
        <v>1240</v>
      </c>
      <c r="C442" s="40" t="s">
        <v>259</v>
      </c>
      <c r="D442" s="40"/>
      <c r="E442" s="40" t="s">
        <v>43</v>
      </c>
      <c r="F442" s="41">
        <v>6.1882876204596001E-3</v>
      </c>
      <c r="G442" s="42">
        <v>6000000</v>
      </c>
      <c r="H442" s="43">
        <v>1</v>
      </c>
      <c r="I442" s="20">
        <f>H442*G442*F442</f>
        <v>37129.725722757597</v>
      </c>
      <c r="J442" s="54"/>
      <c r="K442" s="54"/>
      <c r="L442" s="54"/>
      <c r="M442" s="20">
        <f>L442*K442</f>
        <v>0</v>
      </c>
      <c r="N442" s="54" t="s">
        <v>104</v>
      </c>
      <c r="O442" s="54" t="s">
        <v>19</v>
      </c>
      <c r="P442" s="58">
        <v>25.044</v>
      </c>
      <c r="Q442" s="80">
        <v>750</v>
      </c>
      <c r="R442" s="21">
        <f>Q442*P442</f>
        <v>18783</v>
      </c>
      <c r="S442" s="21"/>
      <c r="T442" s="21"/>
      <c r="U442" s="21"/>
      <c r="V442" s="21"/>
      <c r="W442" s="20">
        <f>I442</f>
        <v>37129.725722757597</v>
      </c>
      <c r="X442" s="20">
        <f>M442</f>
        <v>0</v>
      </c>
      <c r="Y442" s="20">
        <f>R442</f>
        <v>18783</v>
      </c>
      <c r="Z442" s="20">
        <f>SUM(W442:Y442)</f>
        <v>55912.725722757597</v>
      </c>
      <c r="AA442" s="20">
        <f>Z442*30%</f>
        <v>16773.817716827278</v>
      </c>
      <c r="AB442" s="20">
        <f>SUM(Z442:AA442)</f>
        <v>72686.543439584872</v>
      </c>
      <c r="AC442" s="7"/>
    </row>
    <row r="443" spans="2:29" x14ac:dyDescent="0.25">
      <c r="B443" s="40" t="s">
        <v>1241</v>
      </c>
      <c r="C443" s="44"/>
      <c r="D443" s="44"/>
      <c r="E443" s="44"/>
      <c r="F443" s="45"/>
      <c r="G443" s="46"/>
      <c r="H443" s="47"/>
      <c r="I443" s="20"/>
      <c r="J443" s="72"/>
      <c r="K443" s="72"/>
      <c r="L443" s="72"/>
      <c r="M443" s="20"/>
      <c r="N443" s="72"/>
      <c r="O443" s="72"/>
      <c r="P443" s="44"/>
      <c r="Q443" s="82"/>
      <c r="R443" s="21"/>
      <c r="S443" s="21"/>
      <c r="T443" s="21"/>
      <c r="U443" s="21"/>
      <c r="V443" s="21"/>
      <c r="W443" s="20"/>
      <c r="X443" s="20"/>
      <c r="Y443" s="20"/>
      <c r="Z443" s="20"/>
      <c r="AA443" s="20"/>
      <c r="AB443" s="20"/>
      <c r="AC443" s="8"/>
    </row>
    <row r="444" spans="2:29" x14ac:dyDescent="0.25">
      <c r="B444" s="40" t="s">
        <v>1242</v>
      </c>
      <c r="C444" s="40"/>
      <c r="D444" s="40"/>
      <c r="E444" s="50"/>
      <c r="F444" s="51"/>
      <c r="G444" s="52"/>
      <c r="H444" s="53"/>
      <c r="I444" s="20"/>
      <c r="J444" s="54"/>
      <c r="K444" s="54"/>
      <c r="L444" s="54"/>
      <c r="M444" s="20"/>
      <c r="N444" s="54"/>
      <c r="O444" s="54"/>
      <c r="P444" s="79"/>
      <c r="Q444" s="80"/>
      <c r="R444" s="21"/>
      <c r="S444" s="21"/>
      <c r="T444" s="21"/>
      <c r="U444" s="21"/>
      <c r="V444" s="21"/>
      <c r="W444" s="20"/>
      <c r="X444" s="20"/>
      <c r="Y444" s="20"/>
      <c r="Z444" s="20"/>
      <c r="AA444" s="20"/>
      <c r="AB444" s="20"/>
      <c r="AC444" s="7"/>
    </row>
    <row r="445" spans="2:29" x14ac:dyDescent="0.25">
      <c r="B445" s="40" t="s">
        <v>1243</v>
      </c>
      <c r="C445" s="44"/>
      <c r="D445" s="44"/>
      <c r="E445" s="44"/>
      <c r="F445" s="45"/>
      <c r="G445" s="46"/>
      <c r="H445" s="47"/>
      <c r="I445" s="20"/>
      <c r="J445" s="72"/>
      <c r="K445" s="72"/>
      <c r="L445" s="72"/>
      <c r="M445" s="20"/>
      <c r="N445" s="72"/>
      <c r="O445" s="72"/>
      <c r="P445" s="81"/>
      <c r="Q445" s="82"/>
      <c r="R445" s="21"/>
      <c r="S445" s="21"/>
      <c r="T445" s="21"/>
      <c r="U445" s="21"/>
      <c r="V445" s="21"/>
      <c r="W445" s="20"/>
      <c r="X445" s="20"/>
      <c r="Y445" s="20"/>
      <c r="Z445" s="20"/>
      <c r="AA445" s="20"/>
      <c r="AB445" s="20"/>
      <c r="AC445" s="8"/>
    </row>
    <row r="446" spans="2:29" ht="15.75" x14ac:dyDescent="0.25">
      <c r="B446" s="40" t="s">
        <v>1244</v>
      </c>
      <c r="C446" s="55"/>
      <c r="D446" s="55"/>
      <c r="E446" s="55"/>
      <c r="F446" s="56"/>
      <c r="G446" s="57"/>
      <c r="H446" s="55"/>
      <c r="I446" s="20"/>
      <c r="J446" s="55"/>
      <c r="K446" s="55"/>
      <c r="L446" s="55"/>
      <c r="M446" s="20"/>
      <c r="N446" s="55"/>
      <c r="O446" s="55"/>
      <c r="P446" s="55"/>
      <c r="Q446" s="55"/>
      <c r="R446" s="21">
        <f>Q446*P446</f>
        <v>0</v>
      </c>
      <c r="S446" s="21"/>
      <c r="T446" s="21"/>
      <c r="U446" s="21"/>
      <c r="V446" s="21"/>
      <c r="W446" s="20">
        <f>I446</f>
        <v>0</v>
      </c>
      <c r="X446" s="20">
        <f>M446</f>
        <v>0</v>
      </c>
      <c r="Y446" s="20">
        <f>R446</f>
        <v>0</v>
      </c>
      <c r="Z446" s="20">
        <f>SUM(W446:Y446)</f>
        <v>0</v>
      </c>
      <c r="AA446" s="20">
        <f>Z446*30%</f>
        <v>0</v>
      </c>
      <c r="AB446" s="20">
        <f>SUM(Z446:AA446)</f>
        <v>0</v>
      </c>
      <c r="AC446" s="7"/>
    </row>
    <row r="447" spans="2:29" x14ac:dyDescent="0.25">
      <c r="B447" s="40" t="s">
        <v>1245</v>
      </c>
      <c r="C447" s="40" t="s">
        <v>260</v>
      </c>
      <c r="D447" s="40" t="s">
        <v>722</v>
      </c>
      <c r="E447" s="40" t="s">
        <v>43</v>
      </c>
      <c r="F447" s="41">
        <v>2.164335063009637</v>
      </c>
      <c r="G447" s="42">
        <v>6000000</v>
      </c>
      <c r="H447" s="43">
        <v>1</v>
      </c>
      <c r="I447" s="20">
        <f>H447*G447*F447</f>
        <v>12986010.378057823</v>
      </c>
      <c r="J447" s="54"/>
      <c r="K447" s="54"/>
      <c r="L447" s="54"/>
      <c r="M447" s="20">
        <f>L447*K447</f>
        <v>0</v>
      </c>
      <c r="N447" s="54"/>
      <c r="O447" s="54"/>
      <c r="P447" s="79"/>
      <c r="Q447" s="80"/>
      <c r="R447" s="21">
        <f>Q447*P447</f>
        <v>0</v>
      </c>
      <c r="S447" s="21"/>
      <c r="T447" s="21"/>
      <c r="U447" s="21"/>
      <c r="V447" s="21"/>
      <c r="W447" s="20">
        <f>I447</f>
        <v>12986010.378057823</v>
      </c>
      <c r="X447" s="20">
        <f>M447</f>
        <v>0</v>
      </c>
      <c r="Y447" s="20">
        <f>R447</f>
        <v>0</v>
      </c>
      <c r="Z447" s="20">
        <f>SUM(W447:Y447)</f>
        <v>12986010.378057823</v>
      </c>
      <c r="AA447" s="20">
        <f>Z447*30%</f>
        <v>3895803.1134173465</v>
      </c>
      <c r="AB447" s="20">
        <f>SUM(Z447:AA447)</f>
        <v>16881813.491475169</v>
      </c>
      <c r="AC447" s="7"/>
    </row>
    <row r="448" spans="2:29" x14ac:dyDescent="0.25">
      <c r="B448" s="40" t="s">
        <v>1246</v>
      </c>
      <c r="C448" s="44"/>
      <c r="D448" s="44"/>
      <c r="E448" s="44"/>
      <c r="F448" s="45"/>
      <c r="G448" s="46"/>
      <c r="H448" s="47"/>
      <c r="I448" s="20"/>
      <c r="J448" s="72"/>
      <c r="K448" s="72"/>
      <c r="L448" s="72"/>
      <c r="M448" s="20"/>
      <c r="N448" s="72"/>
      <c r="O448" s="72"/>
      <c r="P448" s="81"/>
      <c r="Q448" s="82"/>
      <c r="R448" s="21"/>
      <c r="S448" s="21"/>
      <c r="T448" s="21"/>
      <c r="U448" s="21"/>
      <c r="V448" s="21"/>
      <c r="W448" s="20"/>
      <c r="X448" s="20"/>
      <c r="Y448" s="20"/>
      <c r="Z448" s="20"/>
      <c r="AA448" s="20"/>
      <c r="AB448" s="20"/>
      <c r="AC448" s="8"/>
    </row>
    <row r="449" spans="2:29" x14ac:dyDescent="0.25">
      <c r="B449" s="40" t="s">
        <v>1247</v>
      </c>
      <c r="C449" s="40" t="s">
        <v>261</v>
      </c>
      <c r="D449" s="40"/>
      <c r="E449" s="40" t="s">
        <v>39</v>
      </c>
      <c r="F449" s="41">
        <v>0.19327452433901657</v>
      </c>
      <c r="G449" s="42">
        <v>6000000</v>
      </c>
      <c r="H449" s="43">
        <v>0.25</v>
      </c>
      <c r="I449" s="20">
        <f>H449*G449*F449</f>
        <v>289911.78650852485</v>
      </c>
      <c r="J449" s="54"/>
      <c r="K449" s="54"/>
      <c r="L449" s="54"/>
      <c r="M449" s="20">
        <f>L449*K449</f>
        <v>0</v>
      </c>
      <c r="N449" s="54" t="s">
        <v>104</v>
      </c>
      <c r="O449" s="54" t="s">
        <v>19</v>
      </c>
      <c r="P449" s="58">
        <v>782.18200000000002</v>
      </c>
      <c r="Q449" s="80">
        <v>750</v>
      </c>
      <c r="R449" s="21">
        <f>Q449*P449</f>
        <v>586636.5</v>
      </c>
      <c r="S449" s="21"/>
      <c r="T449" s="21"/>
      <c r="U449" s="21"/>
      <c r="V449" s="21"/>
      <c r="W449" s="20">
        <f>I449</f>
        <v>289911.78650852485</v>
      </c>
      <c r="X449" s="20">
        <f>M449</f>
        <v>0</v>
      </c>
      <c r="Y449" s="20">
        <f>R449</f>
        <v>586636.5</v>
      </c>
      <c r="Z449" s="20">
        <f>SUM(W449:Y449)</f>
        <v>876548.28650852479</v>
      </c>
      <c r="AA449" s="20">
        <f>Z449*30%</f>
        <v>262964.48595255741</v>
      </c>
      <c r="AB449" s="20">
        <f>SUM(Z449:AA449)</f>
        <v>1139512.7724610823</v>
      </c>
      <c r="AC449" s="7"/>
    </row>
    <row r="450" spans="2:29" x14ac:dyDescent="0.25">
      <c r="B450" s="40" t="s">
        <v>1248</v>
      </c>
      <c r="C450" s="44"/>
      <c r="D450" s="44"/>
      <c r="E450" s="44"/>
      <c r="F450" s="45"/>
      <c r="G450" s="46"/>
      <c r="H450" s="47"/>
      <c r="I450" s="20"/>
      <c r="J450" s="72"/>
      <c r="K450" s="72"/>
      <c r="L450" s="72"/>
      <c r="M450" s="20"/>
      <c r="N450" s="72"/>
      <c r="O450" s="72"/>
      <c r="P450" s="44"/>
      <c r="Q450" s="82"/>
      <c r="R450" s="21"/>
      <c r="S450" s="21"/>
      <c r="T450" s="21"/>
      <c r="U450" s="21"/>
      <c r="V450" s="21"/>
      <c r="W450" s="20"/>
      <c r="X450" s="20"/>
      <c r="Y450" s="20"/>
      <c r="Z450" s="20"/>
      <c r="AA450" s="20"/>
      <c r="AB450" s="20"/>
      <c r="AC450" s="8"/>
    </row>
    <row r="451" spans="2:29" x14ac:dyDescent="0.25">
      <c r="B451" s="40" t="s">
        <v>1249</v>
      </c>
      <c r="C451" s="40" t="s">
        <v>262</v>
      </c>
      <c r="D451" s="40"/>
      <c r="E451" s="40" t="s">
        <v>39</v>
      </c>
      <c r="F451" s="41">
        <v>8.9727946627131211E-2</v>
      </c>
      <c r="G451" s="42">
        <v>6000000</v>
      </c>
      <c r="H451" s="43">
        <v>0.25</v>
      </c>
      <c r="I451" s="20">
        <f>H451*G451*F451</f>
        <v>134591.91994069683</v>
      </c>
      <c r="J451" s="54"/>
      <c r="K451" s="54"/>
      <c r="L451" s="54"/>
      <c r="M451" s="20">
        <f>L451*K451</f>
        <v>0</v>
      </c>
      <c r="N451" s="54" t="s">
        <v>104</v>
      </c>
      <c r="O451" s="54" t="s">
        <v>19</v>
      </c>
      <c r="P451" s="58">
        <v>363.12900000000002</v>
      </c>
      <c r="Q451" s="80">
        <v>750</v>
      </c>
      <c r="R451" s="21">
        <f>Q451*P451</f>
        <v>272346.75</v>
      </c>
      <c r="S451" s="21"/>
      <c r="T451" s="21"/>
      <c r="U451" s="21"/>
      <c r="V451" s="21"/>
      <c r="W451" s="20">
        <f>I451</f>
        <v>134591.91994069683</v>
      </c>
      <c r="X451" s="20">
        <f>M451</f>
        <v>0</v>
      </c>
      <c r="Y451" s="20">
        <f>R451</f>
        <v>272346.75</v>
      </c>
      <c r="Z451" s="20">
        <f>SUM(W451:Y451)</f>
        <v>406938.6699406968</v>
      </c>
      <c r="AA451" s="20">
        <f>Z451*30%</f>
        <v>122081.60098220903</v>
      </c>
      <c r="AB451" s="20">
        <f>SUM(Z451:AA451)</f>
        <v>529020.27092290577</v>
      </c>
      <c r="AC451" s="7"/>
    </row>
    <row r="452" spans="2:29" x14ac:dyDescent="0.25">
      <c r="B452" s="40" t="s">
        <v>1250</v>
      </c>
      <c r="C452" s="44"/>
      <c r="D452" s="44"/>
      <c r="E452" s="44"/>
      <c r="F452" s="45"/>
      <c r="G452" s="46"/>
      <c r="H452" s="47"/>
      <c r="I452" s="20"/>
      <c r="J452" s="72"/>
      <c r="K452" s="72"/>
      <c r="L452" s="72"/>
      <c r="M452" s="20"/>
      <c r="N452" s="72"/>
      <c r="O452" s="72"/>
      <c r="P452" s="44"/>
      <c r="Q452" s="82"/>
      <c r="R452" s="21"/>
      <c r="S452" s="21"/>
      <c r="T452" s="21"/>
      <c r="U452" s="21"/>
      <c r="V452" s="21"/>
      <c r="W452" s="20"/>
      <c r="X452" s="20"/>
      <c r="Y452" s="20"/>
      <c r="Z452" s="20"/>
      <c r="AA452" s="20"/>
      <c r="AB452" s="20"/>
      <c r="AC452" s="8"/>
    </row>
    <row r="453" spans="2:29" x14ac:dyDescent="0.25">
      <c r="B453" s="40" t="s">
        <v>1251</v>
      </c>
      <c r="C453" s="40" t="s">
        <v>262</v>
      </c>
      <c r="D453" s="40"/>
      <c r="E453" s="40" t="s">
        <v>39</v>
      </c>
      <c r="F453" s="41">
        <v>4.9552508030639979E-2</v>
      </c>
      <c r="G453" s="42">
        <v>6000000</v>
      </c>
      <c r="H453" s="43">
        <v>0.25</v>
      </c>
      <c r="I453" s="20">
        <f>H453*G453*F453</f>
        <v>74328.762045959971</v>
      </c>
      <c r="J453" s="54"/>
      <c r="K453" s="54"/>
      <c r="L453" s="54"/>
      <c r="M453" s="20">
        <f>L453*K453</f>
        <v>0</v>
      </c>
      <c r="N453" s="54" t="s">
        <v>104</v>
      </c>
      <c r="O453" s="54" t="s">
        <v>19</v>
      </c>
      <c r="P453" s="58">
        <v>200.53899999999999</v>
      </c>
      <c r="Q453" s="80">
        <v>750</v>
      </c>
      <c r="R453" s="21">
        <f>Q453*P453</f>
        <v>150404.25</v>
      </c>
      <c r="S453" s="21"/>
      <c r="T453" s="21"/>
      <c r="U453" s="21"/>
      <c r="V453" s="21"/>
      <c r="W453" s="20">
        <f>I453</f>
        <v>74328.762045959971</v>
      </c>
      <c r="X453" s="20">
        <f>M453</f>
        <v>0</v>
      </c>
      <c r="Y453" s="20">
        <f>R453</f>
        <v>150404.25</v>
      </c>
      <c r="Z453" s="20">
        <f>SUM(W453:Y453)</f>
        <v>224733.01204595997</v>
      </c>
      <c r="AA453" s="20">
        <f>Z453*30%</f>
        <v>67419.903613787988</v>
      </c>
      <c r="AB453" s="20">
        <f>SUM(Z453:AA453)</f>
        <v>292152.91565974796</v>
      </c>
      <c r="AC453" s="7"/>
    </row>
    <row r="454" spans="2:29" x14ac:dyDescent="0.25">
      <c r="B454" s="40" t="s">
        <v>1252</v>
      </c>
      <c r="C454" s="44"/>
      <c r="D454" s="44"/>
      <c r="E454" s="44"/>
      <c r="F454" s="45"/>
      <c r="G454" s="46"/>
      <c r="H454" s="47"/>
      <c r="I454" s="20"/>
      <c r="J454" s="72"/>
      <c r="K454" s="72"/>
      <c r="L454" s="72"/>
      <c r="M454" s="20"/>
      <c r="N454" s="72"/>
      <c r="O454" s="72"/>
      <c r="P454" s="44"/>
      <c r="Q454" s="82"/>
      <c r="R454" s="21"/>
      <c r="S454" s="21"/>
      <c r="T454" s="21"/>
      <c r="U454" s="21"/>
      <c r="V454" s="21"/>
      <c r="W454" s="20"/>
      <c r="X454" s="20"/>
      <c r="Y454" s="20"/>
      <c r="Z454" s="20"/>
      <c r="AA454" s="20"/>
      <c r="AB454" s="20"/>
      <c r="AC454" s="8"/>
    </row>
    <row r="455" spans="2:29" x14ac:dyDescent="0.25">
      <c r="B455" s="40" t="s">
        <v>1253</v>
      </c>
      <c r="C455" s="40" t="s">
        <v>262</v>
      </c>
      <c r="D455" s="40"/>
      <c r="E455" s="40" t="s">
        <v>39</v>
      </c>
      <c r="F455" s="41">
        <v>4.9382999752903389E-2</v>
      </c>
      <c r="G455" s="42">
        <v>6000000</v>
      </c>
      <c r="H455" s="43">
        <v>0.25</v>
      </c>
      <c r="I455" s="20">
        <f>H455*G455*F455</f>
        <v>74074.499629355079</v>
      </c>
      <c r="J455" s="54"/>
      <c r="K455" s="54"/>
      <c r="L455" s="54"/>
      <c r="M455" s="20">
        <f>L455*K455</f>
        <v>0</v>
      </c>
      <c r="N455" s="54" t="s">
        <v>104</v>
      </c>
      <c r="O455" s="54" t="s">
        <v>19</v>
      </c>
      <c r="P455" s="58">
        <v>199.85300000000001</v>
      </c>
      <c r="Q455" s="80">
        <v>750</v>
      </c>
      <c r="R455" s="21">
        <f>Q455*P455</f>
        <v>149889.75</v>
      </c>
      <c r="S455" s="21"/>
      <c r="T455" s="21"/>
      <c r="U455" s="21"/>
      <c r="V455" s="21"/>
      <c r="W455" s="20">
        <f>I455</f>
        <v>74074.499629355079</v>
      </c>
      <c r="X455" s="20">
        <f>M455</f>
        <v>0</v>
      </c>
      <c r="Y455" s="20">
        <f>R455</f>
        <v>149889.75</v>
      </c>
      <c r="Z455" s="20">
        <f>SUM(W455:Y455)</f>
        <v>223964.24962935509</v>
      </c>
      <c r="AA455" s="20">
        <f>Z455*30%</f>
        <v>67189.274888806525</v>
      </c>
      <c r="AB455" s="20">
        <f>SUM(Z455:AA455)</f>
        <v>291153.5245181616</v>
      </c>
      <c r="AC455" s="7"/>
    </row>
    <row r="456" spans="2:29" x14ac:dyDescent="0.25">
      <c r="B456" s="40" t="s">
        <v>1254</v>
      </c>
      <c r="C456" s="44"/>
      <c r="D456" s="44"/>
      <c r="E456" s="44"/>
      <c r="F456" s="45"/>
      <c r="G456" s="46"/>
      <c r="H456" s="47"/>
      <c r="I456" s="20"/>
      <c r="J456" s="72"/>
      <c r="K456" s="72"/>
      <c r="L456" s="72"/>
      <c r="M456" s="20"/>
      <c r="N456" s="72"/>
      <c r="O456" s="72"/>
      <c r="P456" s="44"/>
      <c r="Q456" s="82"/>
      <c r="R456" s="21"/>
      <c r="S456" s="21"/>
      <c r="T456" s="21"/>
      <c r="U456" s="21"/>
      <c r="V456" s="21"/>
      <c r="W456" s="20"/>
      <c r="X456" s="20"/>
      <c r="Y456" s="20"/>
      <c r="Z456" s="20"/>
      <c r="AA456" s="20"/>
      <c r="AB456" s="20"/>
      <c r="AC456" s="8"/>
    </row>
    <row r="457" spans="2:29" x14ac:dyDescent="0.25">
      <c r="B457" s="40" t="s">
        <v>1255</v>
      </c>
      <c r="C457" s="40" t="s">
        <v>262</v>
      </c>
      <c r="D457" s="40"/>
      <c r="E457" s="40" t="s">
        <v>39</v>
      </c>
      <c r="F457" s="41">
        <v>0.10126389918458117</v>
      </c>
      <c r="G457" s="42">
        <v>6000000</v>
      </c>
      <c r="H457" s="43">
        <v>0.25</v>
      </c>
      <c r="I457" s="20">
        <f>H457*G457*F457</f>
        <v>151895.84877687178</v>
      </c>
      <c r="J457" s="54"/>
      <c r="K457" s="54"/>
      <c r="L457" s="54"/>
      <c r="M457" s="20">
        <f>L457*K457</f>
        <v>0</v>
      </c>
      <c r="N457" s="54" t="s">
        <v>104</v>
      </c>
      <c r="O457" s="54" t="s">
        <v>19</v>
      </c>
      <c r="P457" s="58">
        <v>409.815</v>
      </c>
      <c r="Q457" s="80">
        <v>750</v>
      </c>
      <c r="R457" s="21">
        <f>Q457*P457</f>
        <v>307361.25</v>
      </c>
      <c r="S457" s="21"/>
      <c r="T457" s="21"/>
      <c r="U457" s="21"/>
      <c r="V457" s="21"/>
      <c r="W457" s="20">
        <f>I457</f>
        <v>151895.84877687178</v>
      </c>
      <c r="X457" s="20">
        <f>M457</f>
        <v>0</v>
      </c>
      <c r="Y457" s="20">
        <f>R457</f>
        <v>307361.25</v>
      </c>
      <c r="Z457" s="20">
        <f>SUM(W457:Y457)</f>
        <v>459257.0987768718</v>
      </c>
      <c r="AA457" s="20">
        <f>Z457*30%</f>
        <v>137777.12963306153</v>
      </c>
      <c r="AB457" s="20">
        <f>SUM(Z457:AA457)</f>
        <v>597034.22840993339</v>
      </c>
      <c r="AC457" s="7"/>
    </row>
    <row r="458" spans="2:29" x14ac:dyDescent="0.25">
      <c r="B458" s="40" t="s">
        <v>1256</v>
      </c>
      <c r="C458" s="44"/>
      <c r="D458" s="44"/>
      <c r="E458" s="44"/>
      <c r="F458" s="45"/>
      <c r="G458" s="46"/>
      <c r="H458" s="47"/>
      <c r="I458" s="20"/>
      <c r="J458" s="72"/>
      <c r="K458" s="72"/>
      <c r="L458" s="72"/>
      <c r="M458" s="20"/>
      <c r="N458" s="72"/>
      <c r="O458" s="72"/>
      <c r="P458" s="44"/>
      <c r="Q458" s="82"/>
      <c r="R458" s="21"/>
      <c r="S458" s="21"/>
      <c r="T458" s="21"/>
      <c r="U458" s="21"/>
      <c r="V458" s="21"/>
      <c r="W458" s="20"/>
      <c r="X458" s="20"/>
      <c r="Y458" s="20"/>
      <c r="Z458" s="20"/>
      <c r="AA458" s="20"/>
      <c r="AB458" s="20"/>
      <c r="AC458" s="8"/>
    </row>
    <row r="459" spans="2:29" x14ac:dyDescent="0.25">
      <c r="B459" s="40" t="s">
        <v>1257</v>
      </c>
      <c r="C459" s="40" t="s">
        <v>262</v>
      </c>
      <c r="D459" s="40"/>
      <c r="E459" s="40" t="s">
        <v>39</v>
      </c>
      <c r="F459" s="41">
        <v>5.0327650111193473E-2</v>
      </c>
      <c r="G459" s="42">
        <v>6000000</v>
      </c>
      <c r="H459" s="43">
        <v>0.25</v>
      </c>
      <c r="I459" s="20">
        <f>H459*G459*F459</f>
        <v>75491.475166790202</v>
      </c>
      <c r="J459" s="54"/>
      <c r="K459" s="54"/>
      <c r="L459" s="54"/>
      <c r="M459" s="20">
        <f>L459*K459</f>
        <v>0</v>
      </c>
      <c r="N459" s="54" t="s">
        <v>104</v>
      </c>
      <c r="O459" s="54" t="s">
        <v>19</v>
      </c>
      <c r="P459" s="58">
        <v>203.67599999999999</v>
      </c>
      <c r="Q459" s="80">
        <v>750</v>
      </c>
      <c r="R459" s="21">
        <f>Q459*P459</f>
        <v>152757</v>
      </c>
      <c r="S459" s="21"/>
      <c r="T459" s="21"/>
      <c r="U459" s="21"/>
      <c r="V459" s="21"/>
      <c r="W459" s="20">
        <f>I459</f>
        <v>75491.475166790202</v>
      </c>
      <c r="X459" s="20">
        <f>M459</f>
        <v>0</v>
      </c>
      <c r="Y459" s="20">
        <f>R459</f>
        <v>152757</v>
      </c>
      <c r="Z459" s="20">
        <f>SUM(W459:Y459)</f>
        <v>228248.47516679019</v>
      </c>
      <c r="AA459" s="20">
        <f>Z459*30%</f>
        <v>68474.542550037047</v>
      </c>
      <c r="AB459" s="20">
        <f>SUM(Z459:AA459)</f>
        <v>296723.01771682722</v>
      </c>
      <c r="AC459" s="7"/>
    </row>
    <row r="460" spans="2:29" x14ac:dyDescent="0.25">
      <c r="B460" s="40" t="s">
        <v>1258</v>
      </c>
      <c r="C460" s="44"/>
      <c r="D460" s="44"/>
      <c r="E460" s="44"/>
      <c r="F460" s="45"/>
      <c r="G460" s="46"/>
      <c r="H460" s="47"/>
      <c r="I460" s="20"/>
      <c r="J460" s="72"/>
      <c r="K460" s="72"/>
      <c r="L460" s="72"/>
      <c r="M460" s="20"/>
      <c r="N460" s="72"/>
      <c r="O460" s="72"/>
      <c r="P460" s="44"/>
      <c r="Q460" s="82"/>
      <c r="R460" s="21"/>
      <c r="S460" s="21"/>
      <c r="T460" s="21"/>
      <c r="U460" s="21"/>
      <c r="V460" s="21"/>
      <c r="W460" s="20"/>
      <c r="X460" s="20"/>
      <c r="Y460" s="20"/>
      <c r="Z460" s="20"/>
      <c r="AA460" s="20"/>
      <c r="AB460" s="20"/>
      <c r="AC460" s="8"/>
    </row>
    <row r="461" spans="2:29" x14ac:dyDescent="0.25">
      <c r="B461" s="40" t="s">
        <v>1259</v>
      </c>
      <c r="C461" s="40" t="s">
        <v>262</v>
      </c>
      <c r="D461" s="40"/>
      <c r="E461" s="40" t="s">
        <v>39</v>
      </c>
      <c r="F461" s="41">
        <v>5.0676303434642946E-2</v>
      </c>
      <c r="G461" s="42">
        <v>6000000</v>
      </c>
      <c r="H461" s="43">
        <v>0.25</v>
      </c>
      <c r="I461" s="20">
        <f>H461*G461*F461</f>
        <v>76014.455151964416</v>
      </c>
      <c r="J461" s="54"/>
      <c r="K461" s="54"/>
      <c r="L461" s="54"/>
      <c r="M461" s="20">
        <f>L461*K461</f>
        <v>0</v>
      </c>
      <c r="N461" s="54" t="s">
        <v>104</v>
      </c>
      <c r="O461" s="54" t="s">
        <v>19</v>
      </c>
      <c r="P461" s="58">
        <v>205.08699999999999</v>
      </c>
      <c r="Q461" s="80">
        <v>750</v>
      </c>
      <c r="R461" s="21">
        <f>Q461*P461</f>
        <v>153815.25</v>
      </c>
      <c r="S461" s="21"/>
      <c r="T461" s="21"/>
      <c r="U461" s="21"/>
      <c r="V461" s="21"/>
      <c r="W461" s="20">
        <f>I461</f>
        <v>76014.455151964416</v>
      </c>
      <c r="X461" s="20">
        <f>M461</f>
        <v>0</v>
      </c>
      <c r="Y461" s="20">
        <f>R461</f>
        <v>153815.25</v>
      </c>
      <c r="Z461" s="20">
        <f>SUM(W461:Y461)</f>
        <v>229829.70515196442</v>
      </c>
      <c r="AA461" s="20">
        <f>Z461*30%</f>
        <v>68948.911545589319</v>
      </c>
      <c r="AB461" s="20">
        <f>SUM(Z461:AA461)</f>
        <v>298778.61669755372</v>
      </c>
      <c r="AC461" s="7"/>
    </row>
    <row r="462" spans="2:29" x14ac:dyDescent="0.25">
      <c r="B462" s="40" t="s">
        <v>1260</v>
      </c>
      <c r="C462" s="44"/>
      <c r="D462" s="44"/>
      <c r="E462" s="44"/>
      <c r="F462" s="45"/>
      <c r="G462" s="46"/>
      <c r="H462" s="47"/>
      <c r="I462" s="20"/>
      <c r="J462" s="72"/>
      <c r="K462" s="72"/>
      <c r="L462" s="72"/>
      <c r="M462" s="20"/>
      <c r="N462" s="72"/>
      <c r="O462" s="72"/>
      <c r="P462" s="44"/>
      <c r="Q462" s="82"/>
      <c r="R462" s="21"/>
      <c r="S462" s="21"/>
      <c r="T462" s="21"/>
      <c r="U462" s="21"/>
      <c r="V462" s="21"/>
      <c r="W462" s="20"/>
      <c r="X462" s="20"/>
      <c r="Y462" s="20"/>
      <c r="Z462" s="20"/>
      <c r="AA462" s="20"/>
      <c r="AB462" s="20"/>
      <c r="AC462" s="8"/>
    </row>
    <row r="463" spans="2:29" x14ac:dyDescent="0.25">
      <c r="B463" s="40" t="s">
        <v>1261</v>
      </c>
      <c r="C463" s="40" t="s">
        <v>262</v>
      </c>
      <c r="D463" s="40"/>
      <c r="E463" s="40" t="s">
        <v>39</v>
      </c>
      <c r="F463" s="41">
        <v>6.1756362737830493E-2</v>
      </c>
      <c r="G463" s="42">
        <v>6000000</v>
      </c>
      <c r="H463" s="43">
        <v>0.25</v>
      </c>
      <c r="I463" s="20">
        <f>H463*G463*F463</f>
        <v>92634.544106745743</v>
      </c>
      <c r="J463" s="54"/>
      <c r="K463" s="54"/>
      <c r="L463" s="54"/>
      <c r="M463" s="20">
        <f>L463*K463</f>
        <v>0</v>
      </c>
      <c r="N463" s="54" t="s">
        <v>104</v>
      </c>
      <c r="O463" s="54" t="s">
        <v>19</v>
      </c>
      <c r="P463" s="58">
        <v>249.928</v>
      </c>
      <c r="Q463" s="80">
        <v>750</v>
      </c>
      <c r="R463" s="21">
        <f>Q463*P463</f>
        <v>187446</v>
      </c>
      <c r="S463" s="21"/>
      <c r="T463" s="21"/>
      <c r="U463" s="21"/>
      <c r="V463" s="21"/>
      <c r="W463" s="20">
        <f>I463</f>
        <v>92634.544106745743</v>
      </c>
      <c r="X463" s="20">
        <f>M463</f>
        <v>0</v>
      </c>
      <c r="Y463" s="20">
        <f>R463</f>
        <v>187446</v>
      </c>
      <c r="Z463" s="20">
        <f>SUM(W463:Y463)</f>
        <v>280080.54410674574</v>
      </c>
      <c r="AA463" s="20">
        <f>Z463*30%</f>
        <v>84024.163232023726</v>
      </c>
      <c r="AB463" s="20">
        <f>SUM(Z463:AA463)</f>
        <v>364104.70733876945</v>
      </c>
      <c r="AC463" s="7"/>
    </row>
    <row r="464" spans="2:29" x14ac:dyDescent="0.25">
      <c r="B464" s="40" t="s">
        <v>1262</v>
      </c>
      <c r="C464" s="44"/>
      <c r="D464" s="44"/>
      <c r="E464" s="44"/>
      <c r="F464" s="45"/>
      <c r="G464" s="46"/>
      <c r="H464" s="47"/>
      <c r="I464" s="20"/>
      <c r="J464" s="72"/>
      <c r="K464" s="72"/>
      <c r="L464" s="72"/>
      <c r="M464" s="20"/>
      <c r="N464" s="72"/>
      <c r="O464" s="72"/>
      <c r="P464" s="44"/>
      <c r="Q464" s="82"/>
      <c r="R464" s="21"/>
      <c r="S464" s="21"/>
      <c r="T464" s="21"/>
      <c r="U464" s="21"/>
      <c r="V464" s="21"/>
      <c r="W464" s="20"/>
      <c r="X464" s="20"/>
      <c r="Y464" s="20"/>
      <c r="Z464" s="20"/>
      <c r="AA464" s="20"/>
      <c r="AB464" s="20"/>
      <c r="AC464" s="8"/>
    </row>
    <row r="465" spans="2:29" x14ac:dyDescent="0.25">
      <c r="B465" s="40" t="s">
        <v>1263</v>
      </c>
      <c r="C465" s="40" t="s">
        <v>262</v>
      </c>
      <c r="D465" s="40"/>
      <c r="E465" s="40" t="s">
        <v>39</v>
      </c>
      <c r="F465" s="41">
        <v>4.2689152458611317E-2</v>
      </c>
      <c r="G465" s="42">
        <v>6000000</v>
      </c>
      <c r="H465" s="43">
        <v>0.25</v>
      </c>
      <c r="I465" s="20">
        <f>H465*G465*F465</f>
        <v>64033.728687916977</v>
      </c>
      <c r="J465" s="54"/>
      <c r="K465" s="54"/>
      <c r="L465" s="54"/>
      <c r="M465" s="20">
        <f>L465*K465</f>
        <v>0</v>
      </c>
      <c r="N465" s="54" t="s">
        <v>104</v>
      </c>
      <c r="O465" s="54" t="s">
        <v>19</v>
      </c>
      <c r="P465" s="58">
        <v>172.76300000000001</v>
      </c>
      <c r="Q465" s="80">
        <v>750</v>
      </c>
      <c r="R465" s="21">
        <f>Q465*P465</f>
        <v>129572.25</v>
      </c>
      <c r="S465" s="21"/>
      <c r="T465" s="21"/>
      <c r="U465" s="21"/>
      <c r="V465" s="21"/>
      <c r="W465" s="20">
        <f>I465</f>
        <v>64033.728687916977</v>
      </c>
      <c r="X465" s="20">
        <f>M465</f>
        <v>0</v>
      </c>
      <c r="Y465" s="20">
        <f>R465</f>
        <v>129572.25</v>
      </c>
      <c r="Z465" s="20">
        <f>SUM(W465:Y465)</f>
        <v>193605.97868791697</v>
      </c>
      <c r="AA465" s="20">
        <f>Z465*30%</f>
        <v>58081.793606375089</v>
      </c>
      <c r="AB465" s="20">
        <f>SUM(Z465:AA465)</f>
        <v>251687.77229429205</v>
      </c>
      <c r="AC465" s="7"/>
    </row>
    <row r="466" spans="2:29" x14ac:dyDescent="0.25">
      <c r="B466" s="40" t="s">
        <v>1264</v>
      </c>
      <c r="C466" s="44"/>
      <c r="D466" s="44"/>
      <c r="E466" s="44"/>
      <c r="F466" s="45"/>
      <c r="G466" s="46"/>
      <c r="H466" s="47"/>
      <c r="I466" s="20"/>
      <c r="J466" s="72"/>
      <c r="K466" s="72"/>
      <c r="L466" s="72"/>
      <c r="M466" s="20"/>
      <c r="N466" s="72"/>
      <c r="O466" s="72"/>
      <c r="P466" s="44"/>
      <c r="Q466" s="82"/>
      <c r="R466" s="21"/>
      <c r="S466" s="21"/>
      <c r="T466" s="21"/>
      <c r="U466" s="21"/>
      <c r="V466" s="21"/>
      <c r="W466" s="20"/>
      <c r="X466" s="20"/>
      <c r="Y466" s="20"/>
      <c r="Z466" s="20"/>
      <c r="AA466" s="20"/>
      <c r="AB466" s="20"/>
      <c r="AC466" s="8"/>
    </row>
    <row r="467" spans="2:29" x14ac:dyDescent="0.25">
      <c r="B467" s="40" t="s">
        <v>1265</v>
      </c>
      <c r="C467" s="40" t="s">
        <v>262</v>
      </c>
      <c r="D467" s="40"/>
      <c r="E467" s="40" t="s">
        <v>39</v>
      </c>
      <c r="F467" s="41">
        <v>4.4657771188534715E-2</v>
      </c>
      <c r="G467" s="42">
        <v>6000000</v>
      </c>
      <c r="H467" s="43">
        <v>0.25</v>
      </c>
      <c r="I467" s="20">
        <f>H467*G467*F467</f>
        <v>66986.656782802078</v>
      </c>
      <c r="J467" s="54"/>
      <c r="K467" s="54"/>
      <c r="L467" s="54"/>
      <c r="M467" s="20">
        <f>L467*K467</f>
        <v>0</v>
      </c>
      <c r="N467" s="54" t="s">
        <v>104</v>
      </c>
      <c r="O467" s="54" t="s">
        <v>19</v>
      </c>
      <c r="P467" s="58">
        <v>180.73</v>
      </c>
      <c r="Q467" s="80">
        <v>750</v>
      </c>
      <c r="R467" s="21">
        <f>Q467*P467</f>
        <v>135547.5</v>
      </c>
      <c r="S467" s="21"/>
      <c r="T467" s="21"/>
      <c r="U467" s="21"/>
      <c r="V467" s="21"/>
      <c r="W467" s="20">
        <f>I467</f>
        <v>66986.656782802078</v>
      </c>
      <c r="X467" s="20">
        <f>M467</f>
        <v>0</v>
      </c>
      <c r="Y467" s="20">
        <f>R467</f>
        <v>135547.5</v>
      </c>
      <c r="Z467" s="20">
        <f>SUM(W467:Y467)</f>
        <v>202534.15678280208</v>
      </c>
      <c r="AA467" s="20">
        <f>Z467*30%</f>
        <v>60760.24703484062</v>
      </c>
      <c r="AB467" s="20">
        <f>SUM(Z467:AA467)</f>
        <v>263294.40381764271</v>
      </c>
      <c r="AC467" s="7"/>
    </row>
    <row r="468" spans="2:29" x14ac:dyDescent="0.25">
      <c r="B468" s="40" t="s">
        <v>1266</v>
      </c>
      <c r="C468" s="44"/>
      <c r="D468" s="44"/>
      <c r="E468" s="44"/>
      <c r="F468" s="45"/>
      <c r="G468" s="46"/>
      <c r="H468" s="47"/>
      <c r="I468" s="20"/>
      <c r="J468" s="72"/>
      <c r="K468" s="72"/>
      <c r="L468" s="72"/>
      <c r="M468" s="20"/>
      <c r="N468" s="72"/>
      <c r="O468" s="72"/>
      <c r="P468" s="44"/>
      <c r="Q468" s="82"/>
      <c r="R468" s="21"/>
      <c r="S468" s="21"/>
      <c r="T468" s="21"/>
      <c r="U468" s="21"/>
      <c r="V468" s="21"/>
      <c r="W468" s="20"/>
      <c r="X468" s="20"/>
      <c r="Y468" s="20"/>
      <c r="Z468" s="20"/>
      <c r="AA468" s="20"/>
      <c r="AB468" s="20"/>
      <c r="AC468" s="8"/>
    </row>
    <row r="469" spans="2:29" x14ac:dyDescent="0.25">
      <c r="B469" s="40" t="s">
        <v>1267</v>
      </c>
      <c r="C469" s="40" t="s">
        <v>262</v>
      </c>
      <c r="D469" s="40"/>
      <c r="E469" s="40" t="s">
        <v>39</v>
      </c>
      <c r="F469" s="41">
        <v>5.1090437361008156E-2</v>
      </c>
      <c r="G469" s="42">
        <v>6000000</v>
      </c>
      <c r="H469" s="43">
        <v>0.25</v>
      </c>
      <c r="I469" s="20">
        <f>H469*G469*F469</f>
        <v>76635.656041512237</v>
      </c>
      <c r="J469" s="54"/>
      <c r="K469" s="54"/>
      <c r="L469" s="54"/>
      <c r="M469" s="20">
        <f>L469*K469</f>
        <v>0</v>
      </c>
      <c r="N469" s="54" t="s">
        <v>104</v>
      </c>
      <c r="O469" s="54" t="s">
        <v>19</v>
      </c>
      <c r="P469" s="58">
        <v>206.76300000000001</v>
      </c>
      <c r="Q469" s="80">
        <v>750</v>
      </c>
      <c r="R469" s="21">
        <f>Q469*P469</f>
        <v>155072.25</v>
      </c>
      <c r="S469" s="21"/>
      <c r="T469" s="21"/>
      <c r="U469" s="21"/>
      <c r="V469" s="21"/>
      <c r="W469" s="20">
        <f>I469</f>
        <v>76635.656041512237</v>
      </c>
      <c r="X469" s="20">
        <f>M469</f>
        <v>0</v>
      </c>
      <c r="Y469" s="20">
        <f>R469</f>
        <v>155072.25</v>
      </c>
      <c r="Z469" s="20">
        <f>SUM(W469:Y469)</f>
        <v>231707.90604151224</v>
      </c>
      <c r="AA469" s="20">
        <f>Z469*30%</f>
        <v>69512.371812453668</v>
      </c>
      <c r="AB469" s="20">
        <f>SUM(Z469:AA469)</f>
        <v>301220.27785396588</v>
      </c>
      <c r="AC469" s="7"/>
    </row>
    <row r="470" spans="2:29" x14ac:dyDescent="0.25">
      <c r="B470" s="40" t="s">
        <v>1268</v>
      </c>
      <c r="C470" s="44"/>
      <c r="D470" s="44"/>
      <c r="E470" s="44"/>
      <c r="F470" s="45"/>
      <c r="G470" s="46"/>
      <c r="H470" s="47"/>
      <c r="I470" s="20"/>
      <c r="J470" s="72"/>
      <c r="K470" s="72"/>
      <c r="L470" s="72"/>
      <c r="M470" s="20"/>
      <c r="N470" s="72"/>
      <c r="O470" s="72"/>
      <c r="P470" s="44"/>
      <c r="Q470" s="82"/>
      <c r="R470" s="21"/>
      <c r="S470" s="21"/>
      <c r="T470" s="21"/>
      <c r="U470" s="21"/>
      <c r="V470" s="21"/>
      <c r="W470" s="20"/>
      <c r="X470" s="20"/>
      <c r="Y470" s="20"/>
      <c r="Z470" s="20"/>
      <c r="AA470" s="20"/>
      <c r="AB470" s="20"/>
      <c r="AC470" s="8"/>
    </row>
    <row r="471" spans="2:29" x14ac:dyDescent="0.25">
      <c r="B471" s="40" t="s">
        <v>1269</v>
      </c>
      <c r="C471" s="40" t="s">
        <v>262</v>
      </c>
      <c r="D471" s="40"/>
      <c r="E471" s="40" t="s">
        <v>39</v>
      </c>
      <c r="F471" s="41">
        <v>5.2315048183839877E-2</v>
      </c>
      <c r="G471" s="42">
        <v>6000000</v>
      </c>
      <c r="H471" s="43">
        <v>0.25</v>
      </c>
      <c r="I471" s="20">
        <f>H471*G471*F471</f>
        <v>78472.572275759812</v>
      </c>
      <c r="J471" s="54"/>
      <c r="K471" s="54"/>
      <c r="L471" s="54"/>
      <c r="M471" s="20">
        <f>L471*K471</f>
        <v>0</v>
      </c>
      <c r="N471" s="54" t="s">
        <v>104</v>
      </c>
      <c r="O471" s="54" t="s">
        <v>19</v>
      </c>
      <c r="P471" s="58">
        <v>211.71899999999999</v>
      </c>
      <c r="Q471" s="80">
        <v>750</v>
      </c>
      <c r="R471" s="21">
        <f>Q471*P471</f>
        <v>158789.25</v>
      </c>
      <c r="S471" s="21"/>
      <c r="T471" s="21"/>
      <c r="U471" s="21"/>
      <c r="V471" s="21"/>
      <c r="W471" s="20">
        <f>I471</f>
        <v>78472.572275759812</v>
      </c>
      <c r="X471" s="20">
        <f>M471</f>
        <v>0</v>
      </c>
      <c r="Y471" s="20">
        <f>R471</f>
        <v>158789.25</v>
      </c>
      <c r="Z471" s="20">
        <f>SUM(W471:Y471)</f>
        <v>237261.82227575983</v>
      </c>
      <c r="AA471" s="20">
        <f>Z471*30%</f>
        <v>71178.546682727945</v>
      </c>
      <c r="AB471" s="20">
        <f>SUM(Z471:AA471)</f>
        <v>308440.36895848776</v>
      </c>
      <c r="AC471" s="7"/>
    </row>
    <row r="472" spans="2:29" x14ac:dyDescent="0.25">
      <c r="B472" s="40" t="s">
        <v>1270</v>
      </c>
      <c r="C472" s="44"/>
      <c r="D472" s="44"/>
      <c r="E472" s="44"/>
      <c r="F472" s="45"/>
      <c r="G472" s="46"/>
      <c r="H472" s="47"/>
      <c r="I472" s="20"/>
      <c r="J472" s="72"/>
      <c r="K472" s="72"/>
      <c r="L472" s="72"/>
      <c r="M472" s="20"/>
      <c r="N472" s="72"/>
      <c r="O472" s="72"/>
      <c r="P472" s="44"/>
      <c r="Q472" s="82"/>
      <c r="R472" s="21"/>
      <c r="S472" s="21"/>
      <c r="T472" s="21"/>
      <c r="U472" s="21"/>
      <c r="V472" s="21"/>
      <c r="W472" s="20"/>
      <c r="X472" s="20"/>
      <c r="Y472" s="20"/>
      <c r="Z472" s="20"/>
      <c r="AA472" s="20"/>
      <c r="AB472" s="20"/>
      <c r="AC472" s="8"/>
    </row>
    <row r="473" spans="2:29" x14ac:dyDescent="0.25">
      <c r="B473" s="40" t="s">
        <v>1271</v>
      </c>
      <c r="C473" s="40" t="s">
        <v>262</v>
      </c>
      <c r="D473" s="40"/>
      <c r="E473" s="40" t="s">
        <v>39</v>
      </c>
      <c r="F473" s="41">
        <v>9.9394366197183101E-2</v>
      </c>
      <c r="G473" s="42">
        <v>6000000</v>
      </c>
      <c r="H473" s="43">
        <v>0.25</v>
      </c>
      <c r="I473" s="20">
        <f>H473*G473*F473</f>
        <v>149091.54929577466</v>
      </c>
      <c r="J473" s="54"/>
      <c r="K473" s="54"/>
      <c r="L473" s="54"/>
      <c r="M473" s="20">
        <f>L473*K473</f>
        <v>0</v>
      </c>
      <c r="N473" s="54" t="s">
        <v>104</v>
      </c>
      <c r="O473" s="54" t="s">
        <v>19</v>
      </c>
      <c r="P473" s="58">
        <v>402.24900000000002</v>
      </c>
      <c r="Q473" s="80">
        <v>750</v>
      </c>
      <c r="R473" s="21">
        <f>Q473*P473</f>
        <v>301686.75</v>
      </c>
      <c r="S473" s="21"/>
      <c r="T473" s="21"/>
      <c r="U473" s="21"/>
      <c r="V473" s="21"/>
      <c r="W473" s="20">
        <f>I473</f>
        <v>149091.54929577466</v>
      </c>
      <c r="X473" s="20">
        <f>M473</f>
        <v>0</v>
      </c>
      <c r="Y473" s="20">
        <f>R473</f>
        <v>301686.75</v>
      </c>
      <c r="Z473" s="20">
        <f>SUM(W473:Y473)</f>
        <v>450778.29929577466</v>
      </c>
      <c r="AA473" s="20">
        <f>Z473*30%</f>
        <v>135233.4897887324</v>
      </c>
      <c r="AB473" s="20">
        <f>SUM(Z473:AA473)</f>
        <v>586011.78908450704</v>
      </c>
      <c r="AC473" s="7"/>
    </row>
    <row r="474" spans="2:29" x14ac:dyDescent="0.25">
      <c r="B474" s="40" t="s">
        <v>1272</v>
      </c>
      <c r="C474" s="44"/>
      <c r="D474" s="44"/>
      <c r="E474" s="44"/>
      <c r="F474" s="45"/>
      <c r="G474" s="46"/>
      <c r="H474" s="47"/>
      <c r="I474" s="20"/>
      <c r="J474" s="72"/>
      <c r="K474" s="72"/>
      <c r="L474" s="72"/>
      <c r="M474" s="20"/>
      <c r="N474" s="72"/>
      <c r="O474" s="72"/>
      <c r="P474" s="44"/>
      <c r="Q474" s="82"/>
      <c r="R474" s="21"/>
      <c r="S474" s="21"/>
      <c r="T474" s="21"/>
      <c r="U474" s="21"/>
      <c r="V474" s="21"/>
      <c r="W474" s="20"/>
      <c r="X474" s="20"/>
      <c r="Y474" s="20"/>
      <c r="Z474" s="20"/>
      <c r="AA474" s="20"/>
      <c r="AB474" s="20"/>
      <c r="AC474" s="8"/>
    </row>
    <row r="475" spans="2:29" x14ac:dyDescent="0.25">
      <c r="B475" s="40" t="s">
        <v>1273</v>
      </c>
      <c r="C475" s="40" t="s">
        <v>262</v>
      </c>
      <c r="D475" s="40"/>
      <c r="E475" s="40" t="s">
        <v>39</v>
      </c>
      <c r="F475" s="41">
        <v>5.0165801828514947E-2</v>
      </c>
      <c r="G475" s="42">
        <v>6000000</v>
      </c>
      <c r="H475" s="43">
        <v>0.25</v>
      </c>
      <c r="I475" s="20">
        <f>H475*G475*F475</f>
        <v>75248.702742772424</v>
      </c>
      <c r="J475" s="54"/>
      <c r="K475" s="54"/>
      <c r="L475" s="54"/>
      <c r="M475" s="20">
        <f>L475*K475</f>
        <v>0</v>
      </c>
      <c r="N475" s="54" t="s">
        <v>104</v>
      </c>
      <c r="O475" s="54" t="s">
        <v>19</v>
      </c>
      <c r="P475" s="58">
        <v>203.02099999999999</v>
      </c>
      <c r="Q475" s="80">
        <v>750</v>
      </c>
      <c r="R475" s="21">
        <f>Q475*P475</f>
        <v>152265.75</v>
      </c>
      <c r="S475" s="21"/>
      <c r="T475" s="21"/>
      <c r="U475" s="21"/>
      <c r="V475" s="21"/>
      <c r="W475" s="20">
        <f>I475</f>
        <v>75248.702742772424</v>
      </c>
      <c r="X475" s="20">
        <f>M475</f>
        <v>0</v>
      </c>
      <c r="Y475" s="20">
        <f>R475</f>
        <v>152265.75</v>
      </c>
      <c r="Z475" s="20">
        <f>SUM(W475:Y475)</f>
        <v>227514.45274277241</v>
      </c>
      <c r="AA475" s="20">
        <f>Z475*30%</f>
        <v>68254.335822831723</v>
      </c>
      <c r="AB475" s="20">
        <f>SUM(Z475:AA475)</f>
        <v>295768.78856560413</v>
      </c>
      <c r="AC475" s="7"/>
    </row>
    <row r="476" spans="2:29" x14ac:dyDescent="0.25">
      <c r="B476" s="40" t="s">
        <v>1274</v>
      </c>
      <c r="C476" s="44"/>
      <c r="D476" s="44"/>
      <c r="E476" s="44"/>
      <c r="F476" s="45"/>
      <c r="G476" s="46"/>
      <c r="H476" s="47"/>
      <c r="I476" s="20"/>
      <c r="J476" s="72"/>
      <c r="K476" s="72"/>
      <c r="L476" s="72"/>
      <c r="M476" s="20"/>
      <c r="N476" s="72"/>
      <c r="O476" s="72"/>
      <c r="P476" s="44"/>
      <c r="Q476" s="82"/>
      <c r="R476" s="21"/>
      <c r="S476" s="21"/>
      <c r="T476" s="21"/>
      <c r="U476" s="21"/>
      <c r="V476" s="21"/>
      <c r="W476" s="20"/>
      <c r="X476" s="20"/>
      <c r="Y476" s="20"/>
      <c r="Z476" s="20"/>
      <c r="AA476" s="20"/>
      <c r="AB476" s="20"/>
      <c r="AC476" s="8"/>
    </row>
    <row r="477" spans="2:29" x14ac:dyDescent="0.25">
      <c r="B477" s="40" t="s">
        <v>1275</v>
      </c>
      <c r="C477" s="40" t="s">
        <v>262</v>
      </c>
      <c r="D477" s="40"/>
      <c r="E477" s="40" t="s">
        <v>39</v>
      </c>
      <c r="F477" s="41">
        <v>9.4346182357301703E-2</v>
      </c>
      <c r="G477" s="42">
        <v>6000000</v>
      </c>
      <c r="H477" s="43">
        <v>0.25</v>
      </c>
      <c r="I477" s="20">
        <f>H477*G477*F477</f>
        <v>141519.27353595255</v>
      </c>
      <c r="J477" s="54"/>
      <c r="K477" s="54"/>
      <c r="L477" s="54"/>
      <c r="M477" s="20">
        <f>L477*K477</f>
        <v>0</v>
      </c>
      <c r="N477" s="54" t="s">
        <v>104</v>
      </c>
      <c r="O477" s="54" t="s">
        <v>19</v>
      </c>
      <c r="P477" s="58">
        <v>381.81900000000002</v>
      </c>
      <c r="Q477" s="80">
        <v>750</v>
      </c>
      <c r="R477" s="21">
        <f>Q477*P477</f>
        <v>286364.25</v>
      </c>
      <c r="S477" s="21"/>
      <c r="T477" s="21"/>
      <c r="U477" s="21"/>
      <c r="V477" s="21"/>
      <c r="W477" s="20">
        <f>I477</f>
        <v>141519.27353595255</v>
      </c>
      <c r="X477" s="20">
        <f>M477</f>
        <v>0</v>
      </c>
      <c r="Y477" s="20">
        <f>R477</f>
        <v>286364.25</v>
      </c>
      <c r="Z477" s="20">
        <f>SUM(W477:Y477)</f>
        <v>427883.52353595255</v>
      </c>
      <c r="AA477" s="20">
        <f>Z477*30%</f>
        <v>128365.05706078577</v>
      </c>
      <c r="AB477" s="20">
        <f>SUM(Z477:AA477)</f>
        <v>556248.58059673826</v>
      </c>
      <c r="AC477" s="7"/>
    </row>
    <row r="478" spans="2:29" x14ac:dyDescent="0.25">
      <c r="B478" s="40" t="s">
        <v>1276</v>
      </c>
      <c r="C478" s="44"/>
      <c r="D478" s="44"/>
      <c r="E478" s="44"/>
      <c r="F478" s="45"/>
      <c r="G478" s="46"/>
      <c r="H478" s="47"/>
      <c r="I478" s="20"/>
      <c r="J478" s="72"/>
      <c r="K478" s="72"/>
      <c r="L478" s="72"/>
      <c r="M478" s="20"/>
      <c r="N478" s="72"/>
      <c r="O478" s="72"/>
      <c r="P478" s="44"/>
      <c r="Q478" s="82"/>
      <c r="R478" s="21"/>
      <c r="S478" s="21"/>
      <c r="T478" s="21"/>
      <c r="U478" s="21"/>
      <c r="V478" s="21"/>
      <c r="W478" s="20"/>
      <c r="X478" s="20"/>
      <c r="Y478" s="20"/>
      <c r="Z478" s="20"/>
      <c r="AA478" s="20"/>
      <c r="AB478" s="20"/>
      <c r="AC478" s="8"/>
    </row>
    <row r="479" spans="2:29" x14ac:dyDescent="0.25">
      <c r="B479" s="40" t="s">
        <v>1277</v>
      </c>
      <c r="C479" s="40" t="s">
        <v>262</v>
      </c>
      <c r="D479" s="40"/>
      <c r="E479" s="40" t="s">
        <v>39</v>
      </c>
      <c r="F479" s="41">
        <v>4.7642698295033356E-2</v>
      </c>
      <c r="G479" s="42">
        <v>6000000</v>
      </c>
      <c r="H479" s="43">
        <v>0.25</v>
      </c>
      <c r="I479" s="20">
        <f>H479*G479*F479</f>
        <v>71464.047442550029</v>
      </c>
      <c r="J479" s="54"/>
      <c r="K479" s="54"/>
      <c r="L479" s="54"/>
      <c r="M479" s="20">
        <f>L479*K479</f>
        <v>0</v>
      </c>
      <c r="N479" s="54" t="s">
        <v>104</v>
      </c>
      <c r="O479" s="54" t="s">
        <v>19</v>
      </c>
      <c r="P479" s="58">
        <v>192.81</v>
      </c>
      <c r="Q479" s="80">
        <v>750</v>
      </c>
      <c r="R479" s="21">
        <f>Q479*P479</f>
        <v>144607.5</v>
      </c>
      <c r="S479" s="21"/>
      <c r="T479" s="21"/>
      <c r="U479" s="21"/>
      <c r="V479" s="21"/>
      <c r="W479" s="20">
        <f>I479</f>
        <v>71464.047442550029</v>
      </c>
      <c r="X479" s="20">
        <f>M479</f>
        <v>0</v>
      </c>
      <c r="Y479" s="20">
        <f>R479</f>
        <v>144607.5</v>
      </c>
      <c r="Z479" s="20">
        <f>SUM(W479:Y479)</f>
        <v>216071.54744255001</v>
      </c>
      <c r="AA479" s="20">
        <f>Z479*30%</f>
        <v>64821.464232765</v>
      </c>
      <c r="AB479" s="20">
        <f>SUM(Z479:AA479)</f>
        <v>280893.01167531504</v>
      </c>
      <c r="AC479" s="7"/>
    </row>
    <row r="480" spans="2:29" x14ac:dyDescent="0.25">
      <c r="B480" s="40" t="s">
        <v>1278</v>
      </c>
      <c r="C480" s="44"/>
      <c r="D480" s="44"/>
      <c r="E480" s="44"/>
      <c r="F480" s="45"/>
      <c r="G480" s="46"/>
      <c r="H480" s="47"/>
      <c r="I480" s="20"/>
      <c r="J480" s="72"/>
      <c r="K480" s="72"/>
      <c r="L480" s="72"/>
      <c r="M480" s="20"/>
      <c r="N480" s="72"/>
      <c r="O480" s="72"/>
      <c r="P480" s="44"/>
      <c r="Q480" s="82"/>
      <c r="R480" s="21"/>
      <c r="S480" s="21"/>
      <c r="T480" s="21"/>
      <c r="U480" s="21"/>
      <c r="V480" s="21"/>
      <c r="W480" s="20"/>
      <c r="X480" s="20"/>
      <c r="Y480" s="20"/>
      <c r="Z480" s="20"/>
      <c r="AA480" s="20"/>
      <c r="AB480" s="20"/>
      <c r="AC480" s="8"/>
    </row>
    <row r="481" spans="2:29" x14ac:dyDescent="0.25">
      <c r="B481" s="40" t="s">
        <v>1279</v>
      </c>
      <c r="C481" s="40" t="s">
        <v>262</v>
      </c>
      <c r="D481" s="40"/>
      <c r="E481" s="40" t="s">
        <v>39</v>
      </c>
      <c r="F481" s="41">
        <v>5.1450210032122558E-2</v>
      </c>
      <c r="G481" s="42">
        <v>6000000</v>
      </c>
      <c r="H481" s="43">
        <v>0.25</v>
      </c>
      <c r="I481" s="20">
        <f>H481*G481*F481</f>
        <v>77175.315048183838</v>
      </c>
      <c r="J481" s="54"/>
      <c r="K481" s="54"/>
      <c r="L481" s="54"/>
      <c r="M481" s="20">
        <f>L481*K481</f>
        <v>0</v>
      </c>
      <c r="N481" s="54" t="s">
        <v>104</v>
      </c>
      <c r="O481" s="54" t="s">
        <v>19</v>
      </c>
      <c r="P481" s="58">
        <v>208.21899999999999</v>
      </c>
      <c r="Q481" s="80">
        <v>750</v>
      </c>
      <c r="R481" s="21">
        <f>Q481*P481</f>
        <v>156164.25</v>
      </c>
      <c r="S481" s="21"/>
      <c r="T481" s="21"/>
      <c r="U481" s="21"/>
      <c r="V481" s="21"/>
      <c r="W481" s="20">
        <f>I481</f>
        <v>77175.315048183838</v>
      </c>
      <c r="X481" s="20">
        <f>M481</f>
        <v>0</v>
      </c>
      <c r="Y481" s="20">
        <f>R481</f>
        <v>156164.25</v>
      </c>
      <c r="Z481" s="20">
        <f>SUM(W481:Y481)</f>
        <v>233339.56504818384</v>
      </c>
      <c r="AA481" s="20">
        <f>Z481*30%</f>
        <v>70001.869514455146</v>
      </c>
      <c r="AB481" s="20">
        <f>SUM(Z481:AA481)</f>
        <v>303341.43456263898</v>
      </c>
      <c r="AC481" s="7"/>
    </row>
    <row r="482" spans="2:29" x14ac:dyDescent="0.25">
      <c r="B482" s="40" t="s">
        <v>1280</v>
      </c>
      <c r="C482" s="44"/>
      <c r="D482" s="44"/>
      <c r="E482" s="44"/>
      <c r="F482" s="45"/>
      <c r="G482" s="46"/>
      <c r="H482" s="47"/>
      <c r="I482" s="20"/>
      <c r="J482" s="72"/>
      <c r="K482" s="72"/>
      <c r="L482" s="72"/>
      <c r="M482" s="20"/>
      <c r="N482" s="72"/>
      <c r="O482" s="72"/>
      <c r="P482" s="44"/>
      <c r="Q482" s="82"/>
      <c r="R482" s="21"/>
      <c r="S482" s="21"/>
      <c r="T482" s="21"/>
      <c r="U482" s="21"/>
      <c r="V482" s="21"/>
      <c r="W482" s="20"/>
      <c r="X482" s="20"/>
      <c r="Y482" s="20"/>
      <c r="Z482" s="20"/>
      <c r="AA482" s="20"/>
      <c r="AB482" s="20"/>
      <c r="AC482" s="8"/>
    </row>
    <row r="483" spans="2:29" x14ac:dyDescent="0.25">
      <c r="B483" s="40" t="s">
        <v>1281</v>
      </c>
      <c r="C483" s="40" t="s">
        <v>262</v>
      </c>
      <c r="D483" s="40"/>
      <c r="E483" s="40" t="s">
        <v>39</v>
      </c>
      <c r="F483" s="41">
        <v>5.3503829997529034E-2</v>
      </c>
      <c r="G483" s="42">
        <v>6000000</v>
      </c>
      <c r="H483" s="43">
        <v>0.25</v>
      </c>
      <c r="I483" s="20">
        <f>H483*G483*F483</f>
        <v>80255.74499629355</v>
      </c>
      <c r="J483" s="54"/>
      <c r="K483" s="54"/>
      <c r="L483" s="54"/>
      <c r="M483" s="20">
        <f>L483*K483</f>
        <v>0</v>
      </c>
      <c r="N483" s="54" t="s">
        <v>104</v>
      </c>
      <c r="O483" s="54" t="s">
        <v>19</v>
      </c>
      <c r="P483" s="58">
        <v>216.53</v>
      </c>
      <c r="Q483" s="80">
        <v>750</v>
      </c>
      <c r="R483" s="21">
        <f>Q483*P483</f>
        <v>162397.5</v>
      </c>
      <c r="S483" s="21"/>
      <c r="T483" s="21"/>
      <c r="U483" s="21"/>
      <c r="V483" s="21"/>
      <c r="W483" s="20">
        <f>I483</f>
        <v>80255.74499629355</v>
      </c>
      <c r="X483" s="20">
        <f>M483</f>
        <v>0</v>
      </c>
      <c r="Y483" s="20">
        <f>R483</f>
        <v>162397.5</v>
      </c>
      <c r="Z483" s="20">
        <f>SUM(W483:Y483)</f>
        <v>242653.24499629356</v>
      </c>
      <c r="AA483" s="20">
        <f>Z483*30%</f>
        <v>72795.973498888066</v>
      </c>
      <c r="AB483" s="20">
        <f>SUM(Z483:AA483)</f>
        <v>315449.21849518165</v>
      </c>
      <c r="AC483" s="7"/>
    </row>
    <row r="484" spans="2:29" x14ac:dyDescent="0.25">
      <c r="B484" s="40" t="s">
        <v>1282</v>
      </c>
      <c r="C484" s="44"/>
      <c r="D484" s="44"/>
      <c r="E484" s="44"/>
      <c r="F484" s="45"/>
      <c r="G484" s="46"/>
      <c r="H484" s="47"/>
      <c r="I484" s="20"/>
      <c r="J484" s="72"/>
      <c r="K484" s="72"/>
      <c r="L484" s="72"/>
      <c r="M484" s="20"/>
      <c r="N484" s="72"/>
      <c r="O484" s="72"/>
      <c r="P484" s="44"/>
      <c r="Q484" s="82"/>
      <c r="R484" s="21"/>
      <c r="S484" s="21"/>
      <c r="T484" s="21"/>
      <c r="U484" s="21"/>
      <c r="V484" s="21"/>
      <c r="W484" s="20"/>
      <c r="X484" s="20"/>
      <c r="Y484" s="20"/>
      <c r="Z484" s="20"/>
      <c r="AA484" s="20"/>
      <c r="AB484" s="20"/>
      <c r="AC484" s="8"/>
    </row>
    <row r="485" spans="2:29" x14ac:dyDescent="0.25">
      <c r="B485" s="40" t="s">
        <v>1283</v>
      </c>
      <c r="C485" s="40" t="s">
        <v>262</v>
      </c>
      <c r="D485" s="40"/>
      <c r="E485" s="40" t="s">
        <v>39</v>
      </c>
      <c r="F485" s="41">
        <v>0.10409117865085249</v>
      </c>
      <c r="G485" s="42">
        <v>6000000</v>
      </c>
      <c r="H485" s="43">
        <v>0.25</v>
      </c>
      <c r="I485" s="20">
        <f>H485*G485*F485</f>
        <v>156136.76797627873</v>
      </c>
      <c r="J485" s="54"/>
      <c r="K485" s="54"/>
      <c r="L485" s="54"/>
      <c r="M485" s="20">
        <f>L485*K485</f>
        <v>0</v>
      </c>
      <c r="N485" s="54" t="s">
        <v>104</v>
      </c>
      <c r="O485" s="54" t="s">
        <v>19</v>
      </c>
      <c r="P485" s="58">
        <v>421.25700000000001</v>
      </c>
      <c r="Q485" s="80">
        <v>750</v>
      </c>
      <c r="R485" s="21">
        <f>Q485*P485</f>
        <v>315942.75</v>
      </c>
      <c r="S485" s="21"/>
      <c r="T485" s="21"/>
      <c r="U485" s="21"/>
      <c r="V485" s="21"/>
      <c r="W485" s="20">
        <f>I485</f>
        <v>156136.76797627873</v>
      </c>
      <c r="X485" s="20">
        <f>M485</f>
        <v>0</v>
      </c>
      <c r="Y485" s="20">
        <f>R485</f>
        <v>315942.75</v>
      </c>
      <c r="Z485" s="20">
        <f>SUM(W485:Y485)</f>
        <v>472079.51797627873</v>
      </c>
      <c r="AA485" s="20">
        <f>Z485*30%</f>
        <v>141623.85539288362</v>
      </c>
      <c r="AB485" s="20">
        <f>SUM(Z485:AA485)</f>
        <v>613703.37336916232</v>
      </c>
      <c r="AC485" s="7"/>
    </row>
    <row r="486" spans="2:29" x14ac:dyDescent="0.25">
      <c r="B486" s="40" t="s">
        <v>1284</v>
      </c>
      <c r="C486" s="44"/>
      <c r="D486" s="44"/>
      <c r="E486" s="44"/>
      <c r="F486" s="45"/>
      <c r="G486" s="46"/>
      <c r="H486" s="47"/>
      <c r="I486" s="20"/>
      <c r="J486" s="72"/>
      <c r="K486" s="72"/>
      <c r="L486" s="72"/>
      <c r="M486" s="20"/>
      <c r="N486" s="72"/>
      <c r="O486" s="72"/>
      <c r="P486" s="44"/>
      <c r="Q486" s="82"/>
      <c r="R486" s="21"/>
      <c r="S486" s="21"/>
      <c r="T486" s="21"/>
      <c r="U486" s="21"/>
      <c r="V486" s="21"/>
      <c r="W486" s="20"/>
      <c r="X486" s="20"/>
      <c r="Y486" s="20"/>
      <c r="Z486" s="20"/>
      <c r="AA486" s="20"/>
      <c r="AB486" s="20"/>
      <c r="AC486" s="8"/>
    </row>
    <row r="487" spans="2:29" ht="28.5" x14ac:dyDescent="0.25">
      <c r="B487" s="40" t="s">
        <v>1285</v>
      </c>
      <c r="C487" s="40" t="s">
        <v>263</v>
      </c>
      <c r="D487" s="40"/>
      <c r="E487" s="40" t="s">
        <v>39</v>
      </c>
      <c r="F487" s="41">
        <v>5.1379293303681739E-2</v>
      </c>
      <c r="G487" s="42">
        <v>6000000</v>
      </c>
      <c r="H487" s="43">
        <v>0.25</v>
      </c>
      <c r="I487" s="20">
        <f>H487*G487*F487</f>
        <v>77068.939955522612</v>
      </c>
      <c r="J487" s="54"/>
      <c r="K487" s="54"/>
      <c r="L487" s="54"/>
      <c r="M487" s="20">
        <f>L487*K487</f>
        <v>0</v>
      </c>
      <c r="N487" s="54" t="s">
        <v>104</v>
      </c>
      <c r="O487" s="54" t="s">
        <v>19</v>
      </c>
      <c r="P487" s="58">
        <v>207.93199999999999</v>
      </c>
      <c r="Q487" s="80">
        <v>750</v>
      </c>
      <c r="R487" s="21">
        <f>Q487*P487</f>
        <v>155949</v>
      </c>
      <c r="S487" s="21"/>
      <c r="T487" s="21"/>
      <c r="U487" s="21"/>
      <c r="V487" s="21"/>
      <c r="W487" s="20">
        <f>I487</f>
        <v>77068.939955522612</v>
      </c>
      <c r="X487" s="20">
        <f>M487</f>
        <v>0</v>
      </c>
      <c r="Y487" s="20">
        <f>R487</f>
        <v>155949</v>
      </c>
      <c r="Z487" s="20">
        <f>SUM(W487:Y487)</f>
        <v>233017.9399555226</v>
      </c>
      <c r="AA487" s="20">
        <f>Z487*30%</f>
        <v>69905.381986656779</v>
      </c>
      <c r="AB487" s="20">
        <f>SUM(Z487:AA487)</f>
        <v>302923.32194217935</v>
      </c>
      <c r="AC487" s="7"/>
    </row>
    <row r="488" spans="2:29" x14ac:dyDescent="0.25">
      <c r="B488" s="40" t="s">
        <v>1286</v>
      </c>
      <c r="C488" s="44"/>
      <c r="D488" s="44"/>
      <c r="E488" s="44"/>
      <c r="F488" s="45"/>
      <c r="G488" s="46"/>
      <c r="H488" s="47"/>
      <c r="I488" s="20"/>
      <c r="J488" s="72"/>
      <c r="K488" s="72"/>
      <c r="L488" s="72"/>
      <c r="M488" s="20"/>
      <c r="N488" s="72"/>
      <c r="O488" s="72"/>
      <c r="P488" s="44"/>
      <c r="Q488" s="82"/>
      <c r="R488" s="21"/>
      <c r="S488" s="21"/>
      <c r="T488" s="21"/>
      <c r="U488" s="21"/>
      <c r="V488" s="21"/>
      <c r="W488" s="20"/>
      <c r="X488" s="20"/>
      <c r="Y488" s="20"/>
      <c r="Z488" s="20"/>
      <c r="AA488" s="20"/>
      <c r="AB488" s="20"/>
      <c r="AC488" s="8"/>
    </row>
    <row r="489" spans="2:29" x14ac:dyDescent="0.25">
      <c r="B489" s="40" t="s">
        <v>1287</v>
      </c>
      <c r="C489" s="40" t="s">
        <v>264</v>
      </c>
      <c r="D489" s="40"/>
      <c r="E489" s="40" t="s">
        <v>39</v>
      </c>
      <c r="F489" s="41">
        <v>4.9646651840869777E-2</v>
      </c>
      <c r="G489" s="42">
        <v>6000000</v>
      </c>
      <c r="H489" s="43">
        <v>0.25</v>
      </c>
      <c r="I489" s="20">
        <f>H489*G489*F489</f>
        <v>74469.977761304661</v>
      </c>
      <c r="J489" s="54"/>
      <c r="K489" s="54"/>
      <c r="L489" s="54"/>
      <c r="M489" s="20">
        <f>L489*K489</f>
        <v>0</v>
      </c>
      <c r="N489" s="54" t="s">
        <v>104</v>
      </c>
      <c r="O489" s="54" t="s">
        <v>19</v>
      </c>
      <c r="P489" s="58">
        <v>200.92</v>
      </c>
      <c r="Q489" s="80">
        <v>750</v>
      </c>
      <c r="R489" s="21">
        <f>Q489*P489</f>
        <v>150690</v>
      </c>
      <c r="S489" s="21"/>
      <c r="T489" s="21"/>
      <c r="U489" s="21"/>
      <c r="V489" s="21"/>
      <c r="W489" s="20">
        <f>I489</f>
        <v>74469.977761304661</v>
      </c>
      <c r="X489" s="20">
        <f>M489</f>
        <v>0</v>
      </c>
      <c r="Y489" s="20">
        <f>R489</f>
        <v>150690</v>
      </c>
      <c r="Z489" s="20">
        <f>SUM(W489:Y489)</f>
        <v>225159.97776130465</v>
      </c>
      <c r="AA489" s="20">
        <f>Z489*30%</f>
        <v>67547.993328391385</v>
      </c>
      <c r="AB489" s="20">
        <f>SUM(Z489:AA489)</f>
        <v>292707.97108969605</v>
      </c>
      <c r="AC489" s="7"/>
    </row>
    <row r="490" spans="2:29" x14ac:dyDescent="0.25">
      <c r="B490" s="40" t="s">
        <v>1288</v>
      </c>
      <c r="C490" s="44"/>
      <c r="D490" s="44"/>
      <c r="E490" s="44"/>
      <c r="F490" s="45"/>
      <c r="G490" s="46"/>
      <c r="H490" s="47"/>
      <c r="I490" s="20"/>
      <c r="J490" s="72"/>
      <c r="K490" s="72"/>
      <c r="L490" s="72"/>
      <c r="M490" s="20"/>
      <c r="N490" s="72"/>
      <c r="O490" s="72"/>
      <c r="P490" s="44"/>
      <c r="Q490" s="82"/>
      <c r="R490" s="21"/>
      <c r="S490" s="21"/>
      <c r="T490" s="21"/>
      <c r="U490" s="21"/>
      <c r="V490" s="21"/>
      <c r="W490" s="20"/>
      <c r="X490" s="20"/>
      <c r="Y490" s="20"/>
      <c r="Z490" s="20"/>
      <c r="AA490" s="20"/>
      <c r="AB490" s="20"/>
      <c r="AC490" s="8"/>
    </row>
    <row r="491" spans="2:29" x14ac:dyDescent="0.25">
      <c r="B491" s="40" t="s">
        <v>1289</v>
      </c>
      <c r="C491" s="40" t="s">
        <v>240</v>
      </c>
      <c r="D491" s="40"/>
      <c r="E491" s="40" t="s">
        <v>39</v>
      </c>
      <c r="F491" s="41">
        <v>9.0862367185569559E-2</v>
      </c>
      <c r="G491" s="42">
        <v>6000000</v>
      </c>
      <c r="H491" s="43">
        <v>0.25</v>
      </c>
      <c r="I491" s="20">
        <f>H491*G491*F491</f>
        <v>136293.55077835434</v>
      </c>
      <c r="J491" s="54"/>
      <c r="K491" s="54"/>
      <c r="L491" s="54"/>
      <c r="M491" s="20">
        <f>L491*K491</f>
        <v>0</v>
      </c>
      <c r="N491" s="54" t="s">
        <v>104</v>
      </c>
      <c r="O491" s="54" t="s">
        <v>19</v>
      </c>
      <c r="P491" s="58">
        <v>367.72</v>
      </c>
      <c r="Q491" s="80">
        <v>750</v>
      </c>
      <c r="R491" s="21">
        <f>Q491*P491</f>
        <v>275790</v>
      </c>
      <c r="S491" s="21"/>
      <c r="T491" s="21"/>
      <c r="U491" s="21"/>
      <c r="V491" s="21"/>
      <c r="W491" s="20">
        <f>I491</f>
        <v>136293.55077835434</v>
      </c>
      <c r="X491" s="20">
        <f>M491</f>
        <v>0</v>
      </c>
      <c r="Y491" s="20">
        <f>R491</f>
        <v>275790</v>
      </c>
      <c r="Z491" s="20">
        <f>SUM(W491:Y491)</f>
        <v>412083.55077835434</v>
      </c>
      <c r="AA491" s="20">
        <f>Z491*30%</f>
        <v>123625.06523350629</v>
      </c>
      <c r="AB491" s="20">
        <f>SUM(Z491:AA491)</f>
        <v>535708.61601186066</v>
      </c>
      <c r="AC491" s="7"/>
    </row>
    <row r="492" spans="2:29" x14ac:dyDescent="0.25">
      <c r="B492" s="40" t="s">
        <v>1290</v>
      </c>
      <c r="C492" s="44"/>
      <c r="D492" s="44"/>
      <c r="E492" s="44"/>
      <c r="F492" s="45"/>
      <c r="G492" s="46"/>
      <c r="H492" s="47"/>
      <c r="I492" s="20"/>
      <c r="J492" s="72"/>
      <c r="K492" s="72"/>
      <c r="L492" s="72"/>
      <c r="M492" s="20"/>
      <c r="N492" s="72"/>
      <c r="O492" s="72"/>
      <c r="P492" s="44"/>
      <c r="Q492" s="82"/>
      <c r="R492" s="21"/>
      <c r="S492" s="21"/>
      <c r="T492" s="21"/>
      <c r="U492" s="21"/>
      <c r="V492" s="21"/>
      <c r="W492" s="20"/>
      <c r="X492" s="20"/>
      <c r="Y492" s="20"/>
      <c r="Z492" s="20"/>
      <c r="AA492" s="20"/>
      <c r="AB492" s="20"/>
      <c r="AC492" s="8"/>
    </row>
    <row r="493" spans="2:29" ht="28.5" x14ac:dyDescent="0.25">
      <c r="B493" s="40" t="s">
        <v>1291</v>
      </c>
      <c r="C493" s="40" t="s">
        <v>265</v>
      </c>
      <c r="D493" s="40"/>
      <c r="E493" s="40" t="s">
        <v>39</v>
      </c>
      <c r="F493" s="41">
        <v>9.8857672349888806E-2</v>
      </c>
      <c r="G493" s="42">
        <v>6000000</v>
      </c>
      <c r="H493" s="43">
        <v>0.25</v>
      </c>
      <c r="I493" s="20">
        <f>H493*G493*F493</f>
        <v>148286.50852483322</v>
      </c>
      <c r="J493" s="54"/>
      <c r="K493" s="54"/>
      <c r="L493" s="54"/>
      <c r="M493" s="20">
        <f>L493*K493</f>
        <v>0</v>
      </c>
      <c r="N493" s="54" t="s">
        <v>104</v>
      </c>
      <c r="O493" s="54" t="s">
        <v>19</v>
      </c>
      <c r="P493" s="58">
        <v>400.077</v>
      </c>
      <c r="Q493" s="80">
        <v>750</v>
      </c>
      <c r="R493" s="21">
        <f>Q493*P493</f>
        <v>300057.75</v>
      </c>
      <c r="S493" s="21"/>
      <c r="T493" s="21"/>
      <c r="U493" s="21"/>
      <c r="V493" s="21"/>
      <c r="W493" s="20">
        <f>I493</f>
        <v>148286.50852483322</v>
      </c>
      <c r="X493" s="20">
        <f>M493</f>
        <v>0</v>
      </c>
      <c r="Y493" s="20">
        <f>R493</f>
        <v>300057.75</v>
      </c>
      <c r="Z493" s="20">
        <f>SUM(W493:Y493)</f>
        <v>448344.25852483325</v>
      </c>
      <c r="AA493" s="20">
        <f>Z493*30%</f>
        <v>134503.27755744997</v>
      </c>
      <c r="AB493" s="20">
        <f>SUM(Z493:AA493)</f>
        <v>582847.53608228324</v>
      </c>
      <c r="AC493" s="7"/>
    </row>
    <row r="494" spans="2:29" x14ac:dyDescent="0.25">
      <c r="B494" s="40" t="s">
        <v>1292</v>
      </c>
      <c r="C494" s="44"/>
      <c r="D494" s="44"/>
      <c r="E494" s="44"/>
      <c r="F494" s="45"/>
      <c r="G494" s="46"/>
      <c r="H494" s="47"/>
      <c r="I494" s="20"/>
      <c r="J494" s="72"/>
      <c r="K494" s="72"/>
      <c r="L494" s="72"/>
      <c r="M494" s="20"/>
      <c r="N494" s="72"/>
      <c r="O494" s="72"/>
      <c r="P494" s="44"/>
      <c r="Q494" s="82"/>
      <c r="R494" s="21"/>
      <c r="S494" s="21"/>
      <c r="T494" s="21"/>
      <c r="U494" s="21"/>
      <c r="V494" s="21"/>
      <c r="W494" s="20"/>
      <c r="X494" s="20"/>
      <c r="Y494" s="20"/>
      <c r="Z494" s="20"/>
      <c r="AA494" s="20"/>
      <c r="AB494" s="20"/>
      <c r="AC494" s="8"/>
    </row>
    <row r="495" spans="2:29" ht="28.5" x14ac:dyDescent="0.25">
      <c r="B495" s="40" t="s">
        <v>1293</v>
      </c>
      <c r="C495" s="40" t="s">
        <v>266</v>
      </c>
      <c r="D495" s="40"/>
      <c r="E495" s="40" t="s">
        <v>39</v>
      </c>
      <c r="F495" s="41">
        <v>0.14801111934766492</v>
      </c>
      <c r="G495" s="42">
        <v>6000000</v>
      </c>
      <c r="H495" s="43">
        <v>0.25</v>
      </c>
      <c r="I495" s="20">
        <f>H495*G495*F495</f>
        <v>222016.67902149737</v>
      </c>
      <c r="J495" s="54"/>
      <c r="K495" s="54"/>
      <c r="L495" s="54"/>
      <c r="M495" s="20">
        <f>L495*K495</f>
        <v>0</v>
      </c>
      <c r="N495" s="54" t="s">
        <v>104</v>
      </c>
      <c r="O495" s="54" t="s">
        <v>19</v>
      </c>
      <c r="P495" s="58">
        <v>599.00099999999998</v>
      </c>
      <c r="Q495" s="80">
        <v>750</v>
      </c>
      <c r="R495" s="21">
        <f>Q495*P495</f>
        <v>449250.75</v>
      </c>
      <c r="S495" s="21"/>
      <c r="T495" s="21"/>
      <c r="U495" s="21"/>
      <c r="V495" s="21"/>
      <c r="W495" s="20">
        <f>I495</f>
        <v>222016.67902149737</v>
      </c>
      <c r="X495" s="20">
        <f>M495</f>
        <v>0</v>
      </c>
      <c r="Y495" s="20">
        <f>R495</f>
        <v>449250.75</v>
      </c>
      <c r="Z495" s="20">
        <f>SUM(W495:Y495)</f>
        <v>671267.42902149737</v>
      </c>
      <c r="AA495" s="20">
        <f>Z495*30%</f>
        <v>201380.22870644921</v>
      </c>
      <c r="AB495" s="20">
        <f>SUM(Z495:AA495)</f>
        <v>872647.65772794653</v>
      </c>
      <c r="AC495" s="7"/>
    </row>
    <row r="496" spans="2:29" x14ac:dyDescent="0.25">
      <c r="B496" s="40" t="s">
        <v>1294</v>
      </c>
      <c r="C496" s="44"/>
      <c r="D496" s="44"/>
      <c r="E496" s="44"/>
      <c r="F496" s="45"/>
      <c r="G496" s="46"/>
      <c r="H496" s="47"/>
      <c r="I496" s="20"/>
      <c r="J496" s="72"/>
      <c r="K496" s="72"/>
      <c r="L496" s="72"/>
      <c r="M496" s="20"/>
      <c r="N496" s="72"/>
      <c r="O496" s="72"/>
      <c r="P496" s="44"/>
      <c r="Q496" s="82"/>
      <c r="R496" s="21"/>
      <c r="S496" s="21"/>
      <c r="T496" s="21"/>
      <c r="U496" s="21"/>
      <c r="V496" s="21"/>
      <c r="W496" s="20"/>
      <c r="X496" s="20"/>
      <c r="Y496" s="20"/>
      <c r="Z496" s="20"/>
      <c r="AA496" s="20"/>
      <c r="AB496" s="20"/>
      <c r="AC496" s="8"/>
    </row>
    <row r="497" spans="2:29" x14ac:dyDescent="0.25">
      <c r="B497" s="40" t="s">
        <v>1295</v>
      </c>
      <c r="C497" s="40" t="s">
        <v>267</v>
      </c>
      <c r="D497" s="40"/>
      <c r="E497" s="40" t="s">
        <v>39</v>
      </c>
      <c r="F497" s="41">
        <v>5.291746973066469E-2</v>
      </c>
      <c r="G497" s="42">
        <v>6000000</v>
      </c>
      <c r="H497" s="43">
        <v>0.25</v>
      </c>
      <c r="I497" s="20">
        <f>H497*G497*F497</f>
        <v>79376.204595997042</v>
      </c>
      <c r="J497" s="54"/>
      <c r="K497" s="54"/>
      <c r="L497" s="54"/>
      <c r="M497" s="20">
        <f>L497*K497</f>
        <v>0</v>
      </c>
      <c r="N497" s="54" t="s">
        <v>104</v>
      </c>
      <c r="O497" s="54" t="s">
        <v>19</v>
      </c>
      <c r="P497" s="58">
        <v>214.15700000000001</v>
      </c>
      <c r="Q497" s="80">
        <v>750</v>
      </c>
      <c r="R497" s="21">
        <f>Q497*P497</f>
        <v>160617.75</v>
      </c>
      <c r="S497" s="21"/>
      <c r="T497" s="21"/>
      <c r="U497" s="21"/>
      <c r="V497" s="21"/>
      <c r="W497" s="20">
        <f>I497</f>
        <v>79376.204595997042</v>
      </c>
      <c r="X497" s="20">
        <f>M497</f>
        <v>0</v>
      </c>
      <c r="Y497" s="20">
        <f>R497</f>
        <v>160617.75</v>
      </c>
      <c r="Z497" s="20">
        <f>SUM(W497:Y497)</f>
        <v>239993.95459599706</v>
      </c>
      <c r="AA497" s="20">
        <f>Z497*30%</f>
        <v>71998.186378799117</v>
      </c>
      <c r="AB497" s="20">
        <f>SUM(Z497:AA497)</f>
        <v>311992.14097479614</v>
      </c>
      <c r="AC497" s="7"/>
    </row>
    <row r="498" spans="2:29" x14ac:dyDescent="0.25">
      <c r="B498" s="40" t="s">
        <v>1296</v>
      </c>
      <c r="C498" s="44"/>
      <c r="D498" s="44"/>
      <c r="E498" s="44"/>
      <c r="F498" s="45"/>
      <c r="G498" s="46"/>
      <c r="H498" s="47"/>
      <c r="I498" s="20"/>
      <c r="J498" s="72"/>
      <c r="K498" s="72"/>
      <c r="L498" s="72"/>
      <c r="M498" s="20"/>
      <c r="N498" s="72"/>
      <c r="O498" s="72"/>
      <c r="P498" s="44"/>
      <c r="Q498" s="82"/>
      <c r="R498" s="21"/>
      <c r="S498" s="21"/>
      <c r="T498" s="21"/>
      <c r="U498" s="21"/>
      <c r="V498" s="21"/>
      <c r="W498" s="20"/>
      <c r="X498" s="20"/>
      <c r="Y498" s="20"/>
      <c r="Z498" s="20"/>
      <c r="AA498" s="20"/>
      <c r="AB498" s="20"/>
      <c r="AC498" s="8"/>
    </row>
    <row r="499" spans="2:29" x14ac:dyDescent="0.25">
      <c r="B499" s="40" t="s">
        <v>1297</v>
      </c>
      <c r="C499" s="40" t="s">
        <v>731</v>
      </c>
      <c r="D499" s="40"/>
      <c r="E499" s="40" t="s">
        <v>39</v>
      </c>
      <c r="F499" s="41">
        <v>9.704348900420065E-2</v>
      </c>
      <c r="G499" s="42">
        <v>6000000</v>
      </c>
      <c r="H499" s="43">
        <v>0.25</v>
      </c>
      <c r="I499" s="20">
        <f>H499*G499*F499</f>
        <v>145565.23350630098</v>
      </c>
      <c r="J499" s="54"/>
      <c r="K499" s="54"/>
      <c r="L499" s="54"/>
      <c r="M499" s="20">
        <f>L499*K499</f>
        <v>0</v>
      </c>
      <c r="N499" s="54" t="s">
        <v>104</v>
      </c>
      <c r="O499" s="54" t="s">
        <v>19</v>
      </c>
      <c r="P499" s="58">
        <v>392.73500000000001</v>
      </c>
      <c r="Q499" s="80">
        <v>750</v>
      </c>
      <c r="R499" s="21">
        <f>Q499*P499</f>
        <v>294551.25</v>
      </c>
      <c r="S499" s="21"/>
      <c r="T499" s="21"/>
      <c r="U499" s="21"/>
      <c r="V499" s="21"/>
      <c r="W499" s="20">
        <f>I499</f>
        <v>145565.23350630098</v>
      </c>
      <c r="X499" s="20">
        <f>M499</f>
        <v>0</v>
      </c>
      <c r="Y499" s="20">
        <f>R499</f>
        <v>294551.25</v>
      </c>
      <c r="Z499" s="20">
        <f>SUM(W499:Y499)</f>
        <v>440116.48350630095</v>
      </c>
      <c r="AA499" s="20">
        <f>Z499*30%</f>
        <v>132034.94505189027</v>
      </c>
      <c r="AB499" s="20">
        <f>SUM(Z499:AA499)</f>
        <v>572151.42855819128</v>
      </c>
      <c r="AC499" s="7"/>
    </row>
    <row r="500" spans="2:29" x14ac:dyDescent="0.25">
      <c r="B500" s="40" t="s">
        <v>1298</v>
      </c>
      <c r="C500" s="44"/>
      <c r="D500" s="44"/>
      <c r="E500" s="44"/>
      <c r="F500" s="45"/>
      <c r="G500" s="46"/>
      <c r="H500" s="47"/>
      <c r="I500" s="20"/>
      <c r="J500" s="72"/>
      <c r="K500" s="72"/>
      <c r="L500" s="72"/>
      <c r="M500" s="20"/>
      <c r="N500" s="72"/>
      <c r="O500" s="72"/>
      <c r="P500" s="44"/>
      <c r="Q500" s="82"/>
      <c r="R500" s="21"/>
      <c r="S500" s="21"/>
      <c r="T500" s="21"/>
      <c r="U500" s="21"/>
      <c r="V500" s="21"/>
      <c r="W500" s="20"/>
      <c r="X500" s="20"/>
      <c r="Y500" s="20"/>
      <c r="Z500" s="20"/>
      <c r="AA500" s="20"/>
      <c r="AB500" s="20"/>
      <c r="AC500" s="8"/>
    </row>
    <row r="501" spans="2:29" x14ac:dyDescent="0.25">
      <c r="B501" s="40" t="s">
        <v>1299</v>
      </c>
      <c r="C501" s="40" t="s">
        <v>268</v>
      </c>
      <c r="D501" s="40"/>
      <c r="E501" s="40" t="s">
        <v>39</v>
      </c>
      <c r="F501" s="41">
        <v>4.8563133185075366E-2</v>
      </c>
      <c r="G501" s="42">
        <v>6000000</v>
      </c>
      <c r="H501" s="43">
        <v>0.25</v>
      </c>
      <c r="I501" s="20">
        <f>H501*G501*F501</f>
        <v>72844.699777613045</v>
      </c>
      <c r="J501" s="54"/>
      <c r="K501" s="54"/>
      <c r="L501" s="54"/>
      <c r="M501" s="20">
        <f>L501*K501</f>
        <v>0</v>
      </c>
      <c r="N501" s="54" t="s">
        <v>104</v>
      </c>
      <c r="O501" s="54" t="s">
        <v>19</v>
      </c>
      <c r="P501" s="58">
        <v>196.535</v>
      </c>
      <c r="Q501" s="80">
        <v>750</v>
      </c>
      <c r="R501" s="21">
        <f>Q501*P501</f>
        <v>147401.25</v>
      </c>
      <c r="S501" s="21"/>
      <c r="T501" s="21"/>
      <c r="U501" s="21"/>
      <c r="V501" s="21"/>
      <c r="W501" s="20">
        <f>I501</f>
        <v>72844.699777613045</v>
      </c>
      <c r="X501" s="20">
        <f>M501</f>
        <v>0</v>
      </c>
      <c r="Y501" s="20">
        <f>R501</f>
        <v>147401.25</v>
      </c>
      <c r="Z501" s="20">
        <f>SUM(W501:Y501)</f>
        <v>220245.94977761304</v>
      </c>
      <c r="AA501" s="20">
        <f>Z501*30%</f>
        <v>66073.784933283911</v>
      </c>
      <c r="AB501" s="20">
        <f>SUM(Z501:AA501)</f>
        <v>286319.73471089697</v>
      </c>
      <c r="AC501" s="7"/>
    </row>
    <row r="502" spans="2:29" x14ac:dyDescent="0.25">
      <c r="B502" s="40" t="s">
        <v>1300</v>
      </c>
      <c r="C502" s="44"/>
      <c r="D502" s="44"/>
      <c r="E502" s="44"/>
      <c r="F502" s="45"/>
      <c r="G502" s="46"/>
      <c r="H502" s="47"/>
      <c r="I502" s="20"/>
      <c r="J502" s="72"/>
      <c r="K502" s="72"/>
      <c r="L502" s="72"/>
      <c r="M502" s="20"/>
      <c r="N502" s="72"/>
      <c r="O502" s="72"/>
      <c r="P502" s="44"/>
      <c r="Q502" s="82"/>
      <c r="R502" s="21"/>
      <c r="S502" s="21"/>
      <c r="T502" s="21"/>
      <c r="U502" s="21"/>
      <c r="V502" s="21"/>
      <c r="W502" s="20"/>
      <c r="X502" s="20"/>
      <c r="Y502" s="20"/>
      <c r="Z502" s="20"/>
      <c r="AA502" s="20"/>
      <c r="AB502" s="20"/>
      <c r="AC502" s="8"/>
    </row>
    <row r="503" spans="2:29" x14ac:dyDescent="0.25">
      <c r="B503" s="40" t="s">
        <v>1301</v>
      </c>
      <c r="C503" s="40" t="s">
        <v>269</v>
      </c>
      <c r="D503" s="40"/>
      <c r="E503" s="40" t="s">
        <v>39</v>
      </c>
      <c r="F503" s="41">
        <v>5.2308376575240921E-2</v>
      </c>
      <c r="G503" s="42">
        <v>6000000</v>
      </c>
      <c r="H503" s="43">
        <v>0.25</v>
      </c>
      <c r="I503" s="20">
        <f>H503*G503*F503</f>
        <v>78462.564862861385</v>
      </c>
      <c r="J503" s="54"/>
      <c r="K503" s="54"/>
      <c r="L503" s="54"/>
      <c r="M503" s="20">
        <f>L503*K503</f>
        <v>0</v>
      </c>
      <c r="N503" s="54" t="s">
        <v>104</v>
      </c>
      <c r="O503" s="54" t="s">
        <v>19</v>
      </c>
      <c r="P503" s="58">
        <v>211.69200000000001</v>
      </c>
      <c r="Q503" s="80">
        <v>750</v>
      </c>
      <c r="R503" s="21">
        <f>Q503*P503</f>
        <v>158769</v>
      </c>
      <c r="S503" s="21"/>
      <c r="T503" s="21"/>
      <c r="U503" s="21"/>
      <c r="V503" s="21"/>
      <c r="W503" s="20">
        <f>I503</f>
        <v>78462.564862861385</v>
      </c>
      <c r="X503" s="20">
        <f>M503</f>
        <v>0</v>
      </c>
      <c r="Y503" s="20">
        <f>R503</f>
        <v>158769</v>
      </c>
      <c r="Z503" s="20">
        <f>SUM(W503:Y503)</f>
        <v>237231.56486286139</v>
      </c>
      <c r="AA503" s="20">
        <f>Z503*30%</f>
        <v>71169.46945885841</v>
      </c>
      <c r="AB503" s="20">
        <f>SUM(Z503:AA503)</f>
        <v>308401.03432171978</v>
      </c>
      <c r="AC503" s="7"/>
    </row>
    <row r="504" spans="2:29" x14ac:dyDescent="0.25">
      <c r="B504" s="40" t="s">
        <v>1302</v>
      </c>
      <c r="C504" s="44"/>
      <c r="D504" s="44"/>
      <c r="E504" s="44"/>
      <c r="F504" s="45"/>
      <c r="G504" s="46"/>
      <c r="H504" s="47"/>
      <c r="I504" s="20"/>
      <c r="J504" s="72"/>
      <c r="K504" s="72"/>
      <c r="L504" s="72"/>
      <c r="M504" s="20"/>
      <c r="N504" s="72"/>
      <c r="O504" s="72"/>
      <c r="P504" s="44"/>
      <c r="Q504" s="82"/>
      <c r="R504" s="21"/>
      <c r="S504" s="21"/>
      <c r="T504" s="21"/>
      <c r="U504" s="21"/>
      <c r="V504" s="21"/>
      <c r="W504" s="20"/>
      <c r="X504" s="20"/>
      <c r="Y504" s="20"/>
      <c r="Z504" s="20"/>
      <c r="AA504" s="20"/>
      <c r="AB504" s="20"/>
      <c r="AC504" s="8"/>
    </row>
    <row r="505" spans="2:29" x14ac:dyDescent="0.25">
      <c r="B505" s="40" t="s">
        <v>1303</v>
      </c>
      <c r="C505" s="40" t="s">
        <v>270</v>
      </c>
      <c r="D505" s="40"/>
      <c r="E505" s="40" t="s">
        <v>39</v>
      </c>
      <c r="F505" s="41">
        <v>4.8127501853224612E-2</v>
      </c>
      <c r="G505" s="42">
        <v>6000000</v>
      </c>
      <c r="H505" s="43">
        <v>0.25</v>
      </c>
      <c r="I505" s="20">
        <f>H505*G505*F505</f>
        <v>72191.252779836912</v>
      </c>
      <c r="J505" s="54"/>
      <c r="K505" s="54"/>
      <c r="L505" s="54"/>
      <c r="M505" s="20">
        <f>L505*K505</f>
        <v>0</v>
      </c>
      <c r="N505" s="54" t="s">
        <v>104</v>
      </c>
      <c r="O505" s="54" t="s">
        <v>19</v>
      </c>
      <c r="P505" s="58">
        <v>194.77199999999999</v>
      </c>
      <c r="Q505" s="80">
        <v>750</v>
      </c>
      <c r="R505" s="21">
        <f>Q505*P505</f>
        <v>146079</v>
      </c>
      <c r="S505" s="21"/>
      <c r="T505" s="21"/>
      <c r="U505" s="21"/>
      <c r="V505" s="21"/>
      <c r="W505" s="20">
        <f>I505</f>
        <v>72191.252779836912</v>
      </c>
      <c r="X505" s="20">
        <f>M505</f>
        <v>0</v>
      </c>
      <c r="Y505" s="20">
        <f>R505</f>
        <v>146079</v>
      </c>
      <c r="Z505" s="20">
        <f>SUM(W505:Y505)</f>
        <v>218270.25277983691</v>
      </c>
      <c r="AA505" s="20">
        <f>Z505*30%</f>
        <v>65481.075833951072</v>
      </c>
      <c r="AB505" s="20">
        <f>SUM(Z505:AA505)</f>
        <v>283751.32861378801</v>
      </c>
      <c r="AC505" s="7"/>
    </row>
    <row r="506" spans="2:29" x14ac:dyDescent="0.25">
      <c r="B506" s="40" t="s">
        <v>1304</v>
      </c>
      <c r="C506" s="44"/>
      <c r="D506" s="44"/>
      <c r="E506" s="44"/>
      <c r="F506" s="45"/>
      <c r="G506" s="46"/>
      <c r="H506" s="47"/>
      <c r="I506" s="20"/>
      <c r="J506" s="72"/>
      <c r="K506" s="72"/>
      <c r="L506" s="72"/>
      <c r="M506" s="20"/>
      <c r="N506" s="72"/>
      <c r="O506" s="72"/>
      <c r="P506" s="44"/>
      <c r="Q506" s="82"/>
      <c r="R506" s="21"/>
      <c r="S506" s="21"/>
      <c r="T506" s="21"/>
      <c r="U506" s="21"/>
      <c r="V506" s="21"/>
      <c r="W506" s="20"/>
      <c r="X506" s="20"/>
      <c r="Y506" s="20"/>
      <c r="Z506" s="20"/>
      <c r="AA506" s="20"/>
      <c r="AB506" s="20"/>
      <c r="AC506" s="8"/>
    </row>
    <row r="507" spans="2:29" x14ac:dyDescent="0.25">
      <c r="B507" s="40" t="s">
        <v>1305</v>
      </c>
      <c r="C507" s="40" t="s">
        <v>271</v>
      </c>
      <c r="D507" s="40"/>
      <c r="E507" s="40" t="s">
        <v>39</v>
      </c>
      <c r="F507" s="41">
        <v>8.9309117865085261E-2</v>
      </c>
      <c r="G507" s="42">
        <v>6000000</v>
      </c>
      <c r="H507" s="43">
        <v>0.25</v>
      </c>
      <c r="I507" s="20">
        <f>H507*G507*F507</f>
        <v>133963.67679762788</v>
      </c>
      <c r="J507" s="54"/>
      <c r="K507" s="54"/>
      <c r="L507" s="54"/>
      <c r="M507" s="20">
        <f>L507*K507</f>
        <v>0</v>
      </c>
      <c r="N507" s="54" t="s">
        <v>104</v>
      </c>
      <c r="O507" s="54" t="s">
        <v>19</v>
      </c>
      <c r="P507" s="58">
        <v>361.43400000000003</v>
      </c>
      <c r="Q507" s="80">
        <v>750</v>
      </c>
      <c r="R507" s="21">
        <f>Q507*P507</f>
        <v>271075.5</v>
      </c>
      <c r="S507" s="21"/>
      <c r="T507" s="21"/>
      <c r="U507" s="21"/>
      <c r="V507" s="21"/>
      <c r="W507" s="20">
        <f>I507</f>
        <v>133963.67679762788</v>
      </c>
      <c r="X507" s="20">
        <f>M507</f>
        <v>0</v>
      </c>
      <c r="Y507" s="20">
        <f>R507</f>
        <v>271075.5</v>
      </c>
      <c r="Z507" s="20">
        <f>SUM(W507:Y507)</f>
        <v>405039.17679762788</v>
      </c>
      <c r="AA507" s="20">
        <f>Z507*30%</f>
        <v>121511.75303928836</v>
      </c>
      <c r="AB507" s="20">
        <f>SUM(Z507:AA507)</f>
        <v>526550.92983691627</v>
      </c>
      <c r="AC507" s="7"/>
    </row>
    <row r="508" spans="2:29" x14ac:dyDescent="0.25">
      <c r="B508" s="40" t="s">
        <v>1306</v>
      </c>
      <c r="C508" s="44"/>
      <c r="D508" s="44"/>
      <c r="E508" s="44"/>
      <c r="F508" s="45"/>
      <c r="G508" s="46"/>
      <c r="H508" s="47"/>
      <c r="I508" s="20"/>
      <c r="J508" s="72"/>
      <c r="K508" s="72"/>
      <c r="L508" s="72"/>
      <c r="M508" s="20"/>
      <c r="N508" s="72"/>
      <c r="O508" s="72"/>
      <c r="P508" s="44"/>
      <c r="Q508" s="82"/>
      <c r="R508" s="21"/>
      <c r="S508" s="21"/>
      <c r="T508" s="21"/>
      <c r="U508" s="21"/>
      <c r="V508" s="21"/>
      <c r="W508" s="20"/>
      <c r="X508" s="20"/>
      <c r="Y508" s="20"/>
      <c r="Z508" s="20"/>
      <c r="AA508" s="20"/>
      <c r="AB508" s="20"/>
      <c r="AC508" s="8"/>
    </row>
    <row r="509" spans="2:29" x14ac:dyDescent="0.25">
      <c r="B509" s="40" t="s">
        <v>1307</v>
      </c>
      <c r="C509" s="40"/>
      <c r="D509" s="40"/>
      <c r="E509" s="50"/>
      <c r="F509" s="51"/>
      <c r="G509" s="52"/>
      <c r="H509" s="53"/>
      <c r="I509" s="20"/>
      <c r="J509" s="54"/>
      <c r="K509" s="54"/>
      <c r="L509" s="54"/>
      <c r="M509" s="20"/>
      <c r="N509" s="54"/>
      <c r="O509" s="54"/>
      <c r="P509" s="79"/>
      <c r="Q509" s="80"/>
      <c r="R509" s="21"/>
      <c r="S509" s="21"/>
      <c r="T509" s="21"/>
      <c r="U509" s="21"/>
      <c r="V509" s="21"/>
      <c r="W509" s="20"/>
      <c r="X509" s="20"/>
      <c r="Y509" s="20"/>
      <c r="Z509" s="20"/>
      <c r="AA509" s="20"/>
      <c r="AB509" s="20"/>
      <c r="AC509" s="7"/>
    </row>
    <row r="510" spans="2:29" x14ac:dyDescent="0.25">
      <c r="B510" s="40" t="s">
        <v>1308</v>
      </c>
      <c r="C510" s="44"/>
      <c r="D510" s="44"/>
      <c r="E510" s="44"/>
      <c r="F510" s="45"/>
      <c r="G510" s="46"/>
      <c r="H510" s="47"/>
      <c r="I510" s="20"/>
      <c r="J510" s="72"/>
      <c r="K510" s="72"/>
      <c r="L510" s="72"/>
      <c r="M510" s="20"/>
      <c r="N510" s="72"/>
      <c r="O510" s="72"/>
      <c r="P510" s="81"/>
      <c r="Q510" s="82"/>
      <c r="R510" s="21"/>
      <c r="S510" s="21"/>
      <c r="T510" s="21"/>
      <c r="U510" s="21"/>
      <c r="V510" s="21"/>
      <c r="W510" s="20"/>
      <c r="X510" s="20"/>
      <c r="Y510" s="20"/>
      <c r="Z510" s="20"/>
      <c r="AA510" s="20"/>
      <c r="AB510" s="20"/>
      <c r="AC510" s="8"/>
    </row>
    <row r="511" spans="2:29" ht="15.75" x14ac:dyDescent="0.25">
      <c r="B511" s="40" t="s">
        <v>1309</v>
      </c>
      <c r="C511" s="55"/>
      <c r="D511" s="55"/>
      <c r="E511" s="55"/>
      <c r="F511" s="56"/>
      <c r="G511" s="57"/>
      <c r="H511" s="55"/>
      <c r="I511" s="20"/>
      <c r="J511" s="55"/>
      <c r="K511" s="55"/>
      <c r="L511" s="55"/>
      <c r="M511" s="20"/>
      <c r="N511" s="55"/>
      <c r="O511" s="55"/>
      <c r="P511" s="55"/>
      <c r="Q511" s="55"/>
      <c r="R511" s="21">
        <f>Q511*P511</f>
        <v>0</v>
      </c>
      <c r="S511" s="21"/>
      <c r="T511" s="21"/>
      <c r="U511" s="21"/>
      <c r="V511" s="21"/>
      <c r="W511" s="20">
        <f>I511</f>
        <v>0</v>
      </c>
      <c r="X511" s="20">
        <f>M511</f>
        <v>0</v>
      </c>
      <c r="Y511" s="20">
        <f>R511</f>
        <v>0</v>
      </c>
      <c r="Z511" s="20">
        <f>SUM(W511:Y511)</f>
        <v>0</v>
      </c>
      <c r="AA511" s="20">
        <f>Z511*30%</f>
        <v>0</v>
      </c>
      <c r="AB511" s="20">
        <f>SUM(Z511:AA511)</f>
        <v>0</v>
      </c>
      <c r="AC511" s="7"/>
    </row>
    <row r="512" spans="2:29" x14ac:dyDescent="0.25">
      <c r="B512" s="40" t="s">
        <v>1310</v>
      </c>
      <c r="C512" s="40" t="s">
        <v>272</v>
      </c>
      <c r="D512" s="40"/>
      <c r="E512" s="40" t="s">
        <v>43</v>
      </c>
      <c r="F512" s="41">
        <v>2.2929824561403508E-2</v>
      </c>
      <c r="G512" s="42">
        <v>6000000</v>
      </c>
      <c r="H512" s="43">
        <v>1</v>
      </c>
      <c r="I512" s="20">
        <f>H512*G512*F512</f>
        <v>137578.94736842104</v>
      </c>
      <c r="J512" s="54"/>
      <c r="K512" s="54"/>
      <c r="L512" s="54"/>
      <c r="M512" s="20">
        <f>L512*K512</f>
        <v>0</v>
      </c>
      <c r="N512" s="54" t="s">
        <v>104</v>
      </c>
      <c r="O512" s="54" t="s">
        <v>19</v>
      </c>
      <c r="P512" s="58">
        <v>92.796999999999997</v>
      </c>
      <c r="Q512" s="80">
        <v>750</v>
      </c>
      <c r="R512" s="21">
        <f>Q512*P512</f>
        <v>69597.75</v>
      </c>
      <c r="S512" s="21"/>
      <c r="T512" s="21"/>
      <c r="U512" s="21"/>
      <c r="V512" s="21"/>
      <c r="W512" s="20">
        <f>I512</f>
        <v>137578.94736842104</v>
      </c>
      <c r="X512" s="20">
        <f>M512</f>
        <v>0</v>
      </c>
      <c r="Y512" s="20">
        <f>R512</f>
        <v>69597.75</v>
      </c>
      <c r="Z512" s="20">
        <f>SUM(W512:Y512)</f>
        <v>207176.69736842104</v>
      </c>
      <c r="AA512" s="20">
        <f>Z512*30%</f>
        <v>62153.00921052631</v>
      </c>
      <c r="AB512" s="20">
        <f>SUM(Z512:AA512)</f>
        <v>269329.70657894737</v>
      </c>
      <c r="AC512" s="7"/>
    </row>
    <row r="513" spans="2:29" x14ac:dyDescent="0.25">
      <c r="B513" s="40" t="s">
        <v>1311</v>
      </c>
      <c r="C513" s="44"/>
      <c r="D513" s="44"/>
      <c r="E513" s="44"/>
      <c r="F513" s="45"/>
      <c r="G513" s="46"/>
      <c r="H513" s="47"/>
      <c r="I513" s="20"/>
      <c r="J513" s="72"/>
      <c r="K513" s="72"/>
      <c r="L513" s="72"/>
      <c r="M513" s="20"/>
      <c r="N513" s="72"/>
      <c r="O513" s="72"/>
      <c r="P513" s="44"/>
      <c r="Q513" s="82"/>
      <c r="R513" s="21"/>
      <c r="S513" s="21"/>
      <c r="T513" s="21"/>
      <c r="U513" s="21"/>
      <c r="V513" s="21"/>
      <c r="W513" s="20"/>
      <c r="X513" s="20"/>
      <c r="Y513" s="20"/>
      <c r="Z513" s="20"/>
      <c r="AA513" s="20"/>
      <c r="AB513" s="20"/>
      <c r="AC513" s="8"/>
    </row>
    <row r="514" spans="2:29" x14ac:dyDescent="0.25">
      <c r="B514" s="40" t="s">
        <v>1312</v>
      </c>
      <c r="C514" s="40" t="s">
        <v>724</v>
      </c>
      <c r="D514" s="40"/>
      <c r="E514" s="40" t="s">
        <v>43</v>
      </c>
      <c r="F514" s="41">
        <v>6.6724487274524333E-2</v>
      </c>
      <c r="G514" s="42">
        <v>6000000</v>
      </c>
      <c r="H514" s="43">
        <v>1</v>
      </c>
      <c r="I514" s="20">
        <f>H514*G514*F514</f>
        <v>400346.92364714597</v>
      </c>
      <c r="J514" s="54"/>
      <c r="K514" s="54"/>
      <c r="L514" s="54"/>
      <c r="M514" s="20">
        <f>L514*K514</f>
        <v>0</v>
      </c>
      <c r="N514" s="54" t="s">
        <v>104</v>
      </c>
      <c r="O514" s="54" t="s">
        <v>19</v>
      </c>
      <c r="P514" s="58">
        <v>270.03399999999999</v>
      </c>
      <c r="Q514" s="80">
        <v>750</v>
      </c>
      <c r="R514" s="21">
        <f>Q514*P514</f>
        <v>202525.5</v>
      </c>
      <c r="S514" s="21"/>
      <c r="T514" s="21"/>
      <c r="U514" s="21"/>
      <c r="V514" s="21"/>
      <c r="W514" s="20">
        <f>I514</f>
        <v>400346.92364714597</v>
      </c>
      <c r="X514" s="20">
        <f>M514</f>
        <v>0</v>
      </c>
      <c r="Y514" s="20">
        <f>R514</f>
        <v>202525.5</v>
      </c>
      <c r="Z514" s="20">
        <f>SUM(W514:Y514)</f>
        <v>602872.42364714597</v>
      </c>
      <c r="AA514" s="20">
        <f>Z514*30%</f>
        <v>180861.72709414377</v>
      </c>
      <c r="AB514" s="20">
        <f>SUM(Z514:AA514)</f>
        <v>783734.15074128972</v>
      </c>
      <c r="AC514" s="7"/>
    </row>
    <row r="515" spans="2:29" x14ac:dyDescent="0.25">
      <c r="B515" s="40" t="s">
        <v>1313</v>
      </c>
      <c r="C515" s="44"/>
      <c r="D515" s="44"/>
      <c r="E515" s="44"/>
      <c r="F515" s="45"/>
      <c r="G515" s="46"/>
      <c r="H515" s="47"/>
      <c r="I515" s="20"/>
      <c r="J515" s="72"/>
      <c r="K515" s="72"/>
      <c r="L515" s="72"/>
      <c r="M515" s="20"/>
      <c r="N515" s="72"/>
      <c r="O515" s="72"/>
      <c r="P515" s="44"/>
      <c r="Q515" s="82"/>
      <c r="R515" s="21"/>
      <c r="S515" s="21"/>
      <c r="T515" s="21"/>
      <c r="U515" s="21"/>
      <c r="V515" s="21"/>
      <c r="W515" s="20"/>
      <c r="X515" s="20"/>
      <c r="Y515" s="20"/>
      <c r="Z515" s="20"/>
      <c r="AA515" s="20"/>
      <c r="AB515" s="20"/>
      <c r="AC515" s="8"/>
    </row>
    <row r="516" spans="2:29" x14ac:dyDescent="0.25">
      <c r="B516" s="40" t="s">
        <v>1314</v>
      </c>
      <c r="C516" s="40" t="s">
        <v>274</v>
      </c>
      <c r="D516" s="40"/>
      <c r="E516" s="40" t="s">
        <v>43</v>
      </c>
      <c r="F516" s="41">
        <v>0.1474862861378799</v>
      </c>
      <c r="G516" s="42">
        <v>6000000</v>
      </c>
      <c r="H516" s="43">
        <v>1</v>
      </c>
      <c r="I516" s="20">
        <f>H516*G516*F516</f>
        <v>884917.71682727942</v>
      </c>
      <c r="J516" s="54"/>
      <c r="K516" s="54"/>
      <c r="L516" s="54"/>
      <c r="M516" s="20">
        <f>L516*K516</f>
        <v>0</v>
      </c>
      <c r="N516" s="54" t="s">
        <v>104</v>
      </c>
      <c r="O516" s="54" t="s">
        <v>19</v>
      </c>
      <c r="P516" s="58">
        <v>596.87699999999995</v>
      </c>
      <c r="Q516" s="80">
        <v>750</v>
      </c>
      <c r="R516" s="21">
        <f>Q516*P516</f>
        <v>447657.74999999994</v>
      </c>
      <c r="S516" s="21"/>
      <c r="T516" s="21"/>
      <c r="U516" s="21"/>
      <c r="V516" s="21"/>
      <c r="W516" s="20">
        <f>I516</f>
        <v>884917.71682727942</v>
      </c>
      <c r="X516" s="20">
        <f>M516</f>
        <v>0</v>
      </c>
      <c r="Y516" s="20">
        <f>R516</f>
        <v>447657.74999999994</v>
      </c>
      <c r="Z516" s="20">
        <f>SUM(W516:Y516)</f>
        <v>1332575.4668272794</v>
      </c>
      <c r="AA516" s="20">
        <f>Z516*30%</f>
        <v>399772.64004818379</v>
      </c>
      <c r="AB516" s="20">
        <f>SUM(Z516:AA516)</f>
        <v>1732348.1068754632</v>
      </c>
      <c r="AC516" s="7"/>
    </row>
    <row r="517" spans="2:29" x14ac:dyDescent="0.25">
      <c r="B517" s="40" t="s">
        <v>1315</v>
      </c>
      <c r="C517" s="44"/>
      <c r="D517" s="44"/>
      <c r="E517" s="44"/>
      <c r="F517" s="45"/>
      <c r="G517" s="46"/>
      <c r="H517" s="47"/>
      <c r="I517" s="20"/>
      <c r="J517" s="72"/>
      <c r="K517" s="72"/>
      <c r="L517" s="72"/>
      <c r="M517" s="20"/>
      <c r="N517" s="72"/>
      <c r="O517" s="72"/>
      <c r="P517" s="44"/>
      <c r="Q517" s="82"/>
      <c r="R517" s="21"/>
      <c r="S517" s="21"/>
      <c r="T517" s="21"/>
      <c r="U517" s="21"/>
      <c r="V517" s="21"/>
      <c r="W517" s="20"/>
      <c r="X517" s="20"/>
      <c r="Y517" s="20"/>
      <c r="Z517" s="20"/>
      <c r="AA517" s="20"/>
      <c r="AB517" s="20"/>
      <c r="AC517" s="8"/>
    </row>
    <row r="518" spans="2:29" x14ac:dyDescent="0.25">
      <c r="B518" s="40" t="s">
        <v>1316</v>
      </c>
      <c r="C518" s="40" t="s">
        <v>275</v>
      </c>
      <c r="D518" s="40"/>
      <c r="E518" s="40" t="s">
        <v>43</v>
      </c>
      <c r="F518" s="41">
        <v>7.4939214232765006E-2</v>
      </c>
      <c r="G518" s="42">
        <v>6000000</v>
      </c>
      <c r="H518" s="43">
        <v>1</v>
      </c>
      <c r="I518" s="20">
        <f>H518*G518*F518</f>
        <v>449635.28539659001</v>
      </c>
      <c r="J518" s="54"/>
      <c r="K518" s="54"/>
      <c r="L518" s="54"/>
      <c r="M518" s="20">
        <f>L518*K518</f>
        <v>0</v>
      </c>
      <c r="N518" s="54" t="s">
        <v>104</v>
      </c>
      <c r="O518" s="54" t="s">
        <v>19</v>
      </c>
      <c r="P518" s="58">
        <v>303.279</v>
      </c>
      <c r="Q518" s="80">
        <v>750</v>
      </c>
      <c r="R518" s="21">
        <f>Q518*P518</f>
        <v>227459.25</v>
      </c>
      <c r="S518" s="21"/>
      <c r="T518" s="21"/>
      <c r="U518" s="21"/>
      <c r="V518" s="21"/>
      <c r="W518" s="20">
        <f>I518</f>
        <v>449635.28539659001</v>
      </c>
      <c r="X518" s="20">
        <f>M518</f>
        <v>0</v>
      </c>
      <c r="Y518" s="20">
        <f>R518</f>
        <v>227459.25</v>
      </c>
      <c r="Z518" s="20">
        <f>SUM(W518:Y518)</f>
        <v>677094.53539659001</v>
      </c>
      <c r="AA518" s="20">
        <f>Z518*30%</f>
        <v>203128.36061897699</v>
      </c>
      <c r="AB518" s="20">
        <f>SUM(Z518:AA518)</f>
        <v>880222.89601556701</v>
      </c>
      <c r="AC518" s="7"/>
    </row>
    <row r="519" spans="2:29" x14ac:dyDescent="0.25">
      <c r="B519" s="40" t="s">
        <v>1317</v>
      </c>
      <c r="C519" s="44"/>
      <c r="D519" s="44"/>
      <c r="E519" s="44"/>
      <c r="F519" s="45"/>
      <c r="G519" s="46"/>
      <c r="H519" s="47"/>
      <c r="I519" s="20"/>
      <c r="J519" s="72"/>
      <c r="K519" s="72"/>
      <c r="L519" s="72"/>
      <c r="M519" s="20"/>
      <c r="N519" s="72"/>
      <c r="O519" s="72"/>
      <c r="P519" s="44"/>
      <c r="Q519" s="82"/>
      <c r="R519" s="21"/>
      <c r="S519" s="21"/>
      <c r="T519" s="21"/>
      <c r="U519" s="21"/>
      <c r="V519" s="21"/>
      <c r="W519" s="20"/>
      <c r="X519" s="20"/>
      <c r="Y519" s="20"/>
      <c r="Z519" s="20"/>
      <c r="AA519" s="20"/>
      <c r="AB519" s="20"/>
      <c r="AC519" s="8"/>
    </row>
    <row r="520" spans="2:29" x14ac:dyDescent="0.25">
      <c r="B520" s="40" t="s">
        <v>1318</v>
      </c>
      <c r="C520" s="40" t="s">
        <v>276</v>
      </c>
      <c r="D520" s="40"/>
      <c r="E520" s="40" t="s">
        <v>43</v>
      </c>
      <c r="F520" s="41">
        <v>0.14110921670373114</v>
      </c>
      <c r="G520" s="42">
        <v>6000000</v>
      </c>
      <c r="H520" s="43">
        <v>1</v>
      </c>
      <c r="I520" s="20">
        <f>H520*G520*F520</f>
        <v>846655.30022238684</v>
      </c>
      <c r="J520" s="54"/>
      <c r="K520" s="54"/>
      <c r="L520" s="54"/>
      <c r="M520" s="20">
        <f>L520*K520</f>
        <v>0</v>
      </c>
      <c r="N520" s="54" t="s">
        <v>104</v>
      </c>
      <c r="O520" s="54" t="s">
        <v>19</v>
      </c>
      <c r="P520" s="58">
        <v>571.06899999999996</v>
      </c>
      <c r="Q520" s="80">
        <v>750</v>
      </c>
      <c r="R520" s="21">
        <f>Q520*P520</f>
        <v>428301.74999999994</v>
      </c>
      <c r="S520" s="21"/>
      <c r="T520" s="21"/>
      <c r="U520" s="21"/>
      <c r="V520" s="21"/>
      <c r="W520" s="20">
        <f>I520</f>
        <v>846655.30022238684</v>
      </c>
      <c r="X520" s="20">
        <f>M520</f>
        <v>0</v>
      </c>
      <c r="Y520" s="20">
        <f>R520</f>
        <v>428301.74999999994</v>
      </c>
      <c r="Z520" s="20">
        <f>SUM(W520:Y520)</f>
        <v>1274957.0502223868</v>
      </c>
      <c r="AA520" s="20">
        <f>Z520*30%</f>
        <v>382487.11506671604</v>
      </c>
      <c r="AB520" s="20">
        <f>SUM(Z520:AA520)</f>
        <v>1657444.1652891028</v>
      </c>
      <c r="AC520" s="7"/>
    </row>
    <row r="521" spans="2:29" x14ac:dyDescent="0.25">
      <c r="B521" s="40" t="s">
        <v>1319</v>
      </c>
      <c r="C521" s="44"/>
      <c r="D521" s="44"/>
      <c r="E521" s="44"/>
      <c r="F521" s="45"/>
      <c r="G521" s="46"/>
      <c r="H521" s="47"/>
      <c r="I521" s="20"/>
      <c r="J521" s="72"/>
      <c r="K521" s="72"/>
      <c r="L521" s="72"/>
      <c r="M521" s="20"/>
      <c r="N521" s="72"/>
      <c r="O521" s="72"/>
      <c r="P521" s="44"/>
      <c r="Q521" s="82"/>
      <c r="R521" s="21"/>
      <c r="S521" s="21"/>
      <c r="T521" s="21"/>
      <c r="U521" s="21"/>
      <c r="V521" s="21"/>
      <c r="W521" s="20"/>
      <c r="X521" s="20"/>
      <c r="Y521" s="20"/>
      <c r="Z521" s="20"/>
      <c r="AA521" s="20"/>
      <c r="AB521" s="20"/>
      <c r="AC521" s="8"/>
    </row>
    <row r="522" spans="2:29" x14ac:dyDescent="0.25">
      <c r="B522" s="40" t="s">
        <v>1320</v>
      </c>
      <c r="C522" s="40" t="s">
        <v>277</v>
      </c>
      <c r="D522" s="40"/>
      <c r="E522" s="40" t="s">
        <v>43</v>
      </c>
      <c r="F522" s="41">
        <v>9.3807758833703968E-3</v>
      </c>
      <c r="G522" s="42">
        <v>6000000</v>
      </c>
      <c r="H522" s="43">
        <v>1</v>
      </c>
      <c r="I522" s="20">
        <f>H522*G522*F522</f>
        <v>56284.655300222381</v>
      </c>
      <c r="J522" s="54"/>
      <c r="K522" s="54"/>
      <c r="L522" s="54"/>
      <c r="M522" s="20">
        <f>L522*K522</f>
        <v>0</v>
      </c>
      <c r="N522" s="54" t="s">
        <v>104</v>
      </c>
      <c r="O522" s="54" t="s">
        <v>19</v>
      </c>
      <c r="P522" s="58">
        <v>37.963999999999999</v>
      </c>
      <c r="Q522" s="80">
        <v>750</v>
      </c>
      <c r="R522" s="21">
        <f>Q522*P522</f>
        <v>28473</v>
      </c>
      <c r="S522" s="21"/>
      <c r="T522" s="21"/>
      <c r="U522" s="21"/>
      <c r="V522" s="21"/>
      <c r="W522" s="20">
        <f>I522</f>
        <v>56284.655300222381</v>
      </c>
      <c r="X522" s="20">
        <f>M522</f>
        <v>0</v>
      </c>
      <c r="Y522" s="20">
        <f>R522</f>
        <v>28473</v>
      </c>
      <c r="Z522" s="20">
        <f>SUM(W522:Y522)</f>
        <v>84757.655300222381</v>
      </c>
      <c r="AA522" s="20">
        <f>Z522*30%</f>
        <v>25427.296590066715</v>
      </c>
      <c r="AB522" s="20">
        <f>SUM(Z522:AA522)</f>
        <v>110184.9518902891</v>
      </c>
      <c r="AC522" s="7"/>
    </row>
    <row r="523" spans="2:29" x14ac:dyDescent="0.25">
      <c r="B523" s="40" t="s">
        <v>1321</v>
      </c>
      <c r="C523" s="44"/>
      <c r="D523" s="44"/>
      <c r="E523" s="44"/>
      <c r="F523" s="45"/>
      <c r="G523" s="46"/>
      <c r="H523" s="47"/>
      <c r="I523" s="20"/>
      <c r="J523" s="72"/>
      <c r="K523" s="72"/>
      <c r="L523" s="72"/>
      <c r="M523" s="20"/>
      <c r="N523" s="72"/>
      <c r="O523" s="72"/>
      <c r="P523" s="44"/>
      <c r="Q523" s="82"/>
      <c r="R523" s="21"/>
      <c r="S523" s="21"/>
      <c r="T523" s="21"/>
      <c r="U523" s="21"/>
      <c r="V523" s="21"/>
      <c r="W523" s="20"/>
      <c r="X523" s="20"/>
      <c r="Y523" s="20"/>
      <c r="Z523" s="20"/>
      <c r="AA523" s="20"/>
      <c r="AB523" s="20"/>
      <c r="AC523" s="8"/>
    </row>
    <row r="524" spans="2:29" x14ac:dyDescent="0.25">
      <c r="B524" s="40" t="s">
        <v>1322</v>
      </c>
      <c r="C524" s="40" t="s">
        <v>737</v>
      </c>
      <c r="D524" s="40" t="s">
        <v>46</v>
      </c>
      <c r="E524" s="40" t="s">
        <v>43</v>
      </c>
      <c r="F524" s="41">
        <v>8.0379787496911298E-2</v>
      </c>
      <c r="G524" s="42">
        <v>6000000</v>
      </c>
      <c r="H524" s="43">
        <v>1</v>
      </c>
      <c r="I524" s="20">
        <f>H524*G524*F524</f>
        <v>482278.72498146776</v>
      </c>
      <c r="J524" s="54"/>
      <c r="K524" s="54"/>
      <c r="L524" s="54"/>
      <c r="M524" s="20">
        <f>L524*K524</f>
        <v>0</v>
      </c>
      <c r="N524" s="54" t="s">
        <v>104</v>
      </c>
      <c r="O524" s="54" t="s">
        <v>19</v>
      </c>
      <c r="P524" s="58">
        <v>325.29700000000003</v>
      </c>
      <c r="Q524" s="80">
        <v>750</v>
      </c>
      <c r="R524" s="21">
        <f>Q524*P524</f>
        <v>243972.75000000003</v>
      </c>
      <c r="S524" s="21"/>
      <c r="T524" s="21"/>
      <c r="U524" s="21"/>
      <c r="V524" s="21"/>
      <c r="W524" s="20">
        <f>I524</f>
        <v>482278.72498146776</v>
      </c>
      <c r="X524" s="20">
        <f>M524</f>
        <v>0</v>
      </c>
      <c r="Y524" s="20">
        <f>R524</f>
        <v>243972.75000000003</v>
      </c>
      <c r="Z524" s="20">
        <f>SUM(W524:Y524)</f>
        <v>726251.47498146782</v>
      </c>
      <c r="AA524" s="20">
        <f>Z524*30%</f>
        <v>217875.44249444033</v>
      </c>
      <c r="AB524" s="20">
        <f>SUM(Z524:AA524)</f>
        <v>944126.91747590818</v>
      </c>
      <c r="AC524" s="7"/>
    </row>
    <row r="525" spans="2:29" x14ac:dyDescent="0.25">
      <c r="B525" s="40" t="s">
        <v>1323</v>
      </c>
      <c r="C525" s="44"/>
      <c r="D525" s="44"/>
      <c r="E525" s="44"/>
      <c r="F525" s="45"/>
      <c r="G525" s="46"/>
      <c r="H525" s="47"/>
      <c r="I525" s="20"/>
      <c r="J525" s="72"/>
      <c r="K525" s="72"/>
      <c r="L525" s="72"/>
      <c r="M525" s="20"/>
      <c r="N525" s="72"/>
      <c r="O525" s="72"/>
      <c r="P525" s="44"/>
      <c r="Q525" s="82"/>
      <c r="R525" s="21"/>
      <c r="S525" s="21"/>
      <c r="T525" s="21"/>
      <c r="U525" s="21"/>
      <c r="V525" s="21"/>
      <c r="W525" s="20"/>
      <c r="X525" s="20"/>
      <c r="Y525" s="20"/>
      <c r="Z525" s="20"/>
      <c r="AA525" s="20"/>
      <c r="AB525" s="20"/>
      <c r="AC525" s="8"/>
    </row>
    <row r="526" spans="2:29" x14ac:dyDescent="0.25">
      <c r="B526" s="40" t="s">
        <v>1324</v>
      </c>
      <c r="C526" s="40" t="s">
        <v>278</v>
      </c>
      <c r="D526" s="40"/>
      <c r="E526" s="40" t="s">
        <v>43</v>
      </c>
      <c r="F526" s="41">
        <v>8.3349888806523359E-2</v>
      </c>
      <c r="G526" s="42">
        <v>6000000</v>
      </c>
      <c r="H526" s="43">
        <v>1</v>
      </c>
      <c r="I526" s="20">
        <f>H526*G526*F526</f>
        <v>500099.33283914014</v>
      </c>
      <c r="J526" s="54"/>
      <c r="K526" s="54"/>
      <c r="L526" s="54"/>
      <c r="M526" s="20">
        <f>L526*K526</f>
        <v>0</v>
      </c>
      <c r="N526" s="54" t="s">
        <v>104</v>
      </c>
      <c r="O526" s="54" t="s">
        <v>19</v>
      </c>
      <c r="P526" s="58">
        <v>337.31700000000001</v>
      </c>
      <c r="Q526" s="80">
        <v>750</v>
      </c>
      <c r="R526" s="21">
        <f>Q526*P526</f>
        <v>252987.75</v>
      </c>
      <c r="S526" s="21"/>
      <c r="T526" s="21"/>
      <c r="U526" s="21"/>
      <c r="V526" s="21"/>
      <c r="W526" s="20">
        <f>I526</f>
        <v>500099.33283914014</v>
      </c>
      <c r="X526" s="20">
        <f>M526</f>
        <v>0</v>
      </c>
      <c r="Y526" s="20">
        <f>R526</f>
        <v>252987.75</v>
      </c>
      <c r="Z526" s="20">
        <f>SUM(W526:Y526)</f>
        <v>753087.0828391402</v>
      </c>
      <c r="AA526" s="20">
        <f>Z526*30%</f>
        <v>225926.12485174206</v>
      </c>
      <c r="AB526" s="20">
        <f>SUM(Z526:AA526)</f>
        <v>979013.20769088226</v>
      </c>
      <c r="AC526" s="7"/>
    </row>
    <row r="527" spans="2:29" x14ac:dyDescent="0.25">
      <c r="B527" s="40" t="s">
        <v>1325</v>
      </c>
      <c r="C527" s="44"/>
      <c r="D527" s="44"/>
      <c r="E527" s="44"/>
      <c r="F527" s="45"/>
      <c r="G527" s="46"/>
      <c r="H527" s="47"/>
      <c r="I527" s="20"/>
      <c r="J527" s="72"/>
      <c r="K527" s="72"/>
      <c r="L527" s="72"/>
      <c r="M527" s="20"/>
      <c r="N527" s="72"/>
      <c r="O527" s="72"/>
      <c r="P527" s="44"/>
      <c r="Q527" s="82"/>
      <c r="R527" s="21"/>
      <c r="S527" s="21"/>
      <c r="T527" s="21"/>
      <c r="U527" s="21"/>
      <c r="V527" s="21"/>
      <c r="W527" s="20"/>
      <c r="X527" s="20"/>
      <c r="Y527" s="20"/>
      <c r="Z527" s="20"/>
      <c r="AA527" s="20"/>
      <c r="AB527" s="20"/>
      <c r="AC527" s="8"/>
    </row>
    <row r="528" spans="2:29" x14ac:dyDescent="0.25">
      <c r="B528" s="40" t="s">
        <v>1326</v>
      </c>
      <c r="C528" s="40" t="s">
        <v>791</v>
      </c>
      <c r="D528" s="40"/>
      <c r="E528" s="40" t="s">
        <v>43</v>
      </c>
      <c r="F528" s="41">
        <v>0.75310723993081297</v>
      </c>
      <c r="G528" s="42">
        <v>6000000</v>
      </c>
      <c r="H528" s="43">
        <v>1</v>
      </c>
      <c r="I528" s="20">
        <f>H528*G528*F528</f>
        <v>4518643.4395848773</v>
      </c>
      <c r="J528" s="54"/>
      <c r="K528" s="54"/>
      <c r="L528" s="54"/>
      <c r="M528" s="20">
        <f>L528*K528</f>
        <v>0</v>
      </c>
      <c r="N528" s="54"/>
      <c r="O528" s="54"/>
      <c r="P528" s="79"/>
      <c r="Q528" s="80"/>
      <c r="R528" s="21">
        <f>Q528*P528</f>
        <v>0</v>
      </c>
      <c r="S528" s="21"/>
      <c r="T528" s="21"/>
      <c r="U528" s="21"/>
      <c r="V528" s="21"/>
      <c r="W528" s="20">
        <f>I528</f>
        <v>4518643.4395848773</v>
      </c>
      <c r="X528" s="20">
        <f>M528</f>
        <v>0</v>
      </c>
      <c r="Y528" s="20">
        <f>R528</f>
        <v>0</v>
      </c>
      <c r="Z528" s="20">
        <f>SUM(W528:Y528)</f>
        <v>4518643.4395848773</v>
      </c>
      <c r="AA528" s="20">
        <f>Z528*30%</f>
        <v>1355593.0318754632</v>
      </c>
      <c r="AB528" s="20">
        <f>SUM(Z528:AA528)</f>
        <v>5874236.4714603405</v>
      </c>
      <c r="AC528" s="7"/>
    </row>
    <row r="529" spans="2:29" x14ac:dyDescent="0.25">
      <c r="B529" s="40" t="s">
        <v>1327</v>
      </c>
      <c r="C529" s="44"/>
      <c r="D529" s="44"/>
      <c r="E529" s="44"/>
      <c r="F529" s="45"/>
      <c r="G529" s="46"/>
      <c r="H529" s="47"/>
      <c r="I529" s="20"/>
      <c r="J529" s="72"/>
      <c r="K529" s="72"/>
      <c r="L529" s="72"/>
      <c r="M529" s="20"/>
      <c r="N529" s="72"/>
      <c r="O529" s="72"/>
      <c r="P529" s="81"/>
      <c r="Q529" s="82"/>
      <c r="R529" s="21"/>
      <c r="S529" s="21"/>
      <c r="T529" s="21"/>
      <c r="U529" s="21"/>
      <c r="V529" s="21"/>
      <c r="W529" s="20"/>
      <c r="X529" s="20"/>
      <c r="Y529" s="20"/>
      <c r="Z529" s="20"/>
      <c r="AA529" s="20"/>
      <c r="AB529" s="20"/>
      <c r="AC529" s="8"/>
    </row>
    <row r="530" spans="2:29" x14ac:dyDescent="0.25">
      <c r="B530" s="40" t="s">
        <v>1328</v>
      </c>
      <c r="C530" s="40" t="s">
        <v>279</v>
      </c>
      <c r="D530" s="40"/>
      <c r="E530" s="40" t="s">
        <v>39</v>
      </c>
      <c r="F530" s="41">
        <v>7.7054608351865578E-3</v>
      </c>
      <c r="G530" s="42">
        <v>6000000</v>
      </c>
      <c r="H530" s="43">
        <v>0.25</v>
      </c>
      <c r="I530" s="20">
        <f>H530*G530*F530</f>
        <v>11558.191252779838</v>
      </c>
      <c r="J530" s="54"/>
      <c r="K530" s="54"/>
      <c r="L530" s="54"/>
      <c r="M530" s="20">
        <f>L530*K530</f>
        <v>0</v>
      </c>
      <c r="N530" s="54" t="s">
        <v>104</v>
      </c>
      <c r="O530" s="54" t="s">
        <v>19</v>
      </c>
      <c r="P530" s="58">
        <v>31.184000000000001</v>
      </c>
      <c r="Q530" s="80">
        <v>750</v>
      </c>
      <c r="R530" s="21">
        <f>Q530*P530</f>
        <v>23388</v>
      </c>
      <c r="S530" s="21"/>
      <c r="T530" s="21"/>
      <c r="U530" s="21"/>
      <c r="V530" s="21"/>
      <c r="W530" s="20">
        <f>I530</f>
        <v>11558.191252779838</v>
      </c>
      <c r="X530" s="20">
        <f>M530</f>
        <v>0</v>
      </c>
      <c r="Y530" s="20">
        <f>R530</f>
        <v>23388</v>
      </c>
      <c r="Z530" s="20">
        <f>SUM(W530:Y530)</f>
        <v>34946.191252779841</v>
      </c>
      <c r="AA530" s="20">
        <f>Z530*30%</f>
        <v>10483.857375833952</v>
      </c>
      <c r="AB530" s="20">
        <f>SUM(Z530:AA530)</f>
        <v>45430.048628613789</v>
      </c>
      <c r="AC530" s="7"/>
    </row>
    <row r="531" spans="2:29" x14ac:dyDescent="0.25">
      <c r="B531" s="40" t="s">
        <v>1329</v>
      </c>
      <c r="C531" s="44"/>
      <c r="D531" s="44"/>
      <c r="E531" s="44"/>
      <c r="F531" s="45"/>
      <c r="G531" s="46"/>
      <c r="H531" s="47"/>
      <c r="I531" s="20"/>
      <c r="J531" s="72"/>
      <c r="K531" s="72"/>
      <c r="L531" s="72"/>
      <c r="M531" s="20"/>
      <c r="N531" s="72"/>
      <c r="O531" s="72"/>
      <c r="P531" s="44"/>
      <c r="Q531" s="82"/>
      <c r="R531" s="21"/>
      <c r="S531" s="21"/>
      <c r="T531" s="21"/>
      <c r="U531" s="21"/>
      <c r="V531" s="21"/>
      <c r="W531" s="20"/>
      <c r="X531" s="20"/>
      <c r="Y531" s="20"/>
      <c r="Z531" s="20"/>
      <c r="AA531" s="20"/>
      <c r="AB531" s="20"/>
      <c r="AC531" s="8"/>
    </row>
    <row r="532" spans="2:29" x14ac:dyDescent="0.25">
      <c r="B532" s="40" t="s">
        <v>1330</v>
      </c>
      <c r="C532" s="40" t="s">
        <v>280</v>
      </c>
      <c r="D532" s="40"/>
      <c r="E532" s="40" t="s">
        <v>39</v>
      </c>
      <c r="F532" s="41">
        <v>6.3672349888806531E-2</v>
      </c>
      <c r="G532" s="42">
        <v>6000000</v>
      </c>
      <c r="H532" s="43">
        <v>0.25</v>
      </c>
      <c r="I532" s="20">
        <f>H532*G532*F532</f>
        <v>95508.524833209798</v>
      </c>
      <c r="J532" s="54"/>
      <c r="K532" s="54"/>
      <c r="L532" s="54"/>
      <c r="M532" s="20">
        <f>L532*K532</f>
        <v>0</v>
      </c>
      <c r="N532" s="54" t="s">
        <v>104</v>
      </c>
      <c r="O532" s="54" t="s">
        <v>19</v>
      </c>
      <c r="P532" s="58">
        <v>257.68200000000002</v>
      </c>
      <c r="Q532" s="80">
        <v>750</v>
      </c>
      <c r="R532" s="21">
        <f>Q532*P532</f>
        <v>193261.5</v>
      </c>
      <c r="S532" s="21"/>
      <c r="T532" s="21"/>
      <c r="U532" s="21"/>
      <c r="V532" s="21"/>
      <c r="W532" s="20">
        <f>I532</f>
        <v>95508.524833209798</v>
      </c>
      <c r="X532" s="20">
        <f>M532</f>
        <v>0</v>
      </c>
      <c r="Y532" s="20">
        <f>R532</f>
        <v>193261.5</v>
      </c>
      <c r="Z532" s="20">
        <f>SUM(W532:Y532)</f>
        <v>288770.02483320981</v>
      </c>
      <c r="AA532" s="20">
        <f>Z532*30%</f>
        <v>86631.007449962941</v>
      </c>
      <c r="AB532" s="20">
        <f>SUM(Z532:AA532)</f>
        <v>375401.03228317277</v>
      </c>
      <c r="AC532" s="7"/>
    </row>
    <row r="533" spans="2:29" x14ac:dyDescent="0.25">
      <c r="B533" s="40" t="s">
        <v>1331</v>
      </c>
      <c r="C533" s="44"/>
      <c r="D533" s="44"/>
      <c r="E533" s="44"/>
      <c r="F533" s="45"/>
      <c r="G533" s="46"/>
      <c r="H533" s="47"/>
      <c r="I533" s="20"/>
      <c r="J533" s="72"/>
      <c r="K533" s="72"/>
      <c r="L533" s="72"/>
      <c r="M533" s="20"/>
      <c r="N533" s="72"/>
      <c r="O533" s="72"/>
      <c r="P533" s="44"/>
      <c r="Q533" s="82"/>
      <c r="R533" s="21"/>
      <c r="S533" s="21"/>
      <c r="T533" s="21"/>
      <c r="U533" s="21"/>
      <c r="V533" s="21"/>
      <c r="W533" s="20"/>
      <c r="X533" s="20"/>
      <c r="Y533" s="20"/>
      <c r="Z533" s="20"/>
      <c r="AA533" s="20"/>
      <c r="AB533" s="20"/>
      <c r="AC533" s="8"/>
    </row>
    <row r="534" spans="2:29" x14ac:dyDescent="0.25">
      <c r="B534" s="40" t="s">
        <v>1332</v>
      </c>
      <c r="C534" s="40" t="s">
        <v>281</v>
      </c>
      <c r="D534" s="40"/>
      <c r="E534" s="40" t="s">
        <v>39</v>
      </c>
      <c r="F534" s="41">
        <v>0.10619372374598468</v>
      </c>
      <c r="G534" s="42">
        <v>6000000</v>
      </c>
      <c r="H534" s="43">
        <v>0.25</v>
      </c>
      <c r="I534" s="20">
        <f>H534*G534*F534</f>
        <v>159290.58561897703</v>
      </c>
      <c r="J534" s="54"/>
      <c r="K534" s="54"/>
      <c r="L534" s="54"/>
      <c r="M534" s="20">
        <f>L534*K534</f>
        <v>0</v>
      </c>
      <c r="N534" s="54" t="s">
        <v>104</v>
      </c>
      <c r="O534" s="54" t="s">
        <v>19</v>
      </c>
      <c r="P534" s="58">
        <v>429.76600000000002</v>
      </c>
      <c r="Q534" s="80">
        <v>750</v>
      </c>
      <c r="R534" s="21">
        <f>Q534*P534</f>
        <v>322324.5</v>
      </c>
      <c r="S534" s="21"/>
      <c r="T534" s="21"/>
      <c r="U534" s="21"/>
      <c r="V534" s="21"/>
      <c r="W534" s="20">
        <f>I534</f>
        <v>159290.58561897703</v>
      </c>
      <c r="X534" s="20">
        <f>M534</f>
        <v>0</v>
      </c>
      <c r="Y534" s="20">
        <f>R534</f>
        <v>322324.5</v>
      </c>
      <c r="Z534" s="20">
        <f>SUM(W534:Y534)</f>
        <v>481615.08561897703</v>
      </c>
      <c r="AA534" s="20">
        <f>Z534*30%</f>
        <v>144484.52568569311</v>
      </c>
      <c r="AB534" s="20">
        <f>SUM(Z534:AA534)</f>
        <v>626099.61130467011</v>
      </c>
      <c r="AC534" s="7"/>
    </row>
    <row r="535" spans="2:29" x14ac:dyDescent="0.25">
      <c r="B535" s="40" t="s">
        <v>1333</v>
      </c>
      <c r="C535" s="44"/>
      <c r="D535" s="44"/>
      <c r="E535" s="44"/>
      <c r="F535" s="45"/>
      <c r="G535" s="46"/>
      <c r="H535" s="47"/>
      <c r="I535" s="20"/>
      <c r="J535" s="72"/>
      <c r="K535" s="72"/>
      <c r="L535" s="72"/>
      <c r="M535" s="20"/>
      <c r="N535" s="72"/>
      <c r="O535" s="72"/>
      <c r="P535" s="44"/>
      <c r="Q535" s="82"/>
      <c r="R535" s="21"/>
      <c r="S535" s="21"/>
      <c r="T535" s="21"/>
      <c r="U535" s="21"/>
      <c r="V535" s="21"/>
      <c r="W535" s="20"/>
      <c r="X535" s="20"/>
      <c r="Y535" s="20"/>
      <c r="Z535" s="20"/>
      <c r="AA535" s="20"/>
      <c r="AB535" s="20"/>
      <c r="AC535" s="8"/>
    </row>
    <row r="536" spans="2:29" x14ac:dyDescent="0.25">
      <c r="B536" s="40" t="s">
        <v>1334</v>
      </c>
      <c r="C536" s="40" t="s">
        <v>282</v>
      </c>
      <c r="D536" s="40"/>
      <c r="E536" s="40" t="s">
        <v>39</v>
      </c>
      <c r="F536" s="41">
        <v>0.10071732147269583</v>
      </c>
      <c r="G536" s="42">
        <v>6000000</v>
      </c>
      <c r="H536" s="43">
        <v>0.25</v>
      </c>
      <c r="I536" s="20">
        <f>H536*G536*F536</f>
        <v>151075.98220904375</v>
      </c>
      <c r="J536" s="54"/>
      <c r="K536" s="54"/>
      <c r="L536" s="54"/>
      <c r="M536" s="20">
        <f>L536*K536</f>
        <v>0</v>
      </c>
      <c r="N536" s="54" t="s">
        <v>104</v>
      </c>
      <c r="O536" s="54" t="s">
        <v>19</v>
      </c>
      <c r="P536" s="58">
        <v>407.60300000000001</v>
      </c>
      <c r="Q536" s="80">
        <v>750</v>
      </c>
      <c r="R536" s="21">
        <f>Q536*P536</f>
        <v>305702.25</v>
      </c>
      <c r="S536" s="21"/>
      <c r="T536" s="21"/>
      <c r="U536" s="21"/>
      <c r="V536" s="21"/>
      <c r="W536" s="20">
        <f>I536</f>
        <v>151075.98220904375</v>
      </c>
      <c r="X536" s="20">
        <f>M536</f>
        <v>0</v>
      </c>
      <c r="Y536" s="20">
        <f>R536</f>
        <v>305702.25</v>
      </c>
      <c r="Z536" s="20">
        <f>SUM(W536:Y536)</f>
        <v>456778.23220904375</v>
      </c>
      <c r="AA536" s="20">
        <f>Z536*30%</f>
        <v>137033.46966271312</v>
      </c>
      <c r="AB536" s="20">
        <f>SUM(Z536:AA536)</f>
        <v>593811.70187175693</v>
      </c>
      <c r="AC536" s="7"/>
    </row>
    <row r="537" spans="2:29" x14ac:dyDescent="0.25">
      <c r="B537" s="40" t="s">
        <v>1335</v>
      </c>
      <c r="C537" s="44"/>
      <c r="D537" s="44"/>
      <c r="E537" s="44"/>
      <c r="F537" s="45"/>
      <c r="G537" s="46"/>
      <c r="H537" s="47"/>
      <c r="I537" s="20"/>
      <c r="J537" s="72"/>
      <c r="K537" s="72"/>
      <c r="L537" s="72"/>
      <c r="M537" s="20"/>
      <c r="N537" s="72"/>
      <c r="O537" s="72"/>
      <c r="P537" s="44"/>
      <c r="Q537" s="82"/>
      <c r="R537" s="21"/>
      <c r="S537" s="21"/>
      <c r="T537" s="21"/>
      <c r="U537" s="21"/>
      <c r="V537" s="21"/>
      <c r="W537" s="20"/>
      <c r="X537" s="20"/>
      <c r="Y537" s="20"/>
      <c r="Z537" s="20"/>
      <c r="AA537" s="20"/>
      <c r="AB537" s="20"/>
      <c r="AC537" s="8"/>
    </row>
    <row r="538" spans="2:29" x14ac:dyDescent="0.25">
      <c r="B538" s="40" t="s">
        <v>1336</v>
      </c>
      <c r="C538" s="40" t="s">
        <v>283</v>
      </c>
      <c r="D538" s="40"/>
      <c r="E538" s="40" t="s">
        <v>39</v>
      </c>
      <c r="F538" s="41">
        <v>1.4372127501853226E-2</v>
      </c>
      <c r="G538" s="42">
        <v>6000000</v>
      </c>
      <c r="H538" s="43">
        <v>0.25</v>
      </c>
      <c r="I538" s="20">
        <f>H538*G538*F538</f>
        <v>21558.191252779838</v>
      </c>
      <c r="J538" s="54"/>
      <c r="K538" s="54"/>
      <c r="L538" s="54"/>
      <c r="M538" s="20">
        <f>L538*K538</f>
        <v>0</v>
      </c>
      <c r="N538" s="54" t="s">
        <v>104</v>
      </c>
      <c r="O538" s="54" t="s">
        <v>19</v>
      </c>
      <c r="P538" s="58">
        <v>58.164000000000001</v>
      </c>
      <c r="Q538" s="80">
        <v>750</v>
      </c>
      <c r="R538" s="21">
        <f>Q538*P538</f>
        <v>43623</v>
      </c>
      <c r="S538" s="21"/>
      <c r="T538" s="21"/>
      <c r="U538" s="21"/>
      <c r="V538" s="21"/>
      <c r="W538" s="20">
        <f>I538</f>
        <v>21558.191252779838</v>
      </c>
      <c r="X538" s="20">
        <f>M538</f>
        <v>0</v>
      </c>
      <c r="Y538" s="20">
        <f>R538</f>
        <v>43623</v>
      </c>
      <c r="Z538" s="20">
        <f>SUM(W538:Y538)</f>
        <v>65181.191252779841</v>
      </c>
      <c r="AA538" s="20">
        <f>Z538*30%</f>
        <v>19554.357375833952</v>
      </c>
      <c r="AB538" s="20">
        <f>SUM(Z538:AA538)</f>
        <v>84735.548628613789</v>
      </c>
      <c r="AC538" s="7"/>
    </row>
    <row r="539" spans="2:29" x14ac:dyDescent="0.25">
      <c r="B539" s="40" t="s">
        <v>1337</v>
      </c>
      <c r="C539" s="44"/>
      <c r="D539" s="44"/>
      <c r="E539" s="44"/>
      <c r="F539" s="45"/>
      <c r="G539" s="46"/>
      <c r="H539" s="47"/>
      <c r="I539" s="20"/>
      <c r="J539" s="72"/>
      <c r="K539" s="72"/>
      <c r="L539" s="72"/>
      <c r="M539" s="20"/>
      <c r="N539" s="72"/>
      <c r="O539" s="72"/>
      <c r="P539" s="44"/>
      <c r="Q539" s="82"/>
      <c r="R539" s="21"/>
      <c r="S539" s="21"/>
      <c r="T539" s="21"/>
      <c r="U539" s="21"/>
      <c r="V539" s="21"/>
      <c r="W539" s="20"/>
      <c r="X539" s="20"/>
      <c r="Y539" s="20"/>
      <c r="Z539" s="20"/>
      <c r="AA539" s="20"/>
      <c r="AB539" s="20"/>
      <c r="AC539" s="8"/>
    </row>
    <row r="540" spans="2:29" x14ac:dyDescent="0.25">
      <c r="B540" s="40" t="s">
        <v>1338</v>
      </c>
      <c r="C540" s="40" t="s">
        <v>284</v>
      </c>
      <c r="D540" s="40"/>
      <c r="E540" s="40" t="s">
        <v>39</v>
      </c>
      <c r="F540" s="41">
        <v>8.927773659500865E-2</v>
      </c>
      <c r="G540" s="42">
        <v>6000000</v>
      </c>
      <c r="H540" s="43">
        <v>0.25</v>
      </c>
      <c r="I540" s="20">
        <f>H540*G540*F540</f>
        <v>133916.60489251299</v>
      </c>
      <c r="J540" s="54"/>
      <c r="K540" s="54"/>
      <c r="L540" s="54"/>
      <c r="M540" s="20">
        <f>L540*K540</f>
        <v>0</v>
      </c>
      <c r="N540" s="54" t="s">
        <v>104</v>
      </c>
      <c r="O540" s="54" t="s">
        <v>19</v>
      </c>
      <c r="P540" s="58">
        <v>361.30700000000002</v>
      </c>
      <c r="Q540" s="80">
        <v>750</v>
      </c>
      <c r="R540" s="21">
        <f>Q540*P540</f>
        <v>270980.25</v>
      </c>
      <c r="S540" s="21"/>
      <c r="T540" s="21"/>
      <c r="U540" s="21"/>
      <c r="V540" s="21"/>
      <c r="W540" s="20">
        <f>I540</f>
        <v>133916.60489251299</v>
      </c>
      <c r="X540" s="20">
        <f>M540</f>
        <v>0</v>
      </c>
      <c r="Y540" s="20">
        <f>R540</f>
        <v>270980.25</v>
      </c>
      <c r="Z540" s="20">
        <f>SUM(W540:Y540)</f>
        <v>404896.85489251302</v>
      </c>
      <c r="AA540" s="20">
        <f>Z540*30%</f>
        <v>121469.05646775389</v>
      </c>
      <c r="AB540" s="20">
        <f>SUM(Z540:AA540)</f>
        <v>526365.91136026685</v>
      </c>
      <c r="AC540" s="7"/>
    </row>
    <row r="541" spans="2:29" x14ac:dyDescent="0.25">
      <c r="B541" s="40" t="s">
        <v>1339</v>
      </c>
      <c r="C541" s="44"/>
      <c r="D541" s="44"/>
      <c r="E541" s="44"/>
      <c r="F541" s="45"/>
      <c r="G541" s="46"/>
      <c r="H541" s="47"/>
      <c r="I541" s="20"/>
      <c r="J541" s="72"/>
      <c r="K541" s="72"/>
      <c r="L541" s="72"/>
      <c r="M541" s="20"/>
      <c r="N541" s="72"/>
      <c r="O541" s="72"/>
      <c r="P541" s="44"/>
      <c r="Q541" s="82"/>
      <c r="R541" s="21"/>
      <c r="S541" s="21"/>
      <c r="T541" s="21"/>
      <c r="U541" s="21"/>
      <c r="V541" s="21"/>
      <c r="W541" s="20"/>
      <c r="X541" s="20"/>
      <c r="Y541" s="20"/>
      <c r="Z541" s="20"/>
      <c r="AA541" s="20"/>
      <c r="AB541" s="20"/>
      <c r="AC541" s="8"/>
    </row>
    <row r="542" spans="2:29" x14ac:dyDescent="0.25">
      <c r="B542" s="40" t="s">
        <v>1340</v>
      </c>
      <c r="C542" s="40" t="s">
        <v>285</v>
      </c>
      <c r="D542" s="40"/>
      <c r="E542" s="40" t="s">
        <v>39</v>
      </c>
      <c r="F542" s="41">
        <v>1.7976278724981469E-3</v>
      </c>
      <c r="G542" s="42">
        <v>6000000</v>
      </c>
      <c r="H542" s="43">
        <v>0.25</v>
      </c>
      <c r="I542" s="20">
        <f>H542*G542*F542</f>
        <v>2696.4418087472204</v>
      </c>
      <c r="J542" s="54"/>
      <c r="K542" s="54"/>
      <c r="L542" s="54"/>
      <c r="M542" s="20">
        <f>L542*K542</f>
        <v>0</v>
      </c>
      <c r="N542" s="54" t="s">
        <v>104</v>
      </c>
      <c r="O542" s="54" t="s">
        <v>19</v>
      </c>
      <c r="P542" s="58">
        <v>7.2750000000000004</v>
      </c>
      <c r="Q542" s="80">
        <v>750</v>
      </c>
      <c r="R542" s="21">
        <f>Q542*P542</f>
        <v>5456.25</v>
      </c>
      <c r="S542" s="21"/>
      <c r="T542" s="21"/>
      <c r="U542" s="21"/>
      <c r="V542" s="21"/>
      <c r="W542" s="20">
        <f>I542</f>
        <v>2696.4418087472204</v>
      </c>
      <c r="X542" s="20">
        <f>M542</f>
        <v>0</v>
      </c>
      <c r="Y542" s="20">
        <f>R542</f>
        <v>5456.25</v>
      </c>
      <c r="Z542" s="20">
        <f>SUM(W542:Y542)</f>
        <v>8152.6918087472204</v>
      </c>
      <c r="AA542" s="20">
        <f>Z542*30%</f>
        <v>2445.8075426241662</v>
      </c>
      <c r="AB542" s="20">
        <f>SUM(Z542:AA542)</f>
        <v>10598.499351371387</v>
      </c>
      <c r="AC542" s="7"/>
    </row>
    <row r="543" spans="2:29" x14ac:dyDescent="0.25">
      <c r="B543" s="40" t="s">
        <v>1341</v>
      </c>
      <c r="C543" s="44"/>
      <c r="D543" s="44"/>
      <c r="E543" s="44"/>
      <c r="F543" s="45"/>
      <c r="G543" s="46"/>
      <c r="H543" s="47"/>
      <c r="I543" s="20"/>
      <c r="J543" s="72"/>
      <c r="K543" s="72"/>
      <c r="L543" s="72"/>
      <c r="M543" s="20"/>
      <c r="N543" s="72"/>
      <c r="O543" s="72"/>
      <c r="P543" s="44"/>
      <c r="Q543" s="82"/>
      <c r="R543" s="21"/>
      <c r="S543" s="21"/>
      <c r="T543" s="21"/>
      <c r="U543" s="21"/>
      <c r="V543" s="21"/>
      <c r="W543" s="20"/>
      <c r="X543" s="20"/>
      <c r="Y543" s="20"/>
      <c r="Z543" s="20"/>
      <c r="AA543" s="20"/>
      <c r="AB543" s="20"/>
      <c r="AC543" s="8"/>
    </row>
    <row r="544" spans="2:29" x14ac:dyDescent="0.25">
      <c r="B544" s="40" t="s">
        <v>1342</v>
      </c>
      <c r="C544" s="40" t="s">
        <v>286</v>
      </c>
      <c r="D544" s="40"/>
      <c r="E544" s="40" t="s">
        <v>39</v>
      </c>
      <c r="F544" s="41">
        <v>0.20797183098591551</v>
      </c>
      <c r="G544" s="42">
        <v>6000000</v>
      </c>
      <c r="H544" s="43">
        <v>0.25</v>
      </c>
      <c r="I544" s="20">
        <f>H544*G544*F544</f>
        <v>311957.74647887325</v>
      </c>
      <c r="J544" s="54"/>
      <c r="K544" s="54"/>
      <c r="L544" s="54"/>
      <c r="M544" s="20">
        <f>L544*K544</f>
        <v>0</v>
      </c>
      <c r="N544" s="54" t="s">
        <v>104</v>
      </c>
      <c r="O544" s="54" t="s">
        <v>19</v>
      </c>
      <c r="P544" s="58">
        <v>841.66200000000003</v>
      </c>
      <c r="Q544" s="80">
        <v>750</v>
      </c>
      <c r="R544" s="21">
        <f>Q544*P544</f>
        <v>631246.5</v>
      </c>
      <c r="S544" s="21"/>
      <c r="T544" s="21"/>
      <c r="U544" s="21"/>
      <c r="V544" s="21"/>
      <c r="W544" s="20">
        <f>I544</f>
        <v>311957.74647887325</v>
      </c>
      <c r="X544" s="20">
        <f>M544</f>
        <v>0</v>
      </c>
      <c r="Y544" s="20">
        <f>R544</f>
        <v>631246.5</v>
      </c>
      <c r="Z544" s="20">
        <f>SUM(W544:Y544)</f>
        <v>943204.24647887331</v>
      </c>
      <c r="AA544" s="20">
        <f>Z544*30%</f>
        <v>282961.273943662</v>
      </c>
      <c r="AB544" s="20">
        <f>SUM(Z544:AA544)</f>
        <v>1226165.5204225352</v>
      </c>
      <c r="AC544" s="7"/>
    </row>
    <row r="545" spans="2:29" x14ac:dyDescent="0.25">
      <c r="B545" s="40" t="s">
        <v>1343</v>
      </c>
      <c r="C545" s="44"/>
      <c r="D545" s="44"/>
      <c r="E545" s="44"/>
      <c r="F545" s="45"/>
      <c r="G545" s="46"/>
      <c r="H545" s="47"/>
      <c r="I545" s="20"/>
      <c r="J545" s="72"/>
      <c r="K545" s="72"/>
      <c r="L545" s="72"/>
      <c r="M545" s="20"/>
      <c r="N545" s="72"/>
      <c r="O545" s="72"/>
      <c r="P545" s="44"/>
      <c r="Q545" s="82"/>
      <c r="R545" s="21"/>
      <c r="S545" s="21"/>
      <c r="T545" s="21"/>
      <c r="U545" s="21"/>
      <c r="V545" s="21"/>
      <c r="W545" s="20"/>
      <c r="X545" s="20"/>
      <c r="Y545" s="20"/>
      <c r="Z545" s="20"/>
      <c r="AA545" s="20"/>
      <c r="AB545" s="20"/>
      <c r="AC545" s="8"/>
    </row>
    <row r="546" spans="2:29" x14ac:dyDescent="0.25">
      <c r="B546" s="40" t="s">
        <v>1344</v>
      </c>
      <c r="C546" s="40" t="s">
        <v>287</v>
      </c>
      <c r="D546" s="40"/>
      <c r="E546" s="40" t="s">
        <v>39</v>
      </c>
      <c r="F546" s="41">
        <v>0.12015418828762046</v>
      </c>
      <c r="G546" s="42">
        <v>6000000</v>
      </c>
      <c r="H546" s="43">
        <v>0.25</v>
      </c>
      <c r="I546" s="20">
        <f>H546*G546*F546</f>
        <v>180231.28243143071</v>
      </c>
      <c r="J546" s="54"/>
      <c r="K546" s="54"/>
      <c r="L546" s="54"/>
      <c r="M546" s="20">
        <f>L546*K546</f>
        <v>0</v>
      </c>
      <c r="N546" s="54" t="s">
        <v>104</v>
      </c>
      <c r="O546" s="54" t="s">
        <v>19</v>
      </c>
      <c r="P546" s="58">
        <v>486.26400000000001</v>
      </c>
      <c r="Q546" s="80">
        <v>750</v>
      </c>
      <c r="R546" s="21">
        <f>Q546*P546</f>
        <v>364698</v>
      </c>
      <c r="S546" s="21"/>
      <c r="T546" s="21"/>
      <c r="U546" s="21"/>
      <c r="V546" s="21"/>
      <c r="W546" s="20">
        <f>I546</f>
        <v>180231.28243143071</v>
      </c>
      <c r="X546" s="20">
        <f>M546</f>
        <v>0</v>
      </c>
      <c r="Y546" s="20">
        <f>R546</f>
        <v>364698</v>
      </c>
      <c r="Z546" s="20">
        <f>SUM(W546:Y546)</f>
        <v>544929.28243143065</v>
      </c>
      <c r="AA546" s="20">
        <f>Z546*30%</f>
        <v>163478.7847294292</v>
      </c>
      <c r="AB546" s="20">
        <f>SUM(Z546:AA546)</f>
        <v>708408.06716085982</v>
      </c>
      <c r="AC546" s="7"/>
    </row>
    <row r="547" spans="2:29" x14ac:dyDescent="0.25">
      <c r="B547" s="40" t="s">
        <v>1345</v>
      </c>
      <c r="C547" s="44"/>
      <c r="D547" s="44"/>
      <c r="E547" s="44"/>
      <c r="F547" s="45"/>
      <c r="G547" s="46"/>
      <c r="H547" s="47"/>
      <c r="I547" s="20"/>
      <c r="J547" s="72"/>
      <c r="K547" s="72"/>
      <c r="L547" s="72"/>
      <c r="M547" s="20"/>
      <c r="N547" s="72"/>
      <c r="O547" s="72"/>
      <c r="P547" s="44"/>
      <c r="Q547" s="82"/>
      <c r="R547" s="21"/>
      <c r="S547" s="21"/>
      <c r="T547" s="21"/>
      <c r="U547" s="21"/>
      <c r="V547" s="21"/>
      <c r="W547" s="20"/>
      <c r="X547" s="20"/>
      <c r="Y547" s="20"/>
      <c r="Z547" s="20"/>
      <c r="AA547" s="20"/>
      <c r="AB547" s="20"/>
      <c r="AC547" s="8"/>
    </row>
    <row r="548" spans="2:29" x14ac:dyDescent="0.25">
      <c r="B548" s="40" t="s">
        <v>1346</v>
      </c>
      <c r="C548" s="40" t="s">
        <v>288</v>
      </c>
      <c r="D548" s="40"/>
      <c r="E548" s="40" t="s">
        <v>39</v>
      </c>
      <c r="F548" s="41">
        <v>4.124487274524339E-2</v>
      </c>
      <c r="G548" s="42">
        <v>6000000</v>
      </c>
      <c r="H548" s="43">
        <v>0.25</v>
      </c>
      <c r="I548" s="20">
        <f>H548*G548*F548</f>
        <v>61867.309117865087</v>
      </c>
      <c r="J548" s="54"/>
      <c r="K548" s="54"/>
      <c r="L548" s="54"/>
      <c r="M548" s="20">
        <f>L548*K548</f>
        <v>0</v>
      </c>
      <c r="N548" s="54" t="s">
        <v>104</v>
      </c>
      <c r="O548" s="54" t="s">
        <v>19</v>
      </c>
      <c r="P548" s="58">
        <v>166.91800000000001</v>
      </c>
      <c r="Q548" s="80">
        <v>750</v>
      </c>
      <c r="R548" s="21">
        <f>Q548*P548</f>
        <v>125188.5</v>
      </c>
      <c r="S548" s="21"/>
      <c r="T548" s="21"/>
      <c r="U548" s="21"/>
      <c r="V548" s="21"/>
      <c r="W548" s="20">
        <f>I548</f>
        <v>61867.309117865087</v>
      </c>
      <c r="X548" s="20">
        <f>M548</f>
        <v>0</v>
      </c>
      <c r="Y548" s="20">
        <f>R548</f>
        <v>125188.5</v>
      </c>
      <c r="Z548" s="20">
        <f>SUM(W548:Y548)</f>
        <v>187055.80911786508</v>
      </c>
      <c r="AA548" s="20">
        <f>Z548*30%</f>
        <v>56116.742735359519</v>
      </c>
      <c r="AB548" s="20">
        <f>SUM(Z548:AA548)</f>
        <v>243172.55185322461</v>
      </c>
      <c r="AC548" s="7"/>
    </row>
    <row r="549" spans="2:29" x14ac:dyDescent="0.25">
      <c r="B549" s="40" t="s">
        <v>1347</v>
      </c>
      <c r="C549" s="44"/>
      <c r="D549" s="44"/>
      <c r="E549" s="44"/>
      <c r="F549" s="45"/>
      <c r="G549" s="46"/>
      <c r="H549" s="47"/>
      <c r="I549" s="20"/>
      <c r="J549" s="72"/>
      <c r="K549" s="72"/>
      <c r="L549" s="72"/>
      <c r="M549" s="20"/>
      <c r="N549" s="72"/>
      <c r="O549" s="72"/>
      <c r="P549" s="44"/>
      <c r="Q549" s="82"/>
      <c r="R549" s="21"/>
      <c r="S549" s="21"/>
      <c r="T549" s="21"/>
      <c r="U549" s="21"/>
      <c r="V549" s="21"/>
      <c r="W549" s="20"/>
      <c r="X549" s="20"/>
      <c r="Y549" s="20"/>
      <c r="Z549" s="20"/>
      <c r="AA549" s="20"/>
      <c r="AB549" s="20"/>
      <c r="AC549" s="8"/>
    </row>
    <row r="550" spans="2:29" x14ac:dyDescent="0.25">
      <c r="B550" s="40" t="s">
        <v>1348</v>
      </c>
      <c r="C550" s="40" t="s">
        <v>289</v>
      </c>
      <c r="D550" s="40"/>
      <c r="E550" s="40" t="s">
        <v>43</v>
      </c>
      <c r="F550" s="41">
        <v>1.4483073881887819E-2</v>
      </c>
      <c r="G550" s="42">
        <v>6000000</v>
      </c>
      <c r="H550" s="43">
        <v>1</v>
      </c>
      <c r="I550" s="20">
        <f>H550*G550*F550</f>
        <v>86898.443291326912</v>
      </c>
      <c r="J550" s="54"/>
      <c r="K550" s="54"/>
      <c r="L550" s="54"/>
      <c r="M550" s="20">
        <f>L550*K550</f>
        <v>0</v>
      </c>
      <c r="N550" s="54" t="s">
        <v>104</v>
      </c>
      <c r="O550" s="54" t="s">
        <v>19</v>
      </c>
      <c r="P550" s="58">
        <v>58.613</v>
      </c>
      <c r="Q550" s="80">
        <v>750</v>
      </c>
      <c r="R550" s="21">
        <f>Q550*P550</f>
        <v>43959.75</v>
      </c>
      <c r="S550" s="21"/>
      <c r="T550" s="21"/>
      <c r="U550" s="21"/>
      <c r="V550" s="21"/>
      <c r="W550" s="20">
        <f>I550</f>
        <v>86898.443291326912</v>
      </c>
      <c r="X550" s="20">
        <f>M550</f>
        <v>0</v>
      </c>
      <c r="Y550" s="20">
        <f>R550</f>
        <v>43959.75</v>
      </c>
      <c r="Z550" s="20">
        <f>SUM(W550:Y550)</f>
        <v>130858.19329132691</v>
      </c>
      <c r="AA550" s="20">
        <f>Z550*30%</f>
        <v>39257.457987398069</v>
      </c>
      <c r="AB550" s="20">
        <f>SUM(Z550:AA550)</f>
        <v>170115.65127872498</v>
      </c>
      <c r="AC550" s="7"/>
    </row>
    <row r="551" spans="2:29" x14ac:dyDescent="0.25">
      <c r="B551" s="40" t="s">
        <v>1349</v>
      </c>
      <c r="C551" s="44"/>
      <c r="D551" s="44"/>
      <c r="E551" s="44"/>
      <c r="F551" s="45"/>
      <c r="G551" s="46"/>
      <c r="H551" s="47"/>
      <c r="I551" s="20"/>
      <c r="J551" s="72"/>
      <c r="K551" s="72"/>
      <c r="L551" s="72"/>
      <c r="M551" s="20"/>
      <c r="N551" s="72"/>
      <c r="O551" s="72"/>
      <c r="P551" s="44"/>
      <c r="Q551" s="82"/>
      <c r="R551" s="21"/>
      <c r="S551" s="21"/>
      <c r="T551" s="21"/>
      <c r="U551" s="21"/>
      <c r="V551" s="21"/>
      <c r="W551" s="20"/>
      <c r="X551" s="20"/>
      <c r="Y551" s="20"/>
      <c r="Z551" s="20"/>
      <c r="AA551" s="20"/>
      <c r="AB551" s="20"/>
      <c r="AC551" s="8"/>
    </row>
    <row r="552" spans="2:29" x14ac:dyDescent="0.25">
      <c r="B552" s="40" t="s">
        <v>1350</v>
      </c>
      <c r="C552" s="40" t="s">
        <v>290</v>
      </c>
      <c r="D552" s="40"/>
      <c r="E552" s="40" t="s">
        <v>43</v>
      </c>
      <c r="F552" s="41">
        <v>0.46942574746725974</v>
      </c>
      <c r="G552" s="42">
        <v>6000000</v>
      </c>
      <c r="H552" s="43">
        <v>1</v>
      </c>
      <c r="I552" s="20">
        <f>H552*G552*F552</f>
        <v>2816554.4848035583</v>
      </c>
      <c r="J552" s="54"/>
      <c r="K552" s="54"/>
      <c r="L552" s="54"/>
      <c r="M552" s="20">
        <f>L552*K552</f>
        <v>0</v>
      </c>
      <c r="N552" s="54"/>
      <c r="O552" s="54"/>
      <c r="P552" s="79"/>
      <c r="Q552" s="80"/>
      <c r="R552" s="21">
        <f>Q552*P552</f>
        <v>0</v>
      </c>
      <c r="S552" s="21"/>
      <c r="T552" s="21"/>
      <c r="U552" s="21"/>
      <c r="V552" s="21"/>
      <c r="W552" s="20">
        <f>I552</f>
        <v>2816554.4848035583</v>
      </c>
      <c r="X552" s="20">
        <f>M552</f>
        <v>0</v>
      </c>
      <c r="Y552" s="20">
        <f>R552</f>
        <v>0</v>
      </c>
      <c r="Z552" s="20">
        <f>SUM(W552:Y552)</f>
        <v>2816554.4848035583</v>
      </c>
      <c r="AA552" s="20">
        <f>Z552*30%</f>
        <v>844966.34544106747</v>
      </c>
      <c r="AB552" s="20">
        <f>SUM(Z552:AA552)</f>
        <v>3661520.8302446259</v>
      </c>
      <c r="AC552" s="7"/>
    </row>
    <row r="553" spans="2:29" x14ac:dyDescent="0.25">
      <c r="B553" s="40" t="s">
        <v>1351</v>
      </c>
      <c r="C553" s="44"/>
      <c r="D553" s="44"/>
      <c r="E553" s="44"/>
      <c r="F553" s="45"/>
      <c r="G553" s="46"/>
      <c r="H553" s="47"/>
      <c r="I553" s="20"/>
      <c r="J553" s="72"/>
      <c r="K553" s="72"/>
      <c r="L553" s="72"/>
      <c r="M553" s="20"/>
      <c r="N553" s="72"/>
      <c r="O553" s="72"/>
      <c r="P553" s="81"/>
      <c r="Q553" s="82"/>
      <c r="R553" s="21"/>
      <c r="S553" s="21"/>
      <c r="T553" s="21"/>
      <c r="U553" s="21"/>
      <c r="V553" s="21"/>
      <c r="W553" s="20"/>
      <c r="X553" s="20"/>
      <c r="Y553" s="20"/>
      <c r="Z553" s="20"/>
      <c r="AA553" s="20"/>
      <c r="AB553" s="20"/>
      <c r="AC553" s="8"/>
    </row>
    <row r="554" spans="2:29" x14ac:dyDescent="0.25">
      <c r="B554" s="40" t="s">
        <v>1352</v>
      </c>
      <c r="C554" s="40" t="s">
        <v>682</v>
      </c>
      <c r="D554" s="40"/>
      <c r="E554" s="40" t="s">
        <v>39</v>
      </c>
      <c r="F554" s="41">
        <v>0.14204299481097107</v>
      </c>
      <c r="G554" s="42">
        <v>6000000</v>
      </c>
      <c r="H554" s="43">
        <v>0.25</v>
      </c>
      <c r="I554" s="20">
        <f>H554*G554*F554</f>
        <v>213064.49221645662</v>
      </c>
      <c r="J554" s="54"/>
      <c r="K554" s="54"/>
      <c r="L554" s="54"/>
      <c r="M554" s="20">
        <f>L554*K554</f>
        <v>0</v>
      </c>
      <c r="N554" s="54" t="s">
        <v>104</v>
      </c>
      <c r="O554" s="54" t="s">
        <v>19</v>
      </c>
      <c r="P554" s="58">
        <v>574.84799999999996</v>
      </c>
      <c r="Q554" s="80">
        <v>750</v>
      </c>
      <c r="R554" s="21">
        <f>Q554*P554</f>
        <v>431135.99999999994</v>
      </c>
      <c r="S554" s="21"/>
      <c r="T554" s="21"/>
      <c r="U554" s="21"/>
      <c r="V554" s="21"/>
      <c r="W554" s="20">
        <f>I554</f>
        <v>213064.49221645662</v>
      </c>
      <c r="X554" s="20">
        <f>M554</f>
        <v>0</v>
      </c>
      <c r="Y554" s="20">
        <f>R554</f>
        <v>431135.99999999994</v>
      </c>
      <c r="Z554" s="20">
        <f>SUM(W554:Y554)</f>
        <v>644200.49221645657</v>
      </c>
      <c r="AA554" s="20">
        <f>Z554*30%</f>
        <v>193260.14766493696</v>
      </c>
      <c r="AB554" s="20">
        <f>SUM(Z554:AA554)</f>
        <v>837460.63988139352</v>
      </c>
      <c r="AC554" s="7"/>
    </row>
    <row r="555" spans="2:29" x14ac:dyDescent="0.25">
      <c r="B555" s="40" t="s">
        <v>1353</v>
      </c>
      <c r="C555" s="44"/>
      <c r="D555" s="44"/>
      <c r="E555" s="44"/>
      <c r="F555" s="45"/>
      <c r="G555" s="46"/>
      <c r="H555" s="47"/>
      <c r="I555" s="20"/>
      <c r="J555" s="72"/>
      <c r="K555" s="72"/>
      <c r="L555" s="72"/>
      <c r="M555" s="20"/>
      <c r="N555" s="72"/>
      <c r="O555" s="72"/>
      <c r="P555" s="44"/>
      <c r="Q555" s="82"/>
      <c r="R555" s="21"/>
      <c r="S555" s="21"/>
      <c r="T555" s="21"/>
      <c r="U555" s="21"/>
      <c r="V555" s="21"/>
      <c r="W555" s="20"/>
      <c r="X555" s="20"/>
      <c r="Y555" s="20"/>
      <c r="Z555" s="20"/>
      <c r="AA555" s="20"/>
      <c r="AB555" s="20"/>
      <c r="AC555" s="8"/>
    </row>
    <row r="556" spans="2:29" x14ac:dyDescent="0.25">
      <c r="B556" s="40" t="s">
        <v>1354</v>
      </c>
      <c r="C556" s="40" t="s">
        <v>291</v>
      </c>
      <c r="D556" s="40"/>
      <c r="E556" s="40" t="s">
        <v>39</v>
      </c>
      <c r="F556" s="41">
        <v>5.1564615764764017E-2</v>
      </c>
      <c r="G556" s="42">
        <v>6000000</v>
      </c>
      <c r="H556" s="43">
        <v>0.25</v>
      </c>
      <c r="I556" s="20">
        <f>H556*G556*F556</f>
        <v>77346.923647146032</v>
      </c>
      <c r="J556" s="54"/>
      <c r="K556" s="54"/>
      <c r="L556" s="54"/>
      <c r="M556" s="20">
        <f>L556*K556</f>
        <v>0</v>
      </c>
      <c r="N556" s="54" t="s">
        <v>104</v>
      </c>
      <c r="O556" s="54" t="s">
        <v>19</v>
      </c>
      <c r="P556" s="58">
        <v>208.68199999999999</v>
      </c>
      <c r="Q556" s="80">
        <v>750</v>
      </c>
      <c r="R556" s="21">
        <f>Q556*P556</f>
        <v>156511.5</v>
      </c>
      <c r="S556" s="21"/>
      <c r="T556" s="21"/>
      <c r="U556" s="21"/>
      <c r="V556" s="21"/>
      <c r="W556" s="20">
        <f>I556</f>
        <v>77346.923647146032</v>
      </c>
      <c r="X556" s="20">
        <f>M556</f>
        <v>0</v>
      </c>
      <c r="Y556" s="20">
        <f>R556</f>
        <v>156511.5</v>
      </c>
      <c r="Z556" s="20">
        <f>SUM(W556:Y556)</f>
        <v>233858.42364714603</v>
      </c>
      <c r="AA556" s="20">
        <f>Z556*30%</f>
        <v>70157.527094143807</v>
      </c>
      <c r="AB556" s="20">
        <f>SUM(Z556:AA556)</f>
        <v>304015.95074128982</v>
      </c>
      <c r="AC556" s="7"/>
    </row>
    <row r="557" spans="2:29" x14ac:dyDescent="0.25">
      <c r="B557" s="40" t="s">
        <v>1355</v>
      </c>
      <c r="C557" s="44"/>
      <c r="D557" s="44"/>
      <c r="E557" s="44"/>
      <c r="F557" s="45"/>
      <c r="G557" s="46"/>
      <c r="H557" s="47"/>
      <c r="I557" s="20"/>
      <c r="J557" s="72"/>
      <c r="K557" s="72"/>
      <c r="L557" s="72"/>
      <c r="M557" s="20"/>
      <c r="N557" s="72"/>
      <c r="O557" s="72"/>
      <c r="P557" s="44"/>
      <c r="Q557" s="82"/>
      <c r="R557" s="21"/>
      <c r="S557" s="21"/>
      <c r="T557" s="21"/>
      <c r="U557" s="21"/>
      <c r="V557" s="21"/>
      <c r="W557" s="20"/>
      <c r="X557" s="20"/>
      <c r="Y557" s="20"/>
      <c r="Z557" s="20"/>
      <c r="AA557" s="20"/>
      <c r="AB557" s="20"/>
      <c r="AC557" s="8"/>
    </row>
    <row r="558" spans="2:29" x14ac:dyDescent="0.25">
      <c r="B558" s="40" t="s">
        <v>1356</v>
      </c>
      <c r="C558" s="40" t="s">
        <v>292</v>
      </c>
      <c r="D558" s="40"/>
      <c r="E558" s="40" t="s">
        <v>39</v>
      </c>
      <c r="F558" s="41">
        <v>8.5623671855695582E-2</v>
      </c>
      <c r="G558" s="42">
        <v>6000000</v>
      </c>
      <c r="H558" s="43">
        <v>0.25</v>
      </c>
      <c r="I558" s="20">
        <f>H558*G558*F558</f>
        <v>128435.50778354338</v>
      </c>
      <c r="J558" s="54"/>
      <c r="K558" s="54"/>
      <c r="L558" s="54"/>
      <c r="M558" s="20">
        <f>L558*K558</f>
        <v>0</v>
      </c>
      <c r="N558" s="54" t="s">
        <v>104</v>
      </c>
      <c r="O558" s="54" t="s">
        <v>19</v>
      </c>
      <c r="P558" s="58">
        <v>346.51900000000001</v>
      </c>
      <c r="Q558" s="80">
        <v>750</v>
      </c>
      <c r="R558" s="21">
        <f>Q558*P558</f>
        <v>259889.25</v>
      </c>
      <c r="S558" s="21"/>
      <c r="T558" s="21"/>
      <c r="U558" s="21"/>
      <c r="V558" s="21"/>
      <c r="W558" s="20">
        <f>I558</f>
        <v>128435.50778354338</v>
      </c>
      <c r="X558" s="20">
        <f>M558</f>
        <v>0</v>
      </c>
      <c r="Y558" s="20">
        <f>R558</f>
        <v>259889.25</v>
      </c>
      <c r="Z558" s="20">
        <f>SUM(W558:Y558)</f>
        <v>388324.75778354338</v>
      </c>
      <c r="AA558" s="20">
        <f>Z558*30%</f>
        <v>116497.42733506301</v>
      </c>
      <c r="AB558" s="20">
        <f>SUM(Z558:AA558)</f>
        <v>504822.18511860637</v>
      </c>
      <c r="AC558" s="7"/>
    </row>
    <row r="559" spans="2:29" x14ac:dyDescent="0.25">
      <c r="B559" s="40" t="s">
        <v>1357</v>
      </c>
      <c r="C559" s="44"/>
      <c r="D559" s="44"/>
      <c r="E559" s="44"/>
      <c r="F559" s="45"/>
      <c r="G559" s="46"/>
      <c r="H559" s="47"/>
      <c r="I559" s="20"/>
      <c r="J559" s="72"/>
      <c r="K559" s="72"/>
      <c r="L559" s="72"/>
      <c r="M559" s="20"/>
      <c r="N559" s="72"/>
      <c r="O559" s="72"/>
      <c r="P559" s="44"/>
      <c r="Q559" s="82"/>
      <c r="R559" s="21"/>
      <c r="S559" s="21"/>
      <c r="T559" s="21"/>
      <c r="U559" s="21"/>
      <c r="V559" s="21"/>
      <c r="W559" s="20"/>
      <c r="X559" s="20"/>
      <c r="Y559" s="20"/>
      <c r="Z559" s="20"/>
      <c r="AA559" s="20"/>
      <c r="AB559" s="20"/>
      <c r="AC559" s="8"/>
    </row>
    <row r="560" spans="2:29" ht="28.5" x14ac:dyDescent="0.25">
      <c r="B560" s="40" t="s">
        <v>1358</v>
      </c>
      <c r="C560" s="40" t="s">
        <v>293</v>
      </c>
      <c r="D560" s="40"/>
      <c r="E560" s="40" t="s">
        <v>39</v>
      </c>
      <c r="F560" s="41">
        <v>9.1616011860637503E-2</v>
      </c>
      <c r="G560" s="42">
        <v>6000000</v>
      </c>
      <c r="H560" s="43">
        <v>0.25</v>
      </c>
      <c r="I560" s="20">
        <f>H560*G560*F560</f>
        <v>137424.01779095625</v>
      </c>
      <c r="J560" s="54"/>
      <c r="K560" s="54"/>
      <c r="L560" s="54"/>
      <c r="M560" s="20">
        <f>L560*K560</f>
        <v>0</v>
      </c>
      <c r="N560" s="54" t="s">
        <v>104</v>
      </c>
      <c r="O560" s="54" t="s">
        <v>19</v>
      </c>
      <c r="P560" s="58">
        <v>370.77</v>
      </c>
      <c r="Q560" s="80">
        <v>750</v>
      </c>
      <c r="R560" s="21">
        <f>Q560*P560</f>
        <v>278077.5</v>
      </c>
      <c r="S560" s="21"/>
      <c r="T560" s="21"/>
      <c r="U560" s="21"/>
      <c r="V560" s="21"/>
      <c r="W560" s="20">
        <f>I560</f>
        <v>137424.01779095625</v>
      </c>
      <c r="X560" s="20">
        <f>M560</f>
        <v>0</v>
      </c>
      <c r="Y560" s="20">
        <f>R560</f>
        <v>278077.5</v>
      </c>
      <c r="Z560" s="20">
        <f>SUM(W560:Y560)</f>
        <v>415501.51779095625</v>
      </c>
      <c r="AA560" s="20">
        <f>Z560*30%</f>
        <v>124650.45533728687</v>
      </c>
      <c r="AB560" s="20">
        <f>SUM(Z560:AA560)</f>
        <v>540151.97312824312</v>
      </c>
      <c r="AC560" s="7"/>
    </row>
    <row r="561" spans="2:29" x14ac:dyDescent="0.25">
      <c r="B561" s="40" t="s">
        <v>1359</v>
      </c>
      <c r="C561" s="44"/>
      <c r="D561" s="44"/>
      <c r="E561" s="44"/>
      <c r="F561" s="45"/>
      <c r="G561" s="46"/>
      <c r="H561" s="47"/>
      <c r="I561" s="20"/>
      <c r="J561" s="72"/>
      <c r="K561" s="72"/>
      <c r="L561" s="72"/>
      <c r="M561" s="20"/>
      <c r="N561" s="72"/>
      <c r="O561" s="72"/>
      <c r="P561" s="44"/>
      <c r="Q561" s="82"/>
      <c r="R561" s="21"/>
      <c r="S561" s="21"/>
      <c r="T561" s="21"/>
      <c r="U561" s="21"/>
      <c r="V561" s="21"/>
      <c r="W561" s="20"/>
      <c r="X561" s="20"/>
      <c r="Y561" s="20"/>
      <c r="Z561" s="20"/>
      <c r="AA561" s="20"/>
      <c r="AB561" s="20"/>
      <c r="AC561" s="8"/>
    </row>
    <row r="562" spans="2:29" x14ac:dyDescent="0.25">
      <c r="B562" s="40" t="s">
        <v>1360</v>
      </c>
      <c r="C562" s="40" t="s">
        <v>294</v>
      </c>
      <c r="D562" s="40"/>
      <c r="E562" s="40" t="s">
        <v>39</v>
      </c>
      <c r="F562" s="41">
        <v>4.9390165554731899E-2</v>
      </c>
      <c r="G562" s="42">
        <v>6000000</v>
      </c>
      <c r="H562" s="43">
        <v>0.25</v>
      </c>
      <c r="I562" s="20">
        <f>H562*G562*F562</f>
        <v>74085.24833209785</v>
      </c>
      <c r="J562" s="54"/>
      <c r="K562" s="54"/>
      <c r="L562" s="54"/>
      <c r="M562" s="20">
        <f>L562*K562</f>
        <v>0</v>
      </c>
      <c r="N562" s="54" t="s">
        <v>104</v>
      </c>
      <c r="O562" s="54" t="s">
        <v>19</v>
      </c>
      <c r="P562" s="58">
        <v>199.88200000000001</v>
      </c>
      <c r="Q562" s="80">
        <v>750</v>
      </c>
      <c r="R562" s="21">
        <f>Q562*P562</f>
        <v>149911.5</v>
      </c>
      <c r="S562" s="21"/>
      <c r="T562" s="21"/>
      <c r="U562" s="21"/>
      <c r="V562" s="21"/>
      <c r="W562" s="20">
        <f>I562</f>
        <v>74085.24833209785</v>
      </c>
      <c r="X562" s="20">
        <f>M562</f>
        <v>0</v>
      </c>
      <c r="Y562" s="20">
        <f>R562</f>
        <v>149911.5</v>
      </c>
      <c r="Z562" s="20">
        <f>SUM(W562:Y562)</f>
        <v>223996.74833209784</v>
      </c>
      <c r="AA562" s="20">
        <f>Z562*30%</f>
        <v>67199.024499629348</v>
      </c>
      <c r="AB562" s="20">
        <f>SUM(Z562:AA562)</f>
        <v>291195.77283172717</v>
      </c>
      <c r="AC562" s="7"/>
    </row>
    <row r="563" spans="2:29" x14ac:dyDescent="0.25">
      <c r="B563" s="40" t="s">
        <v>1361</v>
      </c>
      <c r="C563" s="44"/>
      <c r="D563" s="44"/>
      <c r="E563" s="44"/>
      <c r="F563" s="45"/>
      <c r="G563" s="46"/>
      <c r="H563" s="47"/>
      <c r="I563" s="20"/>
      <c r="J563" s="72"/>
      <c r="K563" s="72"/>
      <c r="L563" s="72"/>
      <c r="M563" s="20"/>
      <c r="N563" s="72"/>
      <c r="O563" s="72"/>
      <c r="P563" s="44"/>
      <c r="Q563" s="82"/>
      <c r="R563" s="21"/>
      <c r="S563" s="21"/>
      <c r="T563" s="21"/>
      <c r="U563" s="21"/>
      <c r="V563" s="21"/>
      <c r="W563" s="20"/>
      <c r="X563" s="20"/>
      <c r="Y563" s="20"/>
      <c r="Z563" s="20"/>
      <c r="AA563" s="20"/>
      <c r="AB563" s="20"/>
      <c r="AC563" s="8"/>
    </row>
    <row r="564" spans="2:29" x14ac:dyDescent="0.25">
      <c r="B564" s="40" t="s">
        <v>1362</v>
      </c>
      <c r="C564" s="40" t="s">
        <v>295</v>
      </c>
      <c r="D564" s="40"/>
      <c r="E564" s="40" t="s">
        <v>39</v>
      </c>
      <c r="F564" s="41">
        <v>4.9188287620459598E-2</v>
      </c>
      <c r="G564" s="42">
        <v>6000000</v>
      </c>
      <c r="H564" s="43">
        <v>0.25</v>
      </c>
      <c r="I564" s="20">
        <f>H564*G564*F564</f>
        <v>73782.431430689394</v>
      </c>
      <c r="J564" s="54"/>
      <c r="K564" s="54"/>
      <c r="L564" s="54"/>
      <c r="M564" s="20">
        <f>L564*K564</f>
        <v>0</v>
      </c>
      <c r="N564" s="54" t="s">
        <v>104</v>
      </c>
      <c r="O564" s="54" t="s">
        <v>19</v>
      </c>
      <c r="P564" s="58">
        <v>199.065</v>
      </c>
      <c r="Q564" s="80">
        <v>750</v>
      </c>
      <c r="R564" s="21">
        <f>Q564*P564</f>
        <v>149298.75</v>
      </c>
      <c r="S564" s="21"/>
      <c r="T564" s="21"/>
      <c r="U564" s="21"/>
      <c r="V564" s="21"/>
      <c r="W564" s="20">
        <f>I564</f>
        <v>73782.431430689394</v>
      </c>
      <c r="X564" s="20">
        <f>M564</f>
        <v>0</v>
      </c>
      <c r="Y564" s="20">
        <f>R564</f>
        <v>149298.75</v>
      </c>
      <c r="Z564" s="20">
        <f>SUM(W564:Y564)</f>
        <v>223081.18143068941</v>
      </c>
      <c r="AA564" s="20">
        <f>Z564*30%</f>
        <v>66924.354429206825</v>
      </c>
      <c r="AB564" s="20">
        <f>SUM(Z564:AA564)</f>
        <v>290005.53585989622</v>
      </c>
      <c r="AC564" s="7"/>
    </row>
    <row r="565" spans="2:29" x14ac:dyDescent="0.25">
      <c r="B565" s="40" t="s">
        <v>1363</v>
      </c>
      <c r="C565" s="44"/>
      <c r="D565" s="44"/>
      <c r="E565" s="44"/>
      <c r="F565" s="45"/>
      <c r="G565" s="46"/>
      <c r="H565" s="47"/>
      <c r="I565" s="20"/>
      <c r="J565" s="72"/>
      <c r="K565" s="72"/>
      <c r="L565" s="72"/>
      <c r="M565" s="20"/>
      <c r="N565" s="72"/>
      <c r="O565" s="72"/>
      <c r="P565" s="44"/>
      <c r="Q565" s="82"/>
      <c r="R565" s="21"/>
      <c r="S565" s="21"/>
      <c r="T565" s="21"/>
      <c r="U565" s="21"/>
      <c r="V565" s="21"/>
      <c r="W565" s="20"/>
      <c r="X565" s="20"/>
      <c r="Y565" s="20"/>
      <c r="Z565" s="20"/>
      <c r="AA565" s="20"/>
      <c r="AB565" s="20"/>
      <c r="AC565" s="8"/>
    </row>
    <row r="566" spans="2:29" x14ac:dyDescent="0.25">
      <c r="B566" s="40" t="s">
        <v>1364</v>
      </c>
      <c r="C566" s="40" t="s">
        <v>296</v>
      </c>
      <c r="D566" s="40"/>
      <c r="E566" s="40" t="s">
        <v>43</v>
      </c>
      <c r="F566" s="41">
        <v>7.5299728193723742E-2</v>
      </c>
      <c r="G566" s="42">
        <v>6000000</v>
      </c>
      <c r="H566" s="43">
        <v>1</v>
      </c>
      <c r="I566" s="20">
        <f>H566*G566*F566</f>
        <v>451798.36916234245</v>
      </c>
      <c r="J566" s="54"/>
      <c r="K566" s="54"/>
      <c r="L566" s="54"/>
      <c r="M566" s="20">
        <f>L566*K566</f>
        <v>0</v>
      </c>
      <c r="N566" s="54" t="s">
        <v>104</v>
      </c>
      <c r="O566" s="54" t="s">
        <v>19</v>
      </c>
      <c r="P566" s="58">
        <v>304.738</v>
      </c>
      <c r="Q566" s="80">
        <v>750</v>
      </c>
      <c r="R566" s="21">
        <f>Q566*P566</f>
        <v>228553.5</v>
      </c>
      <c r="S566" s="21"/>
      <c r="T566" s="21"/>
      <c r="U566" s="21"/>
      <c r="V566" s="21"/>
      <c r="W566" s="20">
        <f>I566</f>
        <v>451798.36916234245</v>
      </c>
      <c r="X566" s="20">
        <f>M566</f>
        <v>0</v>
      </c>
      <c r="Y566" s="20">
        <f>R566</f>
        <v>228553.5</v>
      </c>
      <c r="Z566" s="20">
        <f>SUM(W566:Y566)</f>
        <v>680351.86916234251</v>
      </c>
      <c r="AA566" s="20">
        <f>Z566*30%</f>
        <v>204105.56074870276</v>
      </c>
      <c r="AB566" s="20">
        <f>SUM(Z566:AA566)</f>
        <v>884457.42991104524</v>
      </c>
      <c r="AC566" s="7"/>
    </row>
    <row r="567" spans="2:29" x14ac:dyDescent="0.25">
      <c r="B567" s="40" t="s">
        <v>1365</v>
      </c>
      <c r="C567" s="44"/>
      <c r="D567" s="44"/>
      <c r="E567" s="44"/>
      <c r="F567" s="45"/>
      <c r="G567" s="46"/>
      <c r="H567" s="47"/>
      <c r="I567" s="20"/>
      <c r="J567" s="72"/>
      <c r="K567" s="72"/>
      <c r="L567" s="72"/>
      <c r="M567" s="20"/>
      <c r="N567" s="72"/>
      <c r="O567" s="72"/>
      <c r="P567" s="44"/>
      <c r="Q567" s="82"/>
      <c r="R567" s="21"/>
      <c r="S567" s="21"/>
      <c r="T567" s="21"/>
      <c r="U567" s="21"/>
      <c r="V567" s="21"/>
      <c r="W567" s="20"/>
      <c r="X567" s="20"/>
      <c r="Y567" s="20"/>
      <c r="Z567" s="20"/>
      <c r="AA567" s="20"/>
      <c r="AB567" s="20"/>
      <c r="AC567" s="8"/>
    </row>
    <row r="568" spans="2:29" x14ac:dyDescent="0.25">
      <c r="B568" s="40" t="s">
        <v>1366</v>
      </c>
      <c r="C568" s="40" t="s">
        <v>297</v>
      </c>
      <c r="D568" s="40"/>
      <c r="E568" s="40" t="s">
        <v>43</v>
      </c>
      <c r="F568" s="41">
        <v>4.7017543859649125E-2</v>
      </c>
      <c r="G568" s="42">
        <v>6000000</v>
      </c>
      <c r="H568" s="43">
        <v>1</v>
      </c>
      <c r="I568" s="20">
        <f>H568*G568*F568</f>
        <v>282105.26315789478</v>
      </c>
      <c r="J568" s="54"/>
      <c r="K568" s="54"/>
      <c r="L568" s="54"/>
      <c r="M568" s="20">
        <f>L568*K568</f>
        <v>0</v>
      </c>
      <c r="N568" s="54" t="s">
        <v>104</v>
      </c>
      <c r="O568" s="54" t="s">
        <v>19</v>
      </c>
      <c r="P568" s="58">
        <v>190.28</v>
      </c>
      <c r="Q568" s="80">
        <v>750</v>
      </c>
      <c r="R568" s="21">
        <f>Q568*P568</f>
        <v>142710</v>
      </c>
      <c r="S568" s="21"/>
      <c r="T568" s="21"/>
      <c r="U568" s="21"/>
      <c r="V568" s="21"/>
      <c r="W568" s="20">
        <f>I568</f>
        <v>282105.26315789478</v>
      </c>
      <c r="X568" s="20">
        <f>M568</f>
        <v>0</v>
      </c>
      <c r="Y568" s="20">
        <f>R568</f>
        <v>142710</v>
      </c>
      <c r="Z568" s="20">
        <f>SUM(W568:Y568)</f>
        <v>424815.26315789478</v>
      </c>
      <c r="AA568" s="20">
        <f>Z568*30%</f>
        <v>127444.57894736843</v>
      </c>
      <c r="AB568" s="20">
        <f>SUM(Z568:AA568)</f>
        <v>552259.84210526315</v>
      </c>
      <c r="AC568" s="7"/>
    </row>
    <row r="569" spans="2:29" x14ac:dyDescent="0.25">
      <c r="B569" s="40" t="s">
        <v>1367</v>
      </c>
      <c r="C569" s="44"/>
      <c r="D569" s="44"/>
      <c r="E569" s="44"/>
      <c r="F569" s="45"/>
      <c r="G569" s="46"/>
      <c r="H569" s="47"/>
      <c r="I569" s="20"/>
      <c r="J569" s="72"/>
      <c r="K569" s="72"/>
      <c r="L569" s="72"/>
      <c r="M569" s="20"/>
      <c r="N569" s="72"/>
      <c r="O569" s="72"/>
      <c r="P569" s="44"/>
      <c r="Q569" s="82"/>
      <c r="R569" s="21"/>
      <c r="S569" s="21"/>
      <c r="T569" s="21"/>
      <c r="U569" s="21"/>
      <c r="V569" s="21"/>
      <c r="W569" s="20"/>
      <c r="X569" s="20"/>
      <c r="Y569" s="20"/>
      <c r="Z569" s="20"/>
      <c r="AA569" s="20"/>
      <c r="AB569" s="20"/>
      <c r="AC569" s="8"/>
    </row>
    <row r="570" spans="2:29" x14ac:dyDescent="0.25">
      <c r="B570" s="40" t="s">
        <v>1368</v>
      </c>
      <c r="C570" s="40" t="s">
        <v>298</v>
      </c>
      <c r="D570" s="40"/>
      <c r="E570" s="40" t="s">
        <v>43</v>
      </c>
      <c r="F570" s="41">
        <v>6.4773906597479615E-3</v>
      </c>
      <c r="G570" s="42">
        <v>6000000</v>
      </c>
      <c r="H570" s="43">
        <v>1</v>
      </c>
      <c r="I570" s="20">
        <f>H570*G570*F570</f>
        <v>38864.343958487771</v>
      </c>
      <c r="J570" s="54"/>
      <c r="K570" s="54"/>
      <c r="L570" s="54"/>
      <c r="M570" s="20">
        <f>L570*K570</f>
        <v>0</v>
      </c>
      <c r="N570" s="54" t="s">
        <v>104</v>
      </c>
      <c r="O570" s="54" t="s">
        <v>19</v>
      </c>
      <c r="P570" s="58">
        <v>26.213999999999999</v>
      </c>
      <c r="Q570" s="80">
        <v>750</v>
      </c>
      <c r="R570" s="21">
        <f>Q570*P570</f>
        <v>19660.5</v>
      </c>
      <c r="S570" s="21"/>
      <c r="T570" s="21"/>
      <c r="U570" s="21"/>
      <c r="V570" s="21"/>
      <c r="W570" s="20">
        <f>I570</f>
        <v>38864.343958487771</v>
      </c>
      <c r="X570" s="20">
        <f>M570</f>
        <v>0</v>
      </c>
      <c r="Y570" s="20">
        <f>R570</f>
        <v>19660.5</v>
      </c>
      <c r="Z570" s="20">
        <f>SUM(W570:Y570)</f>
        <v>58524.843958487771</v>
      </c>
      <c r="AA570" s="20">
        <f>Z570*30%</f>
        <v>17557.453187546329</v>
      </c>
      <c r="AB570" s="20">
        <f>SUM(Z570:AA570)</f>
        <v>76082.297146034107</v>
      </c>
      <c r="AC570" s="7"/>
    </row>
    <row r="571" spans="2:29" x14ac:dyDescent="0.25">
      <c r="B571" s="40" t="s">
        <v>1369</v>
      </c>
      <c r="C571" s="44"/>
      <c r="D571" s="44"/>
      <c r="E571" s="44"/>
      <c r="F571" s="45"/>
      <c r="G571" s="46"/>
      <c r="H571" s="47"/>
      <c r="I571" s="20"/>
      <c r="J571" s="72"/>
      <c r="K571" s="72"/>
      <c r="L571" s="72"/>
      <c r="M571" s="20"/>
      <c r="N571" s="72"/>
      <c r="O571" s="72"/>
      <c r="P571" s="44"/>
      <c r="Q571" s="82"/>
      <c r="R571" s="21"/>
      <c r="S571" s="21"/>
      <c r="T571" s="21"/>
      <c r="U571" s="21"/>
      <c r="V571" s="21"/>
      <c r="W571" s="20"/>
      <c r="X571" s="20"/>
      <c r="Y571" s="20"/>
      <c r="Z571" s="20"/>
      <c r="AA571" s="20"/>
      <c r="AB571" s="20"/>
      <c r="AC571" s="8"/>
    </row>
    <row r="572" spans="2:29" x14ac:dyDescent="0.25">
      <c r="B572" s="40" t="s">
        <v>1370</v>
      </c>
      <c r="C572" s="40" t="s">
        <v>299</v>
      </c>
      <c r="D572" s="40"/>
      <c r="E572" s="40" t="s">
        <v>43</v>
      </c>
      <c r="F572" s="41">
        <v>0.12534222881146528</v>
      </c>
      <c r="G572" s="42">
        <v>6000000</v>
      </c>
      <c r="H572" s="43">
        <v>1</v>
      </c>
      <c r="I572" s="20">
        <f>H572*G572*F572</f>
        <v>752053.37286879169</v>
      </c>
      <c r="J572" s="54"/>
      <c r="K572" s="54"/>
      <c r="L572" s="54"/>
      <c r="M572" s="20">
        <f>L572*K572</f>
        <v>0</v>
      </c>
      <c r="N572" s="54" t="s">
        <v>104</v>
      </c>
      <c r="O572" s="54" t="s">
        <v>19</v>
      </c>
      <c r="P572" s="58">
        <v>507.26</v>
      </c>
      <c r="Q572" s="80">
        <v>750</v>
      </c>
      <c r="R572" s="21">
        <f>Q572*P572</f>
        <v>380445</v>
      </c>
      <c r="S572" s="21"/>
      <c r="T572" s="21"/>
      <c r="U572" s="21"/>
      <c r="V572" s="21"/>
      <c r="W572" s="20">
        <f>I572</f>
        <v>752053.37286879169</v>
      </c>
      <c r="X572" s="20">
        <f>M572</f>
        <v>0</v>
      </c>
      <c r="Y572" s="20">
        <f>R572</f>
        <v>380445</v>
      </c>
      <c r="Z572" s="20">
        <f>SUM(W572:Y572)</f>
        <v>1132498.3728687917</v>
      </c>
      <c r="AA572" s="20">
        <f>Z572*30%</f>
        <v>339749.51186063752</v>
      </c>
      <c r="AB572" s="20">
        <f>SUM(Z572:AA572)</f>
        <v>1472247.8847294291</v>
      </c>
      <c r="AC572" s="7"/>
    </row>
    <row r="573" spans="2:29" x14ac:dyDescent="0.25">
      <c r="B573" s="40" t="s">
        <v>1371</v>
      </c>
      <c r="C573" s="44"/>
      <c r="D573" s="44"/>
      <c r="E573" s="44"/>
      <c r="F573" s="45"/>
      <c r="G573" s="46"/>
      <c r="H573" s="47"/>
      <c r="I573" s="20"/>
      <c r="J573" s="72"/>
      <c r="K573" s="72"/>
      <c r="L573" s="72"/>
      <c r="M573" s="20"/>
      <c r="N573" s="72"/>
      <c r="O573" s="72"/>
      <c r="P573" s="44"/>
      <c r="Q573" s="82"/>
      <c r="R573" s="21"/>
      <c r="S573" s="21"/>
      <c r="T573" s="21"/>
      <c r="U573" s="21"/>
      <c r="V573" s="21"/>
      <c r="W573" s="20"/>
      <c r="X573" s="20"/>
      <c r="Y573" s="20"/>
      <c r="Z573" s="20"/>
      <c r="AA573" s="20"/>
      <c r="AB573" s="20"/>
      <c r="AC573" s="8"/>
    </row>
    <row r="574" spans="2:29" x14ac:dyDescent="0.25">
      <c r="B574" s="40" t="s">
        <v>1372</v>
      </c>
      <c r="C574" s="40" t="s">
        <v>300</v>
      </c>
      <c r="D574" s="40"/>
      <c r="E574" s="40" t="s">
        <v>43</v>
      </c>
      <c r="F574" s="41">
        <v>6.3281443044230288E-4</v>
      </c>
      <c r="G574" s="42">
        <v>6000000</v>
      </c>
      <c r="H574" s="43">
        <v>1</v>
      </c>
      <c r="I574" s="20">
        <f>H574*G574*F574</f>
        <v>3796.8865826538172</v>
      </c>
      <c r="J574" s="54"/>
      <c r="K574" s="54"/>
      <c r="L574" s="54"/>
      <c r="M574" s="20">
        <f>L574*K574</f>
        <v>0</v>
      </c>
      <c r="N574" s="54" t="s">
        <v>104</v>
      </c>
      <c r="O574" s="54" t="s">
        <v>19</v>
      </c>
      <c r="P574" s="58">
        <v>2.5609999999999999</v>
      </c>
      <c r="Q574" s="80">
        <v>750</v>
      </c>
      <c r="R574" s="21">
        <f>Q574*P574</f>
        <v>1920.75</v>
      </c>
      <c r="S574" s="21"/>
      <c r="T574" s="21"/>
      <c r="U574" s="21"/>
      <c r="V574" s="21"/>
      <c r="W574" s="20">
        <f>I574</f>
        <v>3796.8865826538172</v>
      </c>
      <c r="X574" s="20">
        <f>M574</f>
        <v>0</v>
      </c>
      <c r="Y574" s="20">
        <f>R574</f>
        <v>1920.75</v>
      </c>
      <c r="Z574" s="20">
        <f>SUM(W574:Y574)</f>
        <v>5717.6365826538167</v>
      </c>
      <c r="AA574" s="20">
        <f>Z574*30%</f>
        <v>1715.2909747961451</v>
      </c>
      <c r="AB574" s="20">
        <f>SUM(Z574:AA574)</f>
        <v>7432.9275574499616</v>
      </c>
      <c r="AC574" s="7"/>
    </row>
    <row r="575" spans="2:29" x14ac:dyDescent="0.25">
      <c r="B575" s="40" t="s">
        <v>1373</v>
      </c>
      <c r="C575" s="44"/>
      <c r="D575" s="44"/>
      <c r="E575" s="44"/>
      <c r="F575" s="45"/>
      <c r="G575" s="46"/>
      <c r="H575" s="47"/>
      <c r="I575" s="20"/>
      <c r="J575" s="72"/>
      <c r="K575" s="72"/>
      <c r="L575" s="72"/>
      <c r="M575" s="20"/>
      <c r="N575" s="72"/>
      <c r="O575" s="72"/>
      <c r="P575" s="44"/>
      <c r="Q575" s="82"/>
      <c r="R575" s="21"/>
      <c r="S575" s="21"/>
      <c r="T575" s="21"/>
      <c r="U575" s="21"/>
      <c r="V575" s="21"/>
      <c r="W575" s="20"/>
      <c r="X575" s="20"/>
      <c r="Y575" s="20"/>
      <c r="Z575" s="20"/>
      <c r="AA575" s="20"/>
      <c r="AB575" s="20"/>
      <c r="AC575" s="8"/>
    </row>
    <row r="576" spans="2:29" x14ac:dyDescent="0.25">
      <c r="B576" s="40" t="s">
        <v>1374</v>
      </c>
      <c r="C576" s="40" t="s">
        <v>301</v>
      </c>
      <c r="D576" s="40"/>
      <c r="E576" s="40" t="s">
        <v>43</v>
      </c>
      <c r="F576" s="41">
        <v>0.19737188040523845</v>
      </c>
      <c r="G576" s="42">
        <v>6000000</v>
      </c>
      <c r="H576" s="43">
        <v>1</v>
      </c>
      <c r="I576" s="20">
        <f>H576*G576*F576</f>
        <v>1184231.2824314306</v>
      </c>
      <c r="J576" s="54"/>
      <c r="K576" s="54"/>
      <c r="L576" s="54"/>
      <c r="M576" s="20">
        <f>L576*K576</f>
        <v>0</v>
      </c>
      <c r="N576" s="54" t="s">
        <v>104</v>
      </c>
      <c r="O576" s="54" t="s">
        <v>19</v>
      </c>
      <c r="P576" s="58">
        <v>798.76400000000001</v>
      </c>
      <c r="Q576" s="80">
        <v>750</v>
      </c>
      <c r="R576" s="21">
        <f>Q576*P576</f>
        <v>599073</v>
      </c>
      <c r="S576" s="21"/>
      <c r="T576" s="21"/>
      <c r="U576" s="21"/>
      <c r="V576" s="21"/>
      <c r="W576" s="20">
        <f>I576</f>
        <v>1184231.2824314306</v>
      </c>
      <c r="X576" s="20">
        <f>M576</f>
        <v>0</v>
      </c>
      <c r="Y576" s="20">
        <f>R576</f>
        <v>599073</v>
      </c>
      <c r="Z576" s="20">
        <f>SUM(W576:Y576)</f>
        <v>1783304.2824314306</v>
      </c>
      <c r="AA576" s="20">
        <f>Z576*30%</f>
        <v>534991.28472942917</v>
      </c>
      <c r="AB576" s="20">
        <f>SUM(Z576:AA576)</f>
        <v>2318295.5671608597</v>
      </c>
      <c r="AC576" s="7"/>
    </row>
    <row r="577" spans="2:29" x14ac:dyDescent="0.25">
      <c r="B577" s="40" t="s">
        <v>1375</v>
      </c>
      <c r="C577" s="44"/>
      <c r="D577" s="44"/>
      <c r="E577" s="44"/>
      <c r="F577" s="45"/>
      <c r="G577" s="46"/>
      <c r="H577" s="47"/>
      <c r="I577" s="20"/>
      <c r="J577" s="72"/>
      <c r="K577" s="72"/>
      <c r="L577" s="72"/>
      <c r="M577" s="20"/>
      <c r="N577" s="72"/>
      <c r="O577" s="72"/>
      <c r="P577" s="44"/>
      <c r="Q577" s="82"/>
      <c r="R577" s="21"/>
      <c r="S577" s="21"/>
      <c r="T577" s="21"/>
      <c r="U577" s="21"/>
      <c r="V577" s="21"/>
      <c r="W577" s="20"/>
      <c r="X577" s="20"/>
      <c r="Y577" s="20"/>
      <c r="Z577" s="20"/>
      <c r="AA577" s="20"/>
      <c r="AB577" s="20"/>
      <c r="AC577" s="8"/>
    </row>
    <row r="578" spans="2:29" x14ac:dyDescent="0.25">
      <c r="B578" s="40" t="s">
        <v>1376</v>
      </c>
      <c r="C578" s="40" t="s">
        <v>302</v>
      </c>
      <c r="D578" s="40"/>
      <c r="E578" s="40" t="s">
        <v>43</v>
      </c>
      <c r="F578" s="41">
        <v>1.1252532740301458E-2</v>
      </c>
      <c r="G578" s="42">
        <v>6000000</v>
      </c>
      <c r="H578" s="43">
        <v>1</v>
      </c>
      <c r="I578" s="20">
        <f>H578*G578*F578</f>
        <v>67515.196441808745</v>
      </c>
      <c r="J578" s="54"/>
      <c r="K578" s="54"/>
      <c r="L578" s="54"/>
      <c r="M578" s="20">
        <f>L578*K578</f>
        <v>0</v>
      </c>
      <c r="N578" s="54" t="s">
        <v>104</v>
      </c>
      <c r="O578" s="54" t="s">
        <v>19</v>
      </c>
      <c r="P578" s="58">
        <v>45.539000000000001</v>
      </c>
      <c r="Q578" s="80">
        <v>750</v>
      </c>
      <c r="R578" s="21">
        <f>Q578*P578</f>
        <v>34154.25</v>
      </c>
      <c r="S578" s="21"/>
      <c r="T578" s="21"/>
      <c r="U578" s="21"/>
      <c r="V578" s="21"/>
      <c r="W578" s="20">
        <f>I578</f>
        <v>67515.196441808745</v>
      </c>
      <c r="X578" s="20">
        <f>M578</f>
        <v>0</v>
      </c>
      <c r="Y578" s="20">
        <f>R578</f>
        <v>34154.25</v>
      </c>
      <c r="Z578" s="20">
        <f>SUM(W578:Y578)</f>
        <v>101669.44644180874</v>
      </c>
      <c r="AA578" s="20">
        <f>Z578*30%</f>
        <v>30500.83393254262</v>
      </c>
      <c r="AB578" s="20">
        <f>SUM(Z578:AA578)</f>
        <v>132170.28037435137</v>
      </c>
      <c r="AC578" s="7"/>
    </row>
    <row r="579" spans="2:29" x14ac:dyDescent="0.25">
      <c r="B579" s="40" t="s">
        <v>1377</v>
      </c>
      <c r="C579" s="44"/>
      <c r="D579" s="44"/>
      <c r="E579" s="44"/>
      <c r="F579" s="45"/>
      <c r="G579" s="46"/>
      <c r="H579" s="47"/>
      <c r="I579" s="20"/>
      <c r="J579" s="72"/>
      <c r="K579" s="72"/>
      <c r="L579" s="72"/>
      <c r="M579" s="20"/>
      <c r="N579" s="72"/>
      <c r="O579" s="72"/>
      <c r="P579" s="44"/>
      <c r="Q579" s="82"/>
      <c r="R579" s="21"/>
      <c r="S579" s="21"/>
      <c r="T579" s="21"/>
      <c r="U579" s="21"/>
      <c r="V579" s="21"/>
      <c r="W579" s="20"/>
      <c r="X579" s="20"/>
      <c r="Y579" s="20"/>
      <c r="Z579" s="20"/>
      <c r="AA579" s="20"/>
      <c r="AB579" s="20"/>
      <c r="AC579" s="8"/>
    </row>
    <row r="580" spans="2:29" x14ac:dyDescent="0.25">
      <c r="B580" s="40" t="s">
        <v>1378</v>
      </c>
      <c r="C580" s="40" t="s">
        <v>303</v>
      </c>
      <c r="D580" s="40"/>
      <c r="E580" s="40" t="s">
        <v>43</v>
      </c>
      <c r="F580" s="41">
        <v>4.8512478379046209E-2</v>
      </c>
      <c r="G580" s="42">
        <v>6000000</v>
      </c>
      <c r="H580" s="43">
        <v>1</v>
      </c>
      <c r="I580" s="20">
        <f>H580*G580*F580</f>
        <v>291074.87027427723</v>
      </c>
      <c r="J580" s="54"/>
      <c r="K580" s="54"/>
      <c r="L580" s="54"/>
      <c r="M580" s="20">
        <f>L580*K580</f>
        <v>0</v>
      </c>
      <c r="N580" s="54" t="s">
        <v>104</v>
      </c>
      <c r="O580" s="54" t="s">
        <v>19</v>
      </c>
      <c r="P580" s="58">
        <v>196.33</v>
      </c>
      <c r="Q580" s="80">
        <v>750</v>
      </c>
      <c r="R580" s="21">
        <f>Q580*P580</f>
        <v>147247.5</v>
      </c>
      <c r="S580" s="21"/>
      <c r="T580" s="21"/>
      <c r="U580" s="21"/>
      <c r="V580" s="21"/>
      <c r="W580" s="20">
        <f>I580</f>
        <v>291074.87027427723</v>
      </c>
      <c r="X580" s="20">
        <f>M580</f>
        <v>0</v>
      </c>
      <c r="Y580" s="20">
        <f>R580</f>
        <v>147247.5</v>
      </c>
      <c r="Z580" s="20">
        <f>SUM(W580:Y580)</f>
        <v>438322.37027427723</v>
      </c>
      <c r="AA580" s="20">
        <f>Z580*30%</f>
        <v>131496.71108228317</v>
      </c>
      <c r="AB580" s="20">
        <f>SUM(Z580:AA580)</f>
        <v>569819.08135656035</v>
      </c>
      <c r="AC580" s="7"/>
    </row>
    <row r="581" spans="2:29" x14ac:dyDescent="0.25">
      <c r="B581" s="40" t="s">
        <v>1379</v>
      </c>
      <c r="C581" s="44"/>
      <c r="D581" s="44"/>
      <c r="E581" s="44"/>
      <c r="F581" s="45"/>
      <c r="G581" s="46"/>
      <c r="H581" s="47"/>
      <c r="I581" s="20"/>
      <c r="J581" s="72"/>
      <c r="K581" s="72"/>
      <c r="L581" s="72"/>
      <c r="M581" s="20"/>
      <c r="N581" s="72"/>
      <c r="O581" s="72"/>
      <c r="P581" s="44"/>
      <c r="Q581" s="82"/>
      <c r="R581" s="21"/>
      <c r="S581" s="21"/>
      <c r="T581" s="21"/>
      <c r="U581" s="21"/>
      <c r="V581" s="21"/>
      <c r="W581" s="20"/>
      <c r="X581" s="20"/>
      <c r="Y581" s="20"/>
      <c r="Z581" s="20"/>
      <c r="AA581" s="20"/>
      <c r="AB581" s="20"/>
      <c r="AC581" s="8"/>
    </row>
    <row r="582" spans="2:29" x14ac:dyDescent="0.25">
      <c r="B582" s="40" t="s">
        <v>1380</v>
      </c>
      <c r="C582" s="40" t="s">
        <v>304</v>
      </c>
      <c r="D582" s="40"/>
      <c r="E582" s="40" t="s">
        <v>43</v>
      </c>
      <c r="F582" s="41">
        <v>0.13134148752162095</v>
      </c>
      <c r="G582" s="42">
        <v>6000000</v>
      </c>
      <c r="H582" s="43">
        <v>1</v>
      </c>
      <c r="I582" s="20">
        <f>H582*G582*F582</f>
        <v>788048.92512972571</v>
      </c>
      <c r="J582" s="54"/>
      <c r="K582" s="54"/>
      <c r="L582" s="54"/>
      <c r="M582" s="20">
        <f>L582*K582</f>
        <v>0</v>
      </c>
      <c r="N582" s="54" t="s">
        <v>104</v>
      </c>
      <c r="O582" s="54" t="s">
        <v>19</v>
      </c>
      <c r="P582" s="58">
        <v>531.53899999999999</v>
      </c>
      <c r="Q582" s="80">
        <v>750</v>
      </c>
      <c r="R582" s="21">
        <f>Q582*P582</f>
        <v>398654.25</v>
      </c>
      <c r="S582" s="21"/>
      <c r="T582" s="21"/>
      <c r="U582" s="21"/>
      <c r="V582" s="21"/>
      <c r="W582" s="20">
        <f>I582</f>
        <v>788048.92512972571</v>
      </c>
      <c r="X582" s="20">
        <f>M582</f>
        <v>0</v>
      </c>
      <c r="Y582" s="20">
        <f>R582</f>
        <v>398654.25</v>
      </c>
      <c r="Z582" s="20">
        <f>SUM(W582:Y582)</f>
        <v>1186703.1751297256</v>
      </c>
      <c r="AA582" s="20">
        <f>Z582*30%</f>
        <v>356010.95253891766</v>
      </c>
      <c r="AB582" s="20">
        <f>SUM(Z582:AA582)</f>
        <v>1542714.1276686434</v>
      </c>
      <c r="AC582" s="7"/>
    </row>
    <row r="583" spans="2:29" x14ac:dyDescent="0.25">
      <c r="B583" s="40" t="s">
        <v>1381</v>
      </c>
      <c r="C583" s="44"/>
      <c r="D583" s="44"/>
      <c r="E583" s="44"/>
      <c r="F583" s="45"/>
      <c r="G583" s="46"/>
      <c r="H583" s="47"/>
      <c r="I583" s="20"/>
      <c r="J583" s="72"/>
      <c r="K583" s="72"/>
      <c r="L583" s="72"/>
      <c r="M583" s="20"/>
      <c r="N583" s="72"/>
      <c r="O583" s="72"/>
      <c r="P583" s="44"/>
      <c r="Q583" s="82"/>
      <c r="R583" s="21"/>
      <c r="S583" s="21"/>
      <c r="T583" s="21"/>
      <c r="U583" s="21"/>
      <c r="V583" s="21"/>
      <c r="W583" s="20"/>
      <c r="X583" s="20"/>
      <c r="Y583" s="20"/>
      <c r="Z583" s="20"/>
      <c r="AA583" s="20"/>
      <c r="AB583" s="20"/>
      <c r="AC583" s="8"/>
    </row>
    <row r="584" spans="2:29" x14ac:dyDescent="0.25">
      <c r="B584" s="40" t="s">
        <v>1382</v>
      </c>
      <c r="C584" s="40" t="s">
        <v>304</v>
      </c>
      <c r="D584" s="40"/>
      <c r="E584" s="40" t="s">
        <v>43</v>
      </c>
      <c r="F584" s="41">
        <v>1.4732641462811958E-2</v>
      </c>
      <c r="G584" s="42">
        <v>6000000</v>
      </c>
      <c r="H584" s="43">
        <v>1</v>
      </c>
      <c r="I584" s="20">
        <f>H584*G584*F584</f>
        <v>88395.848776871746</v>
      </c>
      <c r="J584" s="54"/>
      <c r="K584" s="54"/>
      <c r="L584" s="54"/>
      <c r="M584" s="20">
        <f>L584*K584</f>
        <v>0</v>
      </c>
      <c r="N584" s="54" t="s">
        <v>104</v>
      </c>
      <c r="O584" s="54" t="s">
        <v>19</v>
      </c>
      <c r="P584" s="58">
        <v>59.622999999999998</v>
      </c>
      <c r="Q584" s="80">
        <v>750</v>
      </c>
      <c r="R584" s="21">
        <f>Q584*P584</f>
        <v>44717.25</v>
      </c>
      <c r="S584" s="21"/>
      <c r="T584" s="21"/>
      <c r="U584" s="21"/>
      <c r="V584" s="21"/>
      <c r="W584" s="20">
        <f>I584</f>
        <v>88395.848776871746</v>
      </c>
      <c r="X584" s="20">
        <f>M584</f>
        <v>0</v>
      </c>
      <c r="Y584" s="20">
        <f>R584</f>
        <v>44717.25</v>
      </c>
      <c r="Z584" s="20">
        <f>SUM(W584:Y584)</f>
        <v>133113.09877687175</v>
      </c>
      <c r="AA584" s="20">
        <f>Z584*30%</f>
        <v>39933.929633061525</v>
      </c>
      <c r="AB584" s="20">
        <f>SUM(Z584:AA584)</f>
        <v>173047.02840993326</v>
      </c>
      <c r="AC584" s="7"/>
    </row>
    <row r="585" spans="2:29" x14ac:dyDescent="0.25">
      <c r="B585" s="40" t="s">
        <v>1383</v>
      </c>
      <c r="C585" s="44"/>
      <c r="D585" s="44"/>
      <c r="E585" s="44"/>
      <c r="F585" s="45"/>
      <c r="G585" s="46"/>
      <c r="H585" s="47"/>
      <c r="I585" s="20"/>
      <c r="J585" s="72"/>
      <c r="K585" s="72"/>
      <c r="L585" s="72"/>
      <c r="M585" s="20"/>
      <c r="N585" s="72"/>
      <c r="O585" s="72"/>
      <c r="P585" s="44"/>
      <c r="Q585" s="82"/>
      <c r="R585" s="21"/>
      <c r="S585" s="21"/>
      <c r="T585" s="21"/>
      <c r="U585" s="21"/>
      <c r="V585" s="21"/>
      <c r="W585" s="20"/>
      <c r="X585" s="20"/>
      <c r="Y585" s="20"/>
      <c r="Z585" s="20"/>
      <c r="AA585" s="20"/>
      <c r="AB585" s="20"/>
      <c r="AC585" s="8"/>
    </row>
    <row r="586" spans="2:29" x14ac:dyDescent="0.25">
      <c r="B586" s="40" t="s">
        <v>1384</v>
      </c>
      <c r="C586" s="40" t="s">
        <v>305</v>
      </c>
      <c r="D586" s="40"/>
      <c r="E586" s="40" t="s">
        <v>43</v>
      </c>
      <c r="F586" s="41">
        <v>7.0738818878181356E-2</v>
      </c>
      <c r="G586" s="42">
        <v>6000000</v>
      </c>
      <c r="H586" s="43">
        <v>1</v>
      </c>
      <c r="I586" s="20">
        <f>H586*G586*F586</f>
        <v>424432.91326908814</v>
      </c>
      <c r="J586" s="54"/>
      <c r="K586" s="54"/>
      <c r="L586" s="54"/>
      <c r="M586" s="20">
        <f>L586*K586</f>
        <v>0</v>
      </c>
      <c r="N586" s="54" t="s">
        <v>104</v>
      </c>
      <c r="O586" s="54" t="s">
        <v>19</v>
      </c>
      <c r="P586" s="58">
        <v>286.27999999999997</v>
      </c>
      <c r="Q586" s="80">
        <v>750</v>
      </c>
      <c r="R586" s="21">
        <f>Q586*P586</f>
        <v>214709.99999999997</v>
      </c>
      <c r="S586" s="21"/>
      <c r="T586" s="21"/>
      <c r="U586" s="21"/>
      <c r="V586" s="21"/>
      <c r="W586" s="20">
        <f>I586</f>
        <v>424432.91326908814</v>
      </c>
      <c r="X586" s="20">
        <f>M586</f>
        <v>0</v>
      </c>
      <c r="Y586" s="20">
        <f>R586</f>
        <v>214709.99999999997</v>
      </c>
      <c r="Z586" s="20">
        <f>SUM(W586:Y586)</f>
        <v>639142.91326908814</v>
      </c>
      <c r="AA586" s="20">
        <f>Z586*30%</f>
        <v>191742.87398072644</v>
      </c>
      <c r="AB586" s="20">
        <f>SUM(Z586:AA586)</f>
        <v>830885.7872498146</v>
      </c>
      <c r="AC586" s="7"/>
    </row>
    <row r="587" spans="2:29" x14ac:dyDescent="0.25">
      <c r="B587" s="40" t="s">
        <v>1385</v>
      </c>
      <c r="C587" s="44"/>
      <c r="D587" s="44"/>
      <c r="E587" s="44"/>
      <c r="F587" s="45"/>
      <c r="G587" s="46"/>
      <c r="H587" s="47"/>
      <c r="I587" s="20"/>
      <c r="J587" s="72"/>
      <c r="K587" s="72"/>
      <c r="L587" s="72"/>
      <c r="M587" s="20"/>
      <c r="N587" s="72"/>
      <c r="O587" s="72"/>
      <c r="P587" s="44"/>
      <c r="Q587" s="82"/>
      <c r="R587" s="21"/>
      <c r="S587" s="21"/>
      <c r="T587" s="21"/>
      <c r="U587" s="21"/>
      <c r="V587" s="21"/>
      <c r="W587" s="20"/>
      <c r="X587" s="20"/>
      <c r="Y587" s="20"/>
      <c r="Z587" s="20"/>
      <c r="AA587" s="20"/>
      <c r="AB587" s="20"/>
      <c r="AC587" s="8"/>
    </row>
    <row r="588" spans="2:29" x14ac:dyDescent="0.25">
      <c r="B588" s="40" t="s">
        <v>1386</v>
      </c>
      <c r="C588" s="40" t="s">
        <v>306</v>
      </c>
      <c r="D588" s="40"/>
      <c r="E588" s="40" t="s">
        <v>43</v>
      </c>
      <c r="F588" s="41">
        <v>4.9795156906350377E-2</v>
      </c>
      <c r="G588" s="42">
        <v>6000000</v>
      </c>
      <c r="H588" s="43">
        <v>1</v>
      </c>
      <c r="I588" s="20">
        <f>H588*G588*F588</f>
        <v>298770.94143810228</v>
      </c>
      <c r="J588" s="54"/>
      <c r="K588" s="54"/>
      <c r="L588" s="54"/>
      <c r="M588" s="20">
        <f>L588*K588</f>
        <v>0</v>
      </c>
      <c r="N588" s="54" t="s">
        <v>104</v>
      </c>
      <c r="O588" s="54" t="s">
        <v>19</v>
      </c>
      <c r="P588" s="58">
        <v>201.52099999999999</v>
      </c>
      <c r="Q588" s="80">
        <v>750</v>
      </c>
      <c r="R588" s="21">
        <f>Q588*P588</f>
        <v>151140.75</v>
      </c>
      <c r="S588" s="21"/>
      <c r="T588" s="21"/>
      <c r="U588" s="21"/>
      <c r="V588" s="21"/>
      <c r="W588" s="20">
        <f>I588</f>
        <v>298770.94143810228</v>
      </c>
      <c r="X588" s="20">
        <f>M588</f>
        <v>0</v>
      </c>
      <c r="Y588" s="20">
        <f>R588</f>
        <v>151140.75</v>
      </c>
      <c r="Z588" s="20">
        <f>SUM(W588:Y588)</f>
        <v>449911.69143810228</v>
      </c>
      <c r="AA588" s="20">
        <f>Z588*30%</f>
        <v>134973.50743143068</v>
      </c>
      <c r="AB588" s="20">
        <f>SUM(Z588:AA588)</f>
        <v>584885.19886953291</v>
      </c>
      <c r="AC588" s="7"/>
    </row>
    <row r="589" spans="2:29" x14ac:dyDescent="0.25">
      <c r="B589" s="40" t="s">
        <v>1387</v>
      </c>
      <c r="C589" s="44"/>
      <c r="D589" s="44"/>
      <c r="E589" s="44"/>
      <c r="F589" s="45"/>
      <c r="G589" s="46"/>
      <c r="H589" s="47"/>
      <c r="I589" s="20"/>
      <c r="J589" s="72"/>
      <c r="K589" s="72"/>
      <c r="L589" s="72"/>
      <c r="M589" s="20"/>
      <c r="N589" s="72"/>
      <c r="O589" s="72"/>
      <c r="P589" s="44"/>
      <c r="Q589" s="82"/>
      <c r="R589" s="21"/>
      <c r="S589" s="21"/>
      <c r="T589" s="21"/>
      <c r="U589" s="21"/>
      <c r="V589" s="21"/>
      <c r="W589" s="20"/>
      <c r="X589" s="20"/>
      <c r="Y589" s="20"/>
      <c r="Z589" s="20"/>
      <c r="AA589" s="20"/>
      <c r="AB589" s="20"/>
      <c r="AC589" s="8"/>
    </row>
    <row r="590" spans="2:29" x14ac:dyDescent="0.25">
      <c r="B590" s="40" t="s">
        <v>1388</v>
      </c>
      <c r="C590" s="40" t="s">
        <v>307</v>
      </c>
      <c r="D590" s="40"/>
      <c r="E590" s="40" t="s">
        <v>43</v>
      </c>
      <c r="F590" s="41">
        <v>0.16234247590808007</v>
      </c>
      <c r="G590" s="42">
        <v>6000000</v>
      </c>
      <c r="H590" s="43">
        <v>1</v>
      </c>
      <c r="I590" s="20">
        <f>H590*G590*F590</f>
        <v>974054.85544848046</v>
      </c>
      <c r="J590" s="54"/>
      <c r="K590" s="54"/>
      <c r="L590" s="54"/>
      <c r="M590" s="20">
        <f>L590*K590</f>
        <v>0</v>
      </c>
      <c r="N590" s="54" t="s">
        <v>104</v>
      </c>
      <c r="O590" s="54" t="s">
        <v>19</v>
      </c>
      <c r="P590" s="58">
        <v>657</v>
      </c>
      <c r="Q590" s="80">
        <v>750</v>
      </c>
      <c r="R590" s="21">
        <f>Q590*P590</f>
        <v>492750</v>
      </c>
      <c r="S590" s="21"/>
      <c r="T590" s="21"/>
      <c r="U590" s="21"/>
      <c r="V590" s="21"/>
      <c r="W590" s="20">
        <f>I590</f>
        <v>974054.85544848046</v>
      </c>
      <c r="X590" s="20">
        <f>M590</f>
        <v>0</v>
      </c>
      <c r="Y590" s="20">
        <f>R590</f>
        <v>492750</v>
      </c>
      <c r="Z590" s="20">
        <f>SUM(W590:Y590)</f>
        <v>1466804.8554484805</v>
      </c>
      <c r="AA590" s="20">
        <f>Z590*30%</f>
        <v>440041.45663454413</v>
      </c>
      <c r="AB590" s="20">
        <f>SUM(Z590:AA590)</f>
        <v>1906846.3120830245</v>
      </c>
      <c r="AC590" s="7"/>
    </row>
    <row r="591" spans="2:29" x14ac:dyDescent="0.25">
      <c r="B591" s="40" t="s">
        <v>1389</v>
      </c>
      <c r="C591" s="44"/>
      <c r="D591" s="44"/>
      <c r="E591" s="44"/>
      <c r="F591" s="45"/>
      <c r="G591" s="46"/>
      <c r="H591" s="47"/>
      <c r="I591" s="20"/>
      <c r="J591" s="72"/>
      <c r="K591" s="72"/>
      <c r="L591" s="72"/>
      <c r="M591" s="20"/>
      <c r="N591" s="72"/>
      <c r="O591" s="72"/>
      <c r="P591" s="44"/>
      <c r="Q591" s="82"/>
      <c r="R591" s="21"/>
      <c r="S591" s="21"/>
      <c r="T591" s="21"/>
      <c r="U591" s="21"/>
      <c r="V591" s="21"/>
      <c r="W591" s="20"/>
      <c r="X591" s="20"/>
      <c r="Y591" s="20"/>
      <c r="Z591" s="20"/>
      <c r="AA591" s="20"/>
      <c r="AB591" s="20"/>
      <c r="AC591" s="8"/>
    </row>
    <row r="592" spans="2:29" x14ac:dyDescent="0.25">
      <c r="B592" s="40" t="s">
        <v>1390</v>
      </c>
      <c r="C592" s="40"/>
      <c r="D592" s="40"/>
      <c r="E592" s="50"/>
      <c r="F592" s="51"/>
      <c r="G592" s="52"/>
      <c r="H592" s="53"/>
      <c r="I592" s="20"/>
      <c r="J592" s="54"/>
      <c r="K592" s="54"/>
      <c r="L592" s="54"/>
      <c r="M592" s="20"/>
      <c r="N592" s="54"/>
      <c r="O592" s="54"/>
      <c r="P592" s="79"/>
      <c r="Q592" s="80"/>
      <c r="R592" s="21"/>
      <c r="S592" s="21"/>
      <c r="T592" s="21"/>
      <c r="U592" s="21"/>
      <c r="V592" s="21"/>
      <c r="W592" s="20"/>
      <c r="X592" s="20"/>
      <c r="Y592" s="20"/>
      <c r="Z592" s="20"/>
      <c r="AA592" s="20"/>
      <c r="AB592" s="20"/>
      <c r="AC592" s="7"/>
    </row>
    <row r="593" spans="2:29" x14ac:dyDescent="0.25">
      <c r="B593" s="40" t="s">
        <v>1391</v>
      </c>
      <c r="C593" s="44"/>
      <c r="D593" s="44"/>
      <c r="E593" s="44"/>
      <c r="F593" s="45"/>
      <c r="G593" s="46"/>
      <c r="H593" s="47"/>
      <c r="I593" s="20"/>
      <c r="J593" s="72"/>
      <c r="K593" s="72"/>
      <c r="L593" s="72"/>
      <c r="M593" s="20"/>
      <c r="N593" s="72"/>
      <c r="O593" s="72"/>
      <c r="P593" s="81"/>
      <c r="Q593" s="82"/>
      <c r="R593" s="21"/>
      <c r="S593" s="21"/>
      <c r="T593" s="21"/>
      <c r="U593" s="21"/>
      <c r="V593" s="21"/>
      <c r="W593" s="20"/>
      <c r="X593" s="20"/>
      <c r="Y593" s="20"/>
      <c r="Z593" s="20"/>
      <c r="AA593" s="20"/>
      <c r="AB593" s="20"/>
      <c r="AC593" s="8"/>
    </row>
    <row r="594" spans="2:29" ht="15.75" x14ac:dyDescent="0.25">
      <c r="B594" s="40" t="s">
        <v>1392</v>
      </c>
      <c r="C594" s="55"/>
      <c r="D594" s="55"/>
      <c r="E594" s="55"/>
      <c r="F594" s="56"/>
      <c r="G594" s="57"/>
      <c r="H594" s="55"/>
      <c r="I594" s="20"/>
      <c r="J594" s="55"/>
      <c r="K594" s="55"/>
      <c r="L594" s="55"/>
      <c r="M594" s="20"/>
      <c r="N594" s="55"/>
      <c r="O594" s="55"/>
      <c r="P594" s="55"/>
      <c r="Q594" s="55"/>
      <c r="R594" s="21">
        <f>Q594*P594</f>
        <v>0</v>
      </c>
      <c r="S594" s="21"/>
      <c r="T594" s="21"/>
      <c r="U594" s="21"/>
      <c r="V594" s="21"/>
      <c r="W594" s="20">
        <f>I594</f>
        <v>0</v>
      </c>
      <c r="X594" s="20">
        <f>M594</f>
        <v>0</v>
      </c>
      <c r="Y594" s="20">
        <f>R594</f>
        <v>0</v>
      </c>
      <c r="Z594" s="20">
        <f>SUM(W594:Y594)</f>
        <v>0</v>
      </c>
      <c r="AA594" s="20">
        <f>Z594*30%</f>
        <v>0</v>
      </c>
      <c r="AB594" s="20">
        <f>SUM(Z594:AA594)</f>
        <v>0</v>
      </c>
      <c r="AC594" s="7"/>
    </row>
    <row r="595" spans="2:29" x14ac:dyDescent="0.25">
      <c r="B595" s="40" t="s">
        <v>1393</v>
      </c>
      <c r="C595" s="40" t="s">
        <v>309</v>
      </c>
      <c r="D595" s="40"/>
      <c r="E595" s="40" t="s">
        <v>43</v>
      </c>
      <c r="F595" s="41">
        <v>0.13334346429453917</v>
      </c>
      <c r="G595" s="42">
        <v>6000000</v>
      </c>
      <c r="H595" s="43">
        <v>1</v>
      </c>
      <c r="I595" s="20">
        <f>H595*G595*F595</f>
        <v>800060.78576723498</v>
      </c>
      <c r="J595" s="54"/>
      <c r="K595" s="54"/>
      <c r="L595" s="54"/>
      <c r="M595" s="20">
        <f>L595*K595</f>
        <v>0</v>
      </c>
      <c r="N595" s="54" t="s">
        <v>104</v>
      </c>
      <c r="O595" s="54" t="s">
        <v>19</v>
      </c>
      <c r="P595" s="58">
        <v>539.64099999999996</v>
      </c>
      <c r="Q595" s="80">
        <v>750</v>
      </c>
      <c r="R595" s="21">
        <f>Q595*P595</f>
        <v>404730.75</v>
      </c>
      <c r="S595" s="21"/>
      <c r="T595" s="21"/>
      <c r="U595" s="21"/>
      <c r="V595" s="21"/>
      <c r="W595" s="20">
        <f>I595</f>
        <v>800060.78576723498</v>
      </c>
      <c r="X595" s="20">
        <f>M595</f>
        <v>0</v>
      </c>
      <c r="Y595" s="20">
        <f>R595</f>
        <v>404730.75</v>
      </c>
      <c r="Z595" s="20">
        <f>SUM(W595:Y595)</f>
        <v>1204791.5357672349</v>
      </c>
      <c r="AA595" s="20">
        <f>Z595*30%</f>
        <v>361437.46073017042</v>
      </c>
      <c r="AB595" s="20">
        <f>SUM(Z595:AA595)</f>
        <v>1566228.9964974052</v>
      </c>
      <c r="AC595" s="7"/>
    </row>
    <row r="596" spans="2:29" x14ac:dyDescent="0.25">
      <c r="B596" s="40" t="s">
        <v>1394</v>
      </c>
      <c r="C596" s="44"/>
      <c r="D596" s="44"/>
      <c r="E596" s="44"/>
      <c r="F596" s="45"/>
      <c r="G596" s="46"/>
      <c r="H596" s="47"/>
      <c r="I596" s="20"/>
      <c r="J596" s="72"/>
      <c r="K596" s="72"/>
      <c r="L596" s="72"/>
      <c r="M596" s="20"/>
      <c r="N596" s="72"/>
      <c r="O596" s="72"/>
      <c r="P596" s="44"/>
      <c r="Q596" s="82"/>
      <c r="R596" s="21"/>
      <c r="S596" s="21"/>
      <c r="T596" s="21"/>
      <c r="U596" s="21"/>
      <c r="V596" s="21"/>
      <c r="W596" s="20"/>
      <c r="X596" s="20"/>
      <c r="Y596" s="20"/>
      <c r="Z596" s="20"/>
      <c r="AA596" s="20"/>
      <c r="AB596" s="20"/>
      <c r="AC596" s="8"/>
    </row>
    <row r="597" spans="2:29" x14ac:dyDescent="0.25">
      <c r="B597" s="40" t="s">
        <v>1395</v>
      </c>
      <c r="C597" s="40" t="s">
        <v>310</v>
      </c>
      <c r="D597" s="40"/>
      <c r="E597" s="40" t="s">
        <v>43</v>
      </c>
      <c r="F597" s="41">
        <v>1.4252532740301458E-3</v>
      </c>
      <c r="G597" s="42">
        <v>6000000</v>
      </c>
      <c r="H597" s="43">
        <v>1</v>
      </c>
      <c r="I597" s="20">
        <f>H597*G597*F597</f>
        <v>8551.5196441808748</v>
      </c>
      <c r="J597" s="54"/>
      <c r="K597" s="54"/>
      <c r="L597" s="54"/>
      <c r="M597" s="20">
        <f>L597*K597</f>
        <v>0</v>
      </c>
      <c r="N597" s="54" t="s">
        <v>104</v>
      </c>
      <c r="O597" s="54" t="s">
        <v>19</v>
      </c>
      <c r="P597" s="58">
        <v>5.7679999999999998</v>
      </c>
      <c r="Q597" s="80">
        <v>750</v>
      </c>
      <c r="R597" s="21">
        <f>Q597*P597</f>
        <v>4326</v>
      </c>
      <c r="S597" s="21"/>
      <c r="T597" s="21"/>
      <c r="U597" s="21"/>
      <c r="V597" s="21"/>
      <c r="W597" s="20">
        <f>I597</f>
        <v>8551.5196441808748</v>
      </c>
      <c r="X597" s="20">
        <f>M597</f>
        <v>0</v>
      </c>
      <c r="Y597" s="20">
        <f>R597</f>
        <v>4326</v>
      </c>
      <c r="Z597" s="20">
        <f>SUM(W597:Y597)</f>
        <v>12877.519644180875</v>
      </c>
      <c r="AA597" s="20">
        <f>Z597*30%</f>
        <v>3863.2558932542624</v>
      </c>
      <c r="AB597" s="20">
        <f>SUM(Z597:AA597)</f>
        <v>16740.775537435136</v>
      </c>
      <c r="AC597" s="7"/>
    </row>
    <row r="598" spans="2:29" x14ac:dyDescent="0.25">
      <c r="B598" s="40" t="s">
        <v>1396</v>
      </c>
      <c r="C598" s="44"/>
      <c r="D598" s="44"/>
      <c r="E598" s="44"/>
      <c r="F598" s="45"/>
      <c r="G598" s="46"/>
      <c r="H598" s="47"/>
      <c r="I598" s="20"/>
      <c r="J598" s="72"/>
      <c r="K598" s="72"/>
      <c r="L598" s="72"/>
      <c r="M598" s="20"/>
      <c r="N598" s="72"/>
      <c r="O598" s="72"/>
      <c r="P598" s="44"/>
      <c r="Q598" s="82"/>
      <c r="R598" s="21"/>
      <c r="S598" s="21"/>
      <c r="T598" s="21"/>
      <c r="U598" s="21"/>
      <c r="V598" s="21"/>
      <c r="W598" s="20"/>
      <c r="X598" s="20"/>
      <c r="Y598" s="20"/>
      <c r="Z598" s="20"/>
      <c r="AA598" s="20"/>
      <c r="AB598" s="20"/>
      <c r="AC598" s="8"/>
    </row>
    <row r="599" spans="2:29" x14ac:dyDescent="0.25">
      <c r="B599" s="40" t="s">
        <v>1397</v>
      </c>
      <c r="C599" s="40" t="s">
        <v>313</v>
      </c>
      <c r="D599" s="40"/>
      <c r="E599" s="40" t="s">
        <v>43</v>
      </c>
      <c r="F599" s="41">
        <v>0.17593748455646158</v>
      </c>
      <c r="G599" s="42">
        <v>6000000</v>
      </c>
      <c r="H599" s="43">
        <v>1</v>
      </c>
      <c r="I599" s="20">
        <f>H599*G599*F599</f>
        <v>1055624.9073387694</v>
      </c>
      <c r="J599" s="54"/>
      <c r="K599" s="54"/>
      <c r="L599" s="54"/>
      <c r="M599" s="20">
        <f>L599*K599</f>
        <v>0</v>
      </c>
      <c r="N599" s="54" t="s">
        <v>104</v>
      </c>
      <c r="O599" s="54" t="s">
        <v>19</v>
      </c>
      <c r="P599" s="79"/>
      <c r="Q599" s="80"/>
      <c r="R599" s="21">
        <f>Q599*P599</f>
        <v>0</v>
      </c>
      <c r="S599" s="21"/>
      <c r="T599" s="21"/>
      <c r="U599" s="21"/>
      <c r="V599" s="21"/>
      <c r="W599" s="20">
        <f>I599</f>
        <v>1055624.9073387694</v>
      </c>
      <c r="X599" s="20">
        <f>M599</f>
        <v>0</v>
      </c>
      <c r="Y599" s="20">
        <f>R599</f>
        <v>0</v>
      </c>
      <c r="Z599" s="20">
        <f>SUM(W599:Y599)</f>
        <v>1055624.9073387694</v>
      </c>
      <c r="AA599" s="20">
        <f>Z599*30%</f>
        <v>316687.47220163082</v>
      </c>
      <c r="AB599" s="20">
        <f>SUM(Z599:AA599)</f>
        <v>1372312.3795404001</v>
      </c>
      <c r="AC599" s="7"/>
    </row>
    <row r="600" spans="2:29" x14ac:dyDescent="0.25">
      <c r="B600" s="40" t="s">
        <v>1398</v>
      </c>
      <c r="C600" s="44"/>
      <c r="D600" s="44"/>
      <c r="E600" s="44"/>
      <c r="F600" s="45"/>
      <c r="G600" s="46"/>
      <c r="H600" s="47"/>
      <c r="I600" s="20"/>
      <c r="J600" s="72"/>
      <c r="K600" s="72"/>
      <c r="L600" s="72"/>
      <c r="M600" s="20"/>
      <c r="N600" s="72"/>
      <c r="O600" s="72"/>
      <c r="P600" s="81"/>
      <c r="Q600" s="82"/>
      <c r="R600" s="21"/>
      <c r="S600" s="21"/>
      <c r="T600" s="21"/>
      <c r="U600" s="21"/>
      <c r="V600" s="21"/>
      <c r="W600" s="20"/>
      <c r="X600" s="20"/>
      <c r="Y600" s="20"/>
      <c r="Z600" s="20"/>
      <c r="AA600" s="20"/>
      <c r="AB600" s="20"/>
      <c r="AC600" s="8"/>
    </row>
    <row r="601" spans="2:29" x14ac:dyDescent="0.25">
      <c r="B601" s="40" t="s">
        <v>1399</v>
      </c>
      <c r="C601" s="40" t="s">
        <v>311</v>
      </c>
      <c r="D601" s="40"/>
      <c r="E601" s="40" t="s">
        <v>39</v>
      </c>
      <c r="F601" s="41">
        <v>2.3874227823078825E-2</v>
      </c>
      <c r="G601" s="42">
        <v>6000000</v>
      </c>
      <c r="H601" s="43">
        <v>0.25</v>
      </c>
      <c r="I601" s="20">
        <f>H601*G601*F601</f>
        <v>35811.34173461824</v>
      </c>
      <c r="J601" s="54"/>
      <c r="K601" s="54"/>
      <c r="L601" s="54"/>
      <c r="M601" s="20">
        <f>L601*K601</f>
        <v>0</v>
      </c>
      <c r="N601" s="54" t="s">
        <v>104</v>
      </c>
      <c r="O601" s="54" t="s">
        <v>19</v>
      </c>
      <c r="P601" s="58">
        <v>96.619</v>
      </c>
      <c r="Q601" s="80">
        <v>750</v>
      </c>
      <c r="R601" s="21">
        <f>Q601*P601</f>
        <v>72464.25</v>
      </c>
      <c r="S601" s="21"/>
      <c r="T601" s="21"/>
      <c r="U601" s="21"/>
      <c r="V601" s="21"/>
      <c r="W601" s="20">
        <f>I601</f>
        <v>35811.34173461824</v>
      </c>
      <c r="X601" s="20">
        <f>M601</f>
        <v>0</v>
      </c>
      <c r="Y601" s="20">
        <f>R601</f>
        <v>72464.25</v>
      </c>
      <c r="Z601" s="20">
        <f>SUM(W601:Y601)</f>
        <v>108275.59173461824</v>
      </c>
      <c r="AA601" s="20">
        <f>Z601*30%</f>
        <v>32482.67752038547</v>
      </c>
      <c r="AB601" s="20">
        <f>SUM(Z601:AA601)</f>
        <v>140758.26925500372</v>
      </c>
      <c r="AC601" s="7"/>
    </row>
    <row r="602" spans="2:29" x14ac:dyDescent="0.25">
      <c r="B602" s="40" t="s">
        <v>1400</v>
      </c>
      <c r="C602" s="44"/>
      <c r="D602" s="44"/>
      <c r="E602" s="44"/>
      <c r="F602" s="45"/>
      <c r="G602" s="46"/>
      <c r="H602" s="47"/>
      <c r="I602" s="20"/>
      <c r="J602" s="72"/>
      <c r="K602" s="72"/>
      <c r="L602" s="72"/>
      <c r="M602" s="20"/>
      <c r="N602" s="72"/>
      <c r="O602" s="72"/>
      <c r="P602" s="44"/>
      <c r="Q602" s="82"/>
      <c r="R602" s="21"/>
      <c r="S602" s="21"/>
      <c r="T602" s="21"/>
      <c r="U602" s="21"/>
      <c r="V602" s="21"/>
      <c r="W602" s="20"/>
      <c r="X602" s="20"/>
      <c r="Y602" s="20"/>
      <c r="Z602" s="20"/>
      <c r="AA602" s="20"/>
      <c r="AB602" s="20"/>
      <c r="AC602" s="8"/>
    </row>
    <row r="603" spans="2:29" x14ac:dyDescent="0.25">
      <c r="B603" s="40" t="s">
        <v>1401</v>
      </c>
      <c r="C603" s="40" t="s">
        <v>312</v>
      </c>
      <c r="D603" s="40"/>
      <c r="E603" s="40" t="s">
        <v>39</v>
      </c>
      <c r="F603" s="41">
        <v>7.1030145787002716E-2</v>
      </c>
      <c r="G603" s="42">
        <v>6000000</v>
      </c>
      <c r="H603" s="43">
        <v>0.25</v>
      </c>
      <c r="I603" s="20">
        <f>H603*G603*F603</f>
        <v>106545.21868050407</v>
      </c>
      <c r="J603" s="54"/>
      <c r="K603" s="54"/>
      <c r="L603" s="54"/>
      <c r="M603" s="20">
        <f>L603*K603</f>
        <v>0</v>
      </c>
      <c r="N603" s="54" t="s">
        <v>104</v>
      </c>
      <c r="O603" s="54" t="s">
        <v>19</v>
      </c>
      <c r="P603" s="58">
        <v>287.459</v>
      </c>
      <c r="Q603" s="80">
        <v>750</v>
      </c>
      <c r="R603" s="21">
        <f>Q603*P603</f>
        <v>215594.25</v>
      </c>
      <c r="S603" s="21"/>
      <c r="T603" s="21"/>
      <c r="U603" s="21"/>
      <c r="V603" s="21"/>
      <c r="W603" s="20">
        <f>I603</f>
        <v>106545.21868050407</v>
      </c>
      <c r="X603" s="20">
        <f>M603</f>
        <v>0</v>
      </c>
      <c r="Y603" s="20">
        <f>R603</f>
        <v>215594.25</v>
      </c>
      <c r="Z603" s="20">
        <f>SUM(W603:Y603)</f>
        <v>322139.46868050407</v>
      </c>
      <c r="AA603" s="20">
        <f>Z603*30%</f>
        <v>96641.840604151221</v>
      </c>
      <c r="AB603" s="20">
        <f>SUM(Z603:AA603)</f>
        <v>418781.30928465526</v>
      </c>
      <c r="AC603" s="7"/>
    </row>
    <row r="604" spans="2:29" x14ac:dyDescent="0.25">
      <c r="B604" s="40" t="s">
        <v>1402</v>
      </c>
      <c r="C604" s="44"/>
      <c r="D604" s="44"/>
      <c r="E604" s="44"/>
      <c r="F604" s="45"/>
      <c r="G604" s="46"/>
      <c r="H604" s="47"/>
      <c r="I604" s="20"/>
      <c r="J604" s="72"/>
      <c r="K604" s="72"/>
      <c r="L604" s="72"/>
      <c r="M604" s="20"/>
      <c r="N604" s="72"/>
      <c r="O604" s="72"/>
      <c r="P604" s="44"/>
      <c r="Q604" s="82"/>
      <c r="R604" s="21"/>
      <c r="S604" s="21"/>
      <c r="T604" s="21"/>
      <c r="U604" s="21"/>
      <c r="V604" s="21"/>
      <c r="W604" s="20"/>
      <c r="X604" s="20"/>
      <c r="Y604" s="20"/>
      <c r="Z604" s="20"/>
      <c r="AA604" s="20"/>
      <c r="AB604" s="20"/>
      <c r="AC604" s="8"/>
    </row>
    <row r="605" spans="2:29" x14ac:dyDescent="0.25">
      <c r="B605" s="40" t="s">
        <v>1403</v>
      </c>
      <c r="C605" s="40" t="s">
        <v>314</v>
      </c>
      <c r="D605" s="40"/>
      <c r="E605" s="40" t="s">
        <v>39</v>
      </c>
      <c r="F605" s="41">
        <v>8.1033110946380021E-2</v>
      </c>
      <c r="G605" s="42">
        <v>6000000</v>
      </c>
      <c r="H605" s="43">
        <v>0.25</v>
      </c>
      <c r="I605" s="20">
        <f>H605*G605*F605</f>
        <v>121549.66641957003</v>
      </c>
      <c r="J605" s="54"/>
      <c r="K605" s="54"/>
      <c r="L605" s="54"/>
      <c r="M605" s="20">
        <f>L605*K605</f>
        <v>0</v>
      </c>
      <c r="N605" s="54" t="s">
        <v>104</v>
      </c>
      <c r="O605" s="54" t="s">
        <v>19</v>
      </c>
      <c r="P605" s="58">
        <v>327.94099999999997</v>
      </c>
      <c r="Q605" s="80">
        <v>750</v>
      </c>
      <c r="R605" s="21">
        <f>Q605*P605</f>
        <v>245955.74999999997</v>
      </c>
      <c r="S605" s="21"/>
      <c r="T605" s="21"/>
      <c r="U605" s="21"/>
      <c r="V605" s="21"/>
      <c r="W605" s="20">
        <f>I605</f>
        <v>121549.66641957003</v>
      </c>
      <c r="X605" s="20">
        <f>M605</f>
        <v>0</v>
      </c>
      <c r="Y605" s="20">
        <f>R605</f>
        <v>245955.74999999997</v>
      </c>
      <c r="Z605" s="20">
        <f>SUM(W605:Y605)</f>
        <v>367505.41641956999</v>
      </c>
      <c r="AA605" s="20">
        <f>Z605*30%</f>
        <v>110251.62492587099</v>
      </c>
      <c r="AB605" s="20">
        <f>SUM(Z605:AA605)</f>
        <v>477757.04134544096</v>
      </c>
      <c r="AC605" s="7"/>
    </row>
    <row r="606" spans="2:29" x14ac:dyDescent="0.25">
      <c r="B606" s="40" t="s">
        <v>1404</v>
      </c>
      <c r="C606" s="44"/>
      <c r="D606" s="44"/>
      <c r="E606" s="44"/>
      <c r="F606" s="45"/>
      <c r="G606" s="46"/>
      <c r="H606" s="47"/>
      <c r="I606" s="20"/>
      <c r="J606" s="72"/>
      <c r="K606" s="72"/>
      <c r="L606" s="72"/>
      <c r="M606" s="20"/>
      <c r="N606" s="72"/>
      <c r="O606" s="72"/>
      <c r="P606" s="44"/>
      <c r="Q606" s="82"/>
      <c r="R606" s="21"/>
      <c r="S606" s="21"/>
      <c r="T606" s="21"/>
      <c r="U606" s="21"/>
      <c r="V606" s="21"/>
      <c r="W606" s="20"/>
      <c r="X606" s="20"/>
      <c r="Y606" s="20"/>
      <c r="Z606" s="20"/>
      <c r="AA606" s="20"/>
      <c r="AB606" s="20"/>
      <c r="AC606" s="8"/>
    </row>
    <row r="607" spans="2:29" x14ac:dyDescent="0.25">
      <c r="B607" s="40" t="s">
        <v>1405</v>
      </c>
      <c r="C607" s="40" t="s">
        <v>315</v>
      </c>
      <c r="D607" s="40"/>
      <c r="E607" s="40" t="s">
        <v>43</v>
      </c>
      <c r="F607" s="41">
        <v>3.561724734371139E-2</v>
      </c>
      <c r="G607" s="42">
        <v>6000000</v>
      </c>
      <c r="H607" s="43">
        <v>1</v>
      </c>
      <c r="I607" s="20">
        <f>H607*G607*F607</f>
        <v>213703.48406226834</v>
      </c>
      <c r="J607" s="54"/>
      <c r="K607" s="54"/>
      <c r="L607" s="54"/>
      <c r="M607" s="20">
        <f>L607*K607</f>
        <v>0</v>
      </c>
      <c r="N607" s="54" t="s">
        <v>104</v>
      </c>
      <c r="O607" s="54" t="s">
        <v>19</v>
      </c>
      <c r="P607" s="58">
        <v>144.143</v>
      </c>
      <c r="Q607" s="80">
        <v>750</v>
      </c>
      <c r="R607" s="21">
        <f>Q607*P607</f>
        <v>108107.25</v>
      </c>
      <c r="S607" s="21"/>
      <c r="T607" s="21"/>
      <c r="U607" s="21"/>
      <c r="V607" s="21"/>
      <c r="W607" s="20">
        <f>I607</f>
        <v>213703.48406226834</v>
      </c>
      <c r="X607" s="20">
        <f>M607</f>
        <v>0</v>
      </c>
      <c r="Y607" s="20">
        <f>R607</f>
        <v>108107.25</v>
      </c>
      <c r="Z607" s="20">
        <f>SUM(W607:Y607)</f>
        <v>321810.73406226834</v>
      </c>
      <c r="AA607" s="20">
        <f>Z607*30%</f>
        <v>96543.220218680493</v>
      </c>
      <c r="AB607" s="20">
        <f>SUM(Z607:AA607)</f>
        <v>418353.95428094885</v>
      </c>
      <c r="AC607" s="7"/>
    </row>
    <row r="608" spans="2:29" x14ac:dyDescent="0.25">
      <c r="B608" s="40" t="s">
        <v>1406</v>
      </c>
      <c r="C608" s="44"/>
      <c r="D608" s="44"/>
      <c r="E608" s="44"/>
      <c r="F608" s="45"/>
      <c r="G608" s="46"/>
      <c r="H608" s="47"/>
      <c r="I608" s="20"/>
      <c r="J608" s="72"/>
      <c r="K608" s="72"/>
      <c r="L608" s="72"/>
      <c r="M608" s="20"/>
      <c r="N608" s="72"/>
      <c r="O608" s="72"/>
      <c r="P608" s="81"/>
      <c r="Q608" s="82"/>
      <c r="R608" s="21"/>
      <c r="S608" s="21"/>
      <c r="T608" s="21"/>
      <c r="U608" s="21"/>
      <c r="V608" s="21"/>
      <c r="W608" s="20"/>
      <c r="X608" s="20"/>
      <c r="Y608" s="20"/>
      <c r="Z608" s="20"/>
      <c r="AA608" s="20"/>
      <c r="AB608" s="20"/>
      <c r="AC608" s="8"/>
    </row>
    <row r="609" spans="2:29" x14ac:dyDescent="0.25">
      <c r="B609" s="40" t="s">
        <v>1407</v>
      </c>
      <c r="C609" s="40" t="s">
        <v>316</v>
      </c>
      <c r="D609" s="40"/>
      <c r="E609" s="40" t="s">
        <v>43</v>
      </c>
      <c r="F609" s="41">
        <v>4.9198665678280205E-2</v>
      </c>
      <c r="G609" s="42">
        <v>6000000</v>
      </c>
      <c r="H609" s="43">
        <v>1</v>
      </c>
      <c r="I609" s="20">
        <f>H609*G609*F609</f>
        <v>295191.99406968121</v>
      </c>
      <c r="J609" s="54"/>
      <c r="K609" s="54"/>
      <c r="L609" s="54"/>
      <c r="M609" s="20">
        <f>L609*K609</f>
        <v>0</v>
      </c>
      <c r="N609" s="54"/>
      <c r="O609" s="54"/>
      <c r="P609" s="79"/>
      <c r="Q609" s="80"/>
      <c r="R609" s="21">
        <f>Q609*P609</f>
        <v>0</v>
      </c>
      <c r="S609" s="21"/>
      <c r="T609" s="21"/>
      <c r="U609" s="21"/>
      <c r="V609" s="21"/>
      <c r="W609" s="20">
        <f>I609</f>
        <v>295191.99406968121</v>
      </c>
      <c r="X609" s="20">
        <f>M609</f>
        <v>0</v>
      </c>
      <c r="Y609" s="20">
        <f>R609</f>
        <v>0</v>
      </c>
      <c r="Z609" s="20">
        <f>SUM(W609:Y609)</f>
        <v>295191.99406968121</v>
      </c>
      <c r="AA609" s="20">
        <f>Z609*30%</f>
        <v>88557.598220904358</v>
      </c>
      <c r="AB609" s="20">
        <f>SUM(Z609:AA609)</f>
        <v>383749.59229058557</v>
      </c>
      <c r="AC609" s="7"/>
    </row>
    <row r="610" spans="2:29" x14ac:dyDescent="0.25">
      <c r="B610" s="40" t="s">
        <v>1408</v>
      </c>
      <c r="C610" s="44"/>
      <c r="D610" s="44"/>
      <c r="E610" s="44"/>
      <c r="F610" s="45"/>
      <c r="G610" s="46"/>
      <c r="H610" s="47"/>
      <c r="I610" s="20"/>
      <c r="J610" s="72"/>
      <c r="K610" s="72"/>
      <c r="L610" s="72"/>
      <c r="M610" s="20"/>
      <c r="N610" s="72"/>
      <c r="O610" s="72"/>
      <c r="P610" s="81"/>
      <c r="Q610" s="82"/>
      <c r="R610" s="21"/>
      <c r="S610" s="21"/>
      <c r="T610" s="21"/>
      <c r="U610" s="21"/>
      <c r="V610" s="21"/>
      <c r="W610" s="20"/>
      <c r="X610" s="20"/>
      <c r="Y610" s="20"/>
      <c r="Z610" s="20"/>
      <c r="AA610" s="20"/>
      <c r="AB610" s="20"/>
      <c r="AC610" s="8"/>
    </row>
    <row r="611" spans="2:29" x14ac:dyDescent="0.25">
      <c r="B611" s="40" t="s">
        <v>1409</v>
      </c>
      <c r="C611" s="40" t="s">
        <v>317</v>
      </c>
      <c r="D611" s="40"/>
      <c r="E611" s="40" t="s">
        <v>39</v>
      </c>
      <c r="F611" s="41">
        <v>4.9198665678280205E-2</v>
      </c>
      <c r="G611" s="42">
        <v>6000000</v>
      </c>
      <c r="H611" s="43">
        <v>0.25</v>
      </c>
      <c r="I611" s="20">
        <f>H611*G611*F611</f>
        <v>73797.998517420303</v>
      </c>
      <c r="J611" s="54"/>
      <c r="K611" s="54"/>
      <c r="L611" s="54"/>
      <c r="M611" s="20">
        <f>L611*K611</f>
        <v>0</v>
      </c>
      <c r="N611" s="54" t="s">
        <v>104</v>
      </c>
      <c r="O611" s="54" t="s">
        <v>19</v>
      </c>
      <c r="P611" s="58">
        <v>199.107</v>
      </c>
      <c r="Q611" s="80">
        <v>750</v>
      </c>
      <c r="R611" s="21">
        <f>Q611*P611</f>
        <v>149330.25</v>
      </c>
      <c r="S611" s="21"/>
      <c r="T611" s="21"/>
      <c r="U611" s="21"/>
      <c r="V611" s="21"/>
      <c r="W611" s="20">
        <f>I611</f>
        <v>73797.998517420303</v>
      </c>
      <c r="X611" s="20">
        <f>M611</f>
        <v>0</v>
      </c>
      <c r="Y611" s="20">
        <f>R611</f>
        <v>149330.25</v>
      </c>
      <c r="Z611" s="20">
        <f>SUM(W611:Y611)</f>
        <v>223128.24851742032</v>
      </c>
      <c r="AA611" s="20">
        <f>Z611*30%</f>
        <v>66938.474555226087</v>
      </c>
      <c r="AB611" s="20">
        <f>SUM(Z611:AA611)</f>
        <v>290066.72307264642</v>
      </c>
      <c r="AC611" s="7"/>
    </row>
    <row r="612" spans="2:29" x14ac:dyDescent="0.25">
      <c r="B612" s="40" t="s">
        <v>1410</v>
      </c>
      <c r="C612" s="44"/>
      <c r="D612" s="44"/>
      <c r="E612" s="44"/>
      <c r="F612" s="45"/>
      <c r="G612" s="46"/>
      <c r="H612" s="47"/>
      <c r="I612" s="20"/>
      <c r="J612" s="72"/>
      <c r="K612" s="72"/>
      <c r="L612" s="72"/>
      <c r="M612" s="20"/>
      <c r="N612" s="72"/>
      <c r="O612" s="72"/>
      <c r="P612" s="81"/>
      <c r="Q612" s="82"/>
      <c r="R612" s="21"/>
      <c r="S612" s="21"/>
      <c r="T612" s="21"/>
      <c r="U612" s="21"/>
      <c r="V612" s="21"/>
      <c r="W612" s="20"/>
      <c r="X612" s="20"/>
      <c r="Y612" s="20"/>
      <c r="Z612" s="20"/>
      <c r="AA612" s="20"/>
      <c r="AB612" s="20"/>
      <c r="AC612" s="8"/>
    </row>
    <row r="613" spans="2:29" x14ac:dyDescent="0.25">
      <c r="B613" s="40" t="s">
        <v>1411</v>
      </c>
      <c r="C613" s="40" t="s">
        <v>315</v>
      </c>
      <c r="D613" s="40"/>
      <c r="E613" s="40" t="s">
        <v>43</v>
      </c>
      <c r="F613" s="41">
        <v>9.239016555473191E-2</v>
      </c>
      <c r="G613" s="42">
        <v>6000000</v>
      </c>
      <c r="H613" s="43">
        <v>1</v>
      </c>
      <c r="I613" s="20">
        <f>H613*G613*F613</f>
        <v>554340.99332839146</v>
      </c>
      <c r="J613" s="54"/>
      <c r="K613" s="54"/>
      <c r="L613" s="54"/>
      <c r="M613" s="20">
        <f>L613*K613</f>
        <v>0</v>
      </c>
      <c r="N613" s="54" t="s">
        <v>104</v>
      </c>
      <c r="O613" s="54" t="s">
        <v>19</v>
      </c>
      <c r="P613" s="58">
        <v>373.90300000000002</v>
      </c>
      <c r="Q613" s="80">
        <v>750</v>
      </c>
      <c r="R613" s="21">
        <f>Q613*P613</f>
        <v>280427.25</v>
      </c>
      <c r="S613" s="21"/>
      <c r="T613" s="21"/>
      <c r="U613" s="21"/>
      <c r="V613" s="21"/>
      <c r="W613" s="20">
        <f>I613</f>
        <v>554340.99332839146</v>
      </c>
      <c r="X613" s="20">
        <f>M613</f>
        <v>0</v>
      </c>
      <c r="Y613" s="20">
        <f>R613</f>
        <v>280427.25</v>
      </c>
      <c r="Z613" s="20">
        <f>SUM(W613:Y613)</f>
        <v>834768.24332839146</v>
      </c>
      <c r="AA613" s="20">
        <f>Z613*30%</f>
        <v>250430.47299851742</v>
      </c>
      <c r="AB613" s="20">
        <f>SUM(Z613:AA613)</f>
        <v>1085198.7163269089</v>
      </c>
      <c r="AC613" s="7"/>
    </row>
    <row r="614" spans="2:29" x14ac:dyDescent="0.25">
      <c r="B614" s="40" t="s">
        <v>1412</v>
      </c>
      <c r="C614" s="44"/>
      <c r="D614" s="44"/>
      <c r="E614" s="44"/>
      <c r="F614" s="45"/>
      <c r="G614" s="46"/>
      <c r="H614" s="47"/>
      <c r="I614" s="20"/>
      <c r="J614" s="72"/>
      <c r="K614" s="72"/>
      <c r="L614" s="72"/>
      <c r="M614" s="20"/>
      <c r="N614" s="72"/>
      <c r="O614" s="72"/>
      <c r="P614" s="81"/>
      <c r="Q614" s="82"/>
      <c r="R614" s="21"/>
      <c r="S614" s="21"/>
      <c r="T614" s="21"/>
      <c r="U614" s="21"/>
      <c r="V614" s="21"/>
      <c r="W614" s="20"/>
      <c r="X614" s="20"/>
      <c r="Y614" s="20"/>
      <c r="Z614" s="20"/>
      <c r="AA614" s="20"/>
      <c r="AB614" s="20"/>
      <c r="AC614" s="8"/>
    </row>
    <row r="615" spans="2:29" x14ac:dyDescent="0.25">
      <c r="B615" s="40" t="s">
        <v>1413</v>
      </c>
      <c r="C615" s="40" t="s">
        <v>318</v>
      </c>
      <c r="D615" s="40"/>
      <c r="E615" s="40" t="s">
        <v>43</v>
      </c>
      <c r="F615" s="41">
        <v>0.10836619718309859</v>
      </c>
      <c r="G615" s="42">
        <v>6000000</v>
      </c>
      <c r="H615" s="43">
        <v>1</v>
      </c>
      <c r="I615" s="20">
        <f>H615*G615*F615</f>
        <v>650197.18309859151</v>
      </c>
      <c r="J615" s="54"/>
      <c r="K615" s="54"/>
      <c r="L615" s="54"/>
      <c r="M615" s="20">
        <f>L615*K615</f>
        <v>0</v>
      </c>
      <c r="N615" s="54"/>
      <c r="O615" s="54"/>
      <c r="P615" s="79"/>
      <c r="Q615" s="80"/>
      <c r="R615" s="21">
        <f>Q615*P615</f>
        <v>0</v>
      </c>
      <c r="S615" s="21"/>
      <c r="T615" s="21"/>
      <c r="U615" s="21"/>
      <c r="V615" s="21"/>
      <c r="W615" s="20">
        <f>I615</f>
        <v>650197.18309859151</v>
      </c>
      <c r="X615" s="20">
        <f>M615</f>
        <v>0</v>
      </c>
      <c r="Y615" s="20">
        <f>R615</f>
        <v>0</v>
      </c>
      <c r="Z615" s="20">
        <f>SUM(W615:Y615)</f>
        <v>650197.18309859151</v>
      </c>
      <c r="AA615" s="20">
        <f>Z615*30%</f>
        <v>195059.15492957746</v>
      </c>
      <c r="AB615" s="20">
        <f>SUM(Z615:AA615)</f>
        <v>845256.338028169</v>
      </c>
      <c r="AC615" s="7"/>
    </row>
    <row r="616" spans="2:29" x14ac:dyDescent="0.25">
      <c r="B616" s="40" t="s">
        <v>1414</v>
      </c>
      <c r="C616" s="44"/>
      <c r="D616" s="44"/>
      <c r="E616" s="44"/>
      <c r="F616" s="45"/>
      <c r="G616" s="46"/>
      <c r="H616" s="47"/>
      <c r="I616" s="20"/>
      <c r="J616" s="72"/>
      <c r="K616" s="72"/>
      <c r="L616" s="72"/>
      <c r="M616" s="20"/>
      <c r="N616" s="72"/>
      <c r="O616" s="72"/>
      <c r="P616" s="81"/>
      <c r="Q616" s="82"/>
      <c r="R616" s="21"/>
      <c r="S616" s="21"/>
      <c r="T616" s="21"/>
      <c r="U616" s="21"/>
      <c r="V616" s="21"/>
      <c r="W616" s="20"/>
      <c r="X616" s="20"/>
      <c r="Y616" s="20"/>
      <c r="Z616" s="20"/>
      <c r="AA616" s="20"/>
      <c r="AB616" s="20"/>
      <c r="AC616" s="8"/>
    </row>
    <row r="617" spans="2:29" x14ac:dyDescent="0.25">
      <c r="B617" s="40" t="s">
        <v>1415</v>
      </c>
      <c r="C617" s="40" t="s">
        <v>319</v>
      </c>
      <c r="D617" s="40"/>
      <c r="E617" s="40" t="s">
        <v>39</v>
      </c>
      <c r="F617" s="41">
        <v>0.10836619718309859</v>
      </c>
      <c r="G617" s="42">
        <v>6000000</v>
      </c>
      <c r="H617" s="43">
        <v>0.25</v>
      </c>
      <c r="I617" s="20">
        <f>H617*G617*F617</f>
        <v>162549.29577464788</v>
      </c>
      <c r="J617" s="54"/>
      <c r="K617" s="54"/>
      <c r="L617" s="54"/>
      <c r="M617" s="20">
        <f>L617*K617</f>
        <v>0</v>
      </c>
      <c r="N617" s="54" t="s">
        <v>104</v>
      </c>
      <c r="O617" s="54" t="s">
        <v>19</v>
      </c>
      <c r="P617" s="58">
        <v>438.55799999999999</v>
      </c>
      <c r="Q617" s="80">
        <v>750</v>
      </c>
      <c r="R617" s="21">
        <f>Q617*P617</f>
        <v>328918.5</v>
      </c>
      <c r="S617" s="21"/>
      <c r="T617" s="21"/>
      <c r="U617" s="21"/>
      <c r="V617" s="21"/>
      <c r="W617" s="20">
        <f>I617</f>
        <v>162549.29577464788</v>
      </c>
      <c r="X617" s="20">
        <f>M617</f>
        <v>0</v>
      </c>
      <c r="Y617" s="20">
        <f>R617</f>
        <v>328918.5</v>
      </c>
      <c r="Z617" s="20">
        <f>SUM(W617:Y617)</f>
        <v>491467.79577464785</v>
      </c>
      <c r="AA617" s="20">
        <f>Z617*30%</f>
        <v>147440.33873239436</v>
      </c>
      <c r="AB617" s="20">
        <f>SUM(Z617:AA617)</f>
        <v>638908.13450704224</v>
      </c>
      <c r="AC617" s="7"/>
    </row>
    <row r="618" spans="2:29" x14ac:dyDescent="0.25">
      <c r="B618" s="40" t="s">
        <v>1416</v>
      </c>
      <c r="C618" s="44"/>
      <c r="D618" s="44"/>
      <c r="E618" s="44"/>
      <c r="F618" s="45"/>
      <c r="G618" s="46"/>
      <c r="H618" s="47"/>
      <c r="I618" s="20"/>
      <c r="J618" s="72"/>
      <c r="K618" s="72"/>
      <c r="L618" s="72"/>
      <c r="M618" s="20"/>
      <c r="N618" s="72"/>
      <c r="O618" s="72"/>
      <c r="P618" s="81"/>
      <c r="Q618" s="82"/>
      <c r="R618" s="21"/>
      <c r="S618" s="21"/>
      <c r="T618" s="21"/>
      <c r="U618" s="21"/>
      <c r="V618" s="21"/>
      <c r="W618" s="20"/>
      <c r="X618" s="20"/>
      <c r="Y618" s="20"/>
      <c r="Z618" s="20"/>
      <c r="AA618" s="20"/>
      <c r="AB618" s="20"/>
      <c r="AC618" s="8"/>
    </row>
    <row r="619" spans="2:29" x14ac:dyDescent="0.25">
      <c r="B619" s="40" t="s">
        <v>1417</v>
      </c>
      <c r="C619" s="40" t="s">
        <v>320</v>
      </c>
      <c r="D619" s="40"/>
      <c r="E619" s="40" t="s">
        <v>43</v>
      </c>
      <c r="F619" s="41">
        <v>1.8013343217197924E-3</v>
      </c>
      <c r="G619" s="42">
        <v>6000000</v>
      </c>
      <c r="H619" s="43">
        <v>1</v>
      </c>
      <c r="I619" s="20">
        <f>H619*G619*F619</f>
        <v>10808.005930318755</v>
      </c>
      <c r="J619" s="54"/>
      <c r="K619" s="54"/>
      <c r="L619" s="54"/>
      <c r="M619" s="20">
        <f>L619*K619</f>
        <v>0</v>
      </c>
      <c r="N619" s="54" t="s">
        <v>104</v>
      </c>
      <c r="O619" s="54" t="s">
        <v>19</v>
      </c>
      <c r="P619" s="58">
        <v>7.29</v>
      </c>
      <c r="Q619" s="80">
        <v>750</v>
      </c>
      <c r="R619" s="21">
        <f>Q619*P619</f>
        <v>5467.5</v>
      </c>
      <c r="S619" s="21"/>
      <c r="T619" s="21"/>
      <c r="U619" s="21"/>
      <c r="V619" s="21"/>
      <c r="W619" s="20">
        <f>I619</f>
        <v>10808.005930318755</v>
      </c>
      <c r="X619" s="20">
        <f>M619</f>
        <v>0</v>
      </c>
      <c r="Y619" s="20">
        <f>R619</f>
        <v>5467.5</v>
      </c>
      <c r="Z619" s="20">
        <f>SUM(W619:Y619)</f>
        <v>16275.505930318755</v>
      </c>
      <c r="AA619" s="20">
        <f>Z619*30%</f>
        <v>4882.6517790956268</v>
      </c>
      <c r="AB619" s="20">
        <f>SUM(Z619:AA619)</f>
        <v>21158.157709414383</v>
      </c>
      <c r="AC619" s="7"/>
    </row>
    <row r="620" spans="2:29" x14ac:dyDescent="0.25">
      <c r="B620" s="40" t="s">
        <v>1418</v>
      </c>
      <c r="C620" s="44"/>
      <c r="D620" s="44"/>
      <c r="E620" s="44"/>
      <c r="F620" s="45"/>
      <c r="G620" s="46"/>
      <c r="H620" s="47"/>
      <c r="I620" s="20"/>
      <c r="J620" s="72"/>
      <c r="K620" s="72"/>
      <c r="L620" s="72"/>
      <c r="M620" s="20"/>
      <c r="N620" s="72"/>
      <c r="O620" s="72"/>
      <c r="P620" s="81"/>
      <c r="Q620" s="82"/>
      <c r="R620" s="21"/>
      <c r="S620" s="21"/>
      <c r="T620" s="21"/>
      <c r="U620" s="21"/>
      <c r="V620" s="21"/>
      <c r="W620" s="20"/>
      <c r="X620" s="20"/>
      <c r="Y620" s="20"/>
      <c r="Z620" s="20"/>
      <c r="AA620" s="20"/>
      <c r="AB620" s="20"/>
      <c r="AC620" s="8"/>
    </row>
    <row r="621" spans="2:29" x14ac:dyDescent="0.25">
      <c r="B621" s="40" t="s">
        <v>1419</v>
      </c>
      <c r="C621" s="40" t="s">
        <v>318</v>
      </c>
      <c r="D621" s="40"/>
      <c r="E621" s="40" t="s">
        <v>43</v>
      </c>
      <c r="F621" s="41">
        <v>0.10056239189523103</v>
      </c>
      <c r="G621" s="42">
        <v>6000000</v>
      </c>
      <c r="H621" s="43">
        <v>1</v>
      </c>
      <c r="I621" s="20">
        <f>H621*G621*F621</f>
        <v>603374.3513713862</v>
      </c>
      <c r="J621" s="54"/>
      <c r="K621" s="54"/>
      <c r="L621" s="54"/>
      <c r="M621" s="20">
        <f>L621*K621</f>
        <v>0</v>
      </c>
      <c r="N621" s="54"/>
      <c r="O621" s="54"/>
      <c r="P621" s="79"/>
      <c r="Q621" s="80"/>
      <c r="R621" s="21">
        <f>Q621*P621</f>
        <v>0</v>
      </c>
      <c r="S621" s="21"/>
      <c r="T621" s="21"/>
      <c r="U621" s="21"/>
      <c r="V621" s="21"/>
      <c r="W621" s="20">
        <f>I621</f>
        <v>603374.3513713862</v>
      </c>
      <c r="X621" s="20">
        <f>M621</f>
        <v>0</v>
      </c>
      <c r="Y621" s="20">
        <f>R621</f>
        <v>0</v>
      </c>
      <c r="Z621" s="20">
        <f>SUM(W621:Y621)</f>
        <v>603374.3513713862</v>
      </c>
      <c r="AA621" s="20">
        <f>Z621*30%</f>
        <v>181012.30541141584</v>
      </c>
      <c r="AB621" s="20">
        <f>SUM(Z621:AA621)</f>
        <v>784386.65678280208</v>
      </c>
      <c r="AC621" s="7"/>
    </row>
    <row r="622" spans="2:29" x14ac:dyDescent="0.25">
      <c r="B622" s="40" t="s">
        <v>1420</v>
      </c>
      <c r="C622" s="44"/>
      <c r="D622" s="44"/>
      <c r="E622" s="44"/>
      <c r="F622" s="45"/>
      <c r="G622" s="46"/>
      <c r="H622" s="47"/>
      <c r="I622" s="20"/>
      <c r="J622" s="72"/>
      <c r="K622" s="72"/>
      <c r="L622" s="72"/>
      <c r="M622" s="20"/>
      <c r="N622" s="72"/>
      <c r="O622" s="72"/>
      <c r="P622" s="81"/>
      <c r="Q622" s="82"/>
      <c r="R622" s="21"/>
      <c r="S622" s="21"/>
      <c r="T622" s="21"/>
      <c r="U622" s="21"/>
      <c r="V622" s="21"/>
      <c r="W622" s="20"/>
      <c r="X622" s="20"/>
      <c r="Y622" s="20"/>
      <c r="Z622" s="20"/>
      <c r="AA622" s="20"/>
      <c r="AB622" s="20"/>
      <c r="AC622" s="8"/>
    </row>
    <row r="623" spans="2:29" x14ac:dyDescent="0.25">
      <c r="B623" s="40" t="s">
        <v>1421</v>
      </c>
      <c r="C623" s="40" t="s">
        <v>321</v>
      </c>
      <c r="D623" s="40"/>
      <c r="E623" s="40" t="s">
        <v>39</v>
      </c>
      <c r="F623" s="41">
        <v>0.10056239189523103</v>
      </c>
      <c r="G623" s="42">
        <v>6000000</v>
      </c>
      <c r="H623" s="43">
        <v>0.25</v>
      </c>
      <c r="I623" s="20">
        <f>H623*G623*F623</f>
        <v>150843.58784284655</v>
      </c>
      <c r="J623" s="54"/>
      <c r="K623" s="54"/>
      <c r="L623" s="54"/>
      <c r="M623" s="20">
        <f>L623*K623</f>
        <v>0</v>
      </c>
      <c r="N623" s="54" t="s">
        <v>104</v>
      </c>
      <c r="O623" s="54" t="s">
        <v>19</v>
      </c>
      <c r="P623" s="58">
        <v>406.976</v>
      </c>
      <c r="Q623" s="80">
        <v>750</v>
      </c>
      <c r="R623" s="21">
        <f>Q623*P623</f>
        <v>305232</v>
      </c>
      <c r="S623" s="21"/>
      <c r="T623" s="21"/>
      <c r="U623" s="21"/>
      <c r="V623" s="21"/>
      <c r="W623" s="20">
        <f>I623</f>
        <v>150843.58784284655</v>
      </c>
      <c r="X623" s="20">
        <f>M623</f>
        <v>0</v>
      </c>
      <c r="Y623" s="20">
        <f>R623</f>
        <v>305232</v>
      </c>
      <c r="Z623" s="20">
        <f>SUM(W623:Y623)</f>
        <v>456075.58784284652</v>
      </c>
      <c r="AA623" s="20">
        <f>Z623*30%</f>
        <v>136822.67635285394</v>
      </c>
      <c r="AB623" s="20">
        <f>SUM(Z623:AA623)</f>
        <v>592898.26419570041</v>
      </c>
      <c r="AC623" s="7"/>
    </row>
    <row r="624" spans="2:29" x14ac:dyDescent="0.25">
      <c r="B624" s="40" t="s">
        <v>1422</v>
      </c>
      <c r="C624" s="44"/>
      <c r="D624" s="44"/>
      <c r="E624" s="44"/>
      <c r="F624" s="45"/>
      <c r="G624" s="46"/>
      <c r="H624" s="47"/>
      <c r="I624" s="20"/>
      <c r="J624" s="72"/>
      <c r="K624" s="72"/>
      <c r="L624" s="72"/>
      <c r="M624" s="20"/>
      <c r="N624" s="72"/>
      <c r="O624" s="72"/>
      <c r="P624" s="81"/>
      <c r="Q624" s="82"/>
      <c r="R624" s="21"/>
      <c r="S624" s="21"/>
      <c r="T624" s="21"/>
      <c r="U624" s="21"/>
      <c r="V624" s="21"/>
      <c r="W624" s="20"/>
      <c r="X624" s="20"/>
      <c r="Y624" s="20"/>
      <c r="Z624" s="20"/>
      <c r="AA624" s="20"/>
      <c r="AB624" s="20"/>
      <c r="AC624" s="8"/>
    </row>
    <row r="625" spans="2:29" x14ac:dyDescent="0.25">
      <c r="B625" s="40" t="s">
        <v>1423</v>
      </c>
      <c r="C625" s="40" t="s">
        <v>322</v>
      </c>
      <c r="D625" s="40"/>
      <c r="E625" s="40" t="s">
        <v>43</v>
      </c>
      <c r="F625" s="41">
        <v>8.2512972572275755E-3</v>
      </c>
      <c r="G625" s="42">
        <v>6000000</v>
      </c>
      <c r="H625" s="43">
        <v>1</v>
      </c>
      <c r="I625" s="20">
        <f>H625*G625*F625</f>
        <v>49507.783543365455</v>
      </c>
      <c r="J625" s="54"/>
      <c r="K625" s="54"/>
      <c r="L625" s="54"/>
      <c r="M625" s="20">
        <f>L625*K625</f>
        <v>0</v>
      </c>
      <c r="N625" s="54" t="s">
        <v>104</v>
      </c>
      <c r="O625" s="54" t="s">
        <v>19</v>
      </c>
      <c r="P625" s="58">
        <v>33.393000000000001</v>
      </c>
      <c r="Q625" s="80">
        <v>750</v>
      </c>
      <c r="R625" s="21">
        <f>Q625*P625</f>
        <v>25044.75</v>
      </c>
      <c r="S625" s="21"/>
      <c r="T625" s="21"/>
      <c r="U625" s="21"/>
      <c r="V625" s="21"/>
      <c r="W625" s="20">
        <f>I625</f>
        <v>49507.783543365455</v>
      </c>
      <c r="X625" s="20">
        <f>M625</f>
        <v>0</v>
      </c>
      <c r="Y625" s="20">
        <f>R625</f>
        <v>25044.75</v>
      </c>
      <c r="Z625" s="20">
        <f>SUM(W625:Y625)</f>
        <v>74552.533543365455</v>
      </c>
      <c r="AA625" s="20">
        <f>Z625*30%</f>
        <v>22365.760063009635</v>
      </c>
      <c r="AB625" s="20">
        <f>SUM(Z625:AA625)</f>
        <v>96918.293606375082</v>
      </c>
      <c r="AC625" s="7"/>
    </row>
    <row r="626" spans="2:29" x14ac:dyDescent="0.25">
      <c r="B626" s="40" t="s">
        <v>1424</v>
      </c>
      <c r="C626" s="44"/>
      <c r="D626" s="44"/>
      <c r="E626" s="44"/>
      <c r="F626" s="45"/>
      <c r="G626" s="46"/>
      <c r="H626" s="47"/>
      <c r="I626" s="20"/>
      <c r="J626" s="72"/>
      <c r="K626" s="72"/>
      <c r="L626" s="72"/>
      <c r="M626" s="20"/>
      <c r="N626" s="72"/>
      <c r="O626" s="72"/>
      <c r="P626" s="81"/>
      <c r="Q626" s="82"/>
      <c r="R626" s="21"/>
      <c r="S626" s="21"/>
      <c r="T626" s="21"/>
      <c r="U626" s="21"/>
      <c r="V626" s="21"/>
      <c r="W626" s="20"/>
      <c r="X626" s="20"/>
      <c r="Y626" s="20"/>
      <c r="Z626" s="20"/>
      <c r="AA626" s="20"/>
      <c r="AB626" s="20"/>
      <c r="AC626" s="8"/>
    </row>
    <row r="627" spans="2:29" ht="28.5" x14ac:dyDescent="0.25">
      <c r="B627" s="40" t="s">
        <v>1425</v>
      </c>
      <c r="C627" s="40" t="s">
        <v>323</v>
      </c>
      <c r="D627" s="40"/>
      <c r="E627" s="40" t="s">
        <v>43</v>
      </c>
      <c r="F627" s="41">
        <v>9.3759080800593031E-2</v>
      </c>
      <c r="G627" s="42">
        <v>6000000</v>
      </c>
      <c r="H627" s="43">
        <v>1</v>
      </c>
      <c r="I627" s="20">
        <f>H627*G627*F627</f>
        <v>562554.48480355821</v>
      </c>
      <c r="J627" s="54"/>
      <c r="K627" s="54"/>
      <c r="L627" s="54"/>
      <c r="M627" s="20">
        <f>L627*K627</f>
        <v>0</v>
      </c>
      <c r="N627" s="54" t="s">
        <v>104</v>
      </c>
      <c r="O627" s="54" t="s">
        <v>19</v>
      </c>
      <c r="P627" s="58">
        <v>379.44299999999998</v>
      </c>
      <c r="Q627" s="80">
        <v>750</v>
      </c>
      <c r="R627" s="21">
        <f>Q627*P627</f>
        <v>284582.25</v>
      </c>
      <c r="S627" s="21"/>
      <c r="T627" s="21"/>
      <c r="U627" s="21"/>
      <c r="V627" s="21"/>
      <c r="W627" s="20">
        <f>I627</f>
        <v>562554.48480355821</v>
      </c>
      <c r="X627" s="20">
        <f>M627</f>
        <v>0</v>
      </c>
      <c r="Y627" s="20">
        <f>R627</f>
        <v>284582.25</v>
      </c>
      <c r="Z627" s="20">
        <f>SUM(W627:Y627)</f>
        <v>847136.73480355821</v>
      </c>
      <c r="AA627" s="20">
        <f>Z627*30%</f>
        <v>254141.02044106746</v>
      </c>
      <c r="AB627" s="20">
        <f>SUM(Z627:AA627)</f>
        <v>1101277.7552446257</v>
      </c>
      <c r="AC627" s="7"/>
    </row>
    <row r="628" spans="2:29" x14ac:dyDescent="0.25">
      <c r="B628" s="40" t="s">
        <v>1426</v>
      </c>
      <c r="C628" s="44"/>
      <c r="D628" s="44"/>
      <c r="E628" s="44"/>
      <c r="F628" s="45"/>
      <c r="G628" s="46"/>
      <c r="H628" s="47"/>
      <c r="I628" s="20"/>
      <c r="J628" s="72"/>
      <c r="K628" s="72"/>
      <c r="L628" s="72"/>
      <c r="M628" s="20"/>
      <c r="N628" s="72"/>
      <c r="O628" s="72"/>
      <c r="P628" s="81"/>
      <c r="Q628" s="82"/>
      <c r="R628" s="21"/>
      <c r="S628" s="21"/>
      <c r="T628" s="21"/>
      <c r="U628" s="21"/>
      <c r="V628" s="21"/>
      <c r="W628" s="20"/>
      <c r="X628" s="20"/>
      <c r="Y628" s="20"/>
      <c r="Z628" s="20"/>
      <c r="AA628" s="20"/>
      <c r="AB628" s="20"/>
      <c r="AC628" s="8"/>
    </row>
    <row r="629" spans="2:29" x14ac:dyDescent="0.25">
      <c r="B629" s="40" t="s">
        <v>1427</v>
      </c>
      <c r="C629" s="40" t="s">
        <v>324</v>
      </c>
      <c r="D629" s="40"/>
      <c r="E629" s="40" t="s">
        <v>43</v>
      </c>
      <c r="F629" s="41">
        <v>3.9310600444773906E-3</v>
      </c>
      <c r="G629" s="42">
        <v>6000000</v>
      </c>
      <c r="H629" s="43">
        <v>1</v>
      </c>
      <c r="I629" s="20">
        <f>H629*G629*F629</f>
        <v>23586.360266864343</v>
      </c>
      <c r="J629" s="54"/>
      <c r="K629" s="54"/>
      <c r="L629" s="54"/>
      <c r="M629" s="20">
        <f>L629*K629</f>
        <v>0</v>
      </c>
      <c r="N629" s="54" t="s">
        <v>104</v>
      </c>
      <c r="O629" s="54" t="s">
        <v>19</v>
      </c>
      <c r="P629" s="58">
        <v>15.909000000000001</v>
      </c>
      <c r="Q629" s="80">
        <v>750</v>
      </c>
      <c r="R629" s="21">
        <f>Q629*P629</f>
        <v>11931.75</v>
      </c>
      <c r="S629" s="21"/>
      <c r="T629" s="21"/>
      <c r="U629" s="21"/>
      <c r="V629" s="21"/>
      <c r="W629" s="20">
        <f>I629</f>
        <v>23586.360266864343</v>
      </c>
      <c r="X629" s="20">
        <f>M629</f>
        <v>0</v>
      </c>
      <c r="Y629" s="20">
        <f>R629</f>
        <v>11931.75</v>
      </c>
      <c r="Z629" s="20">
        <f>SUM(W629:Y629)</f>
        <v>35518.110266864343</v>
      </c>
      <c r="AA629" s="20">
        <f>Z629*30%</f>
        <v>10655.433080059303</v>
      </c>
      <c r="AB629" s="20">
        <f>SUM(Z629:AA629)</f>
        <v>46173.543346923645</v>
      </c>
      <c r="AC629" s="7"/>
    </row>
    <row r="630" spans="2:29" x14ac:dyDescent="0.25">
      <c r="B630" s="40" t="s">
        <v>1428</v>
      </c>
      <c r="C630" s="44"/>
      <c r="D630" s="44"/>
      <c r="E630" s="44"/>
      <c r="F630" s="45"/>
      <c r="G630" s="46"/>
      <c r="H630" s="47"/>
      <c r="I630" s="20"/>
      <c r="J630" s="72"/>
      <c r="K630" s="72"/>
      <c r="L630" s="72"/>
      <c r="M630" s="20"/>
      <c r="N630" s="72"/>
      <c r="O630" s="72"/>
      <c r="P630" s="81"/>
      <c r="Q630" s="82"/>
      <c r="R630" s="21"/>
      <c r="S630" s="21"/>
      <c r="T630" s="21"/>
      <c r="U630" s="21"/>
      <c r="V630" s="21"/>
      <c r="W630" s="20"/>
      <c r="X630" s="20"/>
      <c r="Y630" s="20"/>
      <c r="Z630" s="20"/>
      <c r="AA630" s="20"/>
      <c r="AB630" s="20"/>
      <c r="AC630" s="8"/>
    </row>
    <row r="631" spans="2:29" x14ac:dyDescent="0.25">
      <c r="B631" s="40" t="s">
        <v>1429</v>
      </c>
      <c r="C631" s="40" t="s">
        <v>325</v>
      </c>
      <c r="D631" s="40"/>
      <c r="E631" s="40" t="s">
        <v>43</v>
      </c>
      <c r="F631" s="41">
        <v>0.11574326661724735</v>
      </c>
      <c r="G631" s="42">
        <v>6000000</v>
      </c>
      <c r="H631" s="43">
        <v>1</v>
      </c>
      <c r="I631" s="20">
        <f>H631*G631*F631</f>
        <v>694459.5997034841</v>
      </c>
      <c r="J631" s="54"/>
      <c r="K631" s="54"/>
      <c r="L631" s="54"/>
      <c r="M631" s="20">
        <f>L631*K631</f>
        <v>0</v>
      </c>
      <c r="N631" s="54" t="s">
        <v>104</v>
      </c>
      <c r="O631" s="54" t="s">
        <v>19</v>
      </c>
      <c r="P631" s="58">
        <v>468.41300000000001</v>
      </c>
      <c r="Q631" s="80">
        <v>750</v>
      </c>
      <c r="R631" s="21">
        <f>Q631*P631</f>
        <v>351309.75</v>
      </c>
      <c r="S631" s="21"/>
      <c r="T631" s="21"/>
      <c r="U631" s="21"/>
      <c r="V631" s="21"/>
      <c r="W631" s="20">
        <f>I631</f>
        <v>694459.5997034841</v>
      </c>
      <c r="X631" s="20">
        <f>M631</f>
        <v>0</v>
      </c>
      <c r="Y631" s="20">
        <f>R631</f>
        <v>351309.75</v>
      </c>
      <c r="Z631" s="20">
        <f>SUM(W631:Y631)</f>
        <v>1045769.3497034841</v>
      </c>
      <c r="AA631" s="20">
        <f>Z631*30%</f>
        <v>313730.80491104524</v>
      </c>
      <c r="AB631" s="20">
        <f>SUM(Z631:AA631)</f>
        <v>1359500.1546145293</v>
      </c>
      <c r="AC631" s="7"/>
    </row>
    <row r="632" spans="2:29" x14ac:dyDescent="0.25">
      <c r="B632" s="40" t="s">
        <v>1430</v>
      </c>
      <c r="C632" s="44"/>
      <c r="D632" s="44"/>
      <c r="E632" s="44"/>
      <c r="F632" s="45"/>
      <c r="G632" s="46"/>
      <c r="H632" s="47"/>
      <c r="I632" s="20"/>
      <c r="J632" s="72"/>
      <c r="K632" s="72"/>
      <c r="L632" s="72"/>
      <c r="M632" s="20"/>
      <c r="N632" s="72"/>
      <c r="O632" s="72"/>
      <c r="P632" s="44"/>
      <c r="Q632" s="82"/>
      <c r="R632" s="21"/>
      <c r="S632" s="21"/>
      <c r="T632" s="21"/>
      <c r="U632" s="21"/>
      <c r="V632" s="21"/>
      <c r="W632" s="20"/>
      <c r="X632" s="20"/>
      <c r="Y632" s="20"/>
      <c r="Z632" s="20"/>
      <c r="AA632" s="20"/>
      <c r="AB632" s="20"/>
      <c r="AC632" s="8"/>
    </row>
    <row r="633" spans="2:29" x14ac:dyDescent="0.25">
      <c r="B633" s="40" t="s">
        <v>1431</v>
      </c>
      <c r="C633" s="40" t="s">
        <v>326</v>
      </c>
      <c r="D633" s="40"/>
      <c r="E633" s="40" t="s">
        <v>43</v>
      </c>
      <c r="F633" s="41">
        <v>0.12458215962441316</v>
      </c>
      <c r="G633" s="42">
        <v>6000000</v>
      </c>
      <c r="H633" s="43">
        <v>1</v>
      </c>
      <c r="I633" s="20">
        <f>H633*G633*F633</f>
        <v>747492.95774647896</v>
      </c>
      <c r="J633" s="54"/>
      <c r="K633" s="54"/>
      <c r="L633" s="54"/>
      <c r="M633" s="20">
        <f>L633*K633</f>
        <v>0</v>
      </c>
      <c r="N633" s="54" t="s">
        <v>104</v>
      </c>
      <c r="O633" s="54" t="s">
        <v>19</v>
      </c>
      <c r="P633" s="58">
        <v>504.18400000000003</v>
      </c>
      <c r="Q633" s="80">
        <v>750</v>
      </c>
      <c r="R633" s="21">
        <f>Q633*P633</f>
        <v>378138</v>
      </c>
      <c r="S633" s="21"/>
      <c r="T633" s="21"/>
      <c r="U633" s="21"/>
      <c r="V633" s="21"/>
      <c r="W633" s="20">
        <f>I633</f>
        <v>747492.95774647896</v>
      </c>
      <c r="X633" s="20">
        <f>M633</f>
        <v>0</v>
      </c>
      <c r="Y633" s="20">
        <f>R633</f>
        <v>378138</v>
      </c>
      <c r="Z633" s="20">
        <f>SUM(W633:Y633)</f>
        <v>1125630.957746479</v>
      </c>
      <c r="AA633" s="20">
        <f>Z633*30%</f>
        <v>337689.28732394369</v>
      </c>
      <c r="AB633" s="20">
        <f>SUM(Z633:AA633)</f>
        <v>1463320.2450704225</v>
      </c>
      <c r="AC633" s="7"/>
    </row>
    <row r="634" spans="2:29" x14ac:dyDescent="0.25">
      <c r="B634" s="40" t="s">
        <v>1432</v>
      </c>
      <c r="C634" s="44"/>
      <c r="D634" s="44"/>
      <c r="E634" s="44"/>
      <c r="F634" s="45"/>
      <c r="G634" s="46"/>
      <c r="H634" s="47"/>
      <c r="I634" s="20"/>
      <c r="J634" s="72"/>
      <c r="K634" s="72"/>
      <c r="L634" s="72"/>
      <c r="M634" s="20"/>
      <c r="N634" s="72"/>
      <c r="O634" s="72"/>
      <c r="P634" s="44"/>
      <c r="Q634" s="82"/>
      <c r="R634" s="21"/>
      <c r="S634" s="21"/>
      <c r="T634" s="21"/>
      <c r="U634" s="21"/>
      <c r="V634" s="21"/>
      <c r="W634" s="20"/>
      <c r="X634" s="20"/>
      <c r="Y634" s="20"/>
      <c r="Z634" s="20"/>
      <c r="AA634" s="20"/>
      <c r="AB634" s="20"/>
      <c r="AC634" s="8"/>
    </row>
    <row r="635" spans="2:29" ht="28.5" x14ac:dyDescent="0.25">
      <c r="B635" s="40" t="s">
        <v>1433</v>
      </c>
      <c r="C635" s="40" t="s">
        <v>327</v>
      </c>
      <c r="D635" s="40"/>
      <c r="E635" s="40" t="s">
        <v>43</v>
      </c>
      <c r="F635" s="41">
        <v>9.5348653323449467E-2</v>
      </c>
      <c r="G635" s="42">
        <v>6000000</v>
      </c>
      <c r="H635" s="43">
        <v>1</v>
      </c>
      <c r="I635" s="20">
        <f>H635*G635*F635</f>
        <v>572091.9199406968</v>
      </c>
      <c r="J635" s="54"/>
      <c r="K635" s="54"/>
      <c r="L635" s="54"/>
      <c r="M635" s="20">
        <f>L635*K635</f>
        <v>0</v>
      </c>
      <c r="N635" s="54" t="s">
        <v>104</v>
      </c>
      <c r="O635" s="54" t="s">
        <v>19</v>
      </c>
      <c r="P635" s="58">
        <v>385.87599999999998</v>
      </c>
      <c r="Q635" s="80">
        <v>750</v>
      </c>
      <c r="R635" s="21">
        <f>Q635*P635</f>
        <v>289407</v>
      </c>
      <c r="S635" s="21"/>
      <c r="T635" s="21"/>
      <c r="U635" s="21"/>
      <c r="V635" s="21"/>
      <c r="W635" s="20">
        <f>I635</f>
        <v>572091.9199406968</v>
      </c>
      <c r="X635" s="20">
        <f>M635</f>
        <v>0</v>
      </c>
      <c r="Y635" s="20">
        <f>R635</f>
        <v>289407</v>
      </c>
      <c r="Z635" s="20">
        <f>SUM(W635:Y635)</f>
        <v>861498.9199406968</v>
      </c>
      <c r="AA635" s="20">
        <f>Z635*30%</f>
        <v>258449.67598220904</v>
      </c>
      <c r="AB635" s="20">
        <f>SUM(Z635:AA635)</f>
        <v>1119948.595922906</v>
      </c>
      <c r="AC635" s="7"/>
    </row>
    <row r="636" spans="2:29" x14ac:dyDescent="0.25">
      <c r="B636" s="40" t="s">
        <v>1434</v>
      </c>
      <c r="C636" s="44"/>
      <c r="D636" s="44"/>
      <c r="E636" s="44"/>
      <c r="F636" s="45"/>
      <c r="G636" s="46"/>
      <c r="H636" s="47"/>
      <c r="I636" s="20"/>
      <c r="J636" s="72"/>
      <c r="K636" s="72"/>
      <c r="L636" s="72"/>
      <c r="M636" s="20"/>
      <c r="N636" s="72"/>
      <c r="O636" s="72"/>
      <c r="P636" s="44"/>
      <c r="Q636" s="82"/>
      <c r="R636" s="21"/>
      <c r="S636" s="21"/>
      <c r="T636" s="21"/>
      <c r="U636" s="21"/>
      <c r="V636" s="21"/>
      <c r="W636" s="20"/>
      <c r="X636" s="20"/>
      <c r="Y636" s="20"/>
      <c r="Z636" s="20"/>
      <c r="AA636" s="20"/>
      <c r="AB636" s="20"/>
      <c r="AC636" s="8"/>
    </row>
    <row r="637" spans="2:29" x14ac:dyDescent="0.25">
      <c r="B637" s="40" t="s">
        <v>1435</v>
      </c>
      <c r="C637" s="40" t="s">
        <v>328</v>
      </c>
      <c r="D637" s="40"/>
      <c r="E637" s="40" t="s">
        <v>43</v>
      </c>
      <c r="F637" s="41">
        <v>2.1561897702001481E-2</v>
      </c>
      <c r="G637" s="42">
        <v>6000000</v>
      </c>
      <c r="H637" s="43">
        <v>1</v>
      </c>
      <c r="I637" s="20">
        <f>H637*G637*F637</f>
        <v>129371.38621200889</v>
      </c>
      <c r="J637" s="54"/>
      <c r="K637" s="54"/>
      <c r="L637" s="54"/>
      <c r="M637" s="20">
        <f>L637*K637</f>
        <v>0</v>
      </c>
      <c r="N637" s="54" t="s">
        <v>104</v>
      </c>
      <c r="O637" s="54" t="s">
        <v>19</v>
      </c>
      <c r="P637" s="58">
        <v>87.260999999999996</v>
      </c>
      <c r="Q637" s="80">
        <v>750</v>
      </c>
      <c r="R637" s="21">
        <f>Q637*P637</f>
        <v>65445.75</v>
      </c>
      <c r="S637" s="21"/>
      <c r="T637" s="21"/>
      <c r="U637" s="21"/>
      <c r="V637" s="21"/>
      <c r="W637" s="20">
        <f>I637</f>
        <v>129371.38621200889</v>
      </c>
      <c r="X637" s="20">
        <f>M637</f>
        <v>0</v>
      </c>
      <c r="Y637" s="20">
        <f>R637</f>
        <v>65445.75</v>
      </c>
      <c r="Z637" s="20">
        <f>SUM(W637:Y637)</f>
        <v>194817.13621200889</v>
      </c>
      <c r="AA637" s="20">
        <f>Z637*30%</f>
        <v>58445.140863602668</v>
      </c>
      <c r="AB637" s="20">
        <f>SUM(Z637:AA637)</f>
        <v>253262.27707561155</v>
      </c>
      <c r="AC637" s="7"/>
    </row>
    <row r="638" spans="2:29" x14ac:dyDescent="0.25">
      <c r="B638" s="40" t="s">
        <v>1436</v>
      </c>
      <c r="C638" s="44"/>
      <c r="D638" s="44"/>
      <c r="E638" s="44"/>
      <c r="F638" s="45"/>
      <c r="G638" s="46"/>
      <c r="H638" s="47"/>
      <c r="I638" s="20"/>
      <c r="J638" s="72"/>
      <c r="K638" s="72"/>
      <c r="L638" s="72"/>
      <c r="M638" s="20"/>
      <c r="N638" s="72"/>
      <c r="O638" s="72"/>
      <c r="P638" s="44"/>
      <c r="Q638" s="82"/>
      <c r="R638" s="21"/>
      <c r="S638" s="21"/>
      <c r="T638" s="21"/>
      <c r="U638" s="21"/>
      <c r="V638" s="21"/>
      <c r="W638" s="20"/>
      <c r="X638" s="20"/>
      <c r="Y638" s="20"/>
      <c r="Z638" s="20"/>
      <c r="AA638" s="20"/>
      <c r="AB638" s="20"/>
      <c r="AC638" s="8"/>
    </row>
    <row r="639" spans="2:29" x14ac:dyDescent="0.25">
      <c r="B639" s="40" t="s">
        <v>1437</v>
      </c>
      <c r="C639" s="40" t="s">
        <v>329</v>
      </c>
      <c r="D639" s="40"/>
      <c r="E639" s="40" t="s">
        <v>43</v>
      </c>
      <c r="F639" s="41">
        <v>6.5109957993575484E-4</v>
      </c>
      <c r="G639" s="42">
        <v>6000000</v>
      </c>
      <c r="H639" s="43">
        <v>1</v>
      </c>
      <c r="I639" s="20">
        <f>H639*G639*F639</f>
        <v>3906.5974796145292</v>
      </c>
      <c r="J639" s="54"/>
      <c r="K639" s="54"/>
      <c r="L639" s="54"/>
      <c r="M639" s="20">
        <f>L639*K639</f>
        <v>0</v>
      </c>
      <c r="N639" s="54" t="s">
        <v>104</v>
      </c>
      <c r="O639" s="54" t="s">
        <v>19</v>
      </c>
      <c r="P639" s="52">
        <v>2.6349999999999998</v>
      </c>
      <c r="Q639" s="80">
        <v>750</v>
      </c>
      <c r="R639" s="21">
        <f>Q639*P639</f>
        <v>1976.2499999999998</v>
      </c>
      <c r="S639" s="21"/>
      <c r="T639" s="21"/>
      <c r="U639" s="21"/>
      <c r="V639" s="21"/>
      <c r="W639" s="20">
        <f>I639</f>
        <v>3906.5974796145292</v>
      </c>
      <c r="X639" s="20">
        <f>M639</f>
        <v>0</v>
      </c>
      <c r="Y639" s="20">
        <f>R639</f>
        <v>1976.2499999999998</v>
      </c>
      <c r="Z639" s="20">
        <f>SUM(W639:Y639)</f>
        <v>5882.8474796145292</v>
      </c>
      <c r="AA639" s="20">
        <f>Z639*30%</f>
        <v>1764.8542438843588</v>
      </c>
      <c r="AB639" s="20">
        <f>SUM(Z639:AA639)</f>
        <v>7647.701723498888</v>
      </c>
      <c r="AC639" s="7"/>
    </row>
    <row r="640" spans="2:29" x14ac:dyDescent="0.25">
      <c r="B640" s="40" t="s">
        <v>1438</v>
      </c>
      <c r="C640" s="44"/>
      <c r="D640" s="44"/>
      <c r="E640" s="44"/>
      <c r="F640" s="45"/>
      <c r="G640" s="46"/>
      <c r="H640" s="47"/>
      <c r="I640" s="20"/>
      <c r="J640" s="72"/>
      <c r="K640" s="72"/>
      <c r="L640" s="72"/>
      <c r="M640" s="20"/>
      <c r="N640" s="72"/>
      <c r="O640" s="72"/>
      <c r="P640" s="44"/>
      <c r="Q640" s="82"/>
      <c r="R640" s="21"/>
      <c r="S640" s="21"/>
      <c r="T640" s="21"/>
      <c r="U640" s="21"/>
      <c r="V640" s="21"/>
      <c r="W640" s="20"/>
      <c r="X640" s="20"/>
      <c r="Y640" s="20"/>
      <c r="Z640" s="20"/>
      <c r="AA640" s="20"/>
      <c r="AB640" s="20"/>
      <c r="AC640" s="8"/>
    </row>
    <row r="641" spans="2:29" x14ac:dyDescent="0.25">
      <c r="B641" s="40" t="s">
        <v>1439</v>
      </c>
      <c r="C641" s="40" t="s">
        <v>331</v>
      </c>
      <c r="D641" s="40"/>
      <c r="E641" s="40" t="s">
        <v>43</v>
      </c>
      <c r="F641" s="41">
        <v>0.12548702742772425</v>
      </c>
      <c r="G641" s="42">
        <v>6000000</v>
      </c>
      <c r="H641" s="43">
        <v>1</v>
      </c>
      <c r="I641" s="20">
        <f>H641*G641*F641</f>
        <v>752922.16456634551</v>
      </c>
      <c r="J641" s="54"/>
      <c r="K641" s="54"/>
      <c r="L641" s="54"/>
      <c r="M641" s="20">
        <f>L641*K641</f>
        <v>0</v>
      </c>
      <c r="N641" s="54" t="s">
        <v>104</v>
      </c>
      <c r="O641" s="54" t="s">
        <v>19</v>
      </c>
      <c r="P641" s="58">
        <v>507.846</v>
      </c>
      <c r="Q641" s="80">
        <v>750</v>
      </c>
      <c r="R641" s="21">
        <f>Q641*P641</f>
        <v>380884.5</v>
      </c>
      <c r="S641" s="21"/>
      <c r="T641" s="21"/>
      <c r="U641" s="21"/>
      <c r="V641" s="21"/>
      <c r="W641" s="20">
        <f>I641</f>
        <v>752922.16456634551</v>
      </c>
      <c r="X641" s="20">
        <f>M641</f>
        <v>0</v>
      </c>
      <c r="Y641" s="20">
        <f>R641</f>
        <v>380884.5</v>
      </c>
      <c r="Z641" s="20">
        <f>SUM(W641:Y641)</f>
        <v>1133806.6645663455</v>
      </c>
      <c r="AA641" s="20">
        <f>Z641*30%</f>
        <v>340141.99936990364</v>
      </c>
      <c r="AB641" s="20">
        <f>SUM(Z641:AA641)</f>
        <v>1473948.6639362492</v>
      </c>
      <c r="AC641" s="7"/>
    </row>
    <row r="642" spans="2:29" x14ac:dyDescent="0.25">
      <c r="B642" s="40" t="s">
        <v>1440</v>
      </c>
      <c r="C642" s="44"/>
      <c r="D642" s="44"/>
      <c r="E642" s="44"/>
      <c r="F642" s="45"/>
      <c r="G642" s="46"/>
      <c r="H642" s="47"/>
      <c r="I642" s="20"/>
      <c r="J642" s="72"/>
      <c r="K642" s="72"/>
      <c r="L642" s="72"/>
      <c r="M642" s="20"/>
      <c r="N642" s="72"/>
      <c r="O642" s="72"/>
      <c r="P642" s="44"/>
      <c r="Q642" s="82"/>
      <c r="R642" s="21"/>
      <c r="S642" s="21"/>
      <c r="T642" s="21"/>
      <c r="U642" s="21"/>
      <c r="V642" s="21"/>
      <c r="W642" s="20"/>
      <c r="X642" s="20"/>
      <c r="Y642" s="20"/>
      <c r="Z642" s="20"/>
      <c r="AA642" s="20"/>
      <c r="AB642" s="20"/>
      <c r="AC642" s="8"/>
    </row>
    <row r="643" spans="2:29" x14ac:dyDescent="0.25">
      <c r="B643" s="40" t="s">
        <v>1441</v>
      </c>
      <c r="C643" s="40" t="s">
        <v>330</v>
      </c>
      <c r="D643" s="40"/>
      <c r="E643" s="40" t="s">
        <v>43</v>
      </c>
      <c r="F643" s="41">
        <v>0.36484581171237951</v>
      </c>
      <c r="G643" s="42">
        <v>6000000</v>
      </c>
      <c r="H643" s="43">
        <v>1</v>
      </c>
      <c r="I643" s="20">
        <f>H643*G643*F643</f>
        <v>2189074.8702742769</v>
      </c>
      <c r="J643" s="54"/>
      <c r="K643" s="54"/>
      <c r="L643" s="54"/>
      <c r="M643" s="20">
        <f>L643*K643</f>
        <v>0</v>
      </c>
      <c r="N643" s="54" t="s">
        <v>104</v>
      </c>
      <c r="O643" s="54" t="s">
        <v>19</v>
      </c>
      <c r="P643" s="58">
        <v>1476.5309999999999</v>
      </c>
      <c r="Q643" s="80">
        <v>750</v>
      </c>
      <c r="R643" s="21">
        <f>Q643*P643</f>
        <v>1107398.25</v>
      </c>
      <c r="S643" s="21"/>
      <c r="T643" s="21"/>
      <c r="U643" s="21"/>
      <c r="V643" s="21"/>
      <c r="W643" s="20">
        <f>I643</f>
        <v>2189074.8702742769</v>
      </c>
      <c r="X643" s="20">
        <f>M643</f>
        <v>0</v>
      </c>
      <c r="Y643" s="20">
        <f>R643</f>
        <v>1107398.25</v>
      </c>
      <c r="Z643" s="20">
        <f>SUM(W643:Y643)</f>
        <v>3296473.1202742769</v>
      </c>
      <c r="AA643" s="20">
        <f>Z643*30%</f>
        <v>988941.93608228303</v>
      </c>
      <c r="AB643" s="20">
        <f>SUM(Z643:AA643)</f>
        <v>4285415.0563565604</v>
      </c>
      <c r="AC643" s="7"/>
    </row>
    <row r="644" spans="2:29" x14ac:dyDescent="0.25">
      <c r="B644" s="40" t="s">
        <v>1442</v>
      </c>
      <c r="C644" s="44"/>
      <c r="D644" s="44"/>
      <c r="E644" s="44"/>
      <c r="F644" s="45"/>
      <c r="G644" s="46"/>
      <c r="H644" s="47"/>
      <c r="I644" s="20"/>
      <c r="J644" s="72"/>
      <c r="K644" s="72"/>
      <c r="L644" s="72"/>
      <c r="M644" s="20"/>
      <c r="N644" s="72"/>
      <c r="O644" s="72"/>
      <c r="P644" s="81"/>
      <c r="Q644" s="82"/>
      <c r="R644" s="21"/>
      <c r="S644" s="21"/>
      <c r="T644" s="21"/>
      <c r="U644" s="21"/>
      <c r="V644" s="21"/>
      <c r="W644" s="20"/>
      <c r="X644" s="20"/>
      <c r="Y644" s="20"/>
      <c r="Z644" s="20"/>
      <c r="AA644" s="20"/>
      <c r="AB644" s="20"/>
      <c r="AC644" s="8"/>
    </row>
    <row r="645" spans="2:29" x14ac:dyDescent="0.25">
      <c r="B645" s="40" t="s">
        <v>1443</v>
      </c>
      <c r="C645" s="40" t="s">
        <v>330</v>
      </c>
      <c r="D645" s="40"/>
      <c r="E645" s="40" t="s">
        <v>43</v>
      </c>
      <c r="F645" s="41">
        <v>3.0690387941685198E-2</v>
      </c>
      <c r="G645" s="42">
        <v>6000000</v>
      </c>
      <c r="H645" s="43">
        <v>1</v>
      </c>
      <c r="I645" s="20">
        <f>H645*G645*F645</f>
        <v>184142.3276501112</v>
      </c>
      <c r="J645" s="54"/>
      <c r="K645" s="54"/>
      <c r="L645" s="54"/>
      <c r="M645" s="20">
        <f>L645*K645</f>
        <v>0</v>
      </c>
      <c r="N645" s="54"/>
      <c r="O645" s="54"/>
      <c r="P645" s="79"/>
      <c r="Q645" s="80"/>
      <c r="R645" s="21">
        <f>Q645*P645</f>
        <v>0</v>
      </c>
      <c r="S645" s="21"/>
      <c r="T645" s="21"/>
      <c r="U645" s="21"/>
      <c r="V645" s="21"/>
      <c r="W645" s="20">
        <f>I645</f>
        <v>184142.3276501112</v>
      </c>
      <c r="X645" s="20">
        <f>M645</f>
        <v>0</v>
      </c>
      <c r="Y645" s="20">
        <f>R645</f>
        <v>0</v>
      </c>
      <c r="Z645" s="20">
        <f>SUM(W645:Y645)</f>
        <v>184142.3276501112</v>
      </c>
      <c r="AA645" s="20">
        <f>Z645*30%</f>
        <v>55242.698295033355</v>
      </c>
      <c r="AB645" s="20">
        <f>SUM(Z645:AA645)</f>
        <v>239385.02594514456</v>
      </c>
      <c r="AC645" s="7"/>
    </row>
    <row r="646" spans="2:29" x14ac:dyDescent="0.25">
      <c r="B646" s="40" t="s">
        <v>1444</v>
      </c>
      <c r="C646" s="44"/>
      <c r="D646" s="44"/>
      <c r="E646" s="44"/>
      <c r="F646" s="45"/>
      <c r="G646" s="46"/>
      <c r="H646" s="47"/>
      <c r="I646" s="20"/>
      <c r="J646" s="72"/>
      <c r="K646" s="72"/>
      <c r="L646" s="72"/>
      <c r="M646" s="20"/>
      <c r="N646" s="72"/>
      <c r="O646" s="72"/>
      <c r="P646" s="81"/>
      <c r="Q646" s="82"/>
      <c r="R646" s="21"/>
      <c r="S646" s="21"/>
      <c r="T646" s="21"/>
      <c r="U646" s="21"/>
      <c r="V646" s="21"/>
      <c r="W646" s="20"/>
      <c r="X646" s="20"/>
      <c r="Y646" s="20"/>
      <c r="Z646" s="20"/>
      <c r="AA646" s="20"/>
      <c r="AB646" s="20"/>
      <c r="AC646" s="8"/>
    </row>
    <row r="647" spans="2:29" x14ac:dyDescent="0.25">
      <c r="B647" s="40" t="s">
        <v>1445</v>
      </c>
      <c r="C647" s="40" t="s">
        <v>332</v>
      </c>
      <c r="D647" s="40"/>
      <c r="E647" s="40" t="s">
        <v>39</v>
      </c>
      <c r="F647" s="41">
        <v>3.0690387941685198E-2</v>
      </c>
      <c r="G647" s="42">
        <v>6000000</v>
      </c>
      <c r="H647" s="43">
        <v>0.25</v>
      </c>
      <c r="I647" s="20">
        <f>H647*G647*F647</f>
        <v>46035.581912527799</v>
      </c>
      <c r="J647" s="54"/>
      <c r="K647" s="54"/>
      <c r="L647" s="54"/>
      <c r="M647" s="20">
        <f>L647*K647</f>
        <v>0</v>
      </c>
      <c r="N647" s="54" t="s">
        <v>104</v>
      </c>
      <c r="O647" s="54" t="s">
        <v>19</v>
      </c>
      <c r="P647" s="58">
        <v>124.20399999999999</v>
      </c>
      <c r="Q647" s="80">
        <v>750</v>
      </c>
      <c r="R647" s="21">
        <f>Q647*P647</f>
        <v>93153</v>
      </c>
      <c r="S647" s="21"/>
      <c r="T647" s="21"/>
      <c r="U647" s="21"/>
      <c r="V647" s="21"/>
      <c r="W647" s="20">
        <f>I647</f>
        <v>46035.581912527799</v>
      </c>
      <c r="X647" s="20">
        <f>M647</f>
        <v>0</v>
      </c>
      <c r="Y647" s="20">
        <f>R647</f>
        <v>93153</v>
      </c>
      <c r="Z647" s="20">
        <f>SUM(W647:Y647)</f>
        <v>139188.58191252779</v>
      </c>
      <c r="AA647" s="20">
        <f>Z647*30%</f>
        <v>41756.574573758335</v>
      </c>
      <c r="AB647" s="20">
        <f>SUM(Z647:AA647)</f>
        <v>180945.15648628614</v>
      </c>
      <c r="AC647" s="7"/>
    </row>
    <row r="648" spans="2:29" x14ac:dyDescent="0.25">
      <c r="B648" s="40" t="s">
        <v>1446</v>
      </c>
      <c r="C648" s="44"/>
      <c r="D648" s="44"/>
      <c r="E648" s="44"/>
      <c r="F648" s="45"/>
      <c r="G648" s="46"/>
      <c r="H648" s="47"/>
      <c r="I648" s="20"/>
      <c r="J648" s="72"/>
      <c r="K648" s="72"/>
      <c r="L648" s="72"/>
      <c r="M648" s="20"/>
      <c r="N648" s="72"/>
      <c r="O648" s="72"/>
      <c r="P648" s="81"/>
      <c r="Q648" s="82"/>
      <c r="R648" s="21"/>
      <c r="S648" s="21"/>
      <c r="T648" s="21"/>
      <c r="U648" s="21"/>
      <c r="V648" s="21"/>
      <c r="W648" s="20"/>
      <c r="X648" s="20"/>
      <c r="Y648" s="20"/>
      <c r="Z648" s="20"/>
      <c r="AA648" s="20"/>
      <c r="AB648" s="20"/>
      <c r="AC648" s="8"/>
    </row>
    <row r="649" spans="2:29" x14ac:dyDescent="0.25">
      <c r="B649" s="40" t="s">
        <v>1447</v>
      </c>
      <c r="C649" s="40" t="s">
        <v>333</v>
      </c>
      <c r="D649" s="40"/>
      <c r="E649" s="40" t="s">
        <v>43</v>
      </c>
      <c r="F649" s="41">
        <v>8.1229799851742043E-2</v>
      </c>
      <c r="G649" s="42">
        <v>6000000</v>
      </c>
      <c r="H649" s="43">
        <v>1</v>
      </c>
      <c r="I649" s="20">
        <f>H649*G649*F649</f>
        <v>487378.79911045224</v>
      </c>
      <c r="J649" s="54"/>
      <c r="K649" s="54"/>
      <c r="L649" s="54"/>
      <c r="M649" s="20">
        <f>L649*K649</f>
        <v>0</v>
      </c>
      <c r="N649" s="54" t="s">
        <v>104</v>
      </c>
      <c r="O649" s="54" t="s">
        <v>19</v>
      </c>
      <c r="P649" s="58">
        <v>328.73700000000002</v>
      </c>
      <c r="Q649" s="80">
        <v>750</v>
      </c>
      <c r="R649" s="21">
        <f>Q649*P649</f>
        <v>246552.75000000003</v>
      </c>
      <c r="S649" s="21"/>
      <c r="T649" s="21"/>
      <c r="U649" s="21"/>
      <c r="V649" s="21"/>
      <c r="W649" s="20">
        <f>I649</f>
        <v>487378.79911045224</v>
      </c>
      <c r="X649" s="20">
        <f>M649</f>
        <v>0</v>
      </c>
      <c r="Y649" s="20">
        <f>R649</f>
        <v>246552.75000000003</v>
      </c>
      <c r="Z649" s="20">
        <f>SUM(W649:Y649)</f>
        <v>733931.5491104523</v>
      </c>
      <c r="AA649" s="20">
        <f>Z649*30%</f>
        <v>220179.46473313568</v>
      </c>
      <c r="AB649" s="20">
        <f>SUM(Z649:AA649)</f>
        <v>954111.01384358795</v>
      </c>
      <c r="AC649" s="7"/>
    </row>
    <row r="650" spans="2:29" x14ac:dyDescent="0.25">
      <c r="B650" s="40" t="s">
        <v>1448</v>
      </c>
      <c r="C650" s="44"/>
      <c r="D650" s="44"/>
      <c r="E650" s="44"/>
      <c r="F650" s="45"/>
      <c r="G650" s="46"/>
      <c r="H650" s="47"/>
      <c r="I650" s="20"/>
      <c r="J650" s="72"/>
      <c r="K650" s="72"/>
      <c r="L650" s="72"/>
      <c r="M650" s="20"/>
      <c r="N650" s="72"/>
      <c r="O650" s="72"/>
      <c r="P650" s="44"/>
      <c r="Q650" s="82"/>
      <c r="R650" s="21"/>
      <c r="S650" s="21"/>
      <c r="T650" s="21"/>
      <c r="U650" s="21"/>
      <c r="V650" s="21"/>
      <c r="W650" s="20"/>
      <c r="X650" s="20"/>
      <c r="Y650" s="20"/>
      <c r="Z650" s="20"/>
      <c r="AA650" s="20"/>
      <c r="AB650" s="20"/>
      <c r="AC650" s="8"/>
    </row>
    <row r="651" spans="2:29" x14ac:dyDescent="0.25">
      <c r="B651" s="40" t="s">
        <v>1449</v>
      </c>
      <c r="C651" s="40" t="s">
        <v>334</v>
      </c>
      <c r="D651" s="40"/>
      <c r="E651" s="40" t="s">
        <v>43</v>
      </c>
      <c r="F651" s="41">
        <v>5.0524339016555474E-2</v>
      </c>
      <c r="G651" s="42">
        <v>6000000</v>
      </c>
      <c r="H651" s="43">
        <v>1</v>
      </c>
      <c r="I651" s="20">
        <f>H651*G651*F651</f>
        <v>303146.03409933281</v>
      </c>
      <c r="J651" s="54"/>
      <c r="K651" s="54"/>
      <c r="L651" s="54"/>
      <c r="M651" s="20">
        <f>L651*K651</f>
        <v>0</v>
      </c>
      <c r="N651" s="54" t="s">
        <v>104</v>
      </c>
      <c r="O651" s="54" t="s">
        <v>19</v>
      </c>
      <c r="P651" s="58">
        <v>204.47200000000001</v>
      </c>
      <c r="Q651" s="80">
        <v>750</v>
      </c>
      <c r="R651" s="21">
        <f>Q651*P651</f>
        <v>153354</v>
      </c>
      <c r="S651" s="21"/>
      <c r="T651" s="21"/>
      <c r="U651" s="21"/>
      <c r="V651" s="21"/>
      <c r="W651" s="20">
        <f>I651</f>
        <v>303146.03409933281</v>
      </c>
      <c r="X651" s="20">
        <f>M651</f>
        <v>0</v>
      </c>
      <c r="Y651" s="20">
        <f>R651</f>
        <v>153354</v>
      </c>
      <c r="Z651" s="20">
        <f>SUM(W651:Y651)</f>
        <v>456500.03409933281</v>
      </c>
      <c r="AA651" s="20">
        <f>Z651*30%</f>
        <v>136950.01022979984</v>
      </c>
      <c r="AB651" s="20">
        <f>SUM(Z651:AA651)</f>
        <v>593450.04432913265</v>
      </c>
      <c r="AC651" s="7"/>
    </row>
    <row r="652" spans="2:29" x14ac:dyDescent="0.25">
      <c r="B652" s="40" t="s">
        <v>1450</v>
      </c>
      <c r="C652" s="44"/>
      <c r="D652" s="44"/>
      <c r="E652" s="44"/>
      <c r="F652" s="45"/>
      <c r="G652" s="46"/>
      <c r="H652" s="47"/>
      <c r="I652" s="20"/>
      <c r="J652" s="72"/>
      <c r="K652" s="72"/>
      <c r="L652" s="72"/>
      <c r="M652" s="20"/>
      <c r="N652" s="72"/>
      <c r="O652" s="72"/>
      <c r="P652" s="44"/>
      <c r="Q652" s="82"/>
      <c r="R652" s="21"/>
      <c r="S652" s="21"/>
      <c r="T652" s="21"/>
      <c r="U652" s="21"/>
      <c r="V652" s="21"/>
      <c r="W652" s="20"/>
      <c r="X652" s="20"/>
      <c r="Y652" s="20"/>
      <c r="Z652" s="20"/>
      <c r="AA652" s="20"/>
      <c r="AB652" s="20"/>
      <c r="AC652" s="8"/>
    </row>
    <row r="653" spans="2:29" x14ac:dyDescent="0.25">
      <c r="B653" s="40" t="s">
        <v>1451</v>
      </c>
      <c r="C653" s="40" t="s">
        <v>335</v>
      </c>
      <c r="D653" s="40"/>
      <c r="E653" s="40" t="s">
        <v>43</v>
      </c>
      <c r="F653" s="41">
        <v>0.17344848035581914</v>
      </c>
      <c r="G653" s="42">
        <v>6000000</v>
      </c>
      <c r="H653" s="43">
        <v>1</v>
      </c>
      <c r="I653" s="20">
        <f>H653*G653*F653</f>
        <v>1040690.8821349149</v>
      </c>
      <c r="J653" s="54"/>
      <c r="K653" s="54"/>
      <c r="L653" s="54"/>
      <c r="M653" s="20">
        <f>L653*K653</f>
        <v>0</v>
      </c>
      <c r="N653" s="54" t="s">
        <v>104</v>
      </c>
      <c r="O653" s="54" t="s">
        <v>19</v>
      </c>
      <c r="P653" s="58">
        <v>701.94600000000003</v>
      </c>
      <c r="Q653" s="80">
        <v>750</v>
      </c>
      <c r="R653" s="21">
        <f>Q653*P653</f>
        <v>526459.5</v>
      </c>
      <c r="S653" s="21"/>
      <c r="T653" s="21"/>
      <c r="U653" s="21"/>
      <c r="V653" s="21"/>
      <c r="W653" s="20">
        <f>I653</f>
        <v>1040690.8821349149</v>
      </c>
      <c r="X653" s="20">
        <f>M653</f>
        <v>0</v>
      </c>
      <c r="Y653" s="20">
        <f>R653</f>
        <v>526459.5</v>
      </c>
      <c r="Z653" s="20">
        <f>SUM(W653:Y653)</f>
        <v>1567150.3821349149</v>
      </c>
      <c r="AA653" s="20">
        <f>Z653*30%</f>
        <v>470145.11464047444</v>
      </c>
      <c r="AB653" s="20">
        <f>SUM(Z653:AA653)</f>
        <v>2037295.4967753892</v>
      </c>
      <c r="AC653" s="7"/>
    </row>
    <row r="654" spans="2:29" x14ac:dyDescent="0.25">
      <c r="B654" s="40" t="s">
        <v>1452</v>
      </c>
      <c r="C654" s="44"/>
      <c r="D654" s="44"/>
      <c r="E654" s="44"/>
      <c r="F654" s="45"/>
      <c r="G654" s="46"/>
      <c r="H654" s="47"/>
      <c r="I654" s="20"/>
      <c r="J654" s="72"/>
      <c r="K654" s="72"/>
      <c r="L654" s="72"/>
      <c r="M654" s="20"/>
      <c r="N654" s="72"/>
      <c r="O654" s="72"/>
      <c r="P654" s="44"/>
      <c r="Q654" s="82"/>
      <c r="R654" s="21"/>
      <c r="S654" s="21"/>
      <c r="T654" s="21"/>
      <c r="U654" s="21"/>
      <c r="V654" s="21"/>
      <c r="W654" s="20"/>
      <c r="X654" s="20"/>
      <c r="Y654" s="20"/>
      <c r="Z654" s="20"/>
      <c r="AA654" s="20"/>
      <c r="AB654" s="20"/>
      <c r="AC654" s="8"/>
    </row>
    <row r="655" spans="2:29" x14ac:dyDescent="0.25">
      <c r="B655" s="40" t="s">
        <v>1453</v>
      </c>
      <c r="C655" s="40" t="s">
        <v>335</v>
      </c>
      <c r="D655" s="40"/>
      <c r="E655" s="40" t="s">
        <v>43</v>
      </c>
      <c r="F655" s="41">
        <v>0.16106127996046454</v>
      </c>
      <c r="G655" s="42">
        <v>6000000</v>
      </c>
      <c r="H655" s="43">
        <v>1</v>
      </c>
      <c r="I655" s="20">
        <f>H655*G655*F655</f>
        <v>966367.6797627873</v>
      </c>
      <c r="J655" s="54"/>
      <c r="K655" s="54"/>
      <c r="L655" s="54"/>
      <c r="M655" s="20">
        <f>L655*K655</f>
        <v>0</v>
      </c>
      <c r="N655" s="54"/>
      <c r="O655" s="54"/>
      <c r="P655" s="79"/>
      <c r="Q655" s="80"/>
      <c r="R655" s="21">
        <f>Q655*P655</f>
        <v>0</v>
      </c>
      <c r="S655" s="21"/>
      <c r="T655" s="21"/>
      <c r="U655" s="21"/>
      <c r="V655" s="21"/>
      <c r="W655" s="20">
        <f>I655</f>
        <v>966367.6797627873</v>
      </c>
      <c r="X655" s="20">
        <f>M655</f>
        <v>0</v>
      </c>
      <c r="Y655" s="20">
        <f>R655</f>
        <v>0</v>
      </c>
      <c r="Z655" s="20">
        <f>SUM(W655:Y655)</f>
        <v>966367.6797627873</v>
      </c>
      <c r="AA655" s="20">
        <f>Z655*30%</f>
        <v>289910.30392883619</v>
      </c>
      <c r="AB655" s="20">
        <f>SUM(Z655:AA655)</f>
        <v>1256277.9836916234</v>
      </c>
      <c r="AC655" s="7"/>
    </row>
    <row r="656" spans="2:29" x14ac:dyDescent="0.25">
      <c r="B656" s="40" t="s">
        <v>1454</v>
      </c>
      <c r="C656" s="44"/>
      <c r="D656" s="44"/>
      <c r="E656" s="44"/>
      <c r="F656" s="45"/>
      <c r="G656" s="46"/>
      <c r="H656" s="47"/>
      <c r="I656" s="20"/>
      <c r="J656" s="72"/>
      <c r="K656" s="72"/>
      <c r="L656" s="72"/>
      <c r="M656" s="20"/>
      <c r="N656" s="72"/>
      <c r="O656" s="72"/>
      <c r="P656" s="81"/>
      <c r="Q656" s="82"/>
      <c r="R656" s="21"/>
      <c r="S656" s="21"/>
      <c r="T656" s="21"/>
      <c r="U656" s="21"/>
      <c r="V656" s="21"/>
      <c r="W656" s="20"/>
      <c r="X656" s="20"/>
      <c r="Y656" s="20"/>
      <c r="Z656" s="20"/>
      <c r="AA656" s="20"/>
      <c r="AB656" s="20"/>
      <c r="AC656" s="8"/>
    </row>
    <row r="657" spans="2:29" x14ac:dyDescent="0.25">
      <c r="B657" s="40" t="s">
        <v>1455</v>
      </c>
      <c r="C657" s="40" t="s">
        <v>336</v>
      </c>
      <c r="D657" s="40"/>
      <c r="E657" s="40" t="s">
        <v>39</v>
      </c>
      <c r="F657" s="41">
        <v>9.5452186805040778E-2</v>
      </c>
      <c r="G657" s="42">
        <v>6000000</v>
      </c>
      <c r="H657" s="43">
        <v>0.25</v>
      </c>
      <c r="I657" s="20">
        <f>H657*G657*F657</f>
        <v>143178.28020756115</v>
      </c>
      <c r="J657" s="54"/>
      <c r="K657" s="54"/>
      <c r="L657" s="54"/>
      <c r="M657" s="20">
        <f>L657*K657</f>
        <v>0</v>
      </c>
      <c r="N657" s="54" t="s">
        <v>104</v>
      </c>
      <c r="O657" s="54" t="s">
        <v>19</v>
      </c>
      <c r="P657" s="58">
        <v>386.29500000000002</v>
      </c>
      <c r="Q657" s="80">
        <v>750</v>
      </c>
      <c r="R657" s="21">
        <f>Q657*P657</f>
        <v>289721.25</v>
      </c>
      <c r="S657" s="21"/>
      <c r="T657" s="21"/>
      <c r="U657" s="21"/>
      <c r="V657" s="21"/>
      <c r="W657" s="20">
        <f>I657</f>
        <v>143178.28020756115</v>
      </c>
      <c r="X657" s="20">
        <f>M657</f>
        <v>0</v>
      </c>
      <c r="Y657" s="20">
        <f>R657</f>
        <v>289721.25</v>
      </c>
      <c r="Z657" s="20">
        <f>SUM(W657:Y657)</f>
        <v>432899.53020756115</v>
      </c>
      <c r="AA657" s="20">
        <f>Z657*30%</f>
        <v>129869.85906226834</v>
      </c>
      <c r="AB657" s="20">
        <f>SUM(Z657:AA657)</f>
        <v>562769.38926982949</v>
      </c>
      <c r="AC657" s="7"/>
    </row>
    <row r="658" spans="2:29" x14ac:dyDescent="0.25">
      <c r="B658" s="40" t="s">
        <v>1456</v>
      </c>
      <c r="C658" s="44"/>
      <c r="D658" s="44"/>
      <c r="E658" s="44"/>
      <c r="F658" s="45"/>
      <c r="G658" s="46"/>
      <c r="H658" s="47"/>
      <c r="I658" s="20"/>
      <c r="J658" s="72"/>
      <c r="K658" s="72"/>
      <c r="L658" s="72"/>
      <c r="M658" s="20"/>
      <c r="N658" s="72"/>
      <c r="O658" s="72"/>
      <c r="P658" s="44"/>
      <c r="Q658" s="82"/>
      <c r="R658" s="21"/>
      <c r="S658" s="21"/>
      <c r="T658" s="21"/>
      <c r="U658" s="21"/>
      <c r="V658" s="21"/>
      <c r="W658" s="20"/>
      <c r="X658" s="20"/>
      <c r="Y658" s="20"/>
      <c r="Z658" s="20"/>
      <c r="AA658" s="20"/>
      <c r="AB658" s="20"/>
      <c r="AC658" s="8"/>
    </row>
    <row r="659" spans="2:29" x14ac:dyDescent="0.25">
      <c r="B659" s="40" t="s">
        <v>1457</v>
      </c>
      <c r="C659" s="40" t="s">
        <v>337</v>
      </c>
      <c r="D659" s="40"/>
      <c r="E659" s="40" t="s">
        <v>39</v>
      </c>
      <c r="F659" s="41">
        <v>6.5609093155423764E-2</v>
      </c>
      <c r="G659" s="42">
        <v>6000000</v>
      </c>
      <c r="H659" s="43">
        <v>0.25</v>
      </c>
      <c r="I659" s="20">
        <f>H659*G659*F659</f>
        <v>98413.639733135642</v>
      </c>
      <c r="J659" s="54"/>
      <c r="K659" s="54"/>
      <c r="L659" s="54"/>
      <c r="M659" s="20">
        <f>L659*K659</f>
        <v>0</v>
      </c>
      <c r="N659" s="54" t="s">
        <v>104</v>
      </c>
      <c r="O659" s="54" t="s">
        <v>19</v>
      </c>
      <c r="P659" s="58">
        <v>265.52</v>
      </c>
      <c r="Q659" s="80">
        <v>750</v>
      </c>
      <c r="R659" s="21">
        <f>Q659*P659</f>
        <v>199140</v>
      </c>
      <c r="S659" s="21"/>
      <c r="T659" s="21"/>
      <c r="U659" s="21"/>
      <c r="V659" s="21"/>
      <c r="W659" s="20">
        <f>I659</f>
        <v>98413.639733135642</v>
      </c>
      <c r="X659" s="20">
        <f>M659</f>
        <v>0</v>
      </c>
      <c r="Y659" s="20">
        <f>R659</f>
        <v>199140</v>
      </c>
      <c r="Z659" s="20">
        <f>SUM(W659:Y659)</f>
        <v>297553.63973313564</v>
      </c>
      <c r="AA659" s="20">
        <f>Z659*30%</f>
        <v>89266.091919940693</v>
      </c>
      <c r="AB659" s="20">
        <f>SUM(Z659:AA659)</f>
        <v>386819.73165307636</v>
      </c>
      <c r="AC659" s="7"/>
    </row>
    <row r="660" spans="2:29" x14ac:dyDescent="0.25">
      <c r="B660" s="40" t="s">
        <v>1458</v>
      </c>
      <c r="C660" s="44"/>
      <c r="D660" s="44"/>
      <c r="E660" s="44"/>
      <c r="F660" s="45"/>
      <c r="G660" s="46"/>
      <c r="H660" s="47"/>
      <c r="I660" s="20"/>
      <c r="J660" s="72"/>
      <c r="K660" s="72"/>
      <c r="L660" s="72"/>
      <c r="M660" s="20"/>
      <c r="N660" s="72"/>
      <c r="O660" s="72"/>
      <c r="P660" s="81"/>
      <c r="Q660" s="82"/>
      <c r="R660" s="21"/>
      <c r="S660" s="21"/>
      <c r="T660" s="21"/>
      <c r="U660" s="21"/>
      <c r="V660" s="21"/>
      <c r="W660" s="20"/>
      <c r="X660" s="20"/>
      <c r="Y660" s="20"/>
      <c r="Z660" s="20"/>
      <c r="AA660" s="20"/>
      <c r="AB660" s="20"/>
      <c r="AC660" s="8"/>
    </row>
    <row r="661" spans="2:29" x14ac:dyDescent="0.25">
      <c r="B661" s="40" t="s">
        <v>1459</v>
      </c>
      <c r="C661" s="40" t="s">
        <v>338</v>
      </c>
      <c r="D661" s="40"/>
      <c r="E661" s="40" t="s">
        <v>43</v>
      </c>
      <c r="F661" s="41">
        <v>0.19169409439090687</v>
      </c>
      <c r="G661" s="42">
        <v>6000000</v>
      </c>
      <c r="H661" s="43">
        <v>1</v>
      </c>
      <c r="I661" s="20">
        <f>H661*G661*F661</f>
        <v>1150164.5663454412</v>
      </c>
      <c r="J661" s="54"/>
      <c r="K661" s="54"/>
      <c r="L661" s="54"/>
      <c r="M661" s="20">
        <f>L661*K661</f>
        <v>0</v>
      </c>
      <c r="N661" s="54"/>
      <c r="O661" s="54"/>
      <c r="P661" s="79"/>
      <c r="Q661" s="80"/>
      <c r="R661" s="21">
        <f>Q661*P661</f>
        <v>0</v>
      </c>
      <c r="S661" s="21"/>
      <c r="T661" s="21"/>
      <c r="U661" s="21"/>
      <c r="V661" s="21"/>
      <c r="W661" s="20">
        <f>I661</f>
        <v>1150164.5663454412</v>
      </c>
      <c r="X661" s="20">
        <f>M661</f>
        <v>0</v>
      </c>
      <c r="Y661" s="20">
        <f>R661</f>
        <v>0</v>
      </c>
      <c r="Z661" s="20">
        <f>SUM(W661:Y661)</f>
        <v>1150164.5663454412</v>
      </c>
      <c r="AA661" s="20">
        <f>Z661*30%</f>
        <v>345049.36990363232</v>
      </c>
      <c r="AB661" s="20">
        <f>SUM(Z661:AA661)</f>
        <v>1495213.9362490736</v>
      </c>
      <c r="AC661" s="7"/>
    </row>
    <row r="662" spans="2:29" x14ac:dyDescent="0.25">
      <c r="B662" s="40" t="s">
        <v>1460</v>
      </c>
      <c r="C662" s="44"/>
      <c r="D662" s="44"/>
      <c r="E662" s="44"/>
      <c r="F662" s="45"/>
      <c r="G662" s="46"/>
      <c r="H662" s="47"/>
      <c r="I662" s="20"/>
      <c r="J662" s="72"/>
      <c r="K662" s="72"/>
      <c r="L662" s="72"/>
      <c r="M662" s="20"/>
      <c r="N662" s="72"/>
      <c r="O662" s="72"/>
      <c r="P662" s="81"/>
      <c r="Q662" s="82"/>
      <c r="R662" s="21"/>
      <c r="S662" s="21"/>
      <c r="T662" s="21"/>
      <c r="U662" s="21"/>
      <c r="V662" s="21"/>
      <c r="W662" s="20"/>
      <c r="X662" s="20"/>
      <c r="Y662" s="20"/>
      <c r="Z662" s="20"/>
      <c r="AA662" s="20"/>
      <c r="AB662" s="20"/>
      <c r="AC662" s="8"/>
    </row>
    <row r="663" spans="2:29" x14ac:dyDescent="0.25">
      <c r="B663" s="40" t="s">
        <v>1461</v>
      </c>
      <c r="C663" s="40" t="s">
        <v>339</v>
      </c>
      <c r="D663" s="40"/>
      <c r="E663" s="40" t="s">
        <v>39</v>
      </c>
      <c r="F663" s="41">
        <v>0.11736273783049171</v>
      </c>
      <c r="G663" s="42">
        <v>6000000</v>
      </c>
      <c r="H663" s="43">
        <v>0.25</v>
      </c>
      <c r="I663" s="20">
        <f>H663*G663*F663</f>
        <v>176044.10674573758</v>
      </c>
      <c r="J663" s="54"/>
      <c r="K663" s="54"/>
      <c r="L663" s="54"/>
      <c r="M663" s="20">
        <f>L663*K663</f>
        <v>0</v>
      </c>
      <c r="N663" s="54" t="s">
        <v>104</v>
      </c>
      <c r="O663" s="54" t="s">
        <v>19</v>
      </c>
      <c r="P663" s="58">
        <v>474.96699999999998</v>
      </c>
      <c r="Q663" s="80">
        <v>750</v>
      </c>
      <c r="R663" s="21">
        <f>Q663*P663</f>
        <v>356225.25</v>
      </c>
      <c r="S663" s="21"/>
      <c r="T663" s="21"/>
      <c r="U663" s="21"/>
      <c r="V663" s="21"/>
      <c r="W663" s="20">
        <f>I663</f>
        <v>176044.10674573758</v>
      </c>
      <c r="X663" s="20">
        <f>M663</f>
        <v>0</v>
      </c>
      <c r="Y663" s="20">
        <f>R663</f>
        <v>356225.25</v>
      </c>
      <c r="Z663" s="20">
        <f>SUM(W663:Y663)</f>
        <v>532269.3567457376</v>
      </c>
      <c r="AA663" s="20">
        <f>Z663*30%</f>
        <v>159680.80702372128</v>
      </c>
      <c r="AB663" s="20">
        <f>SUM(Z663:AA663)</f>
        <v>691950.16376945889</v>
      </c>
      <c r="AC663" s="7"/>
    </row>
    <row r="664" spans="2:29" x14ac:dyDescent="0.25">
      <c r="B664" s="40" t="s">
        <v>1462</v>
      </c>
      <c r="C664" s="44"/>
      <c r="D664" s="44"/>
      <c r="E664" s="44"/>
      <c r="F664" s="45"/>
      <c r="G664" s="46"/>
      <c r="H664" s="47"/>
      <c r="I664" s="20"/>
      <c r="J664" s="72"/>
      <c r="K664" s="72"/>
      <c r="L664" s="72"/>
      <c r="M664" s="20"/>
      <c r="N664" s="72"/>
      <c r="O664" s="72"/>
      <c r="P664" s="81"/>
      <c r="Q664" s="82"/>
      <c r="R664" s="21"/>
      <c r="S664" s="21"/>
      <c r="T664" s="21"/>
      <c r="U664" s="21"/>
      <c r="V664" s="21"/>
      <c r="W664" s="20"/>
      <c r="X664" s="20"/>
      <c r="Y664" s="20"/>
      <c r="Z664" s="20"/>
      <c r="AA664" s="20"/>
      <c r="AB664" s="20"/>
      <c r="AC664" s="8"/>
    </row>
    <row r="665" spans="2:29" x14ac:dyDescent="0.25">
      <c r="B665" s="40" t="s">
        <v>1463</v>
      </c>
      <c r="C665" s="40" t="s">
        <v>340</v>
      </c>
      <c r="D665" s="40"/>
      <c r="E665" s="40" t="s">
        <v>39</v>
      </c>
      <c r="F665" s="41">
        <v>7.4331356560415132E-2</v>
      </c>
      <c r="G665" s="42">
        <v>6000000</v>
      </c>
      <c r="H665" s="43">
        <v>0.25</v>
      </c>
      <c r="I665" s="20">
        <f>H665*G665*F665</f>
        <v>111497.0348406227</v>
      </c>
      <c r="J665" s="54"/>
      <c r="K665" s="54"/>
      <c r="L665" s="54"/>
      <c r="M665" s="20">
        <f>L665*K665</f>
        <v>0</v>
      </c>
      <c r="N665" s="54" t="s">
        <v>104</v>
      </c>
      <c r="O665" s="54" t="s">
        <v>19</v>
      </c>
      <c r="P665" s="58">
        <v>300.81900000000002</v>
      </c>
      <c r="Q665" s="80">
        <v>750</v>
      </c>
      <c r="R665" s="21">
        <f>Q665*P665</f>
        <v>225614.25</v>
      </c>
      <c r="S665" s="21"/>
      <c r="T665" s="21"/>
      <c r="U665" s="21"/>
      <c r="V665" s="21"/>
      <c r="W665" s="20">
        <f>I665</f>
        <v>111497.0348406227</v>
      </c>
      <c r="X665" s="20">
        <f>M665</f>
        <v>0</v>
      </c>
      <c r="Y665" s="20">
        <f>R665</f>
        <v>225614.25</v>
      </c>
      <c r="Z665" s="20">
        <f>SUM(W665:Y665)</f>
        <v>337111.28484062268</v>
      </c>
      <c r="AA665" s="20">
        <f>Z665*30%</f>
        <v>101133.38545218681</v>
      </c>
      <c r="AB665" s="20">
        <f>SUM(Z665:AA665)</f>
        <v>438244.67029280949</v>
      </c>
      <c r="AC665" s="7"/>
    </row>
    <row r="666" spans="2:29" x14ac:dyDescent="0.25">
      <c r="B666" s="40" t="s">
        <v>1464</v>
      </c>
      <c r="C666" s="44"/>
      <c r="D666" s="44"/>
      <c r="E666" s="44"/>
      <c r="F666" s="45"/>
      <c r="G666" s="46"/>
      <c r="H666" s="47"/>
      <c r="I666" s="20"/>
      <c r="J666" s="72"/>
      <c r="K666" s="72"/>
      <c r="L666" s="72"/>
      <c r="M666" s="20"/>
      <c r="N666" s="72"/>
      <c r="O666" s="72"/>
      <c r="P666" s="81"/>
      <c r="Q666" s="82"/>
      <c r="R666" s="21"/>
      <c r="S666" s="21"/>
      <c r="T666" s="21"/>
      <c r="U666" s="21"/>
      <c r="V666" s="21"/>
      <c r="W666" s="20"/>
      <c r="X666" s="20"/>
      <c r="Y666" s="20"/>
      <c r="Z666" s="20"/>
      <c r="AA666" s="20"/>
      <c r="AB666" s="20"/>
      <c r="AC666" s="8"/>
    </row>
    <row r="667" spans="2:29" x14ac:dyDescent="0.25">
      <c r="B667" s="40" t="s">
        <v>1465</v>
      </c>
      <c r="C667" s="40" t="s">
        <v>308</v>
      </c>
      <c r="D667" s="40"/>
      <c r="E667" s="40" t="s">
        <v>43</v>
      </c>
      <c r="F667" s="41">
        <v>0.10328169014084507</v>
      </c>
      <c r="G667" s="42">
        <v>6000000</v>
      </c>
      <c r="H667" s="43">
        <v>1</v>
      </c>
      <c r="I667" s="20">
        <f>H667*G667*F667</f>
        <v>619690.14084507036</v>
      </c>
      <c r="J667" s="54"/>
      <c r="K667" s="54"/>
      <c r="L667" s="54"/>
      <c r="M667" s="20">
        <f>L667*K667</f>
        <v>0</v>
      </c>
      <c r="N667" s="54" t="s">
        <v>104</v>
      </c>
      <c r="O667" s="54" t="s">
        <v>19</v>
      </c>
      <c r="P667" s="58">
        <v>417.98099999999999</v>
      </c>
      <c r="Q667" s="80">
        <v>750</v>
      </c>
      <c r="R667" s="21">
        <f>Q667*P667</f>
        <v>313485.75</v>
      </c>
      <c r="S667" s="21"/>
      <c r="T667" s="21"/>
      <c r="U667" s="21"/>
      <c r="V667" s="21"/>
      <c r="W667" s="20">
        <f>I667</f>
        <v>619690.14084507036</v>
      </c>
      <c r="X667" s="20">
        <f>M667</f>
        <v>0</v>
      </c>
      <c r="Y667" s="20">
        <f>R667</f>
        <v>313485.75</v>
      </c>
      <c r="Z667" s="20">
        <f>SUM(W667:Y667)</f>
        <v>933175.89084507036</v>
      </c>
      <c r="AA667" s="20">
        <f>Z667*30%</f>
        <v>279952.76725352107</v>
      </c>
      <c r="AB667" s="20">
        <f>SUM(Z667:AA667)</f>
        <v>1213128.6580985915</v>
      </c>
      <c r="AC667" s="7"/>
    </row>
    <row r="668" spans="2:29" x14ac:dyDescent="0.25">
      <c r="B668" s="40" t="s">
        <v>1466</v>
      </c>
      <c r="C668" s="44"/>
      <c r="D668" s="44"/>
      <c r="E668" s="44"/>
      <c r="F668" s="45"/>
      <c r="G668" s="46"/>
      <c r="H668" s="47"/>
      <c r="I668" s="20"/>
      <c r="J668" s="72"/>
      <c r="K668" s="72"/>
      <c r="L668" s="72"/>
      <c r="M668" s="20"/>
      <c r="N668" s="72"/>
      <c r="O668" s="72"/>
      <c r="P668" s="44"/>
      <c r="Q668" s="82"/>
      <c r="R668" s="21"/>
      <c r="S668" s="21"/>
      <c r="T668" s="21"/>
      <c r="U668" s="21"/>
      <c r="V668" s="21"/>
      <c r="W668" s="20"/>
      <c r="X668" s="20"/>
      <c r="Y668" s="20"/>
      <c r="Z668" s="20"/>
      <c r="AA668" s="20"/>
      <c r="AB668" s="20"/>
      <c r="AC668" s="8"/>
    </row>
    <row r="669" spans="2:29" x14ac:dyDescent="0.25">
      <c r="B669" s="40" t="s">
        <v>1467</v>
      </c>
      <c r="C669" s="40" t="s">
        <v>341</v>
      </c>
      <c r="D669" s="40"/>
      <c r="E669" s="40" t="s">
        <v>43</v>
      </c>
      <c r="F669" s="41">
        <v>0.13028292562391894</v>
      </c>
      <c r="G669" s="42">
        <v>6000000</v>
      </c>
      <c r="H669" s="43">
        <v>1</v>
      </c>
      <c r="I669" s="20">
        <f>H669*G669*F669</f>
        <v>781697.55374351365</v>
      </c>
      <c r="J669" s="54"/>
      <c r="K669" s="54"/>
      <c r="L669" s="54"/>
      <c r="M669" s="20">
        <f>L669*K669</f>
        <v>0</v>
      </c>
      <c r="N669" s="54" t="s">
        <v>104</v>
      </c>
      <c r="O669" s="54" t="s">
        <v>19</v>
      </c>
      <c r="P669" s="58">
        <v>527.255</v>
      </c>
      <c r="Q669" s="80">
        <v>750</v>
      </c>
      <c r="R669" s="21">
        <f>Q669*P669</f>
        <v>395441.25</v>
      </c>
      <c r="S669" s="21"/>
      <c r="T669" s="21"/>
      <c r="U669" s="21"/>
      <c r="V669" s="21"/>
      <c r="W669" s="20">
        <f>I669</f>
        <v>781697.55374351365</v>
      </c>
      <c r="X669" s="20">
        <f>M669</f>
        <v>0</v>
      </c>
      <c r="Y669" s="20">
        <f>R669</f>
        <v>395441.25</v>
      </c>
      <c r="Z669" s="20">
        <f>SUM(W669:Y669)</f>
        <v>1177138.8037435138</v>
      </c>
      <c r="AA669" s="20">
        <f>Z669*30%</f>
        <v>353141.64112305414</v>
      </c>
      <c r="AB669" s="20">
        <f>SUM(Z669:AA669)</f>
        <v>1530280.4448665679</v>
      </c>
      <c r="AC669" s="7"/>
    </row>
    <row r="670" spans="2:29" x14ac:dyDescent="0.25">
      <c r="B670" s="40" t="s">
        <v>1468</v>
      </c>
      <c r="C670" s="44"/>
      <c r="D670" s="44"/>
      <c r="E670" s="44"/>
      <c r="F670" s="45"/>
      <c r="G670" s="46"/>
      <c r="H670" s="47"/>
      <c r="I670" s="20"/>
      <c r="J670" s="72"/>
      <c r="K670" s="72"/>
      <c r="L670" s="72"/>
      <c r="M670" s="20"/>
      <c r="N670" s="72"/>
      <c r="O670" s="72"/>
      <c r="P670" s="44"/>
      <c r="Q670" s="82"/>
      <c r="R670" s="21"/>
      <c r="S670" s="21"/>
      <c r="T670" s="21"/>
      <c r="U670" s="21"/>
      <c r="V670" s="21"/>
      <c r="W670" s="20"/>
      <c r="X670" s="20"/>
      <c r="Y670" s="20"/>
      <c r="Z670" s="20"/>
      <c r="AA670" s="20"/>
      <c r="AB670" s="20"/>
      <c r="AC670" s="8"/>
    </row>
    <row r="671" spans="2:29" x14ac:dyDescent="0.25">
      <c r="B671" s="40" t="s">
        <v>1469</v>
      </c>
      <c r="C671" s="40" t="s">
        <v>342</v>
      </c>
      <c r="D671" s="40"/>
      <c r="E671" s="40" t="s">
        <v>43</v>
      </c>
      <c r="F671" s="41">
        <v>4.8783296268841113E-2</v>
      </c>
      <c r="G671" s="42">
        <v>6000000</v>
      </c>
      <c r="H671" s="43">
        <v>1</v>
      </c>
      <c r="I671" s="20">
        <f>H671*G671*F671</f>
        <v>292699.7776130467</v>
      </c>
      <c r="J671" s="54"/>
      <c r="K671" s="54"/>
      <c r="L671" s="54"/>
      <c r="M671" s="20">
        <f>L671*K671</f>
        <v>0</v>
      </c>
      <c r="N671" s="54" t="s">
        <v>104</v>
      </c>
      <c r="O671" s="54" t="s">
        <v>19</v>
      </c>
      <c r="P671" s="58">
        <v>197.42599999999999</v>
      </c>
      <c r="Q671" s="80">
        <v>750</v>
      </c>
      <c r="R671" s="21">
        <f>Q671*P671</f>
        <v>148069.5</v>
      </c>
      <c r="S671" s="21"/>
      <c r="T671" s="21"/>
      <c r="U671" s="21"/>
      <c r="V671" s="21"/>
      <c r="W671" s="20">
        <f>I671</f>
        <v>292699.7776130467</v>
      </c>
      <c r="X671" s="20">
        <f>M671</f>
        <v>0</v>
      </c>
      <c r="Y671" s="20">
        <f>R671</f>
        <v>148069.5</v>
      </c>
      <c r="Z671" s="20">
        <f>SUM(W671:Y671)</f>
        <v>440769.2776130467</v>
      </c>
      <c r="AA671" s="20">
        <f>Z671*30%</f>
        <v>132230.783283914</v>
      </c>
      <c r="AB671" s="20">
        <f>SUM(Z671:AA671)</f>
        <v>573000.06089696067</v>
      </c>
      <c r="AC671" s="7"/>
    </row>
    <row r="672" spans="2:29" x14ac:dyDescent="0.25">
      <c r="B672" s="40" t="s">
        <v>1470</v>
      </c>
      <c r="C672" s="44"/>
      <c r="D672" s="44"/>
      <c r="E672" s="44"/>
      <c r="F672" s="45"/>
      <c r="G672" s="46"/>
      <c r="H672" s="47"/>
      <c r="I672" s="20"/>
      <c r="J672" s="72"/>
      <c r="K672" s="72"/>
      <c r="L672" s="72"/>
      <c r="M672" s="20"/>
      <c r="N672" s="72"/>
      <c r="O672" s="72"/>
      <c r="P672" s="44"/>
      <c r="Q672" s="82"/>
      <c r="R672" s="21"/>
      <c r="S672" s="21"/>
      <c r="T672" s="21"/>
      <c r="U672" s="21"/>
      <c r="V672" s="21"/>
      <c r="W672" s="20"/>
      <c r="X672" s="20"/>
      <c r="Y672" s="20"/>
      <c r="Z672" s="20"/>
      <c r="AA672" s="20"/>
      <c r="AB672" s="20"/>
      <c r="AC672" s="8"/>
    </row>
    <row r="673" spans="2:29" x14ac:dyDescent="0.25">
      <c r="B673" s="40" t="s">
        <v>1471</v>
      </c>
      <c r="C673" s="40" t="s">
        <v>343</v>
      </c>
      <c r="D673" s="40"/>
      <c r="E673" s="40" t="s">
        <v>43</v>
      </c>
      <c r="F673" s="41">
        <v>0.17746157647640229</v>
      </c>
      <c r="G673" s="42">
        <v>6000000</v>
      </c>
      <c r="H673" s="43">
        <v>1</v>
      </c>
      <c r="I673" s="20">
        <f>H673*G673*F673</f>
        <v>1064769.4588584136</v>
      </c>
      <c r="J673" s="54"/>
      <c r="K673" s="54"/>
      <c r="L673" s="54"/>
      <c r="M673" s="20">
        <f>L673*K673</f>
        <v>0</v>
      </c>
      <c r="N673" s="54" t="s">
        <v>104</v>
      </c>
      <c r="O673" s="54" t="s">
        <v>19</v>
      </c>
      <c r="P673" s="58">
        <v>718.18700000000001</v>
      </c>
      <c r="Q673" s="80">
        <v>750</v>
      </c>
      <c r="R673" s="21">
        <f>Q673*P673</f>
        <v>538640.25</v>
      </c>
      <c r="S673" s="21"/>
      <c r="T673" s="21"/>
      <c r="U673" s="21"/>
      <c r="V673" s="21"/>
      <c r="W673" s="20">
        <f>I673</f>
        <v>1064769.4588584136</v>
      </c>
      <c r="X673" s="20">
        <f>M673</f>
        <v>0</v>
      </c>
      <c r="Y673" s="20">
        <f>R673</f>
        <v>538640.25</v>
      </c>
      <c r="Z673" s="20">
        <f>SUM(W673:Y673)</f>
        <v>1603409.7088584136</v>
      </c>
      <c r="AA673" s="20">
        <f>Z673*30%</f>
        <v>481022.91265752405</v>
      </c>
      <c r="AB673" s="20">
        <f>SUM(Z673:AA673)</f>
        <v>2084432.6215159376</v>
      </c>
      <c r="AC673" s="7"/>
    </row>
    <row r="674" spans="2:29" x14ac:dyDescent="0.25">
      <c r="B674" s="40" t="s">
        <v>1472</v>
      </c>
      <c r="C674" s="44"/>
      <c r="D674" s="44"/>
      <c r="E674" s="44"/>
      <c r="F674" s="45"/>
      <c r="G674" s="46"/>
      <c r="H674" s="47"/>
      <c r="I674" s="20"/>
      <c r="J674" s="72"/>
      <c r="K674" s="72"/>
      <c r="L674" s="72"/>
      <c r="M674" s="20"/>
      <c r="N674" s="72"/>
      <c r="O674" s="72"/>
      <c r="P674" s="44"/>
      <c r="Q674" s="82"/>
      <c r="R674" s="21"/>
      <c r="S674" s="21"/>
      <c r="T674" s="21"/>
      <c r="U674" s="21"/>
      <c r="V674" s="21"/>
      <c r="W674" s="20"/>
      <c r="X674" s="20"/>
      <c r="Y674" s="20"/>
      <c r="Z674" s="20"/>
      <c r="AA674" s="20"/>
      <c r="AB674" s="20"/>
      <c r="AC674" s="8"/>
    </row>
    <row r="675" spans="2:29" x14ac:dyDescent="0.25">
      <c r="B675" s="40" t="s">
        <v>1473</v>
      </c>
      <c r="C675" s="40" t="s">
        <v>344</v>
      </c>
      <c r="D675" s="40"/>
      <c r="E675" s="40" t="s">
        <v>43</v>
      </c>
      <c r="F675" s="41">
        <v>5.0953298739807265E-2</v>
      </c>
      <c r="G675" s="42">
        <v>6000000</v>
      </c>
      <c r="H675" s="43">
        <v>1</v>
      </c>
      <c r="I675" s="20">
        <f>H675*G675*F675</f>
        <v>305719.79243884358</v>
      </c>
      <c r="J675" s="54"/>
      <c r="K675" s="54"/>
      <c r="L675" s="54"/>
      <c r="M675" s="20">
        <f>L675*K675</f>
        <v>0</v>
      </c>
      <c r="N675" s="54" t="s">
        <v>104</v>
      </c>
      <c r="O675" s="54" t="s">
        <v>19</v>
      </c>
      <c r="P675" s="58">
        <v>206.208</v>
      </c>
      <c r="Q675" s="80">
        <v>750</v>
      </c>
      <c r="R675" s="21">
        <f>Q675*P675</f>
        <v>154656</v>
      </c>
      <c r="S675" s="21"/>
      <c r="T675" s="21"/>
      <c r="U675" s="21"/>
      <c r="V675" s="21"/>
      <c r="W675" s="20">
        <f>I675</f>
        <v>305719.79243884358</v>
      </c>
      <c r="X675" s="20">
        <f>M675</f>
        <v>0</v>
      </c>
      <c r="Y675" s="20">
        <f>R675</f>
        <v>154656</v>
      </c>
      <c r="Z675" s="20">
        <f>SUM(W675:Y675)</f>
        <v>460375.79243884358</v>
      </c>
      <c r="AA675" s="20">
        <f>Z675*30%</f>
        <v>138112.73773165306</v>
      </c>
      <c r="AB675" s="20">
        <f>SUM(Z675:AA675)</f>
        <v>598488.53017049667</v>
      </c>
      <c r="AC675" s="7"/>
    </row>
    <row r="676" spans="2:29" x14ac:dyDescent="0.25">
      <c r="B676" s="40" t="s">
        <v>1474</v>
      </c>
      <c r="C676" s="44"/>
      <c r="D676" s="44"/>
      <c r="E676" s="44"/>
      <c r="F676" s="45"/>
      <c r="G676" s="46"/>
      <c r="H676" s="47"/>
      <c r="I676" s="20"/>
      <c r="J676" s="72"/>
      <c r="K676" s="72"/>
      <c r="L676" s="72"/>
      <c r="M676" s="20"/>
      <c r="N676" s="72"/>
      <c r="O676" s="72"/>
      <c r="P676" s="44"/>
      <c r="Q676" s="82"/>
      <c r="R676" s="21"/>
      <c r="S676" s="21"/>
      <c r="T676" s="21"/>
      <c r="U676" s="21"/>
      <c r="V676" s="21"/>
      <c r="W676" s="20"/>
      <c r="X676" s="20"/>
      <c r="Y676" s="20"/>
      <c r="Z676" s="20"/>
      <c r="AA676" s="20"/>
      <c r="AB676" s="20"/>
      <c r="AC676" s="8"/>
    </row>
    <row r="677" spans="2:29" x14ac:dyDescent="0.25">
      <c r="B677" s="40" t="s">
        <v>1475</v>
      </c>
      <c r="C677" s="40"/>
      <c r="D677" s="40"/>
      <c r="E677" s="50"/>
      <c r="F677" s="51"/>
      <c r="G677" s="52"/>
      <c r="H677" s="53"/>
      <c r="I677" s="20"/>
      <c r="J677" s="54"/>
      <c r="K677" s="54"/>
      <c r="L677" s="54"/>
      <c r="M677" s="20"/>
      <c r="N677" s="54"/>
      <c r="O677" s="54"/>
      <c r="P677" s="79"/>
      <c r="Q677" s="80"/>
      <c r="R677" s="21"/>
      <c r="S677" s="21"/>
      <c r="T677" s="21"/>
      <c r="U677" s="21"/>
      <c r="V677" s="21"/>
      <c r="W677" s="20"/>
      <c r="X677" s="20"/>
      <c r="Y677" s="20"/>
      <c r="Z677" s="20"/>
      <c r="AA677" s="20"/>
      <c r="AB677" s="20"/>
      <c r="AC677" s="7"/>
    </row>
    <row r="678" spans="2:29" x14ac:dyDescent="0.25">
      <c r="B678" s="40" t="s">
        <v>1476</v>
      </c>
      <c r="C678" s="44"/>
      <c r="D678" s="44"/>
      <c r="E678" s="44"/>
      <c r="F678" s="45"/>
      <c r="G678" s="46"/>
      <c r="H678" s="47"/>
      <c r="I678" s="20"/>
      <c r="J678" s="72"/>
      <c r="K678" s="72"/>
      <c r="L678" s="72"/>
      <c r="M678" s="20"/>
      <c r="N678" s="72"/>
      <c r="O678" s="72"/>
      <c r="P678" s="81"/>
      <c r="Q678" s="82"/>
      <c r="R678" s="21"/>
      <c r="S678" s="21"/>
      <c r="T678" s="21"/>
      <c r="U678" s="21"/>
      <c r="V678" s="21"/>
      <c r="W678" s="20"/>
      <c r="X678" s="20"/>
      <c r="Y678" s="20"/>
      <c r="Z678" s="20"/>
      <c r="AA678" s="20"/>
      <c r="AB678" s="20"/>
      <c r="AC678" s="8"/>
    </row>
    <row r="679" spans="2:29" ht="15.75" x14ac:dyDescent="0.25">
      <c r="B679" s="40" t="s">
        <v>1477</v>
      </c>
      <c r="C679" s="55"/>
      <c r="D679" s="55"/>
      <c r="E679" s="55"/>
      <c r="F679" s="56"/>
      <c r="G679" s="57"/>
      <c r="H679" s="55"/>
      <c r="I679" s="20"/>
      <c r="J679" s="55"/>
      <c r="K679" s="55"/>
      <c r="L679" s="55"/>
      <c r="M679" s="20"/>
      <c r="N679" s="55"/>
      <c r="O679" s="55"/>
      <c r="P679" s="55"/>
      <c r="Q679" s="55"/>
      <c r="R679" s="21">
        <f>Q679*P679</f>
        <v>0</v>
      </c>
      <c r="S679" s="21"/>
      <c r="T679" s="21"/>
      <c r="U679" s="21"/>
      <c r="V679" s="21"/>
      <c r="W679" s="20">
        <f>I679</f>
        <v>0</v>
      </c>
      <c r="X679" s="20">
        <f>M679</f>
        <v>0</v>
      </c>
      <c r="Y679" s="20">
        <f>R679</f>
        <v>0</v>
      </c>
      <c r="Z679" s="20">
        <f>SUM(W679:Y679)</f>
        <v>0</v>
      </c>
      <c r="AA679" s="20">
        <f>Z679*30%</f>
        <v>0</v>
      </c>
      <c r="AB679" s="20">
        <f>SUM(Z679:AA679)</f>
        <v>0</v>
      </c>
      <c r="AC679" s="7"/>
    </row>
    <row r="680" spans="2:29" x14ac:dyDescent="0.25">
      <c r="B680" s="40" t="s">
        <v>1478</v>
      </c>
      <c r="C680" s="40" t="s">
        <v>345</v>
      </c>
      <c r="D680" s="40"/>
      <c r="E680" s="40" t="s">
        <v>43</v>
      </c>
      <c r="F680" s="41">
        <v>9.4430195206325673E-2</v>
      </c>
      <c r="G680" s="42">
        <v>6000000</v>
      </c>
      <c r="H680" s="43">
        <v>1</v>
      </c>
      <c r="I680" s="20">
        <f>H680*G680*F680</f>
        <v>566581.17123795405</v>
      </c>
      <c r="J680" s="54"/>
      <c r="K680" s="54"/>
      <c r="L680" s="54"/>
      <c r="M680" s="20">
        <f>L680*K680</f>
        <v>0</v>
      </c>
      <c r="N680" s="54" t="s">
        <v>104</v>
      </c>
      <c r="O680" s="54" t="s">
        <v>19</v>
      </c>
      <c r="P680" s="58">
        <v>382.15899999999999</v>
      </c>
      <c r="Q680" s="80">
        <v>750</v>
      </c>
      <c r="R680" s="21">
        <f>Q680*P680</f>
        <v>286619.25</v>
      </c>
      <c r="S680" s="21"/>
      <c r="T680" s="21"/>
      <c r="U680" s="21"/>
      <c r="V680" s="21"/>
      <c r="W680" s="20">
        <f>I680</f>
        <v>566581.17123795405</v>
      </c>
      <c r="X680" s="20">
        <f>M680</f>
        <v>0</v>
      </c>
      <c r="Y680" s="20">
        <f>R680</f>
        <v>286619.25</v>
      </c>
      <c r="Z680" s="20">
        <f>SUM(W680:Y680)</f>
        <v>853200.42123795405</v>
      </c>
      <c r="AA680" s="20">
        <f>Z680*30%</f>
        <v>255960.1263713862</v>
      </c>
      <c r="AB680" s="20">
        <f>SUM(Z680:AA680)</f>
        <v>1109160.5476093402</v>
      </c>
      <c r="AC680" s="7"/>
    </row>
    <row r="681" spans="2:29" x14ac:dyDescent="0.25">
      <c r="B681" s="40" t="s">
        <v>1479</v>
      </c>
      <c r="C681" s="44"/>
      <c r="D681" s="44"/>
      <c r="E681" s="44"/>
      <c r="F681" s="45"/>
      <c r="G681" s="46"/>
      <c r="H681" s="47"/>
      <c r="I681" s="20"/>
      <c r="J681" s="72"/>
      <c r="K681" s="72"/>
      <c r="L681" s="72"/>
      <c r="M681" s="20"/>
      <c r="N681" s="72"/>
      <c r="O681" s="72"/>
      <c r="P681" s="44"/>
      <c r="Q681" s="82"/>
      <c r="R681" s="21"/>
      <c r="S681" s="21"/>
      <c r="T681" s="21"/>
      <c r="U681" s="21"/>
      <c r="V681" s="21"/>
      <c r="W681" s="20"/>
      <c r="X681" s="20"/>
      <c r="Y681" s="20"/>
      <c r="Z681" s="20"/>
      <c r="AA681" s="20"/>
      <c r="AB681" s="20"/>
      <c r="AC681" s="8"/>
    </row>
    <row r="682" spans="2:29" x14ac:dyDescent="0.25">
      <c r="B682" s="40" t="s">
        <v>1480</v>
      </c>
      <c r="C682" s="40" t="s">
        <v>346</v>
      </c>
      <c r="D682" s="40"/>
      <c r="E682" s="40" t="s">
        <v>43</v>
      </c>
      <c r="F682" s="41">
        <v>8.1470966147763779E-2</v>
      </c>
      <c r="G682" s="42">
        <v>6000000</v>
      </c>
      <c r="H682" s="43">
        <v>1</v>
      </c>
      <c r="I682" s="20">
        <f>H682*G682*F682</f>
        <v>488825.79688658268</v>
      </c>
      <c r="J682" s="54"/>
      <c r="K682" s="54"/>
      <c r="L682" s="54"/>
      <c r="M682" s="20">
        <f>L682*K682</f>
        <v>0</v>
      </c>
      <c r="N682" s="54" t="s">
        <v>104</v>
      </c>
      <c r="O682" s="54" t="s">
        <v>19</v>
      </c>
      <c r="P682" s="58">
        <v>329.71300000000002</v>
      </c>
      <c r="Q682" s="80">
        <v>750</v>
      </c>
      <c r="R682" s="21">
        <f>Q682*P682</f>
        <v>247284.75000000003</v>
      </c>
      <c r="S682" s="21"/>
      <c r="T682" s="21"/>
      <c r="U682" s="21"/>
      <c r="V682" s="21"/>
      <c r="W682" s="20">
        <f>I682</f>
        <v>488825.79688658268</v>
      </c>
      <c r="X682" s="20">
        <f>M682</f>
        <v>0</v>
      </c>
      <c r="Y682" s="20">
        <f>R682</f>
        <v>247284.75000000003</v>
      </c>
      <c r="Z682" s="20">
        <f>SUM(W682:Y682)</f>
        <v>736110.54688658274</v>
      </c>
      <c r="AA682" s="20">
        <f>Z682*30%</f>
        <v>220833.16406597482</v>
      </c>
      <c r="AB682" s="20">
        <f>SUM(Z682:AA682)</f>
        <v>956943.71095255762</v>
      </c>
      <c r="AC682" s="7"/>
    </row>
    <row r="683" spans="2:29" x14ac:dyDescent="0.25">
      <c r="B683" s="40" t="s">
        <v>1481</v>
      </c>
      <c r="C683" s="44"/>
      <c r="D683" s="44"/>
      <c r="E683" s="44"/>
      <c r="F683" s="45"/>
      <c r="G683" s="46"/>
      <c r="H683" s="47"/>
      <c r="I683" s="20"/>
      <c r="J683" s="72"/>
      <c r="K683" s="72"/>
      <c r="L683" s="72"/>
      <c r="M683" s="20"/>
      <c r="N683" s="72"/>
      <c r="O683" s="72"/>
      <c r="P683" s="44"/>
      <c r="Q683" s="82"/>
      <c r="R683" s="21"/>
      <c r="S683" s="21"/>
      <c r="T683" s="21"/>
      <c r="U683" s="21"/>
      <c r="V683" s="21"/>
      <c r="W683" s="20"/>
      <c r="X683" s="20"/>
      <c r="Y683" s="20"/>
      <c r="Z683" s="20"/>
      <c r="AA683" s="20"/>
      <c r="AB683" s="20"/>
      <c r="AC683" s="8"/>
    </row>
    <row r="684" spans="2:29" x14ac:dyDescent="0.25">
      <c r="B684" s="40" t="s">
        <v>1482</v>
      </c>
      <c r="C684" s="40" t="s">
        <v>347</v>
      </c>
      <c r="D684" s="40"/>
      <c r="E684" s="40" t="s">
        <v>43</v>
      </c>
      <c r="F684" s="41">
        <v>8.9808994316777857E-2</v>
      </c>
      <c r="G684" s="42">
        <v>6000000</v>
      </c>
      <c r="H684" s="43">
        <v>1</v>
      </c>
      <c r="I684" s="20">
        <f>H684*G684*F684</f>
        <v>538853.96590066713</v>
      </c>
      <c r="J684" s="54"/>
      <c r="K684" s="54"/>
      <c r="L684" s="54"/>
      <c r="M684" s="20">
        <f>L684*K684</f>
        <v>0</v>
      </c>
      <c r="N684" s="54" t="s">
        <v>104</v>
      </c>
      <c r="O684" s="54" t="s">
        <v>19</v>
      </c>
      <c r="P684" s="58">
        <v>363.45699999999999</v>
      </c>
      <c r="Q684" s="80">
        <v>750</v>
      </c>
      <c r="R684" s="21">
        <f>Q684*P684</f>
        <v>272592.75</v>
      </c>
      <c r="S684" s="21"/>
      <c r="T684" s="21"/>
      <c r="U684" s="21"/>
      <c r="V684" s="21"/>
      <c r="W684" s="20">
        <f>I684</f>
        <v>538853.96590066713</v>
      </c>
      <c r="X684" s="20">
        <f>M684</f>
        <v>0</v>
      </c>
      <c r="Y684" s="20">
        <f>R684</f>
        <v>272592.75</v>
      </c>
      <c r="Z684" s="20">
        <f>SUM(W684:Y684)</f>
        <v>811446.71590066713</v>
      </c>
      <c r="AA684" s="20">
        <f>Z684*30%</f>
        <v>243434.01477020013</v>
      </c>
      <c r="AB684" s="20">
        <f>SUM(Z684:AA684)</f>
        <v>1054880.7306708673</v>
      </c>
      <c r="AC684" s="7"/>
    </row>
    <row r="685" spans="2:29" x14ac:dyDescent="0.25">
      <c r="B685" s="40" t="s">
        <v>1483</v>
      </c>
      <c r="C685" s="44"/>
      <c r="D685" s="44"/>
      <c r="E685" s="44"/>
      <c r="F685" s="45"/>
      <c r="G685" s="46"/>
      <c r="H685" s="47"/>
      <c r="I685" s="20"/>
      <c r="J685" s="72"/>
      <c r="K685" s="72"/>
      <c r="L685" s="72"/>
      <c r="M685" s="20"/>
      <c r="N685" s="72"/>
      <c r="O685" s="72"/>
      <c r="P685" s="44"/>
      <c r="Q685" s="82"/>
      <c r="R685" s="21"/>
      <c r="S685" s="21"/>
      <c r="T685" s="21"/>
      <c r="U685" s="21"/>
      <c r="V685" s="21"/>
      <c r="W685" s="20"/>
      <c r="X685" s="20"/>
      <c r="Y685" s="20"/>
      <c r="Z685" s="20"/>
      <c r="AA685" s="20"/>
      <c r="AB685" s="20"/>
      <c r="AC685" s="8"/>
    </row>
    <row r="686" spans="2:29" x14ac:dyDescent="0.25">
      <c r="B686" s="40" t="s">
        <v>1484</v>
      </c>
      <c r="C686" s="40" t="s">
        <v>348</v>
      </c>
      <c r="D686" s="40"/>
      <c r="E686" s="40" t="s">
        <v>43</v>
      </c>
      <c r="F686" s="41">
        <v>1.4611564121571535E-2</v>
      </c>
      <c r="G686" s="42">
        <v>6000000</v>
      </c>
      <c r="H686" s="43">
        <v>1</v>
      </c>
      <c r="I686" s="20">
        <f>H686*G686*F686</f>
        <v>87669.384729429206</v>
      </c>
      <c r="J686" s="54"/>
      <c r="K686" s="54"/>
      <c r="L686" s="54"/>
      <c r="M686" s="20">
        <f>L686*K686</f>
        <v>0</v>
      </c>
      <c r="N686" s="54" t="s">
        <v>104</v>
      </c>
      <c r="O686" s="54" t="s">
        <v>19</v>
      </c>
      <c r="P686" s="58">
        <v>59.133000000000003</v>
      </c>
      <c r="Q686" s="80">
        <v>750</v>
      </c>
      <c r="R686" s="21">
        <f>Q686*P686</f>
        <v>44349.75</v>
      </c>
      <c r="S686" s="21"/>
      <c r="T686" s="21"/>
      <c r="U686" s="21"/>
      <c r="V686" s="21"/>
      <c r="W686" s="20">
        <f>I686</f>
        <v>87669.384729429206</v>
      </c>
      <c r="X686" s="20">
        <f>M686</f>
        <v>0</v>
      </c>
      <c r="Y686" s="20">
        <f>R686</f>
        <v>44349.75</v>
      </c>
      <c r="Z686" s="20">
        <f>SUM(W686:Y686)</f>
        <v>132019.13472942921</v>
      </c>
      <c r="AA686" s="20">
        <f>Z686*30%</f>
        <v>39605.740418828762</v>
      </c>
      <c r="AB686" s="20">
        <f>SUM(Z686:AA686)</f>
        <v>171624.87514825797</v>
      </c>
      <c r="AC686" s="7"/>
    </row>
    <row r="687" spans="2:29" x14ac:dyDescent="0.25">
      <c r="B687" s="40" t="s">
        <v>1485</v>
      </c>
      <c r="C687" s="44"/>
      <c r="D687" s="44"/>
      <c r="E687" s="44"/>
      <c r="F687" s="45"/>
      <c r="G687" s="46"/>
      <c r="H687" s="47"/>
      <c r="I687" s="20"/>
      <c r="J687" s="72"/>
      <c r="K687" s="72"/>
      <c r="L687" s="72"/>
      <c r="M687" s="20"/>
      <c r="N687" s="72"/>
      <c r="O687" s="72"/>
      <c r="P687" s="44"/>
      <c r="Q687" s="82"/>
      <c r="R687" s="21"/>
      <c r="S687" s="21"/>
      <c r="T687" s="21"/>
      <c r="U687" s="21"/>
      <c r="V687" s="21"/>
      <c r="W687" s="20"/>
      <c r="X687" s="20"/>
      <c r="Y687" s="20"/>
      <c r="Z687" s="20"/>
      <c r="AA687" s="20"/>
      <c r="AB687" s="20"/>
      <c r="AC687" s="8"/>
    </row>
    <row r="688" spans="2:29" x14ac:dyDescent="0.25">
      <c r="B688" s="40" t="s">
        <v>1486</v>
      </c>
      <c r="C688" s="40" t="s">
        <v>349</v>
      </c>
      <c r="D688" s="40"/>
      <c r="E688" s="40" t="s">
        <v>43</v>
      </c>
      <c r="F688" s="41">
        <v>0.23728218433407461</v>
      </c>
      <c r="G688" s="42">
        <v>6000000</v>
      </c>
      <c r="H688" s="43">
        <v>1</v>
      </c>
      <c r="I688" s="20">
        <f>H688*G688*F688</f>
        <v>1423693.1060044477</v>
      </c>
      <c r="J688" s="54"/>
      <c r="K688" s="54"/>
      <c r="L688" s="54"/>
      <c r="M688" s="20">
        <f>L688*K688</f>
        <v>0</v>
      </c>
      <c r="N688" s="54" t="s">
        <v>104</v>
      </c>
      <c r="O688" s="54" t="s">
        <v>19</v>
      </c>
      <c r="P688" s="58">
        <v>960.28099999999995</v>
      </c>
      <c r="Q688" s="80">
        <v>750</v>
      </c>
      <c r="R688" s="21">
        <f>Q688*P688</f>
        <v>720210.75</v>
      </c>
      <c r="S688" s="21"/>
      <c r="T688" s="21"/>
      <c r="U688" s="21"/>
      <c r="V688" s="21"/>
      <c r="W688" s="20">
        <f>I688</f>
        <v>1423693.1060044477</v>
      </c>
      <c r="X688" s="20">
        <f>M688</f>
        <v>0</v>
      </c>
      <c r="Y688" s="20">
        <f>R688</f>
        <v>720210.75</v>
      </c>
      <c r="Z688" s="20">
        <f>SUM(W688:Y688)</f>
        <v>2143903.8560044477</v>
      </c>
      <c r="AA688" s="20">
        <f>Z688*30%</f>
        <v>643171.15680133423</v>
      </c>
      <c r="AB688" s="20">
        <f>SUM(Z688:AA688)</f>
        <v>2787075.0128057818</v>
      </c>
      <c r="AC688" s="7"/>
    </row>
    <row r="689" spans="2:29" x14ac:dyDescent="0.25">
      <c r="B689" s="40" t="s">
        <v>1487</v>
      </c>
      <c r="C689" s="44"/>
      <c r="D689" s="44"/>
      <c r="E689" s="44"/>
      <c r="F689" s="45"/>
      <c r="G689" s="46"/>
      <c r="H689" s="47"/>
      <c r="I689" s="20"/>
      <c r="J689" s="72"/>
      <c r="K689" s="72"/>
      <c r="L689" s="72"/>
      <c r="M689" s="20"/>
      <c r="N689" s="72"/>
      <c r="O689" s="72"/>
      <c r="P689" s="44"/>
      <c r="Q689" s="82"/>
      <c r="R689" s="21"/>
      <c r="S689" s="21"/>
      <c r="T689" s="21"/>
      <c r="U689" s="21"/>
      <c r="V689" s="21"/>
      <c r="W689" s="20"/>
      <c r="X689" s="20"/>
      <c r="Y689" s="20"/>
      <c r="Z689" s="20"/>
      <c r="AA689" s="20"/>
      <c r="AB689" s="20"/>
      <c r="AC689" s="8"/>
    </row>
    <row r="690" spans="2:29" x14ac:dyDescent="0.25">
      <c r="B690" s="40" t="s">
        <v>1488</v>
      </c>
      <c r="C690" s="40" t="s">
        <v>350</v>
      </c>
      <c r="D690" s="40"/>
      <c r="E690" s="40" t="s">
        <v>43</v>
      </c>
      <c r="F690" s="41">
        <v>1.2673585371880405E-3</v>
      </c>
      <c r="G690" s="42">
        <v>6000000</v>
      </c>
      <c r="H690" s="43">
        <v>1</v>
      </c>
      <c r="I690" s="20">
        <f>H690*G690*F690</f>
        <v>7604.1512231282431</v>
      </c>
      <c r="J690" s="54"/>
      <c r="K690" s="54"/>
      <c r="L690" s="54"/>
      <c r="M690" s="20">
        <f>L690*K690</f>
        <v>0</v>
      </c>
      <c r="N690" s="54" t="s">
        <v>104</v>
      </c>
      <c r="O690" s="54" t="s">
        <v>19</v>
      </c>
      <c r="P690" s="58">
        <v>5.1289999999999996</v>
      </c>
      <c r="Q690" s="80">
        <v>750</v>
      </c>
      <c r="R690" s="21">
        <f>Q690*P690</f>
        <v>3846.7499999999995</v>
      </c>
      <c r="S690" s="21"/>
      <c r="T690" s="21"/>
      <c r="U690" s="21"/>
      <c r="V690" s="21"/>
      <c r="W690" s="20">
        <f>I690</f>
        <v>7604.1512231282431</v>
      </c>
      <c r="X690" s="20">
        <f>M690</f>
        <v>0</v>
      </c>
      <c r="Y690" s="20">
        <f>R690</f>
        <v>3846.7499999999995</v>
      </c>
      <c r="Z690" s="20">
        <f>SUM(W690:Y690)</f>
        <v>11450.901223128243</v>
      </c>
      <c r="AA690" s="20">
        <f>Z690*30%</f>
        <v>3435.2703669384728</v>
      </c>
      <c r="AB690" s="20">
        <f>SUM(Z690:AA690)</f>
        <v>14886.171590066715</v>
      </c>
      <c r="AC690" s="7"/>
    </row>
    <row r="691" spans="2:29" x14ac:dyDescent="0.25">
      <c r="B691" s="40" t="s">
        <v>1489</v>
      </c>
      <c r="C691" s="44"/>
      <c r="D691" s="44"/>
      <c r="E691" s="44"/>
      <c r="F691" s="45"/>
      <c r="G691" s="46"/>
      <c r="H691" s="47"/>
      <c r="I691" s="20"/>
      <c r="J691" s="72"/>
      <c r="K691" s="72"/>
      <c r="L691" s="72"/>
      <c r="M691" s="20"/>
      <c r="N691" s="72"/>
      <c r="O691" s="72"/>
      <c r="P691" s="44"/>
      <c r="Q691" s="82"/>
      <c r="R691" s="21"/>
      <c r="S691" s="21"/>
      <c r="T691" s="21"/>
      <c r="U691" s="21"/>
      <c r="V691" s="21"/>
      <c r="W691" s="20"/>
      <c r="X691" s="20"/>
      <c r="Y691" s="20"/>
      <c r="Z691" s="20"/>
      <c r="AA691" s="20"/>
      <c r="AB691" s="20"/>
      <c r="AC691" s="8"/>
    </row>
    <row r="692" spans="2:29" x14ac:dyDescent="0.25">
      <c r="B692" s="40" t="s">
        <v>1490</v>
      </c>
      <c r="C692" s="40" t="s">
        <v>351</v>
      </c>
      <c r="D692" s="40"/>
      <c r="E692" s="40" t="s">
        <v>43</v>
      </c>
      <c r="F692" s="41">
        <v>0.17302643933778108</v>
      </c>
      <c r="G692" s="42">
        <v>6000000</v>
      </c>
      <c r="H692" s="43">
        <v>1</v>
      </c>
      <c r="I692" s="20">
        <f>H692*G692*F692</f>
        <v>1038158.6360266865</v>
      </c>
      <c r="J692" s="54"/>
      <c r="K692" s="54"/>
      <c r="L692" s="54"/>
      <c r="M692" s="20">
        <f>L692*K692</f>
        <v>0</v>
      </c>
      <c r="N692" s="54" t="s">
        <v>104</v>
      </c>
      <c r="O692" s="54" t="s">
        <v>19</v>
      </c>
      <c r="P692" s="58">
        <v>700.23800000000006</v>
      </c>
      <c r="Q692" s="80">
        <v>750</v>
      </c>
      <c r="R692" s="21">
        <f>Q692*P692</f>
        <v>525178.5</v>
      </c>
      <c r="S692" s="21"/>
      <c r="T692" s="21"/>
      <c r="U692" s="21"/>
      <c r="V692" s="21"/>
      <c r="W692" s="20">
        <f>I692</f>
        <v>1038158.6360266865</v>
      </c>
      <c r="X692" s="20">
        <f>M692</f>
        <v>0</v>
      </c>
      <c r="Y692" s="20">
        <f>R692</f>
        <v>525178.5</v>
      </c>
      <c r="Z692" s="20">
        <f>SUM(W692:Y692)</f>
        <v>1563337.1360266865</v>
      </c>
      <c r="AA692" s="20">
        <f>Z692*30%</f>
        <v>469001.14080800593</v>
      </c>
      <c r="AB692" s="20">
        <f>SUM(Z692:AA692)</f>
        <v>2032338.2768346923</v>
      </c>
      <c r="AC692" s="7"/>
    </row>
    <row r="693" spans="2:29" x14ac:dyDescent="0.25">
      <c r="B693" s="40" t="s">
        <v>1491</v>
      </c>
      <c r="C693" s="44"/>
      <c r="D693" s="44"/>
      <c r="E693" s="44"/>
      <c r="F693" s="45"/>
      <c r="G693" s="46"/>
      <c r="H693" s="47"/>
      <c r="I693" s="20"/>
      <c r="J693" s="72"/>
      <c r="K693" s="72"/>
      <c r="L693" s="72"/>
      <c r="M693" s="20"/>
      <c r="N693" s="72"/>
      <c r="O693" s="72"/>
      <c r="P693" s="44"/>
      <c r="Q693" s="82"/>
      <c r="R693" s="21"/>
      <c r="S693" s="21"/>
      <c r="T693" s="21"/>
      <c r="U693" s="21"/>
      <c r="V693" s="21"/>
      <c r="W693" s="20"/>
      <c r="X693" s="20"/>
      <c r="Y693" s="20"/>
      <c r="Z693" s="20"/>
      <c r="AA693" s="20"/>
      <c r="AB693" s="20"/>
      <c r="AC693" s="8"/>
    </row>
    <row r="694" spans="2:29" x14ac:dyDescent="0.25">
      <c r="B694" s="40" t="s">
        <v>1492</v>
      </c>
      <c r="C694" s="40"/>
      <c r="D694" s="40"/>
      <c r="E694" s="50"/>
      <c r="F694" s="51"/>
      <c r="G694" s="52"/>
      <c r="H694" s="53"/>
      <c r="I694" s="20"/>
      <c r="J694" s="54"/>
      <c r="K694" s="54"/>
      <c r="L694" s="54"/>
      <c r="M694" s="20"/>
      <c r="N694" s="54"/>
      <c r="O694" s="54"/>
      <c r="P694" s="79"/>
      <c r="Q694" s="80"/>
      <c r="R694" s="21"/>
      <c r="S694" s="21"/>
      <c r="T694" s="21"/>
      <c r="U694" s="21"/>
      <c r="V694" s="21"/>
      <c r="W694" s="20"/>
      <c r="X694" s="20"/>
      <c r="Y694" s="20"/>
      <c r="Z694" s="20"/>
      <c r="AA694" s="20"/>
      <c r="AB694" s="20"/>
      <c r="AC694" s="7"/>
    </row>
    <row r="695" spans="2:29" x14ac:dyDescent="0.25">
      <c r="B695" s="40" t="s">
        <v>1493</v>
      </c>
      <c r="C695" s="44"/>
      <c r="D695" s="44"/>
      <c r="E695" s="44"/>
      <c r="F695" s="45"/>
      <c r="G695" s="46"/>
      <c r="H695" s="47"/>
      <c r="I695" s="20"/>
      <c r="J695" s="72"/>
      <c r="K695" s="72"/>
      <c r="L695" s="72"/>
      <c r="M695" s="20"/>
      <c r="N695" s="72"/>
      <c r="O695" s="72"/>
      <c r="P695" s="81"/>
      <c r="Q695" s="82"/>
      <c r="R695" s="21"/>
      <c r="S695" s="21"/>
      <c r="T695" s="21"/>
      <c r="U695" s="21"/>
      <c r="V695" s="21"/>
      <c r="W695" s="20"/>
      <c r="X695" s="20"/>
      <c r="Y695" s="20"/>
      <c r="Z695" s="20"/>
      <c r="AA695" s="20"/>
      <c r="AB695" s="20"/>
      <c r="AC695" s="8"/>
    </row>
    <row r="696" spans="2:29" ht="15.75" x14ac:dyDescent="0.25">
      <c r="B696" s="40" t="s">
        <v>1494</v>
      </c>
      <c r="C696" s="55"/>
      <c r="D696" s="55"/>
      <c r="E696" s="55"/>
      <c r="F696" s="56"/>
      <c r="G696" s="57"/>
      <c r="H696" s="55"/>
      <c r="I696" s="20"/>
      <c r="J696" s="55"/>
      <c r="K696" s="55"/>
      <c r="L696" s="55"/>
      <c r="M696" s="20"/>
      <c r="N696" s="55"/>
      <c r="O696" s="55"/>
      <c r="P696" s="55"/>
      <c r="Q696" s="55"/>
      <c r="R696" s="21">
        <f>Q696*P696</f>
        <v>0</v>
      </c>
      <c r="S696" s="21"/>
      <c r="T696" s="21"/>
      <c r="U696" s="21"/>
      <c r="V696" s="21"/>
      <c r="W696" s="20">
        <f>I696</f>
        <v>0</v>
      </c>
      <c r="X696" s="20">
        <f>M696</f>
        <v>0</v>
      </c>
      <c r="Y696" s="20">
        <f>R696</f>
        <v>0</v>
      </c>
      <c r="Z696" s="20">
        <f>SUM(W696:Y696)</f>
        <v>0</v>
      </c>
      <c r="AA696" s="20">
        <f>Z696*30%</f>
        <v>0</v>
      </c>
      <c r="AB696" s="20">
        <f>SUM(Z696:AA696)</f>
        <v>0</v>
      </c>
      <c r="AC696" s="7"/>
    </row>
    <row r="697" spans="2:29" x14ac:dyDescent="0.25">
      <c r="B697" s="40" t="s">
        <v>1495</v>
      </c>
      <c r="C697" s="40" t="s">
        <v>341</v>
      </c>
      <c r="D697" s="40"/>
      <c r="E697" s="40" t="s">
        <v>43</v>
      </c>
      <c r="F697" s="41">
        <v>6.9665925376822341E-2</v>
      </c>
      <c r="G697" s="42">
        <v>6000000</v>
      </c>
      <c r="H697" s="43">
        <v>1</v>
      </c>
      <c r="I697" s="20">
        <f>H697*G697*F697</f>
        <v>417995.55226093403</v>
      </c>
      <c r="J697" s="54"/>
      <c r="K697" s="54"/>
      <c r="L697" s="54"/>
      <c r="M697" s="20">
        <f>L697*K697</f>
        <v>0</v>
      </c>
      <c r="N697" s="54" t="s">
        <v>104</v>
      </c>
      <c r="O697" s="54" t="s">
        <v>19</v>
      </c>
      <c r="P697" s="58">
        <v>281.93799999999999</v>
      </c>
      <c r="Q697" s="80">
        <v>750</v>
      </c>
      <c r="R697" s="21">
        <f>Q697*P697</f>
        <v>211453.5</v>
      </c>
      <c r="S697" s="21"/>
      <c r="T697" s="21"/>
      <c r="U697" s="21"/>
      <c r="V697" s="21"/>
      <c r="W697" s="20">
        <f>I697</f>
        <v>417995.55226093403</v>
      </c>
      <c r="X697" s="20">
        <f>M697</f>
        <v>0</v>
      </c>
      <c r="Y697" s="20">
        <f>R697</f>
        <v>211453.5</v>
      </c>
      <c r="Z697" s="20">
        <f>SUM(W697:Y697)</f>
        <v>629449.05226093403</v>
      </c>
      <c r="AA697" s="20">
        <f>Z697*30%</f>
        <v>188834.71567828019</v>
      </c>
      <c r="AB697" s="20">
        <f>SUM(Z697:AA697)</f>
        <v>818283.76793921425</v>
      </c>
      <c r="AC697" s="7"/>
    </row>
    <row r="698" spans="2:29" x14ac:dyDescent="0.25">
      <c r="B698" s="40" t="s">
        <v>1496</v>
      </c>
      <c r="C698" s="44"/>
      <c r="D698" s="44"/>
      <c r="E698" s="44"/>
      <c r="F698" s="45"/>
      <c r="G698" s="46"/>
      <c r="H698" s="47"/>
      <c r="I698" s="20"/>
      <c r="J698" s="72"/>
      <c r="K698" s="72"/>
      <c r="L698" s="72"/>
      <c r="M698" s="20"/>
      <c r="N698" s="72"/>
      <c r="O698" s="72"/>
      <c r="P698" s="44"/>
      <c r="Q698" s="82"/>
      <c r="R698" s="21"/>
      <c r="S698" s="21"/>
      <c r="T698" s="21"/>
      <c r="U698" s="21"/>
      <c r="V698" s="21"/>
      <c r="W698" s="20"/>
      <c r="X698" s="20"/>
      <c r="Y698" s="20"/>
      <c r="Z698" s="20"/>
      <c r="AA698" s="20"/>
      <c r="AB698" s="20"/>
      <c r="AC698" s="8"/>
    </row>
    <row r="699" spans="2:29" x14ac:dyDescent="0.25">
      <c r="B699" s="40" t="s">
        <v>1497</v>
      </c>
      <c r="C699" s="40" t="s">
        <v>352</v>
      </c>
      <c r="D699" s="40"/>
      <c r="E699" s="40" t="s">
        <v>43</v>
      </c>
      <c r="F699" s="41">
        <v>6.5433160365702986E-2</v>
      </c>
      <c r="G699" s="42">
        <v>6000000</v>
      </c>
      <c r="H699" s="43">
        <v>1</v>
      </c>
      <c r="I699" s="20">
        <f>H699*G699*F699</f>
        <v>392598.96219421789</v>
      </c>
      <c r="J699" s="54"/>
      <c r="K699" s="54"/>
      <c r="L699" s="54"/>
      <c r="M699" s="20">
        <f>L699*K699</f>
        <v>0</v>
      </c>
      <c r="N699" s="54" t="s">
        <v>104</v>
      </c>
      <c r="O699" s="54" t="s">
        <v>19</v>
      </c>
      <c r="P699" s="58">
        <v>264.80799999999999</v>
      </c>
      <c r="Q699" s="80">
        <v>750</v>
      </c>
      <c r="R699" s="21">
        <f>Q699*P699</f>
        <v>198606</v>
      </c>
      <c r="S699" s="21"/>
      <c r="T699" s="21"/>
      <c r="U699" s="21"/>
      <c r="V699" s="21"/>
      <c r="W699" s="20">
        <f>I699</f>
        <v>392598.96219421789</v>
      </c>
      <c r="X699" s="20">
        <f>M699</f>
        <v>0</v>
      </c>
      <c r="Y699" s="20">
        <f>R699</f>
        <v>198606</v>
      </c>
      <c r="Z699" s="20">
        <f>SUM(W699:Y699)</f>
        <v>591204.96219421783</v>
      </c>
      <c r="AA699" s="20">
        <f>Z699*30%</f>
        <v>177361.48865826536</v>
      </c>
      <c r="AB699" s="20">
        <f>SUM(Z699:AA699)</f>
        <v>768566.45085248316</v>
      </c>
      <c r="AC699" s="7"/>
    </row>
    <row r="700" spans="2:29" x14ac:dyDescent="0.25">
      <c r="B700" s="40" t="s">
        <v>1498</v>
      </c>
      <c r="C700" s="44"/>
      <c r="D700" s="44"/>
      <c r="E700" s="44"/>
      <c r="F700" s="45"/>
      <c r="G700" s="46"/>
      <c r="H700" s="47"/>
      <c r="I700" s="20"/>
      <c r="J700" s="72"/>
      <c r="K700" s="72"/>
      <c r="L700" s="72"/>
      <c r="M700" s="20"/>
      <c r="N700" s="72"/>
      <c r="O700" s="72"/>
      <c r="P700" s="44"/>
      <c r="Q700" s="82"/>
      <c r="R700" s="21"/>
      <c r="S700" s="21"/>
      <c r="T700" s="21"/>
      <c r="U700" s="21"/>
      <c r="V700" s="21"/>
      <c r="W700" s="20"/>
      <c r="X700" s="20"/>
      <c r="Y700" s="20"/>
      <c r="Z700" s="20"/>
      <c r="AA700" s="20"/>
      <c r="AB700" s="20"/>
      <c r="AC700" s="8"/>
    </row>
    <row r="701" spans="2:29" x14ac:dyDescent="0.25">
      <c r="B701" s="40" t="s">
        <v>1499</v>
      </c>
      <c r="C701" s="40" t="s">
        <v>353</v>
      </c>
      <c r="D701" s="40"/>
      <c r="E701" s="40" t="s">
        <v>43</v>
      </c>
      <c r="F701" s="41">
        <v>5.9019273535952557E-2</v>
      </c>
      <c r="G701" s="42">
        <v>6000000</v>
      </c>
      <c r="H701" s="43">
        <v>1</v>
      </c>
      <c r="I701" s="20">
        <f>H701*G701*F701</f>
        <v>354115.64121571532</v>
      </c>
      <c r="J701" s="54"/>
      <c r="K701" s="54"/>
      <c r="L701" s="54"/>
      <c r="M701" s="20">
        <f>L701*K701</f>
        <v>0</v>
      </c>
      <c r="N701" s="54" t="s">
        <v>104</v>
      </c>
      <c r="O701" s="54" t="s">
        <v>19</v>
      </c>
      <c r="P701" s="58">
        <v>238.851</v>
      </c>
      <c r="Q701" s="80">
        <v>750</v>
      </c>
      <c r="R701" s="21">
        <f>Q701*P701</f>
        <v>179138.25</v>
      </c>
      <c r="S701" s="21"/>
      <c r="T701" s="21"/>
      <c r="U701" s="21"/>
      <c r="V701" s="21"/>
      <c r="W701" s="20">
        <f>I701</f>
        <v>354115.64121571532</v>
      </c>
      <c r="X701" s="20">
        <f>M701</f>
        <v>0</v>
      </c>
      <c r="Y701" s="20">
        <f>R701</f>
        <v>179138.25</v>
      </c>
      <c r="Z701" s="20">
        <f>SUM(W701:Y701)</f>
        <v>533253.89121571532</v>
      </c>
      <c r="AA701" s="20">
        <f>Z701*30%</f>
        <v>159976.16736471458</v>
      </c>
      <c r="AB701" s="20">
        <f>SUM(Z701:AA701)</f>
        <v>693230.05858042988</v>
      </c>
      <c r="AC701" s="7"/>
    </row>
    <row r="702" spans="2:29" x14ac:dyDescent="0.25">
      <c r="B702" s="40" t="s">
        <v>1500</v>
      </c>
      <c r="C702" s="44"/>
      <c r="D702" s="44"/>
      <c r="E702" s="44"/>
      <c r="F702" s="45"/>
      <c r="G702" s="46"/>
      <c r="H702" s="47"/>
      <c r="I702" s="20"/>
      <c r="J702" s="72"/>
      <c r="K702" s="72"/>
      <c r="L702" s="72"/>
      <c r="M702" s="20"/>
      <c r="N702" s="72"/>
      <c r="O702" s="72"/>
      <c r="P702" s="44"/>
      <c r="Q702" s="82"/>
      <c r="R702" s="21"/>
      <c r="S702" s="21"/>
      <c r="T702" s="21"/>
      <c r="U702" s="21"/>
      <c r="V702" s="21"/>
      <c r="W702" s="20"/>
      <c r="X702" s="20"/>
      <c r="Y702" s="20"/>
      <c r="Z702" s="20"/>
      <c r="AA702" s="20"/>
      <c r="AB702" s="20"/>
      <c r="AC702" s="8"/>
    </row>
    <row r="703" spans="2:29" x14ac:dyDescent="0.25">
      <c r="B703" s="40" t="s">
        <v>1501</v>
      </c>
      <c r="C703" s="40" t="s">
        <v>354</v>
      </c>
      <c r="D703" s="40"/>
      <c r="E703" s="40" t="s">
        <v>43</v>
      </c>
      <c r="F703" s="41">
        <v>0.14098517420311341</v>
      </c>
      <c r="G703" s="42">
        <v>6000000</v>
      </c>
      <c r="H703" s="43">
        <v>1</v>
      </c>
      <c r="I703" s="20">
        <f>H703*G703*F703</f>
        <v>845911.0452186804</v>
      </c>
      <c r="J703" s="54"/>
      <c r="K703" s="54"/>
      <c r="L703" s="54"/>
      <c r="M703" s="20">
        <f>L703*K703</f>
        <v>0</v>
      </c>
      <c r="N703" s="54" t="s">
        <v>104</v>
      </c>
      <c r="O703" s="54" t="s">
        <v>19</v>
      </c>
      <c r="P703" s="58">
        <v>570.56700000000001</v>
      </c>
      <c r="Q703" s="80">
        <v>750</v>
      </c>
      <c r="R703" s="21">
        <f>Q703*P703</f>
        <v>427925.25</v>
      </c>
      <c r="S703" s="21"/>
      <c r="T703" s="21"/>
      <c r="U703" s="21"/>
      <c r="V703" s="21"/>
      <c r="W703" s="20">
        <f>I703</f>
        <v>845911.0452186804</v>
      </c>
      <c r="X703" s="20">
        <f>M703</f>
        <v>0</v>
      </c>
      <c r="Y703" s="20">
        <f>R703</f>
        <v>427925.25</v>
      </c>
      <c r="Z703" s="20">
        <f>SUM(W703:Y703)</f>
        <v>1273836.2952186805</v>
      </c>
      <c r="AA703" s="20">
        <f>Z703*30%</f>
        <v>382150.88856560417</v>
      </c>
      <c r="AB703" s="20">
        <f>SUM(Z703:AA703)</f>
        <v>1655987.1837842846</v>
      </c>
      <c r="AC703" s="7"/>
    </row>
    <row r="704" spans="2:29" x14ac:dyDescent="0.25">
      <c r="B704" s="40" t="s">
        <v>1502</v>
      </c>
      <c r="C704" s="44"/>
      <c r="D704" s="44"/>
      <c r="E704" s="44"/>
      <c r="F704" s="45"/>
      <c r="G704" s="46"/>
      <c r="H704" s="47"/>
      <c r="I704" s="20"/>
      <c r="J704" s="72"/>
      <c r="K704" s="72"/>
      <c r="L704" s="72"/>
      <c r="M704" s="20"/>
      <c r="N704" s="72"/>
      <c r="O704" s="72"/>
      <c r="P704" s="44"/>
      <c r="Q704" s="82"/>
      <c r="R704" s="21"/>
      <c r="S704" s="21"/>
      <c r="T704" s="21"/>
      <c r="U704" s="21"/>
      <c r="V704" s="21"/>
      <c r="W704" s="20"/>
      <c r="X704" s="20"/>
      <c r="Y704" s="20"/>
      <c r="Z704" s="20"/>
      <c r="AA704" s="20"/>
      <c r="AB704" s="20"/>
      <c r="AC704" s="8"/>
    </row>
    <row r="705" spans="2:29" x14ac:dyDescent="0.25">
      <c r="B705" s="40" t="s">
        <v>1503</v>
      </c>
      <c r="C705" s="40" t="s">
        <v>355</v>
      </c>
      <c r="D705" s="40"/>
      <c r="E705" s="40" t="s">
        <v>43</v>
      </c>
      <c r="F705" s="41">
        <v>9.6679021497405482E-2</v>
      </c>
      <c r="G705" s="42">
        <v>6000000</v>
      </c>
      <c r="H705" s="43">
        <v>1</v>
      </c>
      <c r="I705" s="20">
        <f>H705*G705*F705</f>
        <v>580074.1289844329</v>
      </c>
      <c r="J705" s="54"/>
      <c r="K705" s="54"/>
      <c r="L705" s="54"/>
      <c r="M705" s="20">
        <f>L705*K705</f>
        <v>0</v>
      </c>
      <c r="N705" s="54" t="s">
        <v>104</v>
      </c>
      <c r="O705" s="54" t="s">
        <v>19</v>
      </c>
      <c r="P705" s="58">
        <v>391.26</v>
      </c>
      <c r="Q705" s="80">
        <v>750</v>
      </c>
      <c r="R705" s="21">
        <f>Q705*P705</f>
        <v>293445</v>
      </c>
      <c r="S705" s="21"/>
      <c r="T705" s="21"/>
      <c r="U705" s="21"/>
      <c r="V705" s="21"/>
      <c r="W705" s="20">
        <f>I705</f>
        <v>580074.1289844329</v>
      </c>
      <c r="X705" s="20">
        <f>M705</f>
        <v>0</v>
      </c>
      <c r="Y705" s="20">
        <f>R705</f>
        <v>293445</v>
      </c>
      <c r="Z705" s="20">
        <f>SUM(W705:Y705)</f>
        <v>873519.1289844329</v>
      </c>
      <c r="AA705" s="20">
        <f>Z705*30%</f>
        <v>262055.73869532987</v>
      </c>
      <c r="AB705" s="20">
        <f>SUM(Z705:AA705)</f>
        <v>1135574.8676797627</v>
      </c>
      <c r="AC705" s="7"/>
    </row>
    <row r="706" spans="2:29" x14ac:dyDescent="0.25">
      <c r="B706" s="40" t="s">
        <v>1504</v>
      </c>
      <c r="C706" s="44"/>
      <c r="D706" s="44"/>
      <c r="E706" s="44"/>
      <c r="F706" s="45"/>
      <c r="G706" s="46"/>
      <c r="H706" s="47"/>
      <c r="I706" s="20"/>
      <c r="J706" s="72"/>
      <c r="K706" s="72"/>
      <c r="L706" s="72"/>
      <c r="M706" s="20"/>
      <c r="N706" s="72"/>
      <c r="O706" s="72"/>
      <c r="P706" s="44"/>
      <c r="Q706" s="82"/>
      <c r="R706" s="21"/>
      <c r="S706" s="21"/>
      <c r="T706" s="21"/>
      <c r="U706" s="21"/>
      <c r="V706" s="21"/>
      <c r="W706" s="20"/>
      <c r="X706" s="20"/>
      <c r="Y706" s="20"/>
      <c r="Z706" s="20"/>
      <c r="AA706" s="20"/>
      <c r="AB706" s="20"/>
      <c r="AC706" s="8"/>
    </row>
    <row r="707" spans="2:29" x14ac:dyDescent="0.25">
      <c r="B707" s="40" t="s">
        <v>1505</v>
      </c>
      <c r="C707" s="40" t="s">
        <v>356</v>
      </c>
      <c r="D707" s="40"/>
      <c r="E707" s="40" t="s">
        <v>43</v>
      </c>
      <c r="F707" s="41">
        <v>5.0805040770941438E-2</v>
      </c>
      <c r="G707" s="42">
        <v>6000000</v>
      </c>
      <c r="H707" s="43">
        <v>1</v>
      </c>
      <c r="I707" s="20">
        <f>H707*G707*F707</f>
        <v>304830.24462564866</v>
      </c>
      <c r="J707" s="54"/>
      <c r="K707" s="54"/>
      <c r="L707" s="54"/>
      <c r="M707" s="20">
        <f>L707*K707</f>
        <v>0</v>
      </c>
      <c r="N707" s="54" t="s">
        <v>104</v>
      </c>
      <c r="O707" s="54" t="s">
        <v>19</v>
      </c>
      <c r="P707" s="58">
        <v>205.608</v>
      </c>
      <c r="Q707" s="80">
        <v>750</v>
      </c>
      <c r="R707" s="21">
        <f>Q707*P707</f>
        <v>154206</v>
      </c>
      <c r="S707" s="21"/>
      <c r="T707" s="21"/>
      <c r="U707" s="21"/>
      <c r="V707" s="21"/>
      <c r="W707" s="20">
        <f>I707</f>
        <v>304830.24462564866</v>
      </c>
      <c r="X707" s="20">
        <f>M707</f>
        <v>0</v>
      </c>
      <c r="Y707" s="20">
        <f>R707</f>
        <v>154206</v>
      </c>
      <c r="Z707" s="20">
        <f>SUM(W707:Y707)</f>
        <v>459036.24462564866</v>
      </c>
      <c r="AA707" s="20">
        <f>Z707*30%</f>
        <v>137710.87338769459</v>
      </c>
      <c r="AB707" s="20">
        <f>SUM(Z707:AA707)</f>
        <v>596747.11801334331</v>
      </c>
      <c r="AC707" s="7"/>
    </row>
    <row r="708" spans="2:29" x14ac:dyDescent="0.25">
      <c r="B708" s="40" t="s">
        <v>1506</v>
      </c>
      <c r="C708" s="44"/>
      <c r="D708" s="44"/>
      <c r="E708" s="44"/>
      <c r="F708" s="45"/>
      <c r="G708" s="46"/>
      <c r="H708" s="47"/>
      <c r="I708" s="20"/>
      <c r="J708" s="72"/>
      <c r="K708" s="72"/>
      <c r="L708" s="72"/>
      <c r="M708" s="20"/>
      <c r="N708" s="72"/>
      <c r="O708" s="72"/>
      <c r="P708" s="44"/>
      <c r="Q708" s="82"/>
      <c r="R708" s="21"/>
      <c r="S708" s="21"/>
      <c r="T708" s="21"/>
      <c r="U708" s="21"/>
      <c r="V708" s="21"/>
      <c r="W708" s="20"/>
      <c r="X708" s="20"/>
      <c r="Y708" s="20"/>
      <c r="Z708" s="20"/>
      <c r="AA708" s="20"/>
      <c r="AB708" s="20"/>
      <c r="AC708" s="8"/>
    </row>
    <row r="709" spans="2:29" x14ac:dyDescent="0.25">
      <c r="B709" s="40" t="s">
        <v>1507</v>
      </c>
      <c r="C709" s="40" t="s">
        <v>357</v>
      </c>
      <c r="D709" s="40"/>
      <c r="E709" s="40" t="s">
        <v>43</v>
      </c>
      <c r="F709" s="41">
        <v>0.41195527551272548</v>
      </c>
      <c r="G709" s="42">
        <v>6000000</v>
      </c>
      <c r="H709" s="43">
        <v>1</v>
      </c>
      <c r="I709" s="20">
        <f>H709*G709*F709</f>
        <v>2471731.653076353</v>
      </c>
      <c r="J709" s="54"/>
      <c r="K709" s="54"/>
      <c r="L709" s="54"/>
      <c r="M709" s="20">
        <f>L709*K709</f>
        <v>0</v>
      </c>
      <c r="N709" s="54" t="s">
        <v>104</v>
      </c>
      <c r="O709" s="54" t="s">
        <v>19</v>
      </c>
      <c r="P709" s="58">
        <v>1667.183</v>
      </c>
      <c r="Q709" s="80">
        <v>750</v>
      </c>
      <c r="R709" s="21">
        <f>Q709*P709</f>
        <v>1250387.25</v>
      </c>
      <c r="S709" s="21"/>
      <c r="T709" s="21"/>
      <c r="U709" s="21"/>
      <c r="V709" s="21"/>
      <c r="W709" s="20">
        <f>I709</f>
        <v>2471731.653076353</v>
      </c>
      <c r="X709" s="20">
        <f>M709</f>
        <v>0</v>
      </c>
      <c r="Y709" s="20">
        <f>R709</f>
        <v>1250387.25</v>
      </c>
      <c r="Z709" s="20">
        <f>SUM(W709:Y709)</f>
        <v>3722118.903076353</v>
      </c>
      <c r="AA709" s="20">
        <f>Z709*30%</f>
        <v>1116635.6709229059</v>
      </c>
      <c r="AB709" s="20">
        <f>SUM(Z709:AA709)</f>
        <v>4838754.5739992587</v>
      </c>
      <c r="AC709" s="7"/>
    </row>
    <row r="710" spans="2:29" x14ac:dyDescent="0.25">
      <c r="B710" s="40" t="s">
        <v>1508</v>
      </c>
      <c r="C710" s="44"/>
      <c r="D710" s="44"/>
      <c r="E710" s="44"/>
      <c r="F710" s="45"/>
      <c r="G710" s="46"/>
      <c r="H710" s="47"/>
      <c r="I710" s="20"/>
      <c r="J710" s="72"/>
      <c r="K710" s="72"/>
      <c r="L710" s="72"/>
      <c r="M710" s="20"/>
      <c r="N710" s="72"/>
      <c r="O710" s="72"/>
      <c r="P710" s="44"/>
      <c r="Q710" s="82"/>
      <c r="R710" s="21"/>
      <c r="S710" s="21"/>
      <c r="T710" s="21"/>
      <c r="U710" s="21"/>
      <c r="V710" s="21"/>
      <c r="W710" s="20"/>
      <c r="X710" s="20"/>
      <c r="Y710" s="20"/>
      <c r="Z710" s="20"/>
      <c r="AA710" s="20"/>
      <c r="AB710" s="20"/>
      <c r="AC710" s="8"/>
    </row>
    <row r="711" spans="2:29" x14ac:dyDescent="0.25">
      <c r="B711" s="40" t="s">
        <v>1509</v>
      </c>
      <c r="C711" s="40" t="s">
        <v>358</v>
      </c>
      <c r="D711" s="40"/>
      <c r="E711" s="40" t="s">
        <v>39</v>
      </c>
      <c r="F711" s="41">
        <v>1.8598962194217937E-2</v>
      </c>
      <c r="G711" s="42">
        <v>6000000</v>
      </c>
      <c r="H711" s="43">
        <v>1</v>
      </c>
      <c r="I711" s="20">
        <f t="shared" ref="I711" si="0">H711*G711*F711</f>
        <v>111593.77316530762</v>
      </c>
      <c r="J711" s="54"/>
      <c r="K711" s="54"/>
      <c r="L711" s="54"/>
      <c r="M711" s="20">
        <f>L711*K711</f>
        <v>0</v>
      </c>
      <c r="N711" s="54" t="s">
        <v>104</v>
      </c>
      <c r="O711" s="54" t="s">
        <v>19</v>
      </c>
      <c r="P711" s="58">
        <v>75.27</v>
      </c>
      <c r="Q711" s="80">
        <v>750</v>
      </c>
      <c r="R711" s="21">
        <f>Q711*P711</f>
        <v>56452.5</v>
      </c>
      <c r="S711" s="21"/>
      <c r="T711" s="21"/>
      <c r="U711" s="21"/>
      <c r="V711" s="21"/>
      <c r="W711" s="20">
        <f>I711</f>
        <v>111593.77316530762</v>
      </c>
      <c r="X711" s="20">
        <f>M711</f>
        <v>0</v>
      </c>
      <c r="Y711" s="20">
        <f>R711</f>
        <v>56452.5</v>
      </c>
      <c r="Z711" s="20">
        <f>SUM(W711:Y711)</f>
        <v>168046.27316530762</v>
      </c>
      <c r="AA711" s="20">
        <f>Z711*30%</f>
        <v>50413.881949592287</v>
      </c>
      <c r="AB711" s="20">
        <f>SUM(Z711:AA711)</f>
        <v>218460.15511489991</v>
      </c>
      <c r="AC711" s="7"/>
    </row>
    <row r="712" spans="2:29" x14ac:dyDescent="0.25">
      <c r="B712" s="40" t="s">
        <v>1510</v>
      </c>
      <c r="C712" s="44"/>
      <c r="D712" s="44"/>
      <c r="E712" s="44"/>
      <c r="F712" s="45"/>
      <c r="G712" s="46"/>
      <c r="H712" s="47"/>
      <c r="I712" s="20"/>
      <c r="J712" s="72"/>
      <c r="K712" s="72"/>
      <c r="L712" s="72"/>
      <c r="M712" s="20"/>
      <c r="N712" s="72"/>
      <c r="O712" s="72"/>
      <c r="P712" s="44"/>
      <c r="Q712" s="82"/>
      <c r="R712" s="21"/>
      <c r="S712" s="21"/>
      <c r="T712" s="21"/>
      <c r="U712" s="21"/>
      <c r="V712" s="21"/>
      <c r="W712" s="20"/>
      <c r="X712" s="20"/>
      <c r="Y712" s="20"/>
      <c r="Z712" s="20"/>
      <c r="AA712" s="20"/>
      <c r="AB712" s="20"/>
      <c r="AC712" s="8"/>
    </row>
    <row r="713" spans="2:29" x14ac:dyDescent="0.25">
      <c r="B713" s="40" t="s">
        <v>1511</v>
      </c>
      <c r="C713" s="40" t="s">
        <v>359</v>
      </c>
      <c r="D713" s="40"/>
      <c r="E713" s="40" t="s">
        <v>39</v>
      </c>
      <c r="F713" s="41">
        <v>9.5576970595502835E-4</v>
      </c>
      <c r="G713" s="42">
        <v>6000000</v>
      </c>
      <c r="H713" s="43">
        <v>1</v>
      </c>
      <c r="I713" s="20">
        <f t="shared" ref="I713" si="1">H713*G713*F713</f>
        <v>5734.6182357301705</v>
      </c>
      <c r="J713" s="54"/>
      <c r="K713" s="54"/>
      <c r="L713" s="54"/>
      <c r="M713" s="20">
        <f>L713*K713</f>
        <v>0</v>
      </c>
      <c r="N713" s="54" t="s">
        <v>104</v>
      </c>
      <c r="O713" s="54" t="s">
        <v>19</v>
      </c>
      <c r="P713" s="58">
        <v>3.8679999999999999</v>
      </c>
      <c r="Q713" s="80">
        <v>750</v>
      </c>
      <c r="R713" s="21">
        <f>Q713*P713</f>
        <v>2901</v>
      </c>
      <c r="S713" s="21"/>
      <c r="T713" s="21"/>
      <c r="U713" s="21"/>
      <c r="V713" s="21"/>
      <c r="W713" s="20">
        <f>I713</f>
        <v>5734.6182357301705</v>
      </c>
      <c r="X713" s="20">
        <f>M713</f>
        <v>0</v>
      </c>
      <c r="Y713" s="20">
        <f>R713</f>
        <v>2901</v>
      </c>
      <c r="Z713" s="20">
        <f>SUM(W713:Y713)</f>
        <v>8635.6182357301695</v>
      </c>
      <c r="AA713" s="20">
        <f>Z713*30%</f>
        <v>2590.685470719051</v>
      </c>
      <c r="AB713" s="20">
        <f>SUM(Z713:AA713)</f>
        <v>11226.30370644922</v>
      </c>
      <c r="AC713" s="7"/>
    </row>
    <row r="714" spans="2:29" x14ac:dyDescent="0.25">
      <c r="B714" s="40" t="s">
        <v>1512</v>
      </c>
      <c r="C714" s="44"/>
      <c r="D714" s="44"/>
      <c r="E714" s="44"/>
      <c r="F714" s="45"/>
      <c r="G714" s="46"/>
      <c r="H714" s="47"/>
      <c r="I714" s="20"/>
      <c r="J714" s="72"/>
      <c r="K714" s="72"/>
      <c r="L714" s="72"/>
      <c r="M714" s="20"/>
      <c r="N714" s="72"/>
      <c r="O714" s="72"/>
      <c r="P714" s="44"/>
      <c r="Q714" s="82"/>
      <c r="R714" s="21"/>
      <c r="S714" s="21"/>
      <c r="T714" s="21"/>
      <c r="U714" s="21"/>
      <c r="V714" s="21"/>
      <c r="W714" s="20"/>
      <c r="X714" s="20"/>
      <c r="Y714" s="20"/>
      <c r="Z714" s="20"/>
      <c r="AA714" s="20"/>
      <c r="AB714" s="20"/>
      <c r="AC714" s="8"/>
    </row>
    <row r="715" spans="2:29" ht="28.5" x14ac:dyDescent="0.25">
      <c r="B715" s="40" t="s">
        <v>1513</v>
      </c>
      <c r="C715" s="40" t="s">
        <v>360</v>
      </c>
      <c r="D715" s="40"/>
      <c r="E715" s="40" t="s">
        <v>39</v>
      </c>
      <c r="F715" s="41">
        <v>9.6097850259451445E-2</v>
      </c>
      <c r="G715" s="42">
        <v>6000000</v>
      </c>
      <c r="H715" s="43">
        <v>1</v>
      </c>
      <c r="I715" s="20">
        <f t="shared" ref="I715" si="2">H715*G715*F715</f>
        <v>576587.10155670869</v>
      </c>
      <c r="J715" s="54"/>
      <c r="K715" s="54"/>
      <c r="L715" s="54"/>
      <c r="M715" s="20">
        <f>L715*K715</f>
        <v>0</v>
      </c>
      <c r="N715" s="54" t="s">
        <v>104</v>
      </c>
      <c r="O715" s="54" t="s">
        <v>19</v>
      </c>
      <c r="P715" s="58">
        <v>388.90800000000002</v>
      </c>
      <c r="Q715" s="80">
        <v>750</v>
      </c>
      <c r="R715" s="21">
        <f>Q715*P715</f>
        <v>291681</v>
      </c>
      <c r="S715" s="21"/>
      <c r="T715" s="21"/>
      <c r="U715" s="21"/>
      <c r="V715" s="21"/>
      <c r="W715" s="20">
        <f>I715</f>
        <v>576587.10155670869</v>
      </c>
      <c r="X715" s="20">
        <f>M715</f>
        <v>0</v>
      </c>
      <c r="Y715" s="20">
        <f>R715</f>
        <v>291681</v>
      </c>
      <c r="Z715" s="20">
        <f>SUM(W715:Y715)</f>
        <v>868268.10155670869</v>
      </c>
      <c r="AA715" s="20">
        <f>Z715*30%</f>
        <v>260480.4304670126</v>
      </c>
      <c r="AB715" s="20">
        <f>SUM(Z715:AA715)</f>
        <v>1128748.5320237214</v>
      </c>
      <c r="AC715" s="7"/>
    </row>
    <row r="716" spans="2:29" x14ac:dyDescent="0.25">
      <c r="B716" s="40" t="s">
        <v>1514</v>
      </c>
      <c r="C716" s="44"/>
      <c r="D716" s="44"/>
      <c r="E716" s="44"/>
      <c r="F716" s="45"/>
      <c r="G716" s="46"/>
      <c r="H716" s="47"/>
      <c r="I716" s="20"/>
      <c r="J716" s="72"/>
      <c r="K716" s="72"/>
      <c r="L716" s="72"/>
      <c r="M716" s="20"/>
      <c r="N716" s="72"/>
      <c r="O716" s="72"/>
      <c r="P716" s="44"/>
      <c r="Q716" s="82"/>
      <c r="R716" s="21"/>
      <c r="S716" s="21"/>
      <c r="T716" s="21"/>
      <c r="U716" s="21"/>
      <c r="V716" s="21"/>
      <c r="W716" s="20"/>
      <c r="X716" s="20"/>
      <c r="Y716" s="20"/>
      <c r="Z716" s="20"/>
      <c r="AA716" s="20"/>
      <c r="AB716" s="20"/>
      <c r="AC716" s="8"/>
    </row>
    <row r="717" spans="2:29" x14ac:dyDescent="0.25">
      <c r="B717" s="40" t="s">
        <v>1515</v>
      </c>
      <c r="C717" s="40" t="s">
        <v>361</v>
      </c>
      <c r="D717" s="40"/>
      <c r="E717" s="40" t="s">
        <v>39</v>
      </c>
      <c r="F717" s="41">
        <v>0.24564492216456635</v>
      </c>
      <c r="G717" s="42">
        <v>6000000</v>
      </c>
      <c r="H717" s="43">
        <v>1</v>
      </c>
      <c r="I717" s="20">
        <f t="shared" ref="I717" si="3">H717*G717*F717</f>
        <v>1473869.5329873981</v>
      </c>
      <c r="J717" s="54"/>
      <c r="K717" s="54"/>
      <c r="L717" s="54"/>
      <c r="M717" s="20">
        <f>L717*K717</f>
        <v>0</v>
      </c>
      <c r="N717" s="54" t="s">
        <v>104</v>
      </c>
      <c r="O717" s="54" t="s">
        <v>19</v>
      </c>
      <c r="P717" s="58">
        <v>994.125</v>
      </c>
      <c r="Q717" s="80">
        <v>750</v>
      </c>
      <c r="R717" s="21">
        <f>Q717*P717</f>
        <v>745593.75</v>
      </c>
      <c r="S717" s="21"/>
      <c r="T717" s="21"/>
      <c r="U717" s="21"/>
      <c r="V717" s="21"/>
      <c r="W717" s="20">
        <f>I717</f>
        <v>1473869.5329873981</v>
      </c>
      <c r="X717" s="20">
        <f>M717</f>
        <v>0</v>
      </c>
      <c r="Y717" s="20">
        <f>R717</f>
        <v>745593.75</v>
      </c>
      <c r="Z717" s="20">
        <f>SUM(W717:Y717)</f>
        <v>2219463.2829873981</v>
      </c>
      <c r="AA717" s="20">
        <f>Z717*30%</f>
        <v>665838.98489621945</v>
      </c>
      <c r="AB717" s="20">
        <f>SUM(Z717:AA717)</f>
        <v>2885302.2678836174</v>
      </c>
      <c r="AC717" s="7"/>
    </row>
    <row r="718" spans="2:29" x14ac:dyDescent="0.25">
      <c r="B718" s="40" t="s">
        <v>1516</v>
      </c>
      <c r="C718" s="44"/>
      <c r="D718" s="44"/>
      <c r="E718" s="44"/>
      <c r="F718" s="45"/>
      <c r="G718" s="46"/>
      <c r="H718" s="47"/>
      <c r="I718" s="20"/>
      <c r="J718" s="72"/>
      <c r="K718" s="72"/>
      <c r="L718" s="72"/>
      <c r="M718" s="20"/>
      <c r="N718" s="72"/>
      <c r="O718" s="72"/>
      <c r="P718" s="81"/>
      <c r="Q718" s="82"/>
      <c r="R718" s="21"/>
      <c r="S718" s="21"/>
      <c r="T718" s="21"/>
      <c r="U718" s="21"/>
      <c r="V718" s="21"/>
      <c r="W718" s="20"/>
      <c r="X718" s="20"/>
      <c r="Y718" s="20"/>
      <c r="Z718" s="20"/>
      <c r="AA718" s="20"/>
      <c r="AB718" s="20"/>
      <c r="AC718" s="8"/>
    </row>
    <row r="719" spans="2:29" x14ac:dyDescent="0.25">
      <c r="B719" s="40" t="s">
        <v>1517</v>
      </c>
      <c r="C719" s="40"/>
      <c r="D719" s="40"/>
      <c r="E719" s="50"/>
      <c r="F719" s="51"/>
      <c r="G719" s="52"/>
      <c r="H719" s="53"/>
      <c r="I719" s="20"/>
      <c r="J719" s="54"/>
      <c r="K719" s="54"/>
      <c r="L719" s="54"/>
      <c r="M719" s="20"/>
      <c r="N719" s="54"/>
      <c r="O719" s="54"/>
      <c r="P719" s="79"/>
      <c r="Q719" s="80"/>
      <c r="R719" s="21"/>
      <c r="S719" s="21"/>
      <c r="T719" s="21"/>
      <c r="U719" s="21"/>
      <c r="V719" s="21"/>
      <c r="W719" s="20"/>
      <c r="X719" s="20"/>
      <c r="Y719" s="20"/>
      <c r="Z719" s="20"/>
      <c r="AA719" s="20"/>
      <c r="AB719" s="20"/>
      <c r="AC719" s="7"/>
    </row>
    <row r="720" spans="2:29" x14ac:dyDescent="0.25">
      <c r="B720" s="40" t="s">
        <v>1518</v>
      </c>
      <c r="C720" s="44"/>
      <c r="D720" s="44"/>
      <c r="E720" s="44"/>
      <c r="F720" s="45"/>
      <c r="G720" s="46"/>
      <c r="H720" s="47"/>
      <c r="I720" s="20"/>
      <c r="J720" s="72"/>
      <c r="K720" s="72"/>
      <c r="L720" s="72"/>
      <c r="M720" s="20"/>
      <c r="N720" s="72"/>
      <c r="O720" s="72"/>
      <c r="P720" s="81"/>
      <c r="Q720" s="82"/>
      <c r="R720" s="21"/>
      <c r="S720" s="21"/>
      <c r="T720" s="21"/>
      <c r="U720" s="21"/>
      <c r="V720" s="21"/>
      <c r="W720" s="20"/>
      <c r="X720" s="20"/>
      <c r="Y720" s="20"/>
      <c r="Z720" s="20"/>
      <c r="AA720" s="20"/>
      <c r="AB720" s="20"/>
      <c r="AC720" s="8"/>
    </row>
    <row r="721" spans="2:29" ht="15.75" x14ac:dyDescent="0.25">
      <c r="B721" s="40" t="s">
        <v>1519</v>
      </c>
      <c r="C721" s="55"/>
      <c r="D721" s="55"/>
      <c r="E721" s="55"/>
      <c r="F721" s="56"/>
      <c r="G721" s="57"/>
      <c r="H721" s="55"/>
      <c r="I721" s="20"/>
      <c r="J721" s="55"/>
      <c r="K721" s="55"/>
      <c r="L721" s="55"/>
      <c r="M721" s="20"/>
      <c r="N721" s="55"/>
      <c r="O721" s="55"/>
      <c r="P721" s="55"/>
      <c r="Q721" s="55"/>
      <c r="R721" s="21">
        <f>Q721*P721</f>
        <v>0</v>
      </c>
      <c r="S721" s="21"/>
      <c r="T721" s="21"/>
      <c r="U721" s="21"/>
      <c r="V721" s="21"/>
      <c r="W721" s="20">
        <f>I721</f>
        <v>0</v>
      </c>
      <c r="X721" s="20">
        <f>M721</f>
        <v>0</v>
      </c>
      <c r="Y721" s="20">
        <f>R721</f>
        <v>0</v>
      </c>
      <c r="Z721" s="20">
        <f>SUM(W721:Y721)</f>
        <v>0</v>
      </c>
      <c r="AA721" s="20">
        <f>Z721*30%</f>
        <v>0</v>
      </c>
      <c r="AB721" s="20">
        <f>SUM(Z721:AA721)</f>
        <v>0</v>
      </c>
      <c r="AC721" s="7"/>
    </row>
    <row r="722" spans="2:29" x14ac:dyDescent="0.25">
      <c r="B722" s="40" t="s">
        <v>1520</v>
      </c>
      <c r="C722" s="40" t="s">
        <v>362</v>
      </c>
      <c r="D722" s="40"/>
      <c r="E722" s="40" t="s">
        <v>43</v>
      </c>
      <c r="F722" s="41">
        <v>1.7156906350383E-2</v>
      </c>
      <c r="G722" s="42">
        <v>6000000</v>
      </c>
      <c r="H722" s="43">
        <v>1</v>
      </c>
      <c r="I722" s="20">
        <f>H722*G722*F722</f>
        <v>102941.43810229799</v>
      </c>
      <c r="J722" s="54"/>
      <c r="K722" s="54"/>
      <c r="L722" s="54"/>
      <c r="M722" s="20">
        <f>L722*K722</f>
        <v>0</v>
      </c>
      <c r="N722" s="54"/>
      <c r="O722" s="54"/>
      <c r="P722" s="79"/>
      <c r="Q722" s="80"/>
      <c r="R722" s="21">
        <f>Q722*P722</f>
        <v>0</v>
      </c>
      <c r="S722" s="21"/>
      <c r="T722" s="21"/>
      <c r="U722" s="21"/>
      <c r="V722" s="21"/>
      <c r="W722" s="20">
        <f>I722</f>
        <v>102941.43810229799</v>
      </c>
      <c r="X722" s="20">
        <f>M722</f>
        <v>0</v>
      </c>
      <c r="Y722" s="20">
        <f>R722</f>
        <v>0</v>
      </c>
      <c r="Z722" s="20">
        <f>SUM(W722:Y722)</f>
        <v>102941.43810229799</v>
      </c>
      <c r="AA722" s="20">
        <f>Z722*30%</f>
        <v>30882.431430689398</v>
      </c>
      <c r="AB722" s="20">
        <f>SUM(Z722:AA722)</f>
        <v>133823.86953298739</v>
      </c>
      <c r="AC722" s="7"/>
    </row>
    <row r="723" spans="2:29" x14ac:dyDescent="0.25">
      <c r="B723" s="40" t="s">
        <v>1521</v>
      </c>
      <c r="C723" s="44"/>
      <c r="D723" s="44"/>
      <c r="E723" s="44"/>
      <c r="F723" s="45"/>
      <c r="G723" s="46"/>
      <c r="H723" s="47"/>
      <c r="I723" s="20"/>
      <c r="J723" s="72"/>
      <c r="K723" s="72"/>
      <c r="L723" s="72"/>
      <c r="M723" s="20"/>
      <c r="N723" s="72"/>
      <c r="O723" s="72"/>
      <c r="P723" s="81"/>
      <c r="Q723" s="82"/>
      <c r="R723" s="21"/>
      <c r="S723" s="21"/>
      <c r="T723" s="21"/>
      <c r="U723" s="21"/>
      <c r="V723" s="21"/>
      <c r="W723" s="20"/>
      <c r="X723" s="20"/>
      <c r="Y723" s="20"/>
      <c r="Z723" s="20"/>
      <c r="AA723" s="20"/>
      <c r="AB723" s="20"/>
      <c r="AC723" s="8"/>
    </row>
    <row r="724" spans="2:29" x14ac:dyDescent="0.25">
      <c r="B724" s="40" t="s">
        <v>1522</v>
      </c>
      <c r="C724" s="40" t="s">
        <v>363</v>
      </c>
      <c r="D724" s="40"/>
      <c r="E724" s="40" t="s">
        <v>39</v>
      </c>
      <c r="F724" s="41">
        <v>1.7156906350383E-2</v>
      </c>
      <c r="G724" s="42">
        <v>6000000</v>
      </c>
      <c r="H724" s="43">
        <v>0.25</v>
      </c>
      <c r="I724" s="20">
        <f>H724*G724*F724</f>
        <v>25735.359525574499</v>
      </c>
      <c r="J724" s="54"/>
      <c r="K724" s="54"/>
      <c r="L724" s="54"/>
      <c r="M724" s="20">
        <f>L724*K724</f>
        <v>0</v>
      </c>
      <c r="N724" s="54" t="s">
        <v>104</v>
      </c>
      <c r="O724" s="54" t="s">
        <v>19</v>
      </c>
      <c r="P724" s="58">
        <v>69.433999999999997</v>
      </c>
      <c r="Q724" s="80">
        <v>750</v>
      </c>
      <c r="R724" s="21">
        <f>Q724*P724</f>
        <v>52075.5</v>
      </c>
      <c r="S724" s="21"/>
      <c r="T724" s="21"/>
      <c r="U724" s="21"/>
      <c r="V724" s="21"/>
      <c r="W724" s="20">
        <f>I724</f>
        <v>25735.359525574499</v>
      </c>
      <c r="X724" s="20">
        <f>M724</f>
        <v>0</v>
      </c>
      <c r="Y724" s="20">
        <f>R724</f>
        <v>52075.5</v>
      </c>
      <c r="Z724" s="20">
        <f>SUM(W724:Y724)</f>
        <v>77810.859525574502</v>
      </c>
      <c r="AA724" s="20">
        <f>Z724*30%</f>
        <v>23343.25785767235</v>
      </c>
      <c r="AB724" s="20">
        <f>SUM(Z724:AA724)</f>
        <v>101154.11738324685</v>
      </c>
      <c r="AC724" s="7"/>
    </row>
    <row r="725" spans="2:29" x14ac:dyDescent="0.25">
      <c r="B725" s="40" t="s">
        <v>1523</v>
      </c>
      <c r="C725" s="44"/>
      <c r="D725" s="44"/>
      <c r="E725" s="44"/>
      <c r="F725" s="45"/>
      <c r="G725" s="46"/>
      <c r="H725" s="47"/>
      <c r="I725" s="20"/>
      <c r="J725" s="72"/>
      <c r="K725" s="72"/>
      <c r="L725" s="72"/>
      <c r="M725" s="20"/>
      <c r="N725" s="72"/>
      <c r="O725" s="72"/>
      <c r="P725" s="81"/>
      <c r="Q725" s="82"/>
      <c r="R725" s="21"/>
      <c r="S725" s="21"/>
      <c r="T725" s="21"/>
      <c r="U725" s="21"/>
      <c r="V725" s="21"/>
      <c r="W725" s="20"/>
      <c r="X725" s="20"/>
      <c r="Y725" s="20"/>
      <c r="Z725" s="20"/>
      <c r="AA725" s="20"/>
      <c r="AB725" s="20"/>
      <c r="AC725" s="8"/>
    </row>
    <row r="726" spans="2:29" x14ac:dyDescent="0.25">
      <c r="B726" s="40" t="s">
        <v>1524</v>
      </c>
      <c r="C726" s="40" t="s">
        <v>362</v>
      </c>
      <c r="D726" s="40"/>
      <c r="E726" s="40" t="s">
        <v>43</v>
      </c>
      <c r="F726" s="41">
        <v>3.1042747714356313E-2</v>
      </c>
      <c r="G726" s="42">
        <v>6000000</v>
      </c>
      <c r="H726" s="43">
        <v>1</v>
      </c>
      <c r="I726" s="20">
        <f t="shared" ref="I726" si="4">H726*G726*F726</f>
        <v>186256.48628613786</v>
      </c>
      <c r="J726" s="54"/>
      <c r="K726" s="54"/>
      <c r="L726" s="54"/>
      <c r="M726" s="20">
        <f>L726*K726</f>
        <v>0</v>
      </c>
      <c r="N726" s="54" t="s">
        <v>104</v>
      </c>
      <c r="O726" s="54" t="s">
        <v>19</v>
      </c>
      <c r="P726" s="58">
        <v>125.63</v>
      </c>
      <c r="Q726" s="80">
        <v>750</v>
      </c>
      <c r="R726" s="21">
        <f>Q726*P726</f>
        <v>94222.5</v>
      </c>
      <c r="S726" s="21"/>
      <c r="T726" s="21"/>
      <c r="U726" s="21"/>
      <c r="V726" s="21"/>
      <c r="W726" s="20">
        <f>I726</f>
        <v>186256.48628613786</v>
      </c>
      <c r="X726" s="20">
        <f>M726</f>
        <v>0</v>
      </c>
      <c r="Y726" s="20">
        <f>R726</f>
        <v>94222.5</v>
      </c>
      <c r="Z726" s="20">
        <f>SUM(W726:Y726)</f>
        <v>280478.98628613784</v>
      </c>
      <c r="AA726" s="20">
        <f>Z726*30%</f>
        <v>84143.695885841342</v>
      </c>
      <c r="AB726" s="20">
        <f>SUM(Z726:AA726)</f>
        <v>364622.68217197916</v>
      </c>
      <c r="AC726" s="7"/>
    </row>
    <row r="727" spans="2:29" x14ac:dyDescent="0.25">
      <c r="B727" s="40" t="s">
        <v>1525</v>
      </c>
      <c r="C727" s="44"/>
      <c r="D727" s="44"/>
      <c r="E727" s="44"/>
      <c r="F727" s="45"/>
      <c r="G727" s="46"/>
      <c r="H727" s="47"/>
      <c r="I727" s="20"/>
      <c r="J727" s="72"/>
      <c r="K727" s="72"/>
      <c r="L727" s="72"/>
      <c r="M727" s="20"/>
      <c r="N727" s="72"/>
      <c r="O727" s="72"/>
      <c r="P727" s="44"/>
      <c r="Q727" s="82"/>
      <c r="R727" s="21"/>
      <c r="S727" s="21"/>
      <c r="T727" s="21"/>
      <c r="U727" s="21"/>
      <c r="V727" s="21"/>
      <c r="W727" s="20"/>
      <c r="X727" s="20"/>
      <c r="Y727" s="20"/>
      <c r="Z727" s="20"/>
      <c r="AA727" s="20"/>
      <c r="AB727" s="20"/>
      <c r="AC727" s="8"/>
    </row>
    <row r="728" spans="2:29" x14ac:dyDescent="0.25">
      <c r="B728" s="40" t="s">
        <v>1526</v>
      </c>
      <c r="C728" s="40" t="s">
        <v>364</v>
      </c>
      <c r="D728" s="40"/>
      <c r="E728" s="40" t="s">
        <v>43</v>
      </c>
      <c r="F728" s="41">
        <v>0.14392216456634543</v>
      </c>
      <c r="G728" s="42">
        <v>6000000</v>
      </c>
      <c r="H728" s="43">
        <v>1</v>
      </c>
      <c r="I728" s="20">
        <f>H728*G728*F728</f>
        <v>863532.98739807261</v>
      </c>
      <c r="J728" s="54"/>
      <c r="K728" s="54"/>
      <c r="L728" s="54"/>
      <c r="M728" s="20">
        <f>L728*K728</f>
        <v>0</v>
      </c>
      <c r="N728" s="54" t="s">
        <v>104</v>
      </c>
      <c r="O728" s="54" t="s">
        <v>19</v>
      </c>
      <c r="P728" s="58">
        <v>582.45299999999997</v>
      </c>
      <c r="Q728" s="80">
        <v>750</v>
      </c>
      <c r="R728" s="21">
        <f>Q728*P728</f>
        <v>436839.75</v>
      </c>
      <c r="S728" s="21"/>
      <c r="T728" s="21"/>
      <c r="U728" s="21"/>
      <c r="V728" s="21"/>
      <c r="W728" s="20">
        <f>I728</f>
        <v>863532.98739807261</v>
      </c>
      <c r="X728" s="20">
        <f>M728</f>
        <v>0</v>
      </c>
      <c r="Y728" s="20">
        <f>R728</f>
        <v>436839.75</v>
      </c>
      <c r="Z728" s="20">
        <f>SUM(W728:Y728)</f>
        <v>1300372.7373980726</v>
      </c>
      <c r="AA728" s="20">
        <f>Z728*30%</f>
        <v>390111.82121942175</v>
      </c>
      <c r="AB728" s="20">
        <f>SUM(Z728:AA728)</f>
        <v>1690484.5586174943</v>
      </c>
      <c r="AC728" s="7"/>
    </row>
    <row r="729" spans="2:29" x14ac:dyDescent="0.25">
      <c r="B729" s="40" t="s">
        <v>1527</v>
      </c>
      <c r="C729" s="44"/>
      <c r="D729" s="44"/>
      <c r="E729" s="44"/>
      <c r="F729" s="45"/>
      <c r="G729" s="46"/>
      <c r="H729" s="47"/>
      <c r="I729" s="20"/>
      <c r="J729" s="72"/>
      <c r="K729" s="72"/>
      <c r="L729" s="72"/>
      <c r="M729" s="20"/>
      <c r="N729" s="72"/>
      <c r="O729" s="72"/>
      <c r="P729" s="44"/>
      <c r="Q729" s="82"/>
      <c r="R729" s="21"/>
      <c r="S729" s="21"/>
      <c r="T729" s="21"/>
      <c r="U729" s="21"/>
      <c r="V729" s="21"/>
      <c r="W729" s="20"/>
      <c r="X729" s="20"/>
      <c r="Y729" s="20"/>
      <c r="Z729" s="20"/>
      <c r="AA729" s="20"/>
      <c r="AB729" s="20"/>
      <c r="AC729" s="8"/>
    </row>
    <row r="730" spans="2:29" x14ac:dyDescent="0.25">
      <c r="B730" s="40" t="s">
        <v>1528</v>
      </c>
      <c r="C730" s="40" t="s">
        <v>173</v>
      </c>
      <c r="D730" s="40"/>
      <c r="E730" s="40" t="s">
        <v>43</v>
      </c>
      <c r="F730" s="41">
        <v>0.18664294539164814</v>
      </c>
      <c r="G730" s="42">
        <v>6000000</v>
      </c>
      <c r="H730" s="43">
        <v>1</v>
      </c>
      <c r="I730" s="20">
        <f>H730*G730*F730</f>
        <v>1119857.6723498888</v>
      </c>
      <c r="J730" s="54"/>
      <c r="K730" s="54"/>
      <c r="L730" s="54"/>
      <c r="M730" s="20">
        <f>L730*K730</f>
        <v>0</v>
      </c>
      <c r="N730" s="54" t="s">
        <v>104</v>
      </c>
      <c r="O730" s="54" t="s">
        <v>19</v>
      </c>
      <c r="P730" s="58">
        <v>755.34400000000005</v>
      </c>
      <c r="Q730" s="80">
        <v>750</v>
      </c>
      <c r="R730" s="21">
        <f>Q730*P730</f>
        <v>566508</v>
      </c>
      <c r="S730" s="21"/>
      <c r="T730" s="21"/>
      <c r="U730" s="21"/>
      <c r="V730" s="21"/>
      <c r="W730" s="20">
        <f>I730</f>
        <v>1119857.6723498888</v>
      </c>
      <c r="X730" s="20">
        <f>M730</f>
        <v>0</v>
      </c>
      <c r="Y730" s="20">
        <f>R730</f>
        <v>566508</v>
      </c>
      <c r="Z730" s="20">
        <f>SUM(W730:Y730)</f>
        <v>1686365.6723498888</v>
      </c>
      <c r="AA730" s="20">
        <f>Z730*30%</f>
        <v>505909.7017049666</v>
      </c>
      <c r="AB730" s="20">
        <f>SUM(Z730:AA730)</f>
        <v>2192275.3740548557</v>
      </c>
      <c r="AC730" s="7"/>
    </row>
    <row r="731" spans="2:29" x14ac:dyDescent="0.25">
      <c r="B731" s="40" t="s">
        <v>1529</v>
      </c>
      <c r="C731" s="44"/>
      <c r="D731" s="44"/>
      <c r="E731" s="44"/>
      <c r="F731" s="45"/>
      <c r="G731" s="46"/>
      <c r="H731" s="47"/>
      <c r="I731" s="20"/>
      <c r="J731" s="72"/>
      <c r="K731" s="72"/>
      <c r="L731" s="72"/>
      <c r="M731" s="20"/>
      <c r="N731" s="72"/>
      <c r="O731" s="72"/>
      <c r="P731" s="44"/>
      <c r="Q731" s="82"/>
      <c r="R731" s="21"/>
      <c r="S731" s="21"/>
      <c r="T731" s="21"/>
      <c r="U731" s="21"/>
      <c r="V731" s="21"/>
      <c r="W731" s="20"/>
      <c r="X731" s="20"/>
      <c r="Y731" s="20"/>
      <c r="Z731" s="20"/>
      <c r="AA731" s="20"/>
      <c r="AB731" s="20"/>
      <c r="AC731" s="8"/>
    </row>
    <row r="732" spans="2:29" x14ac:dyDescent="0.25">
      <c r="B732" s="40" t="s">
        <v>1530</v>
      </c>
      <c r="C732" s="40" t="s">
        <v>365</v>
      </c>
      <c r="D732" s="40"/>
      <c r="E732" s="40" t="s">
        <v>43</v>
      </c>
      <c r="F732" s="41">
        <v>6.1037064492216457E-2</v>
      </c>
      <c r="G732" s="42">
        <v>6000000</v>
      </c>
      <c r="H732" s="43">
        <v>1</v>
      </c>
      <c r="I732" s="20">
        <f>H732*G732*F732</f>
        <v>366222.38695329876</v>
      </c>
      <c r="J732" s="54"/>
      <c r="K732" s="54"/>
      <c r="L732" s="54"/>
      <c r="M732" s="20">
        <f>L732*K732</f>
        <v>0</v>
      </c>
      <c r="N732" s="54" t="s">
        <v>104</v>
      </c>
      <c r="O732" s="54" t="s">
        <v>19</v>
      </c>
      <c r="P732" s="58">
        <v>247.017</v>
      </c>
      <c r="Q732" s="80">
        <v>750</v>
      </c>
      <c r="R732" s="21">
        <f>Q732*P732</f>
        <v>185262.75</v>
      </c>
      <c r="S732" s="21"/>
      <c r="T732" s="21"/>
      <c r="U732" s="21"/>
      <c r="V732" s="21"/>
      <c r="W732" s="20">
        <f>I732</f>
        <v>366222.38695329876</v>
      </c>
      <c r="X732" s="20">
        <f>M732</f>
        <v>0</v>
      </c>
      <c r="Y732" s="20">
        <f>R732</f>
        <v>185262.75</v>
      </c>
      <c r="Z732" s="20">
        <f>SUM(W732:Y732)</f>
        <v>551485.1369532987</v>
      </c>
      <c r="AA732" s="20">
        <f>Z732*30%</f>
        <v>165445.54108598959</v>
      </c>
      <c r="AB732" s="20">
        <f>SUM(Z732:AA732)</f>
        <v>716930.67803928826</v>
      </c>
      <c r="AC732" s="7"/>
    </row>
    <row r="733" spans="2:29" x14ac:dyDescent="0.25">
      <c r="B733" s="40" t="s">
        <v>1531</v>
      </c>
      <c r="C733" s="44"/>
      <c r="D733" s="44"/>
      <c r="E733" s="44"/>
      <c r="F733" s="45"/>
      <c r="G733" s="46"/>
      <c r="H733" s="47"/>
      <c r="I733" s="20"/>
      <c r="J733" s="72"/>
      <c r="K733" s="72"/>
      <c r="L733" s="72"/>
      <c r="M733" s="20"/>
      <c r="N733" s="72"/>
      <c r="O733" s="72"/>
      <c r="P733" s="44"/>
      <c r="Q733" s="82"/>
      <c r="R733" s="21"/>
      <c r="S733" s="21"/>
      <c r="T733" s="21"/>
      <c r="U733" s="21"/>
      <c r="V733" s="21"/>
      <c r="W733" s="20"/>
      <c r="X733" s="20"/>
      <c r="Y733" s="20"/>
      <c r="Z733" s="20"/>
      <c r="AA733" s="20"/>
      <c r="AB733" s="20"/>
      <c r="AC733" s="8"/>
    </row>
    <row r="734" spans="2:29" x14ac:dyDescent="0.25">
      <c r="B734" s="40" t="s">
        <v>1532</v>
      </c>
      <c r="C734" s="40" t="s">
        <v>366</v>
      </c>
      <c r="D734" s="40"/>
      <c r="E734" s="40" t="s">
        <v>43</v>
      </c>
      <c r="F734" s="41">
        <v>2.6545589325426243E-3</v>
      </c>
      <c r="G734" s="42">
        <v>6000000</v>
      </c>
      <c r="H734" s="43">
        <v>1</v>
      </c>
      <c r="I734" s="20">
        <f>H734*G734*F734</f>
        <v>15927.353595255745</v>
      </c>
      <c r="J734" s="54"/>
      <c r="K734" s="54"/>
      <c r="L734" s="54"/>
      <c r="M734" s="20">
        <f>L734*K734</f>
        <v>0</v>
      </c>
      <c r="N734" s="54" t="s">
        <v>104</v>
      </c>
      <c r="O734" s="54" t="s">
        <v>19</v>
      </c>
      <c r="P734" s="58">
        <v>10.743</v>
      </c>
      <c r="Q734" s="80">
        <v>750</v>
      </c>
      <c r="R734" s="21">
        <f>Q734*P734</f>
        <v>8057.25</v>
      </c>
      <c r="S734" s="21"/>
      <c r="T734" s="21"/>
      <c r="U734" s="21"/>
      <c r="V734" s="21"/>
      <c r="W734" s="20">
        <f>I734</f>
        <v>15927.353595255745</v>
      </c>
      <c r="X734" s="20">
        <f>M734</f>
        <v>0</v>
      </c>
      <c r="Y734" s="20">
        <f>R734</f>
        <v>8057.25</v>
      </c>
      <c r="Z734" s="20">
        <f>SUM(W734:Y734)</f>
        <v>23984.603595255743</v>
      </c>
      <c r="AA734" s="20">
        <f>Z734*30%</f>
        <v>7195.3810785767228</v>
      </c>
      <c r="AB734" s="20">
        <f>SUM(Z734:AA734)</f>
        <v>31179.984673832467</v>
      </c>
      <c r="AC734" s="7"/>
    </row>
    <row r="735" spans="2:29" x14ac:dyDescent="0.25">
      <c r="B735" s="40" t="s">
        <v>1533</v>
      </c>
      <c r="C735" s="44"/>
      <c r="D735" s="44"/>
      <c r="E735" s="44"/>
      <c r="F735" s="45"/>
      <c r="G735" s="46"/>
      <c r="H735" s="47"/>
      <c r="I735" s="20"/>
      <c r="J735" s="72"/>
      <c r="K735" s="72"/>
      <c r="L735" s="72"/>
      <c r="M735" s="20"/>
      <c r="N735" s="72"/>
      <c r="O735" s="72"/>
      <c r="P735" s="44"/>
      <c r="Q735" s="82"/>
      <c r="R735" s="21"/>
      <c r="S735" s="21"/>
      <c r="T735" s="21"/>
      <c r="U735" s="21"/>
      <c r="V735" s="21"/>
      <c r="W735" s="20"/>
      <c r="X735" s="20"/>
      <c r="Y735" s="20"/>
      <c r="Z735" s="20"/>
      <c r="AA735" s="20"/>
      <c r="AB735" s="20"/>
      <c r="AC735" s="8"/>
    </row>
    <row r="736" spans="2:29" x14ac:dyDescent="0.25">
      <c r="B736" s="40" t="s">
        <v>1534</v>
      </c>
      <c r="C736" s="40" t="s">
        <v>366</v>
      </c>
      <c r="D736" s="40"/>
      <c r="E736" s="40" t="s">
        <v>43</v>
      </c>
      <c r="F736" s="41">
        <v>0.10387323943661972</v>
      </c>
      <c r="G736" s="42">
        <v>6000000</v>
      </c>
      <c r="H736" s="43">
        <v>1</v>
      </c>
      <c r="I736" s="20">
        <f>H736*G736*F736</f>
        <v>623239.43661971833</v>
      </c>
      <c r="J736" s="54"/>
      <c r="K736" s="54"/>
      <c r="L736" s="54"/>
      <c r="M736" s="20">
        <f>L736*K736</f>
        <v>0</v>
      </c>
      <c r="N736" s="54" t="s">
        <v>104</v>
      </c>
      <c r="O736" s="54" t="s">
        <v>19</v>
      </c>
      <c r="P736" s="58">
        <v>420.375</v>
      </c>
      <c r="Q736" s="80">
        <v>750</v>
      </c>
      <c r="R736" s="21">
        <f>Q736*P736</f>
        <v>315281.25</v>
      </c>
      <c r="S736" s="21"/>
      <c r="T736" s="21"/>
      <c r="U736" s="21"/>
      <c r="V736" s="21"/>
      <c r="W736" s="20">
        <f>I736</f>
        <v>623239.43661971833</v>
      </c>
      <c r="X736" s="20">
        <f>M736</f>
        <v>0</v>
      </c>
      <c r="Y736" s="20">
        <f>R736</f>
        <v>315281.25</v>
      </c>
      <c r="Z736" s="20">
        <f>SUM(W736:Y736)</f>
        <v>938520.68661971833</v>
      </c>
      <c r="AA736" s="20">
        <f>Z736*30%</f>
        <v>281556.2059859155</v>
      </c>
      <c r="AB736" s="20">
        <f>SUM(Z736:AA736)</f>
        <v>1220076.8926056339</v>
      </c>
      <c r="AC736" s="7"/>
    </row>
    <row r="737" spans="2:29" x14ac:dyDescent="0.25">
      <c r="B737" s="40" t="s">
        <v>1535</v>
      </c>
      <c r="C737" s="44"/>
      <c r="D737" s="44"/>
      <c r="E737" s="44"/>
      <c r="F737" s="45"/>
      <c r="G737" s="46"/>
      <c r="H737" s="47"/>
      <c r="I737" s="20"/>
      <c r="J737" s="72"/>
      <c r="K737" s="72"/>
      <c r="L737" s="72"/>
      <c r="M737" s="20"/>
      <c r="N737" s="72"/>
      <c r="O737" s="72"/>
      <c r="P737" s="44"/>
      <c r="Q737" s="82"/>
      <c r="R737" s="21"/>
      <c r="S737" s="21"/>
      <c r="T737" s="21"/>
      <c r="U737" s="21"/>
      <c r="V737" s="21"/>
      <c r="W737" s="20"/>
      <c r="X737" s="20"/>
      <c r="Y737" s="20"/>
      <c r="Z737" s="20"/>
      <c r="AA737" s="20"/>
      <c r="AB737" s="20"/>
      <c r="AC737" s="8"/>
    </row>
    <row r="738" spans="2:29" x14ac:dyDescent="0.25">
      <c r="B738" s="40" t="s">
        <v>1536</v>
      </c>
      <c r="C738" s="40" t="s">
        <v>173</v>
      </c>
      <c r="D738" s="40"/>
      <c r="E738" s="40" t="s">
        <v>43</v>
      </c>
      <c r="F738" s="41">
        <v>8.5075364467506798E-2</v>
      </c>
      <c r="G738" s="42">
        <v>6000000</v>
      </c>
      <c r="H738" s="43">
        <v>1</v>
      </c>
      <c r="I738" s="20">
        <f>H738*G738*F738</f>
        <v>510452.18680504081</v>
      </c>
      <c r="J738" s="54"/>
      <c r="K738" s="54"/>
      <c r="L738" s="54"/>
      <c r="M738" s="20">
        <f>L738*K738</f>
        <v>0</v>
      </c>
      <c r="N738" s="54" t="s">
        <v>104</v>
      </c>
      <c r="O738" s="54" t="s">
        <v>19</v>
      </c>
      <c r="P738" s="58">
        <v>344.3</v>
      </c>
      <c r="Q738" s="80">
        <v>750</v>
      </c>
      <c r="R738" s="21">
        <f>Q738*P738</f>
        <v>258225</v>
      </c>
      <c r="S738" s="21"/>
      <c r="T738" s="21"/>
      <c r="U738" s="21"/>
      <c r="V738" s="21"/>
      <c r="W738" s="20">
        <f>I738</f>
        <v>510452.18680504081</v>
      </c>
      <c r="X738" s="20">
        <f>M738</f>
        <v>0</v>
      </c>
      <c r="Y738" s="20">
        <f>R738</f>
        <v>258225</v>
      </c>
      <c r="Z738" s="20">
        <f>SUM(W738:Y738)</f>
        <v>768677.18680504081</v>
      </c>
      <c r="AA738" s="20">
        <f>Z738*30%</f>
        <v>230603.15604151224</v>
      </c>
      <c r="AB738" s="20">
        <f>SUM(Z738:AA738)</f>
        <v>999280.34284655307</v>
      </c>
      <c r="AC738" s="7"/>
    </row>
    <row r="739" spans="2:29" x14ac:dyDescent="0.25">
      <c r="B739" s="40" t="s">
        <v>1537</v>
      </c>
      <c r="C739" s="44"/>
      <c r="D739" s="44"/>
      <c r="E739" s="44"/>
      <c r="F739" s="45"/>
      <c r="G739" s="46"/>
      <c r="H739" s="47"/>
      <c r="I739" s="20"/>
      <c r="J739" s="72"/>
      <c r="K739" s="72"/>
      <c r="L739" s="72"/>
      <c r="M739" s="20"/>
      <c r="N739" s="72"/>
      <c r="O739" s="72"/>
      <c r="P739" s="44"/>
      <c r="Q739" s="82"/>
      <c r="R739" s="21"/>
      <c r="S739" s="21"/>
      <c r="T739" s="21"/>
      <c r="U739" s="21"/>
      <c r="V739" s="21"/>
      <c r="W739" s="20"/>
      <c r="X739" s="20"/>
      <c r="Y739" s="20"/>
      <c r="Z739" s="20"/>
      <c r="AA739" s="20"/>
      <c r="AB739" s="20"/>
      <c r="AC739" s="8"/>
    </row>
    <row r="740" spans="2:29" x14ac:dyDescent="0.25">
      <c r="B740" s="40" t="s">
        <v>1538</v>
      </c>
      <c r="C740" s="40" t="s">
        <v>367</v>
      </c>
      <c r="D740" s="40"/>
      <c r="E740" s="40" t="s">
        <v>43</v>
      </c>
      <c r="F740" s="41">
        <v>0.13521275018532247</v>
      </c>
      <c r="G740" s="42">
        <v>6000000</v>
      </c>
      <c r="H740" s="43">
        <v>1</v>
      </c>
      <c r="I740" s="20">
        <f>H740*G740*F740</f>
        <v>811276.50111193478</v>
      </c>
      <c r="J740" s="54"/>
      <c r="K740" s="54"/>
      <c r="L740" s="54"/>
      <c r="M740" s="20">
        <f>L740*K740</f>
        <v>0</v>
      </c>
      <c r="N740" s="54" t="s">
        <v>104</v>
      </c>
      <c r="O740" s="54" t="s">
        <v>19</v>
      </c>
      <c r="P740" s="58">
        <v>547.20600000000002</v>
      </c>
      <c r="Q740" s="80">
        <v>750</v>
      </c>
      <c r="R740" s="21">
        <f>Q740*P740</f>
        <v>410404.5</v>
      </c>
      <c r="S740" s="21"/>
      <c r="T740" s="21"/>
      <c r="U740" s="21"/>
      <c r="V740" s="21"/>
      <c r="W740" s="20">
        <f>I740</f>
        <v>811276.50111193478</v>
      </c>
      <c r="X740" s="20">
        <f>M740</f>
        <v>0</v>
      </c>
      <c r="Y740" s="20">
        <f>R740</f>
        <v>410404.5</v>
      </c>
      <c r="Z740" s="20">
        <f>SUM(W740:Y740)</f>
        <v>1221681.0011119349</v>
      </c>
      <c r="AA740" s="20">
        <f>Z740*30%</f>
        <v>366504.30033358047</v>
      </c>
      <c r="AB740" s="20">
        <f>SUM(Z740:AA740)</f>
        <v>1588185.3014455154</v>
      </c>
      <c r="AC740" s="7"/>
    </row>
    <row r="741" spans="2:29" x14ac:dyDescent="0.25">
      <c r="B741" s="40" t="s">
        <v>1539</v>
      </c>
      <c r="C741" s="44"/>
      <c r="D741" s="44"/>
      <c r="E741" s="44"/>
      <c r="F741" s="45"/>
      <c r="G741" s="46"/>
      <c r="H741" s="47"/>
      <c r="I741" s="20"/>
      <c r="J741" s="72"/>
      <c r="K741" s="72"/>
      <c r="L741" s="72"/>
      <c r="M741" s="20"/>
      <c r="N741" s="72"/>
      <c r="O741" s="72"/>
      <c r="P741" s="44"/>
      <c r="Q741" s="82"/>
      <c r="R741" s="21"/>
      <c r="S741" s="21"/>
      <c r="T741" s="21"/>
      <c r="U741" s="21"/>
      <c r="V741" s="21"/>
      <c r="W741" s="20"/>
      <c r="X741" s="20"/>
      <c r="Y741" s="20"/>
      <c r="Z741" s="20"/>
      <c r="AA741" s="20"/>
      <c r="AB741" s="20"/>
      <c r="AC741" s="8"/>
    </row>
    <row r="742" spans="2:29" x14ac:dyDescent="0.25">
      <c r="B742" s="40" t="s">
        <v>1540</v>
      </c>
      <c r="C742" s="40" t="s">
        <v>368</v>
      </c>
      <c r="D742" s="40"/>
      <c r="E742" s="40" t="s">
        <v>43</v>
      </c>
      <c r="F742" s="41">
        <v>2.0632567333827526E-4</v>
      </c>
      <c r="G742" s="42">
        <v>6000000</v>
      </c>
      <c r="H742" s="43">
        <v>1</v>
      </c>
      <c r="I742" s="20">
        <f>H742*G742*F742</f>
        <v>1237.9540400296517</v>
      </c>
      <c r="J742" s="54"/>
      <c r="K742" s="54"/>
      <c r="L742" s="54"/>
      <c r="M742" s="20">
        <f>L742*K742</f>
        <v>0</v>
      </c>
      <c r="N742" s="54" t="s">
        <v>104</v>
      </c>
      <c r="O742" s="54" t="s">
        <v>19</v>
      </c>
      <c r="P742" s="58">
        <v>0.83499999999999996</v>
      </c>
      <c r="Q742" s="80">
        <v>750</v>
      </c>
      <c r="R742" s="21">
        <f>Q742*P742</f>
        <v>626.25</v>
      </c>
      <c r="S742" s="21"/>
      <c r="T742" s="21"/>
      <c r="U742" s="21"/>
      <c r="V742" s="21"/>
      <c r="W742" s="20">
        <f>I742</f>
        <v>1237.9540400296517</v>
      </c>
      <c r="X742" s="20">
        <f>M742</f>
        <v>0</v>
      </c>
      <c r="Y742" s="20">
        <f>R742</f>
        <v>626.25</v>
      </c>
      <c r="Z742" s="20">
        <f>SUM(W742:Y742)</f>
        <v>1864.2040400296517</v>
      </c>
      <c r="AA742" s="20">
        <f>Z742*30%</f>
        <v>559.26121200889543</v>
      </c>
      <c r="AB742" s="20">
        <f>SUM(Z742:AA742)</f>
        <v>2423.4652520385471</v>
      </c>
      <c r="AC742" s="7"/>
    </row>
    <row r="743" spans="2:29" x14ac:dyDescent="0.25">
      <c r="B743" s="40" t="s">
        <v>1541</v>
      </c>
      <c r="C743" s="44"/>
      <c r="D743" s="44"/>
      <c r="E743" s="44"/>
      <c r="F743" s="45"/>
      <c r="G743" s="46"/>
      <c r="H743" s="47"/>
      <c r="I743" s="20"/>
      <c r="J743" s="72"/>
      <c r="K743" s="72"/>
      <c r="L743" s="72"/>
      <c r="M743" s="20"/>
      <c r="N743" s="72"/>
      <c r="O743" s="72"/>
      <c r="P743" s="44"/>
      <c r="Q743" s="82"/>
      <c r="R743" s="21"/>
      <c r="S743" s="21"/>
      <c r="T743" s="21"/>
      <c r="U743" s="21"/>
      <c r="V743" s="21"/>
      <c r="W743" s="20"/>
      <c r="X743" s="20"/>
      <c r="Y743" s="20"/>
      <c r="Z743" s="20"/>
      <c r="AA743" s="20"/>
      <c r="AB743" s="20"/>
      <c r="AC743" s="8"/>
    </row>
    <row r="744" spans="2:29" x14ac:dyDescent="0.25">
      <c r="B744" s="40" t="s">
        <v>1542</v>
      </c>
      <c r="C744" s="40" t="s">
        <v>369</v>
      </c>
      <c r="D744" s="40"/>
      <c r="E744" s="40" t="s">
        <v>43</v>
      </c>
      <c r="F744" s="41">
        <v>0.2343765752409192</v>
      </c>
      <c r="G744" s="42">
        <v>6000000</v>
      </c>
      <c r="H744" s="43">
        <v>1</v>
      </c>
      <c r="I744" s="20">
        <f>H744*G744*F744</f>
        <v>1406259.4514455153</v>
      </c>
      <c r="J744" s="54"/>
      <c r="K744" s="54"/>
      <c r="L744" s="54"/>
      <c r="M744" s="20">
        <f>L744*K744</f>
        <v>0</v>
      </c>
      <c r="N744" s="54" t="s">
        <v>104</v>
      </c>
      <c r="O744" s="54" t="s">
        <v>19</v>
      </c>
      <c r="P744" s="58">
        <v>948.52200000000005</v>
      </c>
      <c r="Q744" s="80">
        <v>750</v>
      </c>
      <c r="R744" s="21">
        <f>Q744*P744</f>
        <v>711391.5</v>
      </c>
      <c r="S744" s="21"/>
      <c r="T744" s="21"/>
      <c r="U744" s="21"/>
      <c r="V744" s="21"/>
      <c r="W744" s="20">
        <f>I744</f>
        <v>1406259.4514455153</v>
      </c>
      <c r="X744" s="20">
        <f>M744</f>
        <v>0</v>
      </c>
      <c r="Y744" s="20">
        <f>R744</f>
        <v>711391.5</v>
      </c>
      <c r="Z744" s="20">
        <f>SUM(W744:Y744)</f>
        <v>2117650.9514455153</v>
      </c>
      <c r="AA744" s="20">
        <f>Z744*30%</f>
        <v>635295.28543365456</v>
      </c>
      <c r="AB744" s="20">
        <f>SUM(Z744:AA744)</f>
        <v>2752946.2368791699</v>
      </c>
      <c r="AC744" s="7"/>
    </row>
    <row r="745" spans="2:29" x14ac:dyDescent="0.25">
      <c r="B745" s="40" t="s">
        <v>1543</v>
      </c>
      <c r="C745" s="44"/>
      <c r="D745" s="44"/>
      <c r="E745" s="44"/>
      <c r="F745" s="45"/>
      <c r="G745" s="46"/>
      <c r="H745" s="47"/>
      <c r="I745" s="20"/>
      <c r="J745" s="72"/>
      <c r="K745" s="72"/>
      <c r="L745" s="72"/>
      <c r="M745" s="20"/>
      <c r="N745" s="72"/>
      <c r="O745" s="72"/>
      <c r="P745" s="44"/>
      <c r="Q745" s="82"/>
      <c r="R745" s="21"/>
      <c r="S745" s="21"/>
      <c r="T745" s="21"/>
      <c r="U745" s="21"/>
      <c r="V745" s="21"/>
      <c r="W745" s="20"/>
      <c r="X745" s="20"/>
      <c r="Y745" s="20"/>
      <c r="Z745" s="20"/>
      <c r="AA745" s="20"/>
      <c r="AB745" s="20"/>
      <c r="AC745" s="8"/>
    </row>
    <row r="746" spans="2:29" x14ac:dyDescent="0.25">
      <c r="B746" s="40" t="s">
        <v>1544</v>
      </c>
      <c r="C746" s="40" t="s">
        <v>370</v>
      </c>
      <c r="D746" s="40"/>
      <c r="E746" s="40" t="s">
        <v>43</v>
      </c>
      <c r="F746" s="41">
        <v>0.35282036076105761</v>
      </c>
      <c r="G746" s="42">
        <v>6000000</v>
      </c>
      <c r="H746" s="43">
        <v>1</v>
      </c>
      <c r="I746" s="20">
        <f>H746*G746*F746</f>
        <v>2116922.1645663455</v>
      </c>
      <c r="J746" s="54"/>
      <c r="K746" s="54"/>
      <c r="L746" s="54"/>
      <c r="M746" s="20">
        <f>L746*K746</f>
        <v>0</v>
      </c>
      <c r="N746" s="54" t="s">
        <v>104</v>
      </c>
      <c r="O746" s="54" t="s">
        <v>19</v>
      </c>
      <c r="P746" s="58">
        <v>1427.864</v>
      </c>
      <c r="Q746" s="80">
        <v>750</v>
      </c>
      <c r="R746" s="21">
        <f>Q746*P746</f>
        <v>1070898</v>
      </c>
      <c r="S746" s="21"/>
      <c r="T746" s="21"/>
      <c r="U746" s="21"/>
      <c r="V746" s="21"/>
      <c r="W746" s="20">
        <f>I746</f>
        <v>2116922.1645663455</v>
      </c>
      <c r="X746" s="20">
        <f>M746</f>
        <v>0</v>
      </c>
      <c r="Y746" s="20">
        <f>R746</f>
        <v>1070898</v>
      </c>
      <c r="Z746" s="20">
        <f>SUM(W746:Y746)</f>
        <v>3187820.1645663455</v>
      </c>
      <c r="AA746" s="20">
        <f>Z746*30%</f>
        <v>956346.04936990363</v>
      </c>
      <c r="AB746" s="20">
        <f>SUM(Z746:AA746)</f>
        <v>4144166.2139362493</v>
      </c>
      <c r="AC746" s="7"/>
    </row>
    <row r="747" spans="2:29" x14ac:dyDescent="0.25">
      <c r="B747" s="40" t="s">
        <v>1545</v>
      </c>
      <c r="C747" s="44"/>
      <c r="D747" s="44"/>
      <c r="E747" s="44"/>
      <c r="F747" s="45"/>
      <c r="G747" s="46"/>
      <c r="H747" s="47"/>
      <c r="I747" s="20"/>
      <c r="J747" s="72"/>
      <c r="K747" s="72"/>
      <c r="L747" s="72"/>
      <c r="M747" s="20"/>
      <c r="N747" s="72"/>
      <c r="O747" s="72"/>
      <c r="P747" s="44"/>
      <c r="Q747" s="82"/>
      <c r="R747" s="21"/>
      <c r="S747" s="21"/>
      <c r="T747" s="21"/>
      <c r="U747" s="21"/>
      <c r="V747" s="21"/>
      <c r="W747" s="20"/>
      <c r="X747" s="20"/>
      <c r="Y747" s="20"/>
      <c r="Z747" s="20"/>
      <c r="AA747" s="20"/>
      <c r="AB747" s="20"/>
      <c r="AC747" s="8"/>
    </row>
    <row r="748" spans="2:29" x14ac:dyDescent="0.25">
      <c r="B748" s="40" t="s">
        <v>1546</v>
      </c>
      <c r="C748" s="40" t="s">
        <v>371</v>
      </c>
      <c r="D748" s="40"/>
      <c r="E748" s="40" t="s">
        <v>43</v>
      </c>
      <c r="F748" s="41">
        <v>8.3639486039041255E-2</v>
      </c>
      <c r="G748" s="42">
        <v>6000000</v>
      </c>
      <c r="H748" s="43">
        <v>1</v>
      </c>
      <c r="I748" s="20">
        <f>H748*G748*F748</f>
        <v>501836.91623424756</v>
      </c>
      <c r="J748" s="54"/>
      <c r="K748" s="54"/>
      <c r="L748" s="54"/>
      <c r="M748" s="20">
        <f>L748*K748</f>
        <v>0</v>
      </c>
      <c r="N748" s="54" t="s">
        <v>104</v>
      </c>
      <c r="O748" s="54" t="s">
        <v>19</v>
      </c>
      <c r="P748" s="58">
        <v>338.48899999999998</v>
      </c>
      <c r="Q748" s="80">
        <v>750</v>
      </c>
      <c r="R748" s="21">
        <f>Q748*P748</f>
        <v>253866.74999999997</v>
      </c>
      <c r="S748" s="21"/>
      <c r="T748" s="21"/>
      <c r="U748" s="21"/>
      <c r="V748" s="21"/>
      <c r="W748" s="20">
        <f>I748</f>
        <v>501836.91623424756</v>
      </c>
      <c r="X748" s="20">
        <f>M748</f>
        <v>0</v>
      </c>
      <c r="Y748" s="20">
        <f>R748</f>
        <v>253866.74999999997</v>
      </c>
      <c r="Z748" s="20">
        <f>SUM(W748:Y748)</f>
        <v>755703.6662342475</v>
      </c>
      <c r="AA748" s="20">
        <f>Z748*30%</f>
        <v>226711.09987027425</v>
      </c>
      <c r="AB748" s="20">
        <f>SUM(Z748:AA748)</f>
        <v>982414.7661045217</v>
      </c>
      <c r="AC748" s="7"/>
    </row>
    <row r="749" spans="2:29" x14ac:dyDescent="0.25">
      <c r="B749" s="40" t="s">
        <v>1547</v>
      </c>
      <c r="C749" s="44"/>
      <c r="D749" s="44"/>
      <c r="E749" s="44"/>
      <c r="F749" s="45"/>
      <c r="G749" s="46"/>
      <c r="H749" s="47"/>
      <c r="I749" s="20"/>
      <c r="J749" s="72"/>
      <c r="K749" s="72"/>
      <c r="L749" s="72"/>
      <c r="M749" s="20"/>
      <c r="N749" s="72"/>
      <c r="O749" s="72"/>
      <c r="P749" s="44"/>
      <c r="Q749" s="82"/>
      <c r="R749" s="21"/>
      <c r="S749" s="21"/>
      <c r="T749" s="21"/>
      <c r="U749" s="21"/>
      <c r="V749" s="21"/>
      <c r="W749" s="20"/>
      <c r="X749" s="20"/>
      <c r="Y749" s="20"/>
      <c r="Z749" s="20"/>
      <c r="AA749" s="20"/>
      <c r="AB749" s="20"/>
      <c r="AC749" s="8"/>
    </row>
    <row r="750" spans="2:29" x14ac:dyDescent="0.25">
      <c r="B750" s="40" t="s">
        <v>1548</v>
      </c>
      <c r="C750" s="40" t="s">
        <v>372</v>
      </c>
      <c r="D750" s="40"/>
      <c r="E750" s="40" t="s">
        <v>43</v>
      </c>
      <c r="F750" s="41">
        <v>0.13912478379046209</v>
      </c>
      <c r="G750" s="42">
        <v>6000000</v>
      </c>
      <c r="H750" s="43">
        <v>1</v>
      </c>
      <c r="I750" s="20">
        <f>H750*G750*F750</f>
        <v>834748.70274277253</v>
      </c>
      <c r="J750" s="54"/>
      <c r="K750" s="54"/>
      <c r="L750" s="54"/>
      <c r="M750" s="20">
        <f>L750*K750</f>
        <v>0</v>
      </c>
      <c r="N750" s="54" t="s">
        <v>104</v>
      </c>
      <c r="O750" s="54" t="s">
        <v>19</v>
      </c>
      <c r="P750" s="58">
        <v>563.03800000000001</v>
      </c>
      <c r="Q750" s="80">
        <v>750</v>
      </c>
      <c r="R750" s="21">
        <f>Q750*P750</f>
        <v>422278.5</v>
      </c>
      <c r="S750" s="21"/>
      <c r="T750" s="21"/>
      <c r="U750" s="21"/>
      <c r="V750" s="21"/>
      <c r="W750" s="20">
        <f>I750</f>
        <v>834748.70274277253</v>
      </c>
      <c r="X750" s="20">
        <f>M750</f>
        <v>0</v>
      </c>
      <c r="Y750" s="20">
        <f>R750</f>
        <v>422278.5</v>
      </c>
      <c r="Z750" s="20">
        <f>SUM(W750:Y750)</f>
        <v>1257027.2027427726</v>
      </c>
      <c r="AA750" s="20">
        <f>Z750*30%</f>
        <v>377108.16082283179</v>
      </c>
      <c r="AB750" s="20">
        <f>SUM(Z750:AA750)</f>
        <v>1634135.3635656044</v>
      </c>
      <c r="AC750" s="7"/>
    </row>
    <row r="751" spans="2:29" x14ac:dyDescent="0.25">
      <c r="B751" s="40" t="s">
        <v>1549</v>
      </c>
      <c r="C751" s="44"/>
      <c r="D751" s="44"/>
      <c r="E751" s="44"/>
      <c r="F751" s="45"/>
      <c r="G751" s="46"/>
      <c r="H751" s="47"/>
      <c r="I751" s="20"/>
      <c r="J751" s="72"/>
      <c r="K751" s="72"/>
      <c r="L751" s="72"/>
      <c r="M751" s="20"/>
      <c r="N751" s="72"/>
      <c r="O751" s="72"/>
      <c r="P751" s="81"/>
      <c r="Q751" s="82"/>
      <c r="R751" s="21"/>
      <c r="S751" s="21"/>
      <c r="T751" s="21"/>
      <c r="U751" s="21"/>
      <c r="V751" s="21"/>
      <c r="W751" s="20"/>
      <c r="X751" s="20"/>
      <c r="Y751" s="20"/>
      <c r="Z751" s="20"/>
      <c r="AA751" s="20"/>
      <c r="AB751" s="20"/>
      <c r="AC751" s="8"/>
    </row>
    <row r="752" spans="2:29" x14ac:dyDescent="0.25">
      <c r="B752" s="40" t="s">
        <v>1550</v>
      </c>
      <c r="C752" s="40"/>
      <c r="D752" s="40"/>
      <c r="E752" s="50"/>
      <c r="F752" s="51"/>
      <c r="G752" s="52"/>
      <c r="H752" s="53"/>
      <c r="I752" s="20"/>
      <c r="J752" s="54"/>
      <c r="K752" s="54"/>
      <c r="L752" s="54"/>
      <c r="M752" s="20"/>
      <c r="N752" s="54"/>
      <c r="O752" s="54"/>
      <c r="P752" s="79"/>
      <c r="Q752" s="80"/>
      <c r="R752" s="21"/>
      <c r="S752" s="21"/>
      <c r="T752" s="21"/>
      <c r="U752" s="21"/>
      <c r="V752" s="21"/>
      <c r="W752" s="20"/>
      <c r="X752" s="20"/>
      <c r="Y752" s="20"/>
      <c r="Z752" s="20"/>
      <c r="AA752" s="20"/>
      <c r="AB752" s="20"/>
      <c r="AC752" s="7"/>
    </row>
    <row r="753" spans="2:29" x14ac:dyDescent="0.25">
      <c r="B753" s="40" t="s">
        <v>1551</v>
      </c>
      <c r="C753" s="44"/>
      <c r="D753" s="44"/>
      <c r="E753" s="44"/>
      <c r="F753" s="45"/>
      <c r="G753" s="46"/>
      <c r="H753" s="47"/>
      <c r="I753" s="20"/>
      <c r="J753" s="72"/>
      <c r="K753" s="72"/>
      <c r="L753" s="72"/>
      <c r="M753" s="20"/>
      <c r="N753" s="72"/>
      <c r="O753" s="72"/>
      <c r="P753" s="81"/>
      <c r="Q753" s="82"/>
      <c r="R753" s="21"/>
      <c r="S753" s="21"/>
      <c r="T753" s="21"/>
      <c r="U753" s="21"/>
      <c r="V753" s="21"/>
      <c r="W753" s="20"/>
      <c r="X753" s="20"/>
      <c r="Y753" s="20"/>
      <c r="Z753" s="20"/>
      <c r="AA753" s="20"/>
      <c r="AB753" s="20"/>
      <c r="AC753" s="8"/>
    </row>
    <row r="754" spans="2:29" ht="15.75" x14ac:dyDescent="0.25">
      <c r="B754" s="40" t="s">
        <v>1552</v>
      </c>
      <c r="C754" s="55"/>
      <c r="D754" s="55"/>
      <c r="E754" s="55"/>
      <c r="F754" s="56"/>
      <c r="G754" s="57"/>
      <c r="H754" s="55"/>
      <c r="I754" s="20"/>
      <c r="J754" s="55"/>
      <c r="K754" s="55"/>
      <c r="L754" s="55"/>
      <c r="M754" s="20"/>
      <c r="N754" s="55"/>
      <c r="O754" s="55"/>
      <c r="P754" s="55"/>
      <c r="Q754" s="55"/>
      <c r="R754" s="21">
        <f>Q754*P754</f>
        <v>0</v>
      </c>
      <c r="S754" s="21"/>
      <c r="T754" s="21"/>
      <c r="U754" s="21"/>
      <c r="V754" s="21"/>
      <c r="W754" s="20">
        <f>I754</f>
        <v>0</v>
      </c>
      <c r="X754" s="20">
        <f>M754</f>
        <v>0</v>
      </c>
      <c r="Y754" s="20">
        <f>R754</f>
        <v>0</v>
      </c>
      <c r="Z754" s="20">
        <f>SUM(W754:Y754)</f>
        <v>0</v>
      </c>
      <c r="AA754" s="20">
        <f>Z754*30%</f>
        <v>0</v>
      </c>
      <c r="AB754" s="20">
        <f>SUM(Z754:AA754)</f>
        <v>0</v>
      </c>
      <c r="AC754" s="7"/>
    </row>
    <row r="755" spans="2:29" x14ac:dyDescent="0.25">
      <c r="B755" s="40" t="s">
        <v>1553</v>
      </c>
      <c r="C755" s="40" t="s">
        <v>373</v>
      </c>
      <c r="D755" s="40"/>
      <c r="E755" s="40"/>
      <c r="F755" s="41">
        <v>3.5135408944897459E-2</v>
      </c>
      <c r="G755" s="42">
        <v>6000000</v>
      </c>
      <c r="H755" s="53"/>
      <c r="I755" s="20">
        <f>H755*G755*F755</f>
        <v>0</v>
      </c>
      <c r="J755" s="54"/>
      <c r="K755" s="54"/>
      <c r="L755" s="54"/>
      <c r="M755" s="20">
        <f>L755*K755</f>
        <v>0</v>
      </c>
      <c r="N755" s="54"/>
      <c r="O755" s="54"/>
      <c r="P755" s="79"/>
      <c r="Q755" s="80"/>
      <c r="R755" s="21">
        <f>Q755*P755</f>
        <v>0</v>
      </c>
      <c r="S755" s="21"/>
      <c r="T755" s="21"/>
      <c r="U755" s="21"/>
      <c r="V755" s="21"/>
      <c r="W755" s="20">
        <f>I755</f>
        <v>0</v>
      </c>
      <c r="X755" s="20">
        <f>M755</f>
        <v>0</v>
      </c>
      <c r="Y755" s="20">
        <f>R755</f>
        <v>0</v>
      </c>
      <c r="Z755" s="20">
        <f>SUM(W755:Y755)</f>
        <v>0</v>
      </c>
      <c r="AA755" s="20">
        <f>Z755*30%</f>
        <v>0</v>
      </c>
      <c r="AB755" s="20">
        <f>SUM(Z755:AA755)</f>
        <v>0</v>
      </c>
      <c r="AC755" s="7"/>
    </row>
    <row r="756" spans="2:29" x14ac:dyDescent="0.25">
      <c r="B756" s="40" t="s">
        <v>1554</v>
      </c>
      <c r="C756" s="44"/>
      <c r="D756" s="44"/>
      <c r="E756" s="44"/>
      <c r="F756" s="45"/>
      <c r="G756" s="46"/>
      <c r="H756" s="47"/>
      <c r="I756" s="20"/>
      <c r="J756" s="72"/>
      <c r="K756" s="72"/>
      <c r="L756" s="72"/>
      <c r="M756" s="20"/>
      <c r="N756" s="72"/>
      <c r="O756" s="72"/>
      <c r="P756" s="81"/>
      <c r="Q756" s="82"/>
      <c r="R756" s="21"/>
      <c r="S756" s="21"/>
      <c r="T756" s="21"/>
      <c r="U756" s="21"/>
      <c r="V756" s="21"/>
      <c r="W756" s="20"/>
      <c r="X756" s="20"/>
      <c r="Y756" s="20"/>
      <c r="Z756" s="20"/>
      <c r="AA756" s="20"/>
      <c r="AB756" s="20"/>
      <c r="AC756" s="8"/>
    </row>
    <row r="757" spans="2:29" x14ac:dyDescent="0.25">
      <c r="B757" s="40" t="s">
        <v>1555</v>
      </c>
      <c r="C757" s="40" t="s">
        <v>374</v>
      </c>
      <c r="D757" s="40"/>
      <c r="E757" s="40" t="s">
        <v>43</v>
      </c>
      <c r="F757" s="41">
        <v>0.3203681739560168</v>
      </c>
      <c r="G757" s="42">
        <v>6000000</v>
      </c>
      <c r="H757" s="43">
        <v>1</v>
      </c>
      <c r="I757" s="20">
        <f>H757*G757*F757</f>
        <v>1922209.0437361009</v>
      </c>
      <c r="J757" s="54"/>
      <c r="K757" s="54"/>
      <c r="L757" s="54"/>
      <c r="M757" s="20">
        <f>L757*K757</f>
        <v>0</v>
      </c>
      <c r="N757" s="54"/>
      <c r="O757" s="54"/>
      <c r="P757" s="58"/>
      <c r="Q757" s="80"/>
      <c r="R757" s="21">
        <f>Q757*P757</f>
        <v>0</v>
      </c>
      <c r="S757" s="21"/>
      <c r="T757" s="21"/>
      <c r="U757" s="21"/>
      <c r="V757" s="21"/>
      <c r="W757" s="20">
        <f>I757</f>
        <v>1922209.0437361009</v>
      </c>
      <c r="X757" s="20">
        <f>M757</f>
        <v>0</v>
      </c>
      <c r="Y757" s="20">
        <f>R757</f>
        <v>0</v>
      </c>
      <c r="Z757" s="20">
        <f>SUM(W757:Y757)</f>
        <v>1922209.0437361009</v>
      </c>
      <c r="AA757" s="20">
        <f>Z757*30%</f>
        <v>576662.71312083025</v>
      </c>
      <c r="AB757" s="20">
        <f>SUM(Z757:AA757)</f>
        <v>2498871.7568569314</v>
      </c>
      <c r="AC757" s="7"/>
    </row>
    <row r="758" spans="2:29" x14ac:dyDescent="0.25">
      <c r="B758" s="40" t="s">
        <v>1556</v>
      </c>
      <c r="C758" s="44"/>
      <c r="D758" s="44"/>
      <c r="E758" s="44"/>
      <c r="F758" s="45"/>
      <c r="G758" s="46"/>
      <c r="H758" s="47"/>
      <c r="I758" s="20"/>
      <c r="J758" s="72"/>
      <c r="K758" s="72"/>
      <c r="L758" s="72"/>
      <c r="M758" s="20"/>
      <c r="N758" s="72"/>
      <c r="O758" s="72"/>
      <c r="P758" s="44"/>
      <c r="Q758" s="82"/>
      <c r="R758" s="21"/>
      <c r="S758" s="21"/>
      <c r="T758" s="21"/>
      <c r="U758" s="21"/>
      <c r="V758" s="21"/>
      <c r="W758" s="20"/>
      <c r="X758" s="20"/>
      <c r="Y758" s="20"/>
      <c r="Z758" s="20"/>
      <c r="AA758" s="20"/>
      <c r="AB758" s="20"/>
      <c r="AC758" s="8"/>
    </row>
    <row r="759" spans="2:29" x14ac:dyDescent="0.25">
      <c r="B759" s="40" t="s">
        <v>1557</v>
      </c>
      <c r="C759" s="40" t="s">
        <v>375</v>
      </c>
      <c r="D759" s="40"/>
      <c r="E759" s="40" t="s">
        <v>39</v>
      </c>
      <c r="F759" s="41">
        <v>0.11593773165307635</v>
      </c>
      <c r="G759" s="42">
        <v>6000000</v>
      </c>
      <c r="H759" s="43">
        <v>0.25</v>
      </c>
      <c r="I759" s="20">
        <f>H759*G759*F759</f>
        <v>173906.59747961452</v>
      </c>
      <c r="J759" s="54"/>
      <c r="K759" s="54"/>
      <c r="L759" s="54"/>
      <c r="M759" s="20">
        <f>L759*K759</f>
        <v>0</v>
      </c>
      <c r="N759" s="54" t="s">
        <v>104</v>
      </c>
      <c r="O759" s="54" t="s">
        <v>19</v>
      </c>
      <c r="P759" s="58">
        <v>469.2</v>
      </c>
      <c r="Q759" s="80">
        <v>750</v>
      </c>
      <c r="R759" s="21">
        <f>Q759*P759</f>
        <v>351900</v>
      </c>
      <c r="S759" s="21"/>
      <c r="T759" s="21"/>
      <c r="U759" s="21"/>
      <c r="V759" s="21"/>
      <c r="W759" s="20">
        <f>I759</f>
        <v>173906.59747961452</v>
      </c>
      <c r="X759" s="20">
        <f>M759</f>
        <v>0</v>
      </c>
      <c r="Y759" s="20">
        <f>R759</f>
        <v>351900</v>
      </c>
      <c r="Z759" s="20">
        <f>SUM(W759:Y759)</f>
        <v>525806.59747961455</v>
      </c>
      <c r="AA759" s="20">
        <f>Z759*30%</f>
        <v>157741.97924388436</v>
      </c>
      <c r="AB759" s="20">
        <f>SUM(Z759:AA759)</f>
        <v>683548.57672349887</v>
      </c>
      <c r="AC759" s="7"/>
    </row>
    <row r="760" spans="2:29" x14ac:dyDescent="0.25">
      <c r="B760" s="40" t="s">
        <v>1558</v>
      </c>
      <c r="C760" s="44"/>
      <c r="D760" s="44"/>
      <c r="E760" s="44"/>
      <c r="F760" s="45"/>
      <c r="G760" s="46"/>
      <c r="H760" s="47"/>
      <c r="I760" s="20"/>
      <c r="J760" s="72"/>
      <c r="K760" s="72"/>
      <c r="L760" s="72"/>
      <c r="M760" s="20"/>
      <c r="N760" s="72"/>
      <c r="O760" s="72"/>
      <c r="P760" s="44"/>
      <c r="Q760" s="82"/>
      <c r="R760" s="21"/>
      <c r="S760" s="21"/>
      <c r="T760" s="21"/>
      <c r="U760" s="21"/>
      <c r="V760" s="21"/>
      <c r="W760" s="20"/>
      <c r="X760" s="20"/>
      <c r="Y760" s="20"/>
      <c r="Z760" s="20"/>
      <c r="AA760" s="20"/>
      <c r="AB760" s="20"/>
      <c r="AC760" s="8"/>
    </row>
    <row r="761" spans="2:29" x14ac:dyDescent="0.25">
      <c r="B761" s="40" t="s">
        <v>1559</v>
      </c>
      <c r="C761" s="40" t="s">
        <v>376</v>
      </c>
      <c r="D761" s="40"/>
      <c r="E761" s="40" t="s">
        <v>39</v>
      </c>
      <c r="F761" s="41">
        <v>0.20443044230294047</v>
      </c>
      <c r="G761" s="42">
        <v>6000000</v>
      </c>
      <c r="H761" s="43">
        <v>0.25</v>
      </c>
      <c r="I761" s="20">
        <f>H761*G761*F761</f>
        <v>306645.66345441068</v>
      </c>
      <c r="J761" s="54"/>
      <c r="K761" s="54"/>
      <c r="L761" s="54"/>
      <c r="M761" s="20">
        <f>L761*K761</f>
        <v>0</v>
      </c>
      <c r="N761" s="54" t="s">
        <v>104</v>
      </c>
      <c r="O761" s="54" t="s">
        <v>19</v>
      </c>
      <c r="P761" s="58">
        <v>827.33</v>
      </c>
      <c r="Q761" s="80">
        <v>750</v>
      </c>
      <c r="R761" s="21">
        <f>Q761*P761</f>
        <v>620497.5</v>
      </c>
      <c r="S761" s="21"/>
      <c r="T761" s="21"/>
      <c r="U761" s="21"/>
      <c r="V761" s="21"/>
      <c r="W761" s="20">
        <f>I761</f>
        <v>306645.66345441068</v>
      </c>
      <c r="X761" s="20">
        <f>M761</f>
        <v>0</v>
      </c>
      <c r="Y761" s="20">
        <f>R761</f>
        <v>620497.5</v>
      </c>
      <c r="Z761" s="20">
        <f>SUM(W761:Y761)</f>
        <v>927143.16345441062</v>
      </c>
      <c r="AA761" s="20">
        <f>Z761*30%</f>
        <v>278142.94903632317</v>
      </c>
      <c r="AB761" s="20">
        <f>SUM(Z761:AA761)</f>
        <v>1205286.1124907339</v>
      </c>
      <c r="AC761" s="7"/>
    </row>
    <row r="762" spans="2:29" x14ac:dyDescent="0.25">
      <c r="B762" s="40" t="s">
        <v>1560</v>
      </c>
      <c r="C762" s="44"/>
      <c r="D762" s="44"/>
      <c r="E762" s="44"/>
      <c r="F762" s="45"/>
      <c r="G762" s="46"/>
      <c r="H762" s="47"/>
      <c r="I762" s="20"/>
      <c r="J762" s="72"/>
      <c r="K762" s="72"/>
      <c r="L762" s="72"/>
      <c r="M762" s="20"/>
      <c r="N762" s="72"/>
      <c r="O762" s="72"/>
      <c r="P762" s="44"/>
      <c r="Q762" s="82"/>
      <c r="R762" s="21"/>
      <c r="S762" s="21"/>
      <c r="T762" s="21"/>
      <c r="U762" s="21"/>
      <c r="V762" s="21"/>
      <c r="W762" s="20"/>
      <c r="X762" s="20"/>
      <c r="Y762" s="20"/>
      <c r="Z762" s="20"/>
      <c r="AA762" s="20"/>
      <c r="AB762" s="20"/>
      <c r="AC762" s="8"/>
    </row>
    <row r="763" spans="2:29" x14ac:dyDescent="0.25">
      <c r="B763" s="40" t="s">
        <v>1561</v>
      </c>
      <c r="C763" s="40" t="s">
        <v>377</v>
      </c>
      <c r="D763" s="40"/>
      <c r="E763" s="40" t="s">
        <v>43</v>
      </c>
      <c r="F763" s="41">
        <v>7.7645910551025446E-2</v>
      </c>
      <c r="G763" s="42">
        <v>6000000</v>
      </c>
      <c r="H763" s="43">
        <v>1</v>
      </c>
      <c r="I763" s="20">
        <f>H763*G763*F763</f>
        <v>465875.46330615267</v>
      </c>
      <c r="J763" s="54"/>
      <c r="K763" s="54"/>
      <c r="L763" s="54"/>
      <c r="M763" s="20">
        <f>L763*K763</f>
        <v>0</v>
      </c>
      <c r="N763" s="54" t="s">
        <v>104</v>
      </c>
      <c r="O763" s="54" t="s">
        <v>19</v>
      </c>
      <c r="P763" s="58">
        <v>314.233</v>
      </c>
      <c r="Q763" s="80">
        <v>750</v>
      </c>
      <c r="R763" s="21">
        <f>Q763*P763</f>
        <v>235674.75</v>
      </c>
      <c r="S763" s="21"/>
      <c r="T763" s="21"/>
      <c r="U763" s="21"/>
      <c r="V763" s="21"/>
      <c r="W763" s="20">
        <f>I763</f>
        <v>465875.46330615267</v>
      </c>
      <c r="X763" s="20">
        <f>M763</f>
        <v>0</v>
      </c>
      <c r="Y763" s="20">
        <f>R763</f>
        <v>235674.75</v>
      </c>
      <c r="Z763" s="20">
        <f>SUM(W763:Y763)</f>
        <v>701550.21330615273</v>
      </c>
      <c r="AA763" s="20">
        <f>Z763*30%</f>
        <v>210465.06399184582</v>
      </c>
      <c r="AB763" s="20">
        <f>SUM(Z763:AA763)</f>
        <v>912015.27729799855</v>
      </c>
      <c r="AC763" s="7"/>
    </row>
    <row r="764" spans="2:29" x14ac:dyDescent="0.25">
      <c r="B764" s="40" t="s">
        <v>1562</v>
      </c>
      <c r="C764" s="44"/>
      <c r="D764" s="44"/>
      <c r="E764" s="44"/>
      <c r="F764" s="45"/>
      <c r="G764" s="46"/>
      <c r="H764" s="47"/>
      <c r="I764" s="20"/>
      <c r="J764" s="72"/>
      <c r="K764" s="72"/>
      <c r="L764" s="72"/>
      <c r="M764" s="20"/>
      <c r="N764" s="72"/>
      <c r="O764" s="72"/>
      <c r="P764" s="44"/>
      <c r="Q764" s="82"/>
      <c r="R764" s="21"/>
      <c r="S764" s="21"/>
      <c r="T764" s="21"/>
      <c r="U764" s="21"/>
      <c r="V764" s="21"/>
      <c r="W764" s="20"/>
      <c r="X764" s="20"/>
      <c r="Y764" s="20"/>
      <c r="Z764" s="20"/>
      <c r="AA764" s="20"/>
      <c r="AB764" s="20"/>
      <c r="AC764" s="8"/>
    </row>
    <row r="765" spans="2:29" x14ac:dyDescent="0.25">
      <c r="B765" s="40" t="s">
        <v>1563</v>
      </c>
      <c r="C765" s="40" t="s">
        <v>378</v>
      </c>
      <c r="D765" s="40"/>
      <c r="E765" s="40" t="s">
        <v>43</v>
      </c>
      <c r="F765" s="41">
        <v>7.9311341734618235E-2</v>
      </c>
      <c r="G765" s="42">
        <v>6000000</v>
      </c>
      <c r="H765" s="43">
        <v>1</v>
      </c>
      <c r="I765" s="20">
        <f>H765*G765*F765</f>
        <v>475868.05040770944</v>
      </c>
      <c r="J765" s="54"/>
      <c r="K765" s="54"/>
      <c r="L765" s="54"/>
      <c r="M765" s="20">
        <f>L765*K765</f>
        <v>0</v>
      </c>
      <c r="N765" s="54" t="s">
        <v>104</v>
      </c>
      <c r="O765" s="54" t="s">
        <v>19</v>
      </c>
      <c r="P765" s="58">
        <v>320.97300000000001</v>
      </c>
      <c r="Q765" s="80">
        <v>750</v>
      </c>
      <c r="R765" s="21">
        <f>Q765*P765</f>
        <v>240729.75</v>
      </c>
      <c r="S765" s="21"/>
      <c r="T765" s="21"/>
      <c r="U765" s="21"/>
      <c r="V765" s="21"/>
      <c r="W765" s="20">
        <f>I765</f>
        <v>475868.05040770944</v>
      </c>
      <c r="X765" s="20">
        <f>M765</f>
        <v>0</v>
      </c>
      <c r="Y765" s="20">
        <f>R765</f>
        <v>240729.75</v>
      </c>
      <c r="Z765" s="20">
        <f>SUM(W765:Y765)</f>
        <v>716597.80040770944</v>
      </c>
      <c r="AA765" s="20">
        <f>Z765*30%</f>
        <v>214979.34012231283</v>
      </c>
      <c r="AB765" s="20">
        <f>SUM(Z765:AA765)</f>
        <v>931577.14053002233</v>
      </c>
      <c r="AC765" s="7"/>
    </row>
    <row r="766" spans="2:29" x14ac:dyDescent="0.25">
      <c r="B766" s="40" t="s">
        <v>1564</v>
      </c>
      <c r="C766" s="44"/>
      <c r="D766" s="44"/>
      <c r="E766" s="44"/>
      <c r="F766" s="45"/>
      <c r="G766" s="46"/>
      <c r="H766" s="47"/>
      <c r="I766" s="20"/>
      <c r="J766" s="72"/>
      <c r="K766" s="72"/>
      <c r="L766" s="72"/>
      <c r="M766" s="20"/>
      <c r="N766" s="72"/>
      <c r="O766" s="72"/>
      <c r="P766" s="44"/>
      <c r="Q766" s="82"/>
      <c r="R766" s="21"/>
      <c r="S766" s="21"/>
      <c r="T766" s="21"/>
      <c r="U766" s="21"/>
      <c r="V766" s="21"/>
      <c r="W766" s="20"/>
      <c r="X766" s="20"/>
      <c r="Y766" s="20"/>
      <c r="Z766" s="20"/>
      <c r="AA766" s="20"/>
      <c r="AB766" s="20"/>
      <c r="AC766" s="8"/>
    </row>
    <row r="767" spans="2:29" x14ac:dyDescent="0.25">
      <c r="B767" s="40" t="s">
        <v>1565</v>
      </c>
      <c r="C767" s="40" t="s">
        <v>379</v>
      </c>
      <c r="D767" s="40"/>
      <c r="E767" s="40" t="s">
        <v>43</v>
      </c>
      <c r="F767" s="41">
        <v>0.10485594267358536</v>
      </c>
      <c r="G767" s="42">
        <v>6000000</v>
      </c>
      <c r="H767" s="43">
        <v>1</v>
      </c>
      <c r="I767" s="20">
        <f>H767*G767*F767</f>
        <v>629135.65604151215</v>
      </c>
      <c r="J767" s="54"/>
      <c r="K767" s="54"/>
      <c r="L767" s="54"/>
      <c r="M767" s="20">
        <f>L767*K767</f>
        <v>0</v>
      </c>
      <c r="N767" s="54" t="s">
        <v>104</v>
      </c>
      <c r="O767" s="54" t="s">
        <v>19</v>
      </c>
      <c r="P767" s="58">
        <v>424.35199999999998</v>
      </c>
      <c r="Q767" s="80">
        <v>750</v>
      </c>
      <c r="R767" s="21">
        <f>Q767*P767</f>
        <v>318264</v>
      </c>
      <c r="S767" s="21"/>
      <c r="T767" s="21"/>
      <c r="U767" s="21"/>
      <c r="V767" s="21"/>
      <c r="W767" s="20">
        <f>I767</f>
        <v>629135.65604151215</v>
      </c>
      <c r="X767" s="20">
        <f>M767</f>
        <v>0</v>
      </c>
      <c r="Y767" s="20">
        <f>R767</f>
        <v>318264</v>
      </c>
      <c r="Z767" s="20">
        <f>SUM(W767:Y767)</f>
        <v>947399.65604151215</v>
      </c>
      <c r="AA767" s="20">
        <f>Z767*30%</f>
        <v>284219.89681245363</v>
      </c>
      <c r="AB767" s="20">
        <f>SUM(Z767:AA767)</f>
        <v>1231619.5528539657</v>
      </c>
      <c r="AC767" s="7"/>
    </row>
    <row r="768" spans="2:29" x14ac:dyDescent="0.25">
      <c r="B768" s="40" t="s">
        <v>1566</v>
      </c>
      <c r="C768" s="44"/>
      <c r="D768" s="44"/>
      <c r="E768" s="44"/>
      <c r="F768" s="45"/>
      <c r="G768" s="46"/>
      <c r="H768" s="47"/>
      <c r="I768" s="20"/>
      <c r="J768" s="72"/>
      <c r="K768" s="72"/>
      <c r="L768" s="72"/>
      <c r="M768" s="20"/>
      <c r="N768" s="72"/>
      <c r="O768" s="72"/>
      <c r="P768" s="44"/>
      <c r="Q768" s="82"/>
      <c r="R768" s="21"/>
      <c r="S768" s="21"/>
      <c r="T768" s="21"/>
      <c r="U768" s="21"/>
      <c r="V768" s="21"/>
      <c r="W768" s="20"/>
      <c r="X768" s="20"/>
      <c r="Y768" s="20"/>
      <c r="Z768" s="20"/>
      <c r="AA768" s="20"/>
      <c r="AB768" s="20"/>
      <c r="AC768" s="8"/>
    </row>
    <row r="769" spans="2:29" x14ac:dyDescent="0.25">
      <c r="B769" s="40" t="s">
        <v>1567</v>
      </c>
      <c r="C769" s="40" t="s">
        <v>380</v>
      </c>
      <c r="D769" s="40" t="s">
        <v>728</v>
      </c>
      <c r="E769" s="40" t="s">
        <v>43</v>
      </c>
      <c r="F769" s="41">
        <v>4.1423276501111932E-2</v>
      </c>
      <c r="G769" s="42">
        <v>6000000</v>
      </c>
      <c r="H769" s="43">
        <v>1</v>
      </c>
      <c r="I769" s="20">
        <f>H769*G769*F769</f>
        <v>248539.6590066716</v>
      </c>
      <c r="J769" s="54"/>
      <c r="K769" s="54"/>
      <c r="L769" s="54"/>
      <c r="M769" s="20">
        <f>L769*K769</f>
        <v>0</v>
      </c>
      <c r="N769" s="54" t="s">
        <v>104</v>
      </c>
      <c r="O769" s="54" t="s">
        <v>19</v>
      </c>
      <c r="P769" s="58">
        <v>167.64</v>
      </c>
      <c r="Q769" s="80">
        <v>750</v>
      </c>
      <c r="R769" s="21">
        <f>Q769*P769</f>
        <v>125729.99999999999</v>
      </c>
      <c r="S769" s="21"/>
      <c r="T769" s="21"/>
      <c r="U769" s="21"/>
      <c r="V769" s="21"/>
      <c r="W769" s="20">
        <f>I769</f>
        <v>248539.6590066716</v>
      </c>
      <c r="X769" s="20">
        <f>M769</f>
        <v>0</v>
      </c>
      <c r="Y769" s="20">
        <f>R769</f>
        <v>125729.99999999999</v>
      </c>
      <c r="Z769" s="20">
        <f>SUM(W769:Y769)</f>
        <v>374269.65900667157</v>
      </c>
      <c r="AA769" s="20">
        <f>Z769*30%</f>
        <v>112280.89770200147</v>
      </c>
      <c r="AB769" s="20">
        <f>SUM(Z769:AA769)</f>
        <v>486550.55670867302</v>
      </c>
      <c r="AC769" s="7"/>
    </row>
    <row r="770" spans="2:29" x14ac:dyDescent="0.25">
      <c r="B770" s="40" t="s">
        <v>1568</v>
      </c>
      <c r="C770" s="44"/>
      <c r="D770" s="44"/>
      <c r="E770" s="44"/>
      <c r="F770" s="45"/>
      <c r="G770" s="46"/>
      <c r="H770" s="47"/>
      <c r="I770" s="20"/>
      <c r="J770" s="72"/>
      <c r="K770" s="72"/>
      <c r="L770" s="72"/>
      <c r="M770" s="20"/>
      <c r="N770" s="72"/>
      <c r="O770" s="72"/>
      <c r="P770" s="44"/>
      <c r="Q770" s="82"/>
      <c r="R770" s="21"/>
      <c r="S770" s="21"/>
      <c r="T770" s="21"/>
      <c r="U770" s="21"/>
      <c r="V770" s="21"/>
      <c r="W770" s="20"/>
      <c r="X770" s="20"/>
      <c r="Y770" s="20"/>
      <c r="Z770" s="20"/>
      <c r="AA770" s="20"/>
      <c r="AB770" s="20"/>
      <c r="AC770" s="8"/>
    </row>
    <row r="771" spans="2:29" x14ac:dyDescent="0.25">
      <c r="B771" s="40" t="s">
        <v>1569</v>
      </c>
      <c r="C771" s="40" t="s">
        <v>376</v>
      </c>
      <c r="D771" s="40"/>
      <c r="E771" s="40" t="s">
        <v>43</v>
      </c>
      <c r="F771" s="41">
        <v>0.18418507536446752</v>
      </c>
      <c r="G771" s="42">
        <v>6000000</v>
      </c>
      <c r="H771" s="43">
        <v>1</v>
      </c>
      <c r="I771" s="20">
        <f>H771*G771*F771</f>
        <v>1105110.4521868052</v>
      </c>
      <c r="J771" s="54"/>
      <c r="K771" s="54"/>
      <c r="L771" s="54"/>
      <c r="M771" s="20">
        <f>L771*K771</f>
        <v>0</v>
      </c>
      <c r="N771" s="54" t="s">
        <v>104</v>
      </c>
      <c r="O771" s="54" t="s">
        <v>19</v>
      </c>
      <c r="P771" s="58">
        <v>745.39700000000005</v>
      </c>
      <c r="Q771" s="80">
        <v>750</v>
      </c>
      <c r="R771" s="21">
        <f>Q771*P771</f>
        <v>559047.75</v>
      </c>
      <c r="S771" s="21"/>
      <c r="T771" s="21"/>
      <c r="U771" s="21"/>
      <c r="V771" s="21"/>
      <c r="W771" s="20">
        <f>I771</f>
        <v>1105110.4521868052</v>
      </c>
      <c r="X771" s="20">
        <f>M771</f>
        <v>0</v>
      </c>
      <c r="Y771" s="20">
        <f>R771</f>
        <v>559047.75</v>
      </c>
      <c r="Z771" s="20">
        <f>SUM(W771:Y771)</f>
        <v>1664158.2021868052</v>
      </c>
      <c r="AA771" s="20">
        <f>Z771*30%</f>
        <v>499247.46065604151</v>
      </c>
      <c r="AB771" s="20">
        <f>SUM(Z771:AA771)</f>
        <v>2163405.6628428465</v>
      </c>
      <c r="AC771" s="7"/>
    </row>
    <row r="772" spans="2:29" x14ac:dyDescent="0.25">
      <c r="B772" s="40" t="s">
        <v>1570</v>
      </c>
      <c r="C772" s="44"/>
      <c r="D772" s="44"/>
      <c r="E772" s="44"/>
      <c r="F772" s="45"/>
      <c r="G772" s="46"/>
      <c r="H772" s="47"/>
      <c r="I772" s="20"/>
      <c r="J772" s="72"/>
      <c r="K772" s="72"/>
      <c r="L772" s="72"/>
      <c r="M772" s="20"/>
      <c r="N772" s="72"/>
      <c r="O772" s="72"/>
      <c r="P772" s="44"/>
      <c r="Q772" s="82"/>
      <c r="R772" s="21"/>
      <c r="S772" s="21"/>
      <c r="T772" s="21"/>
      <c r="U772" s="21"/>
      <c r="V772" s="21"/>
      <c r="W772" s="20"/>
      <c r="X772" s="20"/>
      <c r="Y772" s="20"/>
      <c r="Z772" s="20"/>
      <c r="AA772" s="20"/>
      <c r="AB772" s="20"/>
      <c r="AC772" s="8"/>
    </row>
    <row r="773" spans="2:29" x14ac:dyDescent="0.25">
      <c r="B773" s="40" t="s">
        <v>1571</v>
      </c>
      <c r="C773" s="40" t="s">
        <v>381</v>
      </c>
      <c r="D773" s="40"/>
      <c r="E773" s="40" t="s">
        <v>43</v>
      </c>
      <c r="F773" s="41">
        <v>6.5720286632073147E-2</v>
      </c>
      <c r="G773" s="42">
        <v>6000000</v>
      </c>
      <c r="H773" s="43">
        <v>1</v>
      </c>
      <c r="I773" s="20">
        <f>H773*G773*F773</f>
        <v>394321.7197924389</v>
      </c>
      <c r="J773" s="54"/>
      <c r="K773" s="54"/>
      <c r="L773" s="54"/>
      <c r="M773" s="20">
        <f>L773*K773</f>
        <v>0</v>
      </c>
      <c r="N773" s="54"/>
      <c r="O773" s="54"/>
      <c r="P773" s="79"/>
      <c r="Q773" s="80"/>
      <c r="R773" s="21">
        <f>Q773*P773</f>
        <v>0</v>
      </c>
      <c r="S773" s="21"/>
      <c r="T773" s="21"/>
      <c r="U773" s="21"/>
      <c r="V773" s="21"/>
      <c r="W773" s="20">
        <f>I773</f>
        <v>394321.7197924389</v>
      </c>
      <c r="X773" s="20">
        <f>M773</f>
        <v>0</v>
      </c>
      <c r="Y773" s="20">
        <f>R773</f>
        <v>0</v>
      </c>
      <c r="Z773" s="20">
        <f>SUM(W773:Y773)</f>
        <v>394321.7197924389</v>
      </c>
      <c r="AA773" s="20">
        <f>Z773*30%</f>
        <v>118296.51593773166</v>
      </c>
      <c r="AB773" s="20">
        <f>SUM(Z773:AA773)</f>
        <v>512618.23573017056</v>
      </c>
      <c r="AC773" s="7"/>
    </row>
    <row r="774" spans="2:29" x14ac:dyDescent="0.25">
      <c r="B774" s="40" t="s">
        <v>1572</v>
      </c>
      <c r="C774" s="44"/>
      <c r="D774" s="44"/>
      <c r="E774" s="44"/>
      <c r="F774" s="45"/>
      <c r="G774" s="46"/>
      <c r="H774" s="47"/>
      <c r="I774" s="20"/>
      <c r="J774" s="72"/>
      <c r="K774" s="72"/>
      <c r="L774" s="72"/>
      <c r="M774" s="20"/>
      <c r="N774" s="72"/>
      <c r="O774" s="72"/>
      <c r="P774" s="81"/>
      <c r="Q774" s="82"/>
      <c r="R774" s="21"/>
      <c r="S774" s="21"/>
      <c r="T774" s="21"/>
      <c r="U774" s="21"/>
      <c r="V774" s="21"/>
      <c r="W774" s="20"/>
      <c r="X774" s="20"/>
      <c r="Y774" s="20"/>
      <c r="Z774" s="20"/>
      <c r="AA774" s="20"/>
      <c r="AB774" s="20"/>
      <c r="AC774" s="8"/>
    </row>
    <row r="775" spans="2:29" x14ac:dyDescent="0.25">
      <c r="B775" s="40" t="s">
        <v>1573</v>
      </c>
      <c r="C775" s="40" t="s">
        <v>308</v>
      </c>
      <c r="D775" s="40"/>
      <c r="E775" s="40" t="s">
        <v>39</v>
      </c>
      <c r="F775" s="41">
        <v>6.5720286632073147E-2</v>
      </c>
      <c r="G775" s="42">
        <v>6000000</v>
      </c>
      <c r="H775" s="43">
        <v>0.25</v>
      </c>
      <c r="I775" s="20">
        <f>H775*G775*F775</f>
        <v>98580.429948109726</v>
      </c>
      <c r="J775" s="54"/>
      <c r="K775" s="54"/>
      <c r="L775" s="54"/>
      <c r="M775" s="20">
        <f>L775*K775</f>
        <v>0</v>
      </c>
      <c r="N775" s="54" t="s">
        <v>104</v>
      </c>
      <c r="O775" s="54" t="s">
        <v>19</v>
      </c>
      <c r="P775" s="58">
        <v>265.97000000000003</v>
      </c>
      <c r="Q775" s="80">
        <v>750</v>
      </c>
      <c r="R775" s="21">
        <f>Q775*P775</f>
        <v>199477.50000000003</v>
      </c>
      <c r="S775" s="21"/>
      <c r="T775" s="21"/>
      <c r="U775" s="21"/>
      <c r="V775" s="21"/>
      <c r="W775" s="20">
        <f>I775</f>
        <v>98580.429948109726</v>
      </c>
      <c r="X775" s="20">
        <f>M775</f>
        <v>0</v>
      </c>
      <c r="Y775" s="20">
        <f>R775</f>
        <v>199477.50000000003</v>
      </c>
      <c r="Z775" s="20">
        <f>SUM(W775:Y775)</f>
        <v>298057.92994810978</v>
      </c>
      <c r="AA775" s="20">
        <f>Z775*30%</f>
        <v>89417.378984432929</v>
      </c>
      <c r="AB775" s="20">
        <f>SUM(Z775:AA775)</f>
        <v>387475.30893254268</v>
      </c>
      <c r="AC775" s="7"/>
    </row>
    <row r="776" spans="2:29" x14ac:dyDescent="0.25">
      <c r="B776" s="40" t="s">
        <v>1574</v>
      </c>
      <c r="C776" s="44"/>
      <c r="D776" s="44"/>
      <c r="E776" s="44"/>
      <c r="F776" s="45"/>
      <c r="G776" s="46"/>
      <c r="H776" s="47"/>
      <c r="I776" s="20"/>
      <c r="J776" s="72"/>
      <c r="K776" s="72"/>
      <c r="L776" s="72"/>
      <c r="M776" s="20"/>
      <c r="N776" s="72"/>
      <c r="O776" s="72"/>
      <c r="P776" s="81"/>
      <c r="Q776" s="82"/>
      <c r="R776" s="21"/>
      <c r="S776" s="21"/>
      <c r="T776" s="21"/>
      <c r="U776" s="21"/>
      <c r="V776" s="21"/>
      <c r="W776" s="20"/>
      <c r="X776" s="20"/>
      <c r="Y776" s="20"/>
      <c r="Z776" s="20"/>
      <c r="AA776" s="20"/>
      <c r="AB776" s="20"/>
      <c r="AC776" s="8"/>
    </row>
    <row r="777" spans="2:29" x14ac:dyDescent="0.25">
      <c r="B777" s="40" t="s">
        <v>1575</v>
      </c>
      <c r="C777" s="40" t="s">
        <v>382</v>
      </c>
      <c r="D777" s="40"/>
      <c r="E777" s="40" t="s">
        <v>43</v>
      </c>
      <c r="F777" s="41">
        <v>2.1758586607363479E-2</v>
      </c>
      <c r="G777" s="42">
        <v>6000000</v>
      </c>
      <c r="H777" s="43">
        <v>1</v>
      </c>
      <c r="I777" s="20">
        <f>H777*G777*F777</f>
        <v>130551.51964418088</v>
      </c>
      <c r="J777" s="54"/>
      <c r="K777" s="54"/>
      <c r="L777" s="54"/>
      <c r="M777" s="20">
        <f>L777*K777</f>
        <v>0</v>
      </c>
      <c r="N777" s="54" t="s">
        <v>104</v>
      </c>
      <c r="O777" s="54" t="s">
        <v>19</v>
      </c>
      <c r="P777" s="58">
        <v>88.057000000000002</v>
      </c>
      <c r="Q777" s="80">
        <v>750</v>
      </c>
      <c r="R777" s="21">
        <f>Q777*P777</f>
        <v>66042.75</v>
      </c>
      <c r="S777" s="21"/>
      <c r="T777" s="21"/>
      <c r="U777" s="21"/>
      <c r="V777" s="21"/>
      <c r="W777" s="20">
        <f>I777</f>
        <v>130551.51964418088</v>
      </c>
      <c r="X777" s="20">
        <f>M777</f>
        <v>0</v>
      </c>
      <c r="Y777" s="20">
        <f>R777</f>
        <v>66042.75</v>
      </c>
      <c r="Z777" s="20">
        <f>SUM(W777:Y777)</f>
        <v>196594.26964418089</v>
      </c>
      <c r="AA777" s="20">
        <f>Z777*30%</f>
        <v>58978.280893254268</v>
      </c>
      <c r="AB777" s="20">
        <f>SUM(Z777:AA777)</f>
        <v>255572.55053743516</v>
      </c>
      <c r="AC777" s="7"/>
    </row>
    <row r="778" spans="2:29" x14ac:dyDescent="0.25">
      <c r="B778" s="40" t="s">
        <v>1576</v>
      </c>
      <c r="C778" s="44"/>
      <c r="D778" s="44"/>
      <c r="E778" s="44"/>
      <c r="F778" s="45"/>
      <c r="G778" s="46"/>
      <c r="H778" s="47"/>
      <c r="I778" s="20"/>
      <c r="J778" s="72"/>
      <c r="K778" s="72"/>
      <c r="L778" s="72"/>
      <c r="M778" s="20"/>
      <c r="N778" s="72"/>
      <c r="O778" s="72"/>
      <c r="P778" s="44"/>
      <c r="Q778" s="82"/>
      <c r="R778" s="21"/>
      <c r="S778" s="21"/>
      <c r="T778" s="21"/>
      <c r="U778" s="21"/>
      <c r="V778" s="21"/>
      <c r="W778" s="20"/>
      <c r="X778" s="20"/>
      <c r="Y778" s="20"/>
      <c r="Z778" s="20"/>
      <c r="AA778" s="20"/>
      <c r="AB778" s="20"/>
      <c r="AC778" s="8"/>
    </row>
    <row r="779" spans="2:29" x14ac:dyDescent="0.25">
      <c r="B779" s="40" t="s">
        <v>1577</v>
      </c>
      <c r="C779" s="40" t="s">
        <v>383</v>
      </c>
      <c r="D779" s="40"/>
      <c r="E779" s="40" t="s">
        <v>43</v>
      </c>
      <c r="F779" s="41">
        <v>0.10026315789473683</v>
      </c>
      <c r="G779" s="42">
        <v>6000000</v>
      </c>
      <c r="H779" s="43">
        <v>1</v>
      </c>
      <c r="I779" s="20">
        <f>H779*G779*F779</f>
        <v>601578.94736842101</v>
      </c>
      <c r="J779" s="54"/>
      <c r="K779" s="54"/>
      <c r="L779" s="54"/>
      <c r="M779" s="20">
        <f>L779*K779</f>
        <v>0</v>
      </c>
      <c r="N779" s="54" t="s">
        <v>104</v>
      </c>
      <c r="O779" s="54" t="s">
        <v>19</v>
      </c>
      <c r="P779" s="58">
        <v>405.76499999999999</v>
      </c>
      <c r="Q779" s="80">
        <v>750</v>
      </c>
      <c r="R779" s="21">
        <f>Q779*P779</f>
        <v>304323.75</v>
      </c>
      <c r="S779" s="21"/>
      <c r="T779" s="21"/>
      <c r="U779" s="21"/>
      <c r="V779" s="21"/>
      <c r="W779" s="20">
        <f>I779</f>
        <v>601578.94736842101</v>
      </c>
      <c r="X779" s="20">
        <f>M779</f>
        <v>0</v>
      </c>
      <c r="Y779" s="20">
        <f>R779</f>
        <v>304323.75</v>
      </c>
      <c r="Z779" s="20">
        <f>SUM(W779:Y779)</f>
        <v>905902.69736842101</v>
      </c>
      <c r="AA779" s="20">
        <f>Z779*30%</f>
        <v>271770.80921052629</v>
      </c>
      <c r="AB779" s="20">
        <f>SUM(Z779:AA779)</f>
        <v>1177673.5065789474</v>
      </c>
      <c r="AC779" s="7"/>
    </row>
    <row r="780" spans="2:29" x14ac:dyDescent="0.25">
      <c r="B780" s="40" t="s">
        <v>1578</v>
      </c>
      <c r="C780" s="44"/>
      <c r="D780" s="44"/>
      <c r="E780" s="44"/>
      <c r="F780" s="45"/>
      <c r="G780" s="46"/>
      <c r="H780" s="47"/>
      <c r="I780" s="20"/>
      <c r="J780" s="72"/>
      <c r="K780" s="72"/>
      <c r="L780" s="72"/>
      <c r="M780" s="20"/>
      <c r="N780" s="72"/>
      <c r="O780" s="72"/>
      <c r="P780" s="44"/>
      <c r="Q780" s="82"/>
      <c r="R780" s="21"/>
      <c r="S780" s="21"/>
      <c r="T780" s="21"/>
      <c r="U780" s="21"/>
      <c r="V780" s="21"/>
      <c r="W780" s="20"/>
      <c r="X780" s="20"/>
      <c r="Y780" s="20"/>
      <c r="Z780" s="20"/>
      <c r="AA780" s="20"/>
      <c r="AB780" s="20"/>
      <c r="AC780" s="8"/>
    </row>
    <row r="781" spans="2:29" x14ac:dyDescent="0.25">
      <c r="B781" s="40" t="s">
        <v>1579</v>
      </c>
      <c r="C781" s="40" t="s">
        <v>384</v>
      </c>
      <c r="D781" s="40" t="s">
        <v>727</v>
      </c>
      <c r="E781" s="40" t="s">
        <v>43</v>
      </c>
      <c r="F781" s="41">
        <v>0.1826945885841364</v>
      </c>
      <c r="G781" s="42">
        <v>6000000</v>
      </c>
      <c r="H781" s="43">
        <v>1</v>
      </c>
      <c r="I781" s="20">
        <f>H781*G781*F781</f>
        <v>1096167.5315048185</v>
      </c>
      <c r="J781" s="54"/>
      <c r="K781" s="54"/>
      <c r="L781" s="54"/>
      <c r="M781" s="20">
        <f>L781*K781</f>
        <v>0</v>
      </c>
      <c r="N781" s="54" t="s">
        <v>104</v>
      </c>
      <c r="O781" s="54" t="s">
        <v>19</v>
      </c>
      <c r="P781" s="58">
        <v>739.36500000000001</v>
      </c>
      <c r="Q781" s="80">
        <v>750</v>
      </c>
      <c r="R781" s="21">
        <f>Q781*P781</f>
        <v>554523.75</v>
      </c>
      <c r="S781" s="21"/>
      <c r="T781" s="21"/>
      <c r="U781" s="21"/>
      <c r="V781" s="21"/>
      <c r="W781" s="20">
        <f>I781</f>
        <v>1096167.5315048185</v>
      </c>
      <c r="X781" s="20">
        <f>M781</f>
        <v>0</v>
      </c>
      <c r="Y781" s="20">
        <f>R781</f>
        <v>554523.75</v>
      </c>
      <c r="Z781" s="20">
        <f>SUM(W781:Y781)</f>
        <v>1650691.2815048185</v>
      </c>
      <c r="AA781" s="20">
        <f>Z781*30%</f>
        <v>495207.38445144554</v>
      </c>
      <c r="AB781" s="20">
        <f>SUM(Z781:AA781)</f>
        <v>2145898.6659562639</v>
      </c>
      <c r="AC781" s="7"/>
    </row>
    <row r="782" spans="2:29" x14ac:dyDescent="0.25">
      <c r="B782" s="40" t="s">
        <v>1580</v>
      </c>
      <c r="C782" s="44"/>
      <c r="D782" s="44"/>
      <c r="E782" s="44"/>
      <c r="F782" s="45"/>
      <c r="G782" s="46"/>
      <c r="H782" s="47"/>
      <c r="I782" s="20"/>
      <c r="J782" s="72"/>
      <c r="K782" s="72"/>
      <c r="L782" s="72"/>
      <c r="M782" s="20"/>
      <c r="N782" s="72"/>
      <c r="O782" s="72"/>
      <c r="P782" s="44"/>
      <c r="Q782" s="82"/>
      <c r="R782" s="21"/>
      <c r="S782" s="21"/>
      <c r="T782" s="21"/>
      <c r="U782" s="21"/>
      <c r="V782" s="21"/>
      <c r="W782" s="20"/>
      <c r="X782" s="20"/>
      <c r="Y782" s="20"/>
      <c r="Z782" s="20"/>
      <c r="AA782" s="20"/>
      <c r="AB782" s="20"/>
      <c r="AC782" s="8"/>
    </row>
    <row r="783" spans="2:29" x14ac:dyDescent="0.25">
      <c r="B783" s="40" t="s">
        <v>1581</v>
      </c>
      <c r="C783" s="40" t="s">
        <v>385</v>
      </c>
      <c r="D783" s="40"/>
      <c r="E783" s="40" t="s">
        <v>43</v>
      </c>
      <c r="F783" s="41">
        <v>0.12399777613046702</v>
      </c>
      <c r="G783" s="42">
        <v>6000000</v>
      </c>
      <c r="H783" s="43">
        <v>1</v>
      </c>
      <c r="I783" s="20">
        <f>H783*G783*F783</f>
        <v>743986.65678280208</v>
      </c>
      <c r="J783" s="54"/>
      <c r="K783" s="54"/>
      <c r="L783" s="54"/>
      <c r="M783" s="20">
        <f>L783*K783</f>
        <v>0</v>
      </c>
      <c r="N783" s="54" t="s">
        <v>104</v>
      </c>
      <c r="O783" s="54" t="s">
        <v>19</v>
      </c>
      <c r="P783" s="58">
        <v>501.81900000000002</v>
      </c>
      <c r="Q783" s="80">
        <v>750</v>
      </c>
      <c r="R783" s="21">
        <f>Q783*P783</f>
        <v>376364.25</v>
      </c>
      <c r="S783" s="21"/>
      <c r="T783" s="21"/>
      <c r="U783" s="21"/>
      <c r="V783" s="21"/>
      <c r="W783" s="20">
        <f>I783</f>
        <v>743986.65678280208</v>
      </c>
      <c r="X783" s="20">
        <f>M783</f>
        <v>0</v>
      </c>
      <c r="Y783" s="20">
        <f>R783</f>
        <v>376364.25</v>
      </c>
      <c r="Z783" s="20">
        <f>SUM(W783:Y783)</f>
        <v>1120350.9067828022</v>
      </c>
      <c r="AA783" s="20">
        <f>Z783*30%</f>
        <v>336105.27203484066</v>
      </c>
      <c r="AB783" s="20">
        <f>SUM(Z783:AA783)</f>
        <v>1456456.1788176429</v>
      </c>
      <c r="AC783" s="7"/>
    </row>
    <row r="784" spans="2:29" x14ac:dyDescent="0.25">
      <c r="B784" s="40" t="s">
        <v>1582</v>
      </c>
      <c r="C784" s="44"/>
      <c r="D784" s="44"/>
      <c r="E784" s="44"/>
      <c r="F784" s="45"/>
      <c r="G784" s="46"/>
      <c r="H784" s="47"/>
      <c r="I784" s="20"/>
      <c r="J784" s="72"/>
      <c r="K784" s="72"/>
      <c r="L784" s="72"/>
      <c r="M784" s="20"/>
      <c r="N784" s="72"/>
      <c r="O784" s="72"/>
      <c r="P784" s="44"/>
      <c r="Q784" s="82"/>
      <c r="R784" s="21"/>
      <c r="S784" s="21"/>
      <c r="T784" s="21"/>
      <c r="U784" s="21"/>
      <c r="V784" s="21"/>
      <c r="W784" s="20"/>
      <c r="X784" s="20"/>
      <c r="Y784" s="20"/>
      <c r="Z784" s="20"/>
      <c r="AA784" s="20"/>
      <c r="AB784" s="20"/>
      <c r="AC784" s="8"/>
    </row>
    <row r="785" spans="2:29" x14ac:dyDescent="0.25">
      <c r="B785" s="40" t="s">
        <v>1583</v>
      </c>
      <c r="C785" s="40" t="s">
        <v>384</v>
      </c>
      <c r="D785" s="40" t="s">
        <v>727</v>
      </c>
      <c r="E785" s="40" t="s">
        <v>43</v>
      </c>
      <c r="F785" s="41">
        <v>0.6312389424264887</v>
      </c>
      <c r="G785" s="42">
        <v>6000000</v>
      </c>
      <c r="H785" s="43">
        <v>1</v>
      </c>
      <c r="I785" s="20">
        <f>H785*G785*F785</f>
        <v>3787433.6545589324</v>
      </c>
      <c r="J785" s="54"/>
      <c r="K785" s="54"/>
      <c r="L785" s="54"/>
      <c r="M785" s="20">
        <f>L785*K785</f>
        <v>0</v>
      </c>
      <c r="N785" s="54" t="s">
        <v>104</v>
      </c>
      <c r="O785" s="54" t="s">
        <v>19</v>
      </c>
      <c r="P785" s="58">
        <v>2554.6239999999998</v>
      </c>
      <c r="Q785" s="80">
        <v>750</v>
      </c>
      <c r="R785" s="21">
        <f>Q785*P785</f>
        <v>1915967.9999999998</v>
      </c>
      <c r="S785" s="21"/>
      <c r="T785" s="21"/>
      <c r="U785" s="21"/>
      <c r="V785" s="21"/>
      <c r="W785" s="20">
        <f>I785</f>
        <v>3787433.6545589324</v>
      </c>
      <c r="X785" s="20">
        <f>M785</f>
        <v>0</v>
      </c>
      <c r="Y785" s="20">
        <f>R785</f>
        <v>1915967.9999999998</v>
      </c>
      <c r="Z785" s="20">
        <f>SUM(W785:Y785)</f>
        <v>5703401.6545589324</v>
      </c>
      <c r="AA785" s="20">
        <f>Z785*30%</f>
        <v>1711020.4963676797</v>
      </c>
      <c r="AB785" s="20">
        <f>SUM(Z785:AA785)</f>
        <v>7414422.1509266123</v>
      </c>
      <c r="AC785" s="7"/>
    </row>
    <row r="786" spans="2:29" x14ac:dyDescent="0.25">
      <c r="B786" s="40" t="s">
        <v>1584</v>
      </c>
      <c r="C786" s="44"/>
      <c r="D786" s="44"/>
      <c r="E786" s="44"/>
      <c r="F786" s="45"/>
      <c r="G786" s="46"/>
      <c r="H786" s="47"/>
      <c r="I786" s="20"/>
      <c r="J786" s="72"/>
      <c r="K786" s="72"/>
      <c r="L786" s="72"/>
      <c r="M786" s="20"/>
      <c r="N786" s="72"/>
      <c r="O786" s="72"/>
      <c r="P786" s="44"/>
      <c r="Q786" s="82"/>
      <c r="R786" s="21"/>
      <c r="S786" s="21"/>
      <c r="T786" s="21"/>
      <c r="U786" s="21"/>
      <c r="V786" s="21"/>
      <c r="W786" s="20"/>
      <c r="X786" s="20"/>
      <c r="Y786" s="20"/>
      <c r="Z786" s="20"/>
      <c r="AA786" s="20"/>
      <c r="AB786" s="20"/>
      <c r="AC786" s="8"/>
    </row>
    <row r="787" spans="2:29" x14ac:dyDescent="0.25">
      <c r="B787" s="40" t="s">
        <v>1585</v>
      </c>
      <c r="C787" s="40" t="s">
        <v>367</v>
      </c>
      <c r="D787" s="40"/>
      <c r="E787" s="40" t="s">
        <v>43</v>
      </c>
      <c r="F787" s="41">
        <v>0.12382703236965653</v>
      </c>
      <c r="G787" s="42">
        <v>6000000</v>
      </c>
      <c r="H787" s="43">
        <v>1</v>
      </c>
      <c r="I787" s="20">
        <f>H787*G787*F787</f>
        <v>742962.19421793916</v>
      </c>
      <c r="J787" s="54"/>
      <c r="K787" s="54"/>
      <c r="L787" s="54"/>
      <c r="M787" s="20">
        <f>L787*K787</f>
        <v>0</v>
      </c>
      <c r="N787" s="54" t="s">
        <v>104</v>
      </c>
      <c r="O787" s="54" t="s">
        <v>19</v>
      </c>
      <c r="P787" s="58">
        <v>501.12799999999999</v>
      </c>
      <c r="Q787" s="80">
        <v>750</v>
      </c>
      <c r="R787" s="21">
        <f>Q787*P787</f>
        <v>375846</v>
      </c>
      <c r="S787" s="21"/>
      <c r="T787" s="21"/>
      <c r="U787" s="21"/>
      <c r="V787" s="21"/>
      <c r="W787" s="20">
        <f>I787</f>
        <v>742962.19421793916</v>
      </c>
      <c r="X787" s="20">
        <f>M787</f>
        <v>0</v>
      </c>
      <c r="Y787" s="20">
        <f>R787</f>
        <v>375846</v>
      </c>
      <c r="Z787" s="20">
        <f>SUM(W787:Y787)</f>
        <v>1118808.1942179392</v>
      </c>
      <c r="AA787" s="20">
        <f>Z787*30%</f>
        <v>335642.45826538175</v>
      </c>
      <c r="AB787" s="20">
        <f>SUM(Z787:AA787)</f>
        <v>1454450.6524833208</v>
      </c>
      <c r="AC787" s="7"/>
    </row>
    <row r="788" spans="2:29" x14ac:dyDescent="0.25">
      <c r="B788" s="40" t="s">
        <v>1586</v>
      </c>
      <c r="C788" s="44"/>
      <c r="D788" s="44"/>
      <c r="E788" s="44"/>
      <c r="F788" s="45"/>
      <c r="G788" s="46"/>
      <c r="H788" s="47"/>
      <c r="I788" s="20"/>
      <c r="J788" s="72"/>
      <c r="K788" s="72"/>
      <c r="L788" s="72"/>
      <c r="M788" s="20"/>
      <c r="N788" s="72"/>
      <c r="O788" s="72"/>
      <c r="P788" s="44"/>
      <c r="Q788" s="82"/>
      <c r="R788" s="21"/>
      <c r="S788" s="21"/>
      <c r="T788" s="21"/>
      <c r="U788" s="21"/>
      <c r="V788" s="21"/>
      <c r="W788" s="20"/>
      <c r="X788" s="20"/>
      <c r="Y788" s="20"/>
      <c r="Z788" s="20"/>
      <c r="AA788" s="20"/>
      <c r="AB788" s="20"/>
      <c r="AC788" s="8"/>
    </row>
    <row r="789" spans="2:29" x14ac:dyDescent="0.25">
      <c r="B789" s="40" t="s">
        <v>1587</v>
      </c>
      <c r="C789" s="40" t="s">
        <v>386</v>
      </c>
      <c r="D789" s="40"/>
      <c r="E789" s="40" t="s">
        <v>43</v>
      </c>
      <c r="F789" s="41">
        <v>6.8695329873980721E-2</v>
      </c>
      <c r="G789" s="42">
        <v>6000000</v>
      </c>
      <c r="H789" s="43">
        <v>1</v>
      </c>
      <c r="I789" s="20">
        <f>H789*G789*F789</f>
        <v>412171.97924388433</v>
      </c>
      <c r="J789" s="54"/>
      <c r="K789" s="54"/>
      <c r="L789" s="54"/>
      <c r="M789" s="20">
        <f>L789*K789</f>
        <v>0</v>
      </c>
      <c r="N789" s="54" t="s">
        <v>104</v>
      </c>
      <c r="O789" s="54" t="s">
        <v>19</v>
      </c>
      <c r="P789" s="58">
        <v>278.01</v>
      </c>
      <c r="Q789" s="80">
        <v>750</v>
      </c>
      <c r="R789" s="21">
        <f>Q789*P789</f>
        <v>208507.5</v>
      </c>
      <c r="S789" s="21"/>
      <c r="T789" s="21"/>
      <c r="U789" s="21"/>
      <c r="V789" s="21"/>
      <c r="W789" s="20">
        <f>I789</f>
        <v>412171.97924388433</v>
      </c>
      <c r="X789" s="20">
        <f>M789</f>
        <v>0</v>
      </c>
      <c r="Y789" s="20">
        <f>R789</f>
        <v>208507.5</v>
      </c>
      <c r="Z789" s="20">
        <f>SUM(W789:Y789)</f>
        <v>620679.47924388433</v>
      </c>
      <c r="AA789" s="20">
        <f>Z789*30%</f>
        <v>186203.84377316528</v>
      </c>
      <c r="AB789" s="20">
        <f>SUM(Z789:AA789)</f>
        <v>806883.32301704958</v>
      </c>
      <c r="AC789" s="7"/>
    </row>
    <row r="790" spans="2:29" x14ac:dyDescent="0.25">
      <c r="B790" s="40" t="s">
        <v>1588</v>
      </c>
      <c r="C790" s="44"/>
      <c r="D790" s="44"/>
      <c r="E790" s="44"/>
      <c r="F790" s="45"/>
      <c r="G790" s="46"/>
      <c r="H790" s="47"/>
      <c r="I790" s="20"/>
      <c r="J790" s="72"/>
      <c r="K790" s="72"/>
      <c r="L790" s="72"/>
      <c r="M790" s="20"/>
      <c r="N790" s="72"/>
      <c r="O790" s="72"/>
      <c r="P790" s="81"/>
      <c r="Q790" s="82"/>
      <c r="R790" s="21"/>
      <c r="S790" s="21"/>
      <c r="T790" s="21"/>
      <c r="U790" s="21"/>
      <c r="V790" s="21"/>
      <c r="W790" s="20"/>
      <c r="X790" s="20"/>
      <c r="Y790" s="20"/>
      <c r="Z790" s="20"/>
      <c r="AA790" s="20"/>
      <c r="AB790" s="20"/>
      <c r="AC790" s="8"/>
    </row>
    <row r="791" spans="2:29" x14ac:dyDescent="0.25">
      <c r="B791" s="40" t="s">
        <v>1589</v>
      </c>
      <c r="C791" s="40"/>
      <c r="D791" s="40"/>
      <c r="E791" s="50"/>
      <c r="F791" s="51"/>
      <c r="G791" s="52"/>
      <c r="H791" s="53"/>
      <c r="I791" s="20"/>
      <c r="J791" s="54"/>
      <c r="K791" s="54"/>
      <c r="L791" s="54"/>
      <c r="M791" s="20"/>
      <c r="N791" s="54"/>
      <c r="O791" s="54"/>
      <c r="P791" s="79"/>
      <c r="Q791" s="80"/>
      <c r="R791" s="21"/>
      <c r="S791" s="21"/>
      <c r="T791" s="21"/>
      <c r="U791" s="21"/>
      <c r="V791" s="21"/>
      <c r="W791" s="20"/>
      <c r="X791" s="20"/>
      <c r="Y791" s="20"/>
      <c r="Z791" s="20"/>
      <c r="AA791" s="20"/>
      <c r="AB791" s="20"/>
      <c r="AC791" s="7"/>
    </row>
    <row r="792" spans="2:29" x14ac:dyDescent="0.25">
      <c r="B792" s="40" t="s">
        <v>1590</v>
      </c>
      <c r="C792" s="44"/>
      <c r="D792" s="44"/>
      <c r="E792" s="44"/>
      <c r="F792" s="45"/>
      <c r="G792" s="46"/>
      <c r="H792" s="47"/>
      <c r="I792" s="20"/>
      <c r="J792" s="72"/>
      <c r="K792" s="72"/>
      <c r="L792" s="72"/>
      <c r="M792" s="20"/>
      <c r="N792" s="72"/>
      <c r="O792" s="72"/>
      <c r="P792" s="81"/>
      <c r="Q792" s="82"/>
      <c r="R792" s="21"/>
      <c r="S792" s="21"/>
      <c r="T792" s="21"/>
      <c r="U792" s="21"/>
      <c r="V792" s="21"/>
      <c r="W792" s="20"/>
      <c r="X792" s="20"/>
      <c r="Y792" s="20"/>
      <c r="Z792" s="20"/>
      <c r="AA792" s="20"/>
      <c r="AB792" s="20"/>
      <c r="AC792" s="8"/>
    </row>
    <row r="793" spans="2:29" ht="15.75" x14ac:dyDescent="0.25">
      <c r="B793" s="40" t="s">
        <v>1591</v>
      </c>
      <c r="C793" s="55"/>
      <c r="D793" s="55"/>
      <c r="E793" s="55"/>
      <c r="F793" s="56"/>
      <c r="G793" s="57"/>
      <c r="H793" s="55"/>
      <c r="I793" s="20"/>
      <c r="J793" s="55"/>
      <c r="K793" s="55"/>
      <c r="L793" s="55"/>
      <c r="M793" s="20"/>
      <c r="N793" s="55"/>
      <c r="O793" s="55"/>
      <c r="P793" s="55"/>
      <c r="Q793" s="55"/>
      <c r="R793" s="21">
        <f>Q793*P793</f>
        <v>0</v>
      </c>
      <c r="S793" s="21"/>
      <c r="T793" s="21"/>
      <c r="U793" s="21"/>
      <c r="V793" s="21"/>
      <c r="W793" s="20">
        <f>I793</f>
        <v>0</v>
      </c>
      <c r="X793" s="20">
        <f>M793</f>
        <v>0</v>
      </c>
      <c r="Y793" s="20">
        <f>R793</f>
        <v>0</v>
      </c>
      <c r="Z793" s="20">
        <f>SUM(W793:Y793)</f>
        <v>0</v>
      </c>
      <c r="AA793" s="20">
        <f>Z793*30%</f>
        <v>0</v>
      </c>
      <c r="AB793" s="20">
        <f>SUM(Z793:AA793)</f>
        <v>0</v>
      </c>
      <c r="AC793" s="7"/>
    </row>
    <row r="794" spans="2:29" x14ac:dyDescent="0.25">
      <c r="B794" s="40" t="s">
        <v>1592</v>
      </c>
      <c r="C794" s="40" t="s">
        <v>387</v>
      </c>
      <c r="D794" s="40"/>
      <c r="E794" s="40" t="s">
        <v>43</v>
      </c>
      <c r="F794" s="41">
        <v>0.12251569063503831</v>
      </c>
      <c r="G794" s="42">
        <v>6000000</v>
      </c>
      <c r="H794" s="43">
        <v>1</v>
      </c>
      <c r="I794" s="20">
        <f>H794*G794*F794</f>
        <v>735094.14381022984</v>
      </c>
      <c r="J794" s="54"/>
      <c r="K794" s="54"/>
      <c r="L794" s="54"/>
      <c r="M794" s="20">
        <f>L794*K794</f>
        <v>0</v>
      </c>
      <c r="N794" s="54" t="s">
        <v>104</v>
      </c>
      <c r="O794" s="54" t="s">
        <v>19</v>
      </c>
      <c r="P794" s="58">
        <v>495.82100000000003</v>
      </c>
      <c r="Q794" s="80">
        <v>750</v>
      </c>
      <c r="R794" s="21">
        <f>Q794*P794</f>
        <v>371865.75</v>
      </c>
      <c r="S794" s="21"/>
      <c r="T794" s="21"/>
      <c r="U794" s="21"/>
      <c r="V794" s="21"/>
      <c r="W794" s="20">
        <f>I794</f>
        <v>735094.14381022984</v>
      </c>
      <c r="X794" s="20">
        <f>M794</f>
        <v>0</v>
      </c>
      <c r="Y794" s="20">
        <f>R794</f>
        <v>371865.75</v>
      </c>
      <c r="Z794" s="20">
        <f>SUM(W794:Y794)</f>
        <v>1106959.8938102298</v>
      </c>
      <c r="AA794" s="20">
        <f>Z794*30%</f>
        <v>332087.96814306895</v>
      </c>
      <c r="AB794" s="20">
        <f>SUM(Z794:AA794)</f>
        <v>1439047.8619532988</v>
      </c>
      <c r="AC794" s="7"/>
    </row>
    <row r="795" spans="2:29" x14ac:dyDescent="0.25">
      <c r="B795" s="40" t="s">
        <v>1593</v>
      </c>
      <c r="C795" s="44"/>
      <c r="D795" s="44"/>
      <c r="E795" s="44"/>
      <c r="F795" s="45"/>
      <c r="G795" s="46"/>
      <c r="H795" s="47"/>
      <c r="I795" s="20"/>
      <c r="J795" s="72"/>
      <c r="K795" s="72"/>
      <c r="L795" s="72"/>
      <c r="M795" s="20"/>
      <c r="N795" s="72"/>
      <c r="O795" s="72"/>
      <c r="P795" s="44"/>
      <c r="Q795" s="82"/>
      <c r="R795" s="21"/>
      <c r="S795" s="21"/>
      <c r="T795" s="21"/>
      <c r="U795" s="21"/>
      <c r="V795" s="21"/>
      <c r="W795" s="20"/>
      <c r="X795" s="20"/>
      <c r="Y795" s="20"/>
      <c r="Z795" s="20"/>
      <c r="AA795" s="20"/>
      <c r="AB795" s="20"/>
      <c r="AC795" s="8"/>
    </row>
    <row r="796" spans="2:29" x14ac:dyDescent="0.25">
      <c r="B796" s="40" t="s">
        <v>1594</v>
      </c>
      <c r="C796" s="40" t="s">
        <v>388</v>
      </c>
      <c r="D796" s="40"/>
      <c r="E796" s="40" t="s">
        <v>43</v>
      </c>
      <c r="F796" s="41">
        <v>0.10329676303434643</v>
      </c>
      <c r="G796" s="42">
        <v>6000000</v>
      </c>
      <c r="H796" s="43">
        <v>1</v>
      </c>
      <c r="I796" s="20">
        <f>H796*G796*F796</f>
        <v>619780.57820607862</v>
      </c>
      <c r="J796" s="54"/>
      <c r="K796" s="54"/>
      <c r="L796" s="54"/>
      <c r="M796" s="20">
        <f>L796*K796</f>
        <v>0</v>
      </c>
      <c r="N796" s="54" t="s">
        <v>104</v>
      </c>
      <c r="O796" s="54" t="s">
        <v>19</v>
      </c>
      <c r="P796" s="58">
        <v>418.04199999999997</v>
      </c>
      <c r="Q796" s="80">
        <v>750</v>
      </c>
      <c r="R796" s="21">
        <f>Q796*P796</f>
        <v>313531.5</v>
      </c>
      <c r="S796" s="21"/>
      <c r="T796" s="21"/>
      <c r="U796" s="21"/>
      <c r="V796" s="21"/>
      <c r="W796" s="20">
        <f>I796</f>
        <v>619780.57820607862</v>
      </c>
      <c r="X796" s="20">
        <f>M796</f>
        <v>0</v>
      </c>
      <c r="Y796" s="20">
        <f>R796</f>
        <v>313531.5</v>
      </c>
      <c r="Z796" s="20">
        <f>SUM(W796:Y796)</f>
        <v>933312.07820607862</v>
      </c>
      <c r="AA796" s="20">
        <f>Z796*30%</f>
        <v>279993.62346182356</v>
      </c>
      <c r="AB796" s="20">
        <f>SUM(Z796:AA796)</f>
        <v>1213305.7016679021</v>
      </c>
      <c r="AC796" s="7"/>
    </row>
    <row r="797" spans="2:29" x14ac:dyDescent="0.25">
      <c r="B797" s="40" t="s">
        <v>1595</v>
      </c>
      <c r="C797" s="44"/>
      <c r="D797" s="44"/>
      <c r="E797" s="44"/>
      <c r="F797" s="45"/>
      <c r="G797" s="46"/>
      <c r="H797" s="47"/>
      <c r="I797" s="20"/>
      <c r="J797" s="72"/>
      <c r="K797" s="72"/>
      <c r="L797" s="72"/>
      <c r="M797" s="20"/>
      <c r="N797" s="72"/>
      <c r="O797" s="72"/>
      <c r="P797" s="44"/>
      <c r="Q797" s="82"/>
      <c r="R797" s="21"/>
      <c r="S797" s="21"/>
      <c r="T797" s="21"/>
      <c r="U797" s="21"/>
      <c r="V797" s="21"/>
      <c r="W797" s="20"/>
      <c r="X797" s="20"/>
      <c r="Y797" s="20"/>
      <c r="Z797" s="20"/>
      <c r="AA797" s="20"/>
      <c r="AB797" s="20"/>
      <c r="AC797" s="8"/>
    </row>
    <row r="798" spans="2:29" x14ac:dyDescent="0.25">
      <c r="B798" s="40" t="s">
        <v>1596</v>
      </c>
      <c r="C798" s="40" t="s">
        <v>389</v>
      </c>
      <c r="D798" s="40"/>
      <c r="E798" s="40" t="s">
        <v>43</v>
      </c>
      <c r="F798" s="41">
        <v>8.8623177662466024E-2</v>
      </c>
      <c r="G798" s="42">
        <v>6000000</v>
      </c>
      <c r="H798" s="43">
        <v>1</v>
      </c>
      <c r="I798" s="20">
        <f>H798*G798*F798</f>
        <v>531739.06597479619</v>
      </c>
      <c r="J798" s="54"/>
      <c r="K798" s="54"/>
      <c r="L798" s="54"/>
      <c r="M798" s="20">
        <f>L798*K798</f>
        <v>0</v>
      </c>
      <c r="N798" s="54" t="s">
        <v>104</v>
      </c>
      <c r="O798" s="54" t="s">
        <v>19</v>
      </c>
      <c r="P798" s="58">
        <v>358.65800000000002</v>
      </c>
      <c r="Q798" s="80">
        <v>750</v>
      </c>
      <c r="R798" s="21">
        <f>Q798*P798</f>
        <v>268993.5</v>
      </c>
      <c r="S798" s="21"/>
      <c r="T798" s="21"/>
      <c r="U798" s="21"/>
      <c r="V798" s="21"/>
      <c r="W798" s="20">
        <f>I798</f>
        <v>531739.06597479619</v>
      </c>
      <c r="X798" s="20">
        <f>M798</f>
        <v>0</v>
      </c>
      <c r="Y798" s="20">
        <f>R798</f>
        <v>268993.5</v>
      </c>
      <c r="Z798" s="20">
        <f>SUM(W798:Y798)</f>
        <v>800732.56597479619</v>
      </c>
      <c r="AA798" s="20">
        <f>Z798*30%</f>
        <v>240219.76979243883</v>
      </c>
      <c r="AB798" s="20">
        <f>SUM(Z798:AA798)</f>
        <v>1040952.335767235</v>
      </c>
      <c r="AC798" s="7"/>
    </row>
    <row r="799" spans="2:29" x14ac:dyDescent="0.25">
      <c r="B799" s="40" t="s">
        <v>1597</v>
      </c>
      <c r="C799" s="44"/>
      <c r="D799" s="44"/>
      <c r="E799" s="44"/>
      <c r="F799" s="45"/>
      <c r="G799" s="46"/>
      <c r="H799" s="47"/>
      <c r="I799" s="20"/>
      <c r="J799" s="72"/>
      <c r="K799" s="72"/>
      <c r="L799" s="72"/>
      <c r="M799" s="20"/>
      <c r="N799" s="72"/>
      <c r="O799" s="72"/>
      <c r="P799" s="44"/>
      <c r="Q799" s="82"/>
      <c r="R799" s="21"/>
      <c r="S799" s="21"/>
      <c r="T799" s="21"/>
      <c r="U799" s="21"/>
      <c r="V799" s="21"/>
      <c r="W799" s="20"/>
      <c r="X799" s="20"/>
      <c r="Y799" s="20"/>
      <c r="Z799" s="20"/>
      <c r="AA799" s="20"/>
      <c r="AB799" s="20"/>
      <c r="AC799" s="8"/>
    </row>
    <row r="800" spans="2:29" x14ac:dyDescent="0.25">
      <c r="B800" s="40" t="s">
        <v>1598</v>
      </c>
      <c r="C800" s="40" t="s">
        <v>390</v>
      </c>
      <c r="D800" s="40"/>
      <c r="E800" s="40" t="s">
        <v>43</v>
      </c>
      <c r="F800" s="41">
        <v>0.14045045712873735</v>
      </c>
      <c r="G800" s="42">
        <v>6000000</v>
      </c>
      <c r="H800" s="43">
        <v>1</v>
      </c>
      <c r="I800" s="20">
        <f>H800*G800*F800</f>
        <v>842702.74277242413</v>
      </c>
      <c r="J800" s="54"/>
      <c r="K800" s="54"/>
      <c r="L800" s="54"/>
      <c r="M800" s="20">
        <f>L800*K800</f>
        <v>0</v>
      </c>
      <c r="N800" s="54" t="s">
        <v>104</v>
      </c>
      <c r="O800" s="54" t="s">
        <v>19</v>
      </c>
      <c r="P800" s="58">
        <v>568.40300000000002</v>
      </c>
      <c r="Q800" s="80">
        <v>750</v>
      </c>
      <c r="R800" s="21">
        <f>Q800*P800</f>
        <v>426302.25</v>
      </c>
      <c r="S800" s="21"/>
      <c r="T800" s="21"/>
      <c r="U800" s="21"/>
      <c r="V800" s="21"/>
      <c r="W800" s="20">
        <f>I800</f>
        <v>842702.74277242413</v>
      </c>
      <c r="X800" s="20">
        <f>M800</f>
        <v>0</v>
      </c>
      <c r="Y800" s="20">
        <f>R800</f>
        <v>426302.25</v>
      </c>
      <c r="Z800" s="20">
        <f>SUM(W800:Y800)</f>
        <v>1269004.9927724241</v>
      </c>
      <c r="AA800" s="20">
        <f>Z800*30%</f>
        <v>380701.4978317272</v>
      </c>
      <c r="AB800" s="20">
        <f>SUM(Z800:AA800)</f>
        <v>1649706.4906041513</v>
      </c>
      <c r="AC800" s="7"/>
    </row>
    <row r="801" spans="2:29" x14ac:dyDescent="0.25">
      <c r="B801" s="40" t="s">
        <v>1599</v>
      </c>
      <c r="C801" s="44"/>
      <c r="D801" s="44"/>
      <c r="E801" s="44"/>
      <c r="F801" s="45"/>
      <c r="G801" s="46"/>
      <c r="H801" s="47"/>
      <c r="I801" s="20"/>
      <c r="J801" s="72"/>
      <c r="K801" s="72"/>
      <c r="L801" s="72"/>
      <c r="M801" s="20"/>
      <c r="N801" s="72"/>
      <c r="O801" s="72"/>
      <c r="P801" s="44"/>
      <c r="Q801" s="82"/>
      <c r="R801" s="21"/>
      <c r="S801" s="21"/>
      <c r="T801" s="21"/>
      <c r="U801" s="21"/>
      <c r="V801" s="21"/>
      <c r="W801" s="20"/>
      <c r="X801" s="20"/>
      <c r="Y801" s="20"/>
      <c r="Z801" s="20"/>
      <c r="AA801" s="20"/>
      <c r="AB801" s="20"/>
      <c r="AC801" s="8"/>
    </row>
    <row r="802" spans="2:29" x14ac:dyDescent="0.25">
      <c r="B802" s="40" t="s">
        <v>1600</v>
      </c>
      <c r="C802" s="40" t="s">
        <v>391</v>
      </c>
      <c r="D802" s="40"/>
      <c r="E802" s="40" t="s">
        <v>43</v>
      </c>
      <c r="F802" s="41">
        <v>5.4364220410180381E-2</v>
      </c>
      <c r="G802" s="42">
        <v>6000000</v>
      </c>
      <c r="H802" s="43">
        <v>1</v>
      </c>
      <c r="I802" s="20">
        <f>H802*G802*F802</f>
        <v>326185.32246108231</v>
      </c>
      <c r="J802" s="54"/>
      <c r="K802" s="54"/>
      <c r="L802" s="54"/>
      <c r="M802" s="20">
        <f>L802*K802</f>
        <v>0</v>
      </c>
      <c r="N802" s="54" t="s">
        <v>104</v>
      </c>
      <c r="O802" s="54" t="s">
        <v>19</v>
      </c>
      <c r="P802" s="58">
        <v>220.012</v>
      </c>
      <c r="Q802" s="80">
        <v>750</v>
      </c>
      <c r="R802" s="21">
        <f>Q802*P802</f>
        <v>165009</v>
      </c>
      <c r="S802" s="21"/>
      <c r="T802" s="21"/>
      <c r="U802" s="21"/>
      <c r="V802" s="21"/>
      <c r="W802" s="20">
        <f>I802</f>
        <v>326185.32246108231</v>
      </c>
      <c r="X802" s="20">
        <f>M802</f>
        <v>0</v>
      </c>
      <c r="Y802" s="20">
        <f>R802</f>
        <v>165009</v>
      </c>
      <c r="Z802" s="20">
        <f>SUM(W802:Y802)</f>
        <v>491194.32246108231</v>
      </c>
      <c r="AA802" s="20">
        <f>Z802*30%</f>
        <v>147358.29673832469</v>
      </c>
      <c r="AB802" s="20">
        <f>SUM(Z802:AA802)</f>
        <v>638552.61919940705</v>
      </c>
      <c r="AC802" s="7"/>
    </row>
    <row r="803" spans="2:29" x14ac:dyDescent="0.25">
      <c r="B803" s="40" t="s">
        <v>1601</v>
      </c>
      <c r="C803" s="44"/>
      <c r="D803" s="44"/>
      <c r="E803" s="44"/>
      <c r="F803" s="45"/>
      <c r="G803" s="46"/>
      <c r="H803" s="47"/>
      <c r="I803" s="20"/>
      <c r="J803" s="72"/>
      <c r="K803" s="72"/>
      <c r="L803" s="72"/>
      <c r="M803" s="20"/>
      <c r="N803" s="72"/>
      <c r="O803" s="72"/>
      <c r="P803" s="44"/>
      <c r="Q803" s="82"/>
      <c r="R803" s="21"/>
      <c r="S803" s="21"/>
      <c r="T803" s="21"/>
      <c r="U803" s="21"/>
      <c r="V803" s="21"/>
      <c r="W803" s="20"/>
      <c r="X803" s="20"/>
      <c r="Y803" s="20"/>
      <c r="Z803" s="20"/>
      <c r="AA803" s="20"/>
      <c r="AB803" s="20"/>
      <c r="AC803" s="8"/>
    </row>
    <row r="804" spans="2:29" x14ac:dyDescent="0.25">
      <c r="B804" s="40" t="s">
        <v>1602</v>
      </c>
      <c r="C804" s="40" t="s">
        <v>392</v>
      </c>
      <c r="D804" s="40"/>
      <c r="E804" s="40" t="s">
        <v>43</v>
      </c>
      <c r="F804" s="41">
        <v>8.5745737583395099E-2</v>
      </c>
      <c r="G804" s="42">
        <v>6000000</v>
      </c>
      <c r="H804" s="43">
        <v>1</v>
      </c>
      <c r="I804" s="20">
        <f>H804*G804*F804</f>
        <v>514474.42550037062</v>
      </c>
      <c r="J804" s="54"/>
      <c r="K804" s="54"/>
      <c r="L804" s="54"/>
      <c r="M804" s="20">
        <f>L804*K804</f>
        <v>0</v>
      </c>
      <c r="N804" s="54" t="s">
        <v>104</v>
      </c>
      <c r="O804" s="54" t="s">
        <v>19</v>
      </c>
      <c r="P804" s="58">
        <v>347.01299999999998</v>
      </c>
      <c r="Q804" s="80">
        <v>750</v>
      </c>
      <c r="R804" s="21">
        <f>Q804*P804</f>
        <v>260259.74999999997</v>
      </c>
      <c r="S804" s="21"/>
      <c r="T804" s="21"/>
      <c r="U804" s="21"/>
      <c r="V804" s="21"/>
      <c r="W804" s="20">
        <f>I804</f>
        <v>514474.42550037062</v>
      </c>
      <c r="X804" s="20">
        <f>M804</f>
        <v>0</v>
      </c>
      <c r="Y804" s="20">
        <f>R804</f>
        <v>260259.74999999997</v>
      </c>
      <c r="Z804" s="20">
        <f>SUM(W804:Y804)</f>
        <v>774734.17550037056</v>
      </c>
      <c r="AA804" s="20">
        <f>Z804*30%</f>
        <v>232420.25265011116</v>
      </c>
      <c r="AB804" s="20">
        <f>SUM(Z804:AA804)</f>
        <v>1007154.4281504818</v>
      </c>
      <c r="AC804" s="7"/>
    </row>
    <row r="805" spans="2:29" x14ac:dyDescent="0.25">
      <c r="B805" s="40" t="s">
        <v>1603</v>
      </c>
      <c r="C805" s="44"/>
      <c r="D805" s="44"/>
      <c r="E805" s="44"/>
      <c r="F805" s="45"/>
      <c r="G805" s="46"/>
      <c r="H805" s="47"/>
      <c r="I805" s="20"/>
      <c r="J805" s="72"/>
      <c r="K805" s="72"/>
      <c r="L805" s="72"/>
      <c r="M805" s="20"/>
      <c r="N805" s="72"/>
      <c r="O805" s="72"/>
      <c r="P805" s="44"/>
      <c r="Q805" s="82"/>
      <c r="R805" s="21"/>
      <c r="S805" s="21"/>
      <c r="T805" s="21"/>
      <c r="U805" s="21"/>
      <c r="V805" s="21"/>
      <c r="W805" s="20"/>
      <c r="X805" s="20"/>
      <c r="Y805" s="20"/>
      <c r="Z805" s="20"/>
      <c r="AA805" s="20"/>
      <c r="AB805" s="20"/>
      <c r="AC805" s="8"/>
    </row>
    <row r="806" spans="2:29" x14ac:dyDescent="0.25">
      <c r="B806" s="40" t="s">
        <v>1604</v>
      </c>
      <c r="C806" s="40" t="s">
        <v>393</v>
      </c>
      <c r="D806" s="40"/>
      <c r="E806" s="40" t="s">
        <v>43</v>
      </c>
      <c r="F806" s="41">
        <v>0.15709710896960713</v>
      </c>
      <c r="G806" s="42">
        <v>6000000</v>
      </c>
      <c r="H806" s="43">
        <v>1</v>
      </c>
      <c r="I806" s="20">
        <f>H806*G806*F806</f>
        <v>942582.65381764283</v>
      </c>
      <c r="J806" s="54"/>
      <c r="K806" s="54"/>
      <c r="L806" s="54"/>
      <c r="M806" s="20">
        <f>L806*K806</f>
        <v>0</v>
      </c>
      <c r="N806" s="54" t="s">
        <v>104</v>
      </c>
      <c r="O806" s="54" t="s">
        <v>19</v>
      </c>
      <c r="P806" s="58">
        <v>635.77200000000005</v>
      </c>
      <c r="Q806" s="80">
        <v>750</v>
      </c>
      <c r="R806" s="21">
        <f>Q806*P806</f>
        <v>476829.00000000006</v>
      </c>
      <c r="S806" s="21"/>
      <c r="T806" s="21"/>
      <c r="U806" s="21"/>
      <c r="V806" s="21"/>
      <c r="W806" s="20">
        <f>I806</f>
        <v>942582.65381764283</v>
      </c>
      <c r="X806" s="20">
        <f>M806</f>
        <v>0</v>
      </c>
      <c r="Y806" s="20">
        <f>R806</f>
        <v>476829.00000000006</v>
      </c>
      <c r="Z806" s="20">
        <f>SUM(W806:Y806)</f>
        <v>1419411.6538176429</v>
      </c>
      <c r="AA806" s="20">
        <f>Z806*30%</f>
        <v>425823.49614529288</v>
      </c>
      <c r="AB806" s="20">
        <f>SUM(Z806:AA806)</f>
        <v>1845235.1499629358</v>
      </c>
      <c r="AC806" s="7"/>
    </row>
    <row r="807" spans="2:29" x14ac:dyDescent="0.25">
      <c r="B807" s="40" t="s">
        <v>1605</v>
      </c>
      <c r="C807" s="44"/>
      <c r="D807" s="44"/>
      <c r="E807" s="44"/>
      <c r="F807" s="45"/>
      <c r="G807" s="46"/>
      <c r="H807" s="47"/>
      <c r="I807" s="20"/>
      <c r="J807" s="72"/>
      <c r="K807" s="72"/>
      <c r="L807" s="72"/>
      <c r="M807" s="20"/>
      <c r="N807" s="72"/>
      <c r="O807" s="72"/>
      <c r="P807" s="44"/>
      <c r="Q807" s="82"/>
      <c r="R807" s="21"/>
      <c r="S807" s="21"/>
      <c r="T807" s="21"/>
      <c r="U807" s="21"/>
      <c r="V807" s="21"/>
      <c r="W807" s="20"/>
      <c r="X807" s="20"/>
      <c r="Y807" s="20"/>
      <c r="Z807" s="20"/>
      <c r="AA807" s="20"/>
      <c r="AB807" s="20"/>
      <c r="AC807" s="8"/>
    </row>
    <row r="808" spans="2:29" x14ac:dyDescent="0.25">
      <c r="B808" s="40" t="s">
        <v>1606</v>
      </c>
      <c r="C808" s="40" t="s">
        <v>381</v>
      </c>
      <c r="D808" s="40"/>
      <c r="E808" s="40" t="s">
        <v>43</v>
      </c>
      <c r="F808" s="41">
        <v>7.8837163330862367E-2</v>
      </c>
      <c r="G808" s="42">
        <v>6000000</v>
      </c>
      <c r="H808" s="43">
        <v>1</v>
      </c>
      <c r="I808" s="20">
        <f>H808*G808*F808</f>
        <v>473022.9799851742</v>
      </c>
      <c r="J808" s="54"/>
      <c r="K808" s="54"/>
      <c r="L808" s="54"/>
      <c r="M808" s="20">
        <f>L808*K808</f>
        <v>0</v>
      </c>
      <c r="N808" s="54" t="s">
        <v>104</v>
      </c>
      <c r="O808" s="54" t="s">
        <v>19</v>
      </c>
      <c r="P808" s="58">
        <v>319.05399999999997</v>
      </c>
      <c r="Q808" s="80">
        <v>750</v>
      </c>
      <c r="R808" s="21">
        <f>Q808*P808</f>
        <v>239290.49999999997</v>
      </c>
      <c r="S808" s="21"/>
      <c r="T808" s="21"/>
      <c r="U808" s="21"/>
      <c r="V808" s="21"/>
      <c r="W808" s="20">
        <f>I808</f>
        <v>473022.9799851742</v>
      </c>
      <c r="X808" s="20">
        <f>M808</f>
        <v>0</v>
      </c>
      <c r="Y808" s="20">
        <f>R808</f>
        <v>239290.49999999997</v>
      </c>
      <c r="Z808" s="20">
        <f>SUM(W808:Y808)</f>
        <v>712313.47998517414</v>
      </c>
      <c r="AA808" s="20">
        <f>Z808*30%</f>
        <v>213694.04399555223</v>
      </c>
      <c r="AB808" s="20">
        <f>SUM(Z808:AA808)</f>
        <v>926007.52398072637</v>
      </c>
      <c r="AC808" s="7"/>
    </row>
    <row r="809" spans="2:29" x14ac:dyDescent="0.25">
      <c r="B809" s="40" t="s">
        <v>1607</v>
      </c>
      <c r="C809" s="44"/>
      <c r="D809" s="44"/>
      <c r="E809" s="44"/>
      <c r="F809" s="45"/>
      <c r="G809" s="46"/>
      <c r="H809" s="47"/>
      <c r="I809" s="20"/>
      <c r="J809" s="72"/>
      <c r="K809" s="72"/>
      <c r="L809" s="72"/>
      <c r="M809" s="20"/>
      <c r="N809" s="72"/>
      <c r="O809" s="72"/>
      <c r="P809" s="44"/>
      <c r="Q809" s="82"/>
      <c r="R809" s="21"/>
      <c r="S809" s="21"/>
      <c r="T809" s="21"/>
      <c r="U809" s="21"/>
      <c r="V809" s="21"/>
      <c r="W809" s="20"/>
      <c r="X809" s="20"/>
      <c r="Y809" s="20"/>
      <c r="Z809" s="20"/>
      <c r="AA809" s="20"/>
      <c r="AB809" s="20"/>
      <c r="AC809" s="8"/>
    </row>
    <row r="810" spans="2:29" x14ac:dyDescent="0.25">
      <c r="B810" s="40" t="s">
        <v>1608</v>
      </c>
      <c r="C810" s="40" t="s">
        <v>394</v>
      </c>
      <c r="D810" s="40"/>
      <c r="E810" s="40" t="s">
        <v>43</v>
      </c>
      <c r="F810" s="41">
        <v>6.6939214232765012E-2</v>
      </c>
      <c r="G810" s="42">
        <v>6000000</v>
      </c>
      <c r="H810" s="43">
        <v>1</v>
      </c>
      <c r="I810" s="20">
        <f>H810*G810*F810</f>
        <v>401635.28539659007</v>
      </c>
      <c r="J810" s="54"/>
      <c r="K810" s="54"/>
      <c r="L810" s="54"/>
      <c r="M810" s="20">
        <f>L810*K810</f>
        <v>0</v>
      </c>
      <c r="N810" s="54" t="s">
        <v>104</v>
      </c>
      <c r="O810" s="54" t="s">
        <v>19</v>
      </c>
      <c r="P810" s="58">
        <v>270.90300000000002</v>
      </c>
      <c r="Q810" s="80">
        <v>750</v>
      </c>
      <c r="R810" s="21">
        <f>Q810*P810</f>
        <v>203177.25000000003</v>
      </c>
      <c r="S810" s="21"/>
      <c r="T810" s="21"/>
      <c r="U810" s="21"/>
      <c r="V810" s="21"/>
      <c r="W810" s="20">
        <f>I810</f>
        <v>401635.28539659007</v>
      </c>
      <c r="X810" s="20">
        <f>M810</f>
        <v>0</v>
      </c>
      <c r="Y810" s="20">
        <f>R810</f>
        <v>203177.25000000003</v>
      </c>
      <c r="Z810" s="20">
        <f>SUM(W810:Y810)</f>
        <v>604812.53539659013</v>
      </c>
      <c r="AA810" s="20">
        <f>Z810*30%</f>
        <v>181443.76061897704</v>
      </c>
      <c r="AB810" s="20">
        <f>SUM(Z810:AA810)</f>
        <v>786256.29601556715</v>
      </c>
      <c r="AC810" s="7"/>
    </row>
    <row r="811" spans="2:29" x14ac:dyDescent="0.25">
      <c r="B811" s="40" t="s">
        <v>1609</v>
      </c>
      <c r="C811" s="44"/>
      <c r="D811" s="44"/>
      <c r="E811" s="44"/>
      <c r="F811" s="45"/>
      <c r="G811" s="46"/>
      <c r="H811" s="47"/>
      <c r="I811" s="20"/>
      <c r="J811" s="72"/>
      <c r="K811" s="72"/>
      <c r="L811" s="72"/>
      <c r="M811" s="20"/>
      <c r="N811" s="72"/>
      <c r="O811" s="72"/>
      <c r="P811" s="44"/>
      <c r="Q811" s="82"/>
      <c r="R811" s="21"/>
      <c r="S811" s="21"/>
      <c r="T811" s="21"/>
      <c r="U811" s="21"/>
      <c r="V811" s="21"/>
      <c r="W811" s="20"/>
      <c r="X811" s="20"/>
      <c r="Y811" s="20"/>
      <c r="Z811" s="20"/>
      <c r="AA811" s="20"/>
      <c r="AB811" s="20"/>
      <c r="AC811" s="8"/>
    </row>
    <row r="812" spans="2:29" x14ac:dyDescent="0.25">
      <c r="B812" s="40" t="s">
        <v>1610</v>
      </c>
      <c r="C812" s="40" t="s">
        <v>395</v>
      </c>
      <c r="D812" s="40"/>
      <c r="E812" s="40" t="s">
        <v>43</v>
      </c>
      <c r="F812" s="41">
        <v>0.10172251050160612</v>
      </c>
      <c r="G812" s="42">
        <v>6000000</v>
      </c>
      <c r="H812" s="43">
        <v>1</v>
      </c>
      <c r="I812" s="20">
        <f>H812*G812*F812</f>
        <v>610335.06300963671</v>
      </c>
      <c r="J812" s="54"/>
      <c r="K812" s="54"/>
      <c r="L812" s="54"/>
      <c r="M812" s="20">
        <f>L812*K812</f>
        <v>0</v>
      </c>
      <c r="N812" s="54" t="s">
        <v>104</v>
      </c>
      <c r="O812" s="54" t="s">
        <v>19</v>
      </c>
      <c r="P812" s="58">
        <v>411.67099999999999</v>
      </c>
      <c r="Q812" s="80">
        <v>750</v>
      </c>
      <c r="R812" s="21">
        <f>Q812*P812</f>
        <v>308753.25</v>
      </c>
      <c r="S812" s="21"/>
      <c r="T812" s="21"/>
      <c r="U812" s="21"/>
      <c r="V812" s="21"/>
      <c r="W812" s="20">
        <f>I812</f>
        <v>610335.06300963671</v>
      </c>
      <c r="X812" s="20">
        <f>M812</f>
        <v>0</v>
      </c>
      <c r="Y812" s="20">
        <f>R812</f>
        <v>308753.25</v>
      </c>
      <c r="Z812" s="20">
        <f>SUM(W812:Y812)</f>
        <v>919088.31300963671</v>
      </c>
      <c r="AA812" s="20">
        <f>Z812*30%</f>
        <v>275726.493902891</v>
      </c>
      <c r="AB812" s="20">
        <f>SUM(Z812:AA812)</f>
        <v>1194814.8069125277</v>
      </c>
      <c r="AC812" s="7"/>
    </row>
    <row r="813" spans="2:29" x14ac:dyDescent="0.25">
      <c r="B813" s="40" t="s">
        <v>1611</v>
      </c>
      <c r="C813" s="44"/>
      <c r="D813" s="44"/>
      <c r="E813" s="44"/>
      <c r="F813" s="45"/>
      <c r="G813" s="46"/>
      <c r="H813" s="47"/>
      <c r="I813" s="20"/>
      <c r="J813" s="72"/>
      <c r="K813" s="72"/>
      <c r="L813" s="72"/>
      <c r="M813" s="20"/>
      <c r="N813" s="72"/>
      <c r="O813" s="72"/>
      <c r="P813" s="44"/>
      <c r="Q813" s="82"/>
      <c r="R813" s="21"/>
      <c r="S813" s="21"/>
      <c r="T813" s="21"/>
      <c r="U813" s="21"/>
      <c r="V813" s="21"/>
      <c r="W813" s="20"/>
      <c r="X813" s="20"/>
      <c r="Y813" s="20"/>
      <c r="Z813" s="20"/>
      <c r="AA813" s="20"/>
      <c r="AB813" s="20"/>
      <c r="AC813" s="8"/>
    </row>
    <row r="814" spans="2:29" x14ac:dyDescent="0.25">
      <c r="B814" s="40" t="s">
        <v>1612</v>
      </c>
      <c r="C814" s="40" t="s">
        <v>396</v>
      </c>
      <c r="D814" s="40"/>
      <c r="E814" s="40" t="s">
        <v>43</v>
      </c>
      <c r="F814" s="41">
        <v>0.23088213491475168</v>
      </c>
      <c r="G814" s="42">
        <v>6000000</v>
      </c>
      <c r="H814" s="43">
        <v>1</v>
      </c>
      <c r="I814" s="20">
        <f>H814*G814*F814</f>
        <v>1385292.80948851</v>
      </c>
      <c r="J814" s="54"/>
      <c r="K814" s="54"/>
      <c r="L814" s="54"/>
      <c r="M814" s="20">
        <f>L814*K814</f>
        <v>0</v>
      </c>
      <c r="N814" s="54" t="s">
        <v>104</v>
      </c>
      <c r="O814" s="54" t="s">
        <v>19</v>
      </c>
      <c r="P814" s="58">
        <v>934.38</v>
      </c>
      <c r="Q814" s="80">
        <v>750</v>
      </c>
      <c r="R814" s="21">
        <f>Q814*P814</f>
        <v>700785</v>
      </c>
      <c r="S814" s="21"/>
      <c r="T814" s="21"/>
      <c r="U814" s="21"/>
      <c r="V814" s="21"/>
      <c r="W814" s="20">
        <f>I814</f>
        <v>1385292.80948851</v>
      </c>
      <c r="X814" s="20">
        <f>M814</f>
        <v>0</v>
      </c>
      <c r="Y814" s="20">
        <f>R814</f>
        <v>700785</v>
      </c>
      <c r="Z814" s="20">
        <f>SUM(W814:Y814)</f>
        <v>2086077.80948851</v>
      </c>
      <c r="AA814" s="20">
        <f>Z814*30%</f>
        <v>625823.34284655296</v>
      </c>
      <c r="AB814" s="20">
        <f>SUM(Z814:AA814)</f>
        <v>2711901.1523350631</v>
      </c>
      <c r="AC814" s="7"/>
    </row>
    <row r="815" spans="2:29" x14ac:dyDescent="0.25">
      <c r="B815" s="40" t="s">
        <v>1613</v>
      </c>
      <c r="C815" s="44"/>
      <c r="D815" s="44"/>
      <c r="E815" s="44"/>
      <c r="F815" s="45"/>
      <c r="G815" s="46"/>
      <c r="H815" s="47"/>
      <c r="I815" s="20"/>
      <c r="J815" s="72"/>
      <c r="K815" s="72"/>
      <c r="L815" s="72"/>
      <c r="M815" s="20"/>
      <c r="N815" s="72"/>
      <c r="O815" s="72"/>
      <c r="P815" s="44"/>
      <c r="Q815" s="82"/>
      <c r="R815" s="21"/>
      <c r="S815" s="21"/>
      <c r="T815" s="21"/>
      <c r="U815" s="21"/>
      <c r="V815" s="21"/>
      <c r="W815" s="20"/>
      <c r="X815" s="20"/>
      <c r="Y815" s="20"/>
      <c r="Z815" s="20"/>
      <c r="AA815" s="20"/>
      <c r="AB815" s="20"/>
      <c r="AC815" s="8"/>
    </row>
    <row r="816" spans="2:29" x14ac:dyDescent="0.25">
      <c r="B816" s="40" t="s">
        <v>1614</v>
      </c>
      <c r="C816" s="40" t="s">
        <v>397</v>
      </c>
      <c r="D816" s="40"/>
      <c r="E816" s="40" t="s">
        <v>43</v>
      </c>
      <c r="F816" s="41">
        <v>0.2339036323202372</v>
      </c>
      <c r="G816" s="42">
        <v>6000000</v>
      </c>
      <c r="H816" s="43">
        <v>1</v>
      </c>
      <c r="I816" s="20">
        <f>H816*G816*F816</f>
        <v>1403421.7939214231</v>
      </c>
      <c r="J816" s="54"/>
      <c r="K816" s="54"/>
      <c r="L816" s="54"/>
      <c r="M816" s="20">
        <f>L816*K816</f>
        <v>0</v>
      </c>
      <c r="N816" s="54" t="s">
        <v>104</v>
      </c>
      <c r="O816" s="54" t="s">
        <v>19</v>
      </c>
      <c r="P816" s="58">
        <v>946.60799999999995</v>
      </c>
      <c r="Q816" s="80">
        <v>750</v>
      </c>
      <c r="R816" s="21">
        <f>Q816*P816</f>
        <v>709956</v>
      </c>
      <c r="S816" s="21"/>
      <c r="T816" s="21"/>
      <c r="U816" s="21"/>
      <c r="V816" s="21"/>
      <c r="W816" s="20">
        <f>I816</f>
        <v>1403421.7939214231</v>
      </c>
      <c r="X816" s="20">
        <f>M816</f>
        <v>0</v>
      </c>
      <c r="Y816" s="20">
        <f>R816</f>
        <v>709956</v>
      </c>
      <c r="Z816" s="20">
        <f>SUM(W816:Y816)</f>
        <v>2113377.7939214231</v>
      </c>
      <c r="AA816" s="20">
        <f>Z816*30%</f>
        <v>634013.33817642694</v>
      </c>
      <c r="AB816" s="20">
        <f>SUM(Z816:AA816)</f>
        <v>2747391.1320978501</v>
      </c>
      <c r="AC816" s="7"/>
    </row>
    <row r="817" spans="2:29" x14ac:dyDescent="0.25">
      <c r="B817" s="40" t="s">
        <v>1615</v>
      </c>
      <c r="C817" s="44"/>
      <c r="D817" s="44"/>
      <c r="E817" s="44"/>
      <c r="F817" s="45"/>
      <c r="G817" s="46"/>
      <c r="H817" s="47"/>
      <c r="I817" s="20"/>
      <c r="J817" s="72"/>
      <c r="K817" s="72"/>
      <c r="L817" s="72"/>
      <c r="M817" s="20"/>
      <c r="N817" s="72"/>
      <c r="O817" s="72"/>
      <c r="P817" s="44"/>
      <c r="Q817" s="82"/>
      <c r="R817" s="21"/>
      <c r="S817" s="21"/>
      <c r="T817" s="21"/>
      <c r="U817" s="21"/>
      <c r="V817" s="21"/>
      <c r="W817" s="20"/>
      <c r="X817" s="20"/>
      <c r="Y817" s="20"/>
      <c r="Z817" s="20"/>
      <c r="AA817" s="20"/>
      <c r="AB817" s="20"/>
      <c r="AC817" s="8"/>
    </row>
    <row r="818" spans="2:29" x14ac:dyDescent="0.25">
      <c r="B818" s="40" t="s">
        <v>1616</v>
      </c>
      <c r="C818" s="40"/>
      <c r="D818" s="40"/>
      <c r="E818" s="50"/>
      <c r="F818" s="51"/>
      <c r="G818" s="52"/>
      <c r="H818" s="53"/>
      <c r="I818" s="20"/>
      <c r="J818" s="54"/>
      <c r="K818" s="54"/>
      <c r="L818" s="54"/>
      <c r="M818" s="20"/>
      <c r="N818" s="54"/>
      <c r="O818" s="54"/>
      <c r="P818" s="79"/>
      <c r="Q818" s="80"/>
      <c r="R818" s="21"/>
      <c r="S818" s="21"/>
      <c r="T818" s="21"/>
      <c r="U818" s="21"/>
      <c r="V818" s="21"/>
      <c r="W818" s="20"/>
      <c r="X818" s="20"/>
      <c r="Y818" s="20"/>
      <c r="Z818" s="20"/>
      <c r="AA818" s="20"/>
      <c r="AB818" s="20"/>
      <c r="AC818" s="7"/>
    </row>
    <row r="819" spans="2:29" x14ac:dyDescent="0.25">
      <c r="B819" s="40" t="s">
        <v>1617</v>
      </c>
      <c r="C819" s="44"/>
      <c r="D819" s="44"/>
      <c r="E819" s="44"/>
      <c r="F819" s="45"/>
      <c r="G819" s="46"/>
      <c r="H819" s="47"/>
      <c r="I819" s="20"/>
      <c r="J819" s="72"/>
      <c r="K819" s="72"/>
      <c r="L819" s="72"/>
      <c r="M819" s="20"/>
      <c r="N819" s="72"/>
      <c r="O819" s="72"/>
      <c r="P819" s="81"/>
      <c r="Q819" s="82"/>
      <c r="R819" s="21"/>
      <c r="S819" s="21"/>
      <c r="T819" s="21"/>
      <c r="U819" s="21"/>
      <c r="V819" s="21"/>
      <c r="W819" s="20"/>
      <c r="X819" s="20"/>
      <c r="Y819" s="20"/>
      <c r="Z819" s="20"/>
      <c r="AA819" s="20"/>
      <c r="AB819" s="20"/>
      <c r="AC819" s="8"/>
    </row>
    <row r="820" spans="2:29" ht="15.75" x14ac:dyDescent="0.25">
      <c r="B820" s="40" t="s">
        <v>1618</v>
      </c>
      <c r="C820" s="55"/>
      <c r="D820" s="55"/>
      <c r="E820" s="55"/>
      <c r="F820" s="56"/>
      <c r="G820" s="57"/>
      <c r="H820" s="55"/>
      <c r="I820" s="20"/>
      <c r="J820" s="55"/>
      <c r="K820" s="55"/>
      <c r="L820" s="55"/>
      <c r="M820" s="20"/>
      <c r="N820" s="55"/>
      <c r="O820" s="55"/>
      <c r="P820" s="55"/>
      <c r="Q820" s="55"/>
      <c r="R820" s="21">
        <f>Q820*P820</f>
        <v>0</v>
      </c>
      <c r="S820" s="21"/>
      <c r="T820" s="21"/>
      <c r="U820" s="21"/>
      <c r="V820" s="21"/>
      <c r="W820" s="20">
        <f>I820</f>
        <v>0</v>
      </c>
      <c r="X820" s="20">
        <f>M820</f>
        <v>0</v>
      </c>
      <c r="Y820" s="20">
        <f>R820</f>
        <v>0</v>
      </c>
      <c r="Z820" s="20">
        <f>SUM(W820:Y820)</f>
        <v>0</v>
      </c>
      <c r="AA820" s="20">
        <f>Z820*30%</f>
        <v>0</v>
      </c>
      <c r="AB820" s="20">
        <f>SUM(Z820:AA820)</f>
        <v>0</v>
      </c>
      <c r="AC820" s="7"/>
    </row>
    <row r="821" spans="2:29" x14ac:dyDescent="0.25">
      <c r="B821" s="40" t="s">
        <v>1619</v>
      </c>
      <c r="C821" s="40" t="s">
        <v>398</v>
      </c>
      <c r="D821" s="40"/>
      <c r="E821" s="40" t="s">
        <v>43</v>
      </c>
      <c r="F821" s="41">
        <v>0.13528737336298494</v>
      </c>
      <c r="G821" s="42">
        <v>6000000</v>
      </c>
      <c r="H821" s="43">
        <v>1</v>
      </c>
      <c r="I821" s="20">
        <f>H821*G821*F821</f>
        <v>811724.24017790961</v>
      </c>
      <c r="J821" s="54"/>
      <c r="K821" s="54"/>
      <c r="L821" s="54"/>
      <c r="M821" s="20">
        <f>L821*K821</f>
        <v>0</v>
      </c>
      <c r="N821" s="54" t="s">
        <v>104</v>
      </c>
      <c r="O821" s="54" t="s">
        <v>19</v>
      </c>
      <c r="P821" s="58">
        <v>547.50800000000004</v>
      </c>
      <c r="Q821" s="80">
        <v>750</v>
      </c>
      <c r="R821" s="21">
        <f>Q821*P821</f>
        <v>410631</v>
      </c>
      <c r="S821" s="21"/>
      <c r="T821" s="21"/>
      <c r="U821" s="21"/>
      <c r="V821" s="21"/>
      <c r="W821" s="20">
        <f>I821</f>
        <v>811724.24017790961</v>
      </c>
      <c r="X821" s="20">
        <f>M821</f>
        <v>0</v>
      </c>
      <c r="Y821" s="20">
        <f>R821</f>
        <v>410631</v>
      </c>
      <c r="Z821" s="20">
        <f>SUM(W821:Y821)</f>
        <v>1222355.2401779096</v>
      </c>
      <c r="AA821" s="20">
        <f>Z821*30%</f>
        <v>366706.57205337286</v>
      </c>
      <c r="AB821" s="20">
        <f>SUM(Z821:AA821)</f>
        <v>1589061.8122312825</v>
      </c>
      <c r="AC821" s="7"/>
    </row>
    <row r="822" spans="2:29" x14ac:dyDescent="0.25">
      <c r="B822" s="40" t="s">
        <v>1620</v>
      </c>
      <c r="C822" s="44"/>
      <c r="D822" s="44"/>
      <c r="E822" s="44"/>
      <c r="F822" s="45"/>
      <c r="G822" s="46"/>
      <c r="H822" s="47"/>
      <c r="I822" s="20"/>
      <c r="J822" s="72"/>
      <c r="K822" s="72"/>
      <c r="L822" s="72"/>
      <c r="M822" s="20"/>
      <c r="N822" s="72"/>
      <c r="O822" s="72"/>
      <c r="P822" s="44"/>
      <c r="Q822" s="82"/>
      <c r="R822" s="21"/>
      <c r="S822" s="21"/>
      <c r="T822" s="21"/>
      <c r="U822" s="21"/>
      <c r="V822" s="21"/>
      <c r="W822" s="20"/>
      <c r="X822" s="20"/>
      <c r="Y822" s="20"/>
      <c r="Z822" s="20"/>
      <c r="AA822" s="20"/>
      <c r="AB822" s="20"/>
      <c r="AC822" s="8"/>
    </row>
    <row r="823" spans="2:29" x14ac:dyDescent="0.25">
      <c r="B823" s="40" t="s">
        <v>1621</v>
      </c>
      <c r="C823" s="40" t="s">
        <v>399</v>
      </c>
      <c r="D823" s="40"/>
      <c r="E823" s="40" t="s">
        <v>43</v>
      </c>
      <c r="F823" s="41">
        <v>8.3271559179639247E-5</v>
      </c>
      <c r="G823" s="42">
        <v>6000000</v>
      </c>
      <c r="H823" s="43">
        <v>1</v>
      </c>
      <c r="I823" s="20">
        <f>H823*G823*F823</f>
        <v>499.6293550778355</v>
      </c>
      <c r="J823" s="54"/>
      <c r="K823" s="54"/>
      <c r="L823" s="54"/>
      <c r="M823" s="20">
        <f>L823*K823</f>
        <v>0</v>
      </c>
      <c r="N823" s="54" t="s">
        <v>104</v>
      </c>
      <c r="O823" s="54" t="s">
        <v>19</v>
      </c>
      <c r="P823" s="58">
        <v>0.33700000000000002</v>
      </c>
      <c r="Q823" s="80">
        <v>750</v>
      </c>
      <c r="R823" s="21">
        <f>Q823*P823</f>
        <v>252.75000000000003</v>
      </c>
      <c r="S823" s="21"/>
      <c r="T823" s="21"/>
      <c r="U823" s="21"/>
      <c r="V823" s="21"/>
      <c r="W823" s="20">
        <f>I823</f>
        <v>499.6293550778355</v>
      </c>
      <c r="X823" s="20">
        <f>M823</f>
        <v>0</v>
      </c>
      <c r="Y823" s="20">
        <f>R823</f>
        <v>252.75000000000003</v>
      </c>
      <c r="Z823" s="20">
        <f>SUM(W823:Y823)</f>
        <v>752.3793550778355</v>
      </c>
      <c r="AA823" s="20">
        <f>Z823*30%</f>
        <v>225.71380652335066</v>
      </c>
      <c r="AB823" s="20">
        <f>SUM(Z823:AA823)</f>
        <v>978.09316160118613</v>
      </c>
      <c r="AC823" s="7"/>
    </row>
    <row r="824" spans="2:29" x14ac:dyDescent="0.25">
      <c r="B824" s="40" t="s">
        <v>1622</v>
      </c>
      <c r="C824" s="44"/>
      <c r="D824" s="44"/>
      <c r="E824" s="44"/>
      <c r="F824" s="45"/>
      <c r="G824" s="46"/>
      <c r="H824" s="47"/>
      <c r="I824" s="20"/>
      <c r="J824" s="72"/>
      <c r="K824" s="72"/>
      <c r="L824" s="72"/>
      <c r="M824" s="20"/>
      <c r="N824" s="72"/>
      <c r="O824" s="72"/>
      <c r="P824" s="44"/>
      <c r="Q824" s="82"/>
      <c r="R824" s="21"/>
      <c r="S824" s="21"/>
      <c r="T824" s="21"/>
      <c r="U824" s="21"/>
      <c r="V824" s="21"/>
      <c r="W824" s="20"/>
      <c r="X824" s="20"/>
      <c r="Y824" s="20"/>
      <c r="Z824" s="20"/>
      <c r="AA824" s="20"/>
      <c r="AB824" s="20"/>
      <c r="AC824" s="8"/>
    </row>
    <row r="825" spans="2:29" x14ac:dyDescent="0.25">
      <c r="B825" s="40" t="s">
        <v>1623</v>
      </c>
      <c r="C825" s="40" t="s">
        <v>400</v>
      </c>
      <c r="D825" s="40"/>
      <c r="E825" s="40" t="s">
        <v>43</v>
      </c>
      <c r="F825" s="41">
        <v>0.27820459599703484</v>
      </c>
      <c r="G825" s="42">
        <v>6000000</v>
      </c>
      <c r="H825" s="43">
        <v>1</v>
      </c>
      <c r="I825" s="20">
        <f>H825*G825*F825</f>
        <v>1669227.5759822091</v>
      </c>
      <c r="J825" s="54"/>
      <c r="K825" s="54"/>
      <c r="L825" s="54"/>
      <c r="M825" s="20">
        <f>L825*K825</f>
        <v>0</v>
      </c>
      <c r="N825" s="54" t="s">
        <v>104</v>
      </c>
      <c r="O825" s="54" t="s">
        <v>19</v>
      </c>
      <c r="P825" s="58">
        <v>1125.894</v>
      </c>
      <c r="Q825" s="80">
        <v>750</v>
      </c>
      <c r="R825" s="21">
        <f>Q825*P825</f>
        <v>844420.5</v>
      </c>
      <c r="S825" s="21"/>
      <c r="T825" s="21"/>
      <c r="U825" s="21"/>
      <c r="V825" s="21"/>
      <c r="W825" s="20">
        <f>I825</f>
        <v>1669227.5759822091</v>
      </c>
      <c r="X825" s="20">
        <f>M825</f>
        <v>0</v>
      </c>
      <c r="Y825" s="20">
        <f>R825</f>
        <v>844420.5</v>
      </c>
      <c r="Z825" s="20">
        <f>SUM(W825:Y825)</f>
        <v>2513648.0759822093</v>
      </c>
      <c r="AA825" s="20">
        <f>Z825*30%</f>
        <v>754094.42279466277</v>
      </c>
      <c r="AB825" s="20">
        <f>SUM(Z825:AA825)</f>
        <v>3267742.4987768722</v>
      </c>
      <c r="AC825" s="7"/>
    </row>
    <row r="826" spans="2:29" x14ac:dyDescent="0.25">
      <c r="B826" s="40" t="s">
        <v>1624</v>
      </c>
      <c r="C826" s="44"/>
      <c r="D826" s="44"/>
      <c r="E826" s="44"/>
      <c r="F826" s="45"/>
      <c r="G826" s="46"/>
      <c r="H826" s="47"/>
      <c r="I826" s="20"/>
      <c r="J826" s="72"/>
      <c r="K826" s="72"/>
      <c r="L826" s="72"/>
      <c r="M826" s="20"/>
      <c r="N826" s="72"/>
      <c r="O826" s="72"/>
      <c r="P826" s="44"/>
      <c r="Q826" s="82"/>
      <c r="R826" s="21"/>
      <c r="S826" s="21"/>
      <c r="T826" s="21"/>
      <c r="U826" s="21"/>
      <c r="V826" s="21"/>
      <c r="W826" s="20"/>
      <c r="X826" s="20"/>
      <c r="Y826" s="20"/>
      <c r="Z826" s="20"/>
      <c r="AA826" s="20"/>
      <c r="AB826" s="20"/>
      <c r="AC826" s="8"/>
    </row>
    <row r="827" spans="2:29" x14ac:dyDescent="0.25">
      <c r="B827" s="40" t="s">
        <v>1625</v>
      </c>
      <c r="C827" s="40" t="s">
        <v>401</v>
      </c>
      <c r="D827" s="40"/>
      <c r="E827" s="40" t="s">
        <v>43</v>
      </c>
      <c r="F827" s="41">
        <v>8.8793921423276495E-2</v>
      </c>
      <c r="G827" s="42">
        <v>6000000</v>
      </c>
      <c r="H827" s="43">
        <v>1</v>
      </c>
      <c r="I827" s="20">
        <f>H827*G827*F827</f>
        <v>532763.52853965899</v>
      </c>
      <c r="J827" s="54"/>
      <c r="K827" s="54"/>
      <c r="L827" s="54"/>
      <c r="M827" s="20">
        <f>L827*K827</f>
        <v>0</v>
      </c>
      <c r="N827" s="54" t="s">
        <v>104</v>
      </c>
      <c r="O827" s="54" t="s">
        <v>19</v>
      </c>
      <c r="P827" s="58">
        <v>359.34899999999999</v>
      </c>
      <c r="Q827" s="80">
        <v>750</v>
      </c>
      <c r="R827" s="21">
        <f>Q827*P827</f>
        <v>269511.75</v>
      </c>
      <c r="S827" s="21"/>
      <c r="T827" s="21"/>
      <c r="U827" s="21"/>
      <c r="V827" s="21"/>
      <c r="W827" s="20">
        <f>I827</f>
        <v>532763.52853965899</v>
      </c>
      <c r="X827" s="20">
        <f>M827</f>
        <v>0</v>
      </c>
      <c r="Y827" s="20">
        <f>R827</f>
        <v>269511.75</v>
      </c>
      <c r="Z827" s="20">
        <f>SUM(W827:Y827)</f>
        <v>802275.27853965899</v>
      </c>
      <c r="AA827" s="20">
        <f>Z827*30%</f>
        <v>240682.58356189769</v>
      </c>
      <c r="AB827" s="20">
        <f>SUM(Z827:AA827)</f>
        <v>1042957.8621015567</v>
      </c>
      <c r="AC827" s="7"/>
    </row>
    <row r="828" spans="2:29" x14ac:dyDescent="0.25">
      <c r="B828" s="40" t="s">
        <v>1626</v>
      </c>
      <c r="C828" s="44"/>
      <c r="D828" s="44"/>
      <c r="E828" s="44"/>
      <c r="F828" s="45"/>
      <c r="G828" s="46"/>
      <c r="H828" s="47"/>
      <c r="I828" s="20"/>
      <c r="J828" s="72"/>
      <c r="K828" s="72"/>
      <c r="L828" s="72"/>
      <c r="M828" s="20"/>
      <c r="N828" s="72"/>
      <c r="O828" s="72"/>
      <c r="P828" s="44"/>
      <c r="Q828" s="82"/>
      <c r="R828" s="21"/>
      <c r="S828" s="21"/>
      <c r="T828" s="21"/>
      <c r="U828" s="21"/>
      <c r="V828" s="21"/>
      <c r="W828" s="20"/>
      <c r="X828" s="20"/>
      <c r="Y828" s="20"/>
      <c r="Z828" s="20"/>
      <c r="AA828" s="20"/>
      <c r="AB828" s="20"/>
      <c r="AC828" s="8"/>
    </row>
    <row r="829" spans="2:29" x14ac:dyDescent="0.25">
      <c r="B829" s="40" t="s">
        <v>1627</v>
      </c>
      <c r="C829" s="40" t="s">
        <v>402</v>
      </c>
      <c r="D829" s="40"/>
      <c r="E829" s="40" t="s">
        <v>43</v>
      </c>
      <c r="F829" s="41">
        <v>8.3500864838151723E-2</v>
      </c>
      <c r="G829" s="42">
        <v>6000000</v>
      </c>
      <c r="H829" s="43">
        <v>1</v>
      </c>
      <c r="I829" s="20">
        <f>H829*G829*F829</f>
        <v>501005.18902891036</v>
      </c>
      <c r="J829" s="54"/>
      <c r="K829" s="54"/>
      <c r="L829" s="54"/>
      <c r="M829" s="20">
        <f>L829*K829</f>
        <v>0</v>
      </c>
      <c r="N829" s="54" t="s">
        <v>104</v>
      </c>
      <c r="O829" s="54" t="s">
        <v>19</v>
      </c>
      <c r="P829" s="58">
        <v>337.928</v>
      </c>
      <c r="Q829" s="80">
        <v>750</v>
      </c>
      <c r="R829" s="21">
        <f>Q829*P829</f>
        <v>253446</v>
      </c>
      <c r="S829" s="21"/>
      <c r="T829" s="21"/>
      <c r="U829" s="21"/>
      <c r="V829" s="21"/>
      <c r="W829" s="20">
        <f>I829</f>
        <v>501005.18902891036</v>
      </c>
      <c r="X829" s="20">
        <f>M829</f>
        <v>0</v>
      </c>
      <c r="Y829" s="20">
        <f>R829</f>
        <v>253446</v>
      </c>
      <c r="Z829" s="20">
        <f>SUM(W829:Y829)</f>
        <v>754451.18902891036</v>
      </c>
      <c r="AA829" s="20">
        <f>Z829*30%</f>
        <v>226335.35670867309</v>
      </c>
      <c r="AB829" s="20">
        <f>SUM(Z829:AA829)</f>
        <v>980786.54573758342</v>
      </c>
      <c r="AC829" s="7"/>
    </row>
    <row r="830" spans="2:29" x14ac:dyDescent="0.25">
      <c r="B830" s="40" t="s">
        <v>1628</v>
      </c>
      <c r="C830" s="44"/>
      <c r="D830" s="44"/>
      <c r="E830" s="44"/>
      <c r="F830" s="45"/>
      <c r="G830" s="46"/>
      <c r="H830" s="47"/>
      <c r="I830" s="20"/>
      <c r="J830" s="72"/>
      <c r="K830" s="72"/>
      <c r="L830" s="72"/>
      <c r="M830" s="20"/>
      <c r="N830" s="72"/>
      <c r="O830" s="72"/>
      <c r="P830" s="44"/>
      <c r="Q830" s="82"/>
      <c r="R830" s="21"/>
      <c r="S830" s="21"/>
      <c r="T830" s="21"/>
      <c r="U830" s="21"/>
      <c r="V830" s="21"/>
      <c r="W830" s="20"/>
      <c r="X830" s="20"/>
      <c r="Y830" s="20"/>
      <c r="Z830" s="20"/>
      <c r="AA830" s="20"/>
      <c r="AB830" s="20"/>
      <c r="AC830" s="8"/>
    </row>
    <row r="831" spans="2:29" x14ac:dyDescent="0.25">
      <c r="B831" s="40" t="s">
        <v>1629</v>
      </c>
      <c r="C831" s="40" t="s">
        <v>403</v>
      </c>
      <c r="D831" s="40"/>
      <c r="E831" s="40" t="s">
        <v>43</v>
      </c>
      <c r="F831" s="41">
        <v>9.8989374845564609E-3</v>
      </c>
      <c r="G831" s="42">
        <v>6000000</v>
      </c>
      <c r="H831" s="43">
        <v>1</v>
      </c>
      <c r="I831" s="20">
        <f>H831*G831*F831</f>
        <v>59393.624907338766</v>
      </c>
      <c r="J831" s="54"/>
      <c r="K831" s="54"/>
      <c r="L831" s="54"/>
      <c r="M831" s="20">
        <f>L831*K831</f>
        <v>0</v>
      </c>
      <c r="N831" s="54" t="s">
        <v>104</v>
      </c>
      <c r="O831" s="54" t="s">
        <v>19</v>
      </c>
      <c r="P831" s="58">
        <v>40.061</v>
      </c>
      <c r="Q831" s="80">
        <v>750</v>
      </c>
      <c r="R831" s="21">
        <f>Q831*P831</f>
        <v>30045.75</v>
      </c>
      <c r="S831" s="21"/>
      <c r="T831" s="21"/>
      <c r="U831" s="21"/>
      <c r="V831" s="21"/>
      <c r="W831" s="20">
        <f>I831</f>
        <v>59393.624907338766</v>
      </c>
      <c r="X831" s="20">
        <f>M831</f>
        <v>0</v>
      </c>
      <c r="Y831" s="20">
        <f>R831</f>
        <v>30045.75</v>
      </c>
      <c r="Z831" s="20">
        <f>SUM(W831:Y831)</f>
        <v>89439.374907338759</v>
      </c>
      <c r="AA831" s="20">
        <f>Z831*30%</f>
        <v>26831.812472201625</v>
      </c>
      <c r="AB831" s="20">
        <f>SUM(Z831:AA831)</f>
        <v>116271.18737954038</v>
      </c>
      <c r="AC831" s="7"/>
    </row>
    <row r="832" spans="2:29" x14ac:dyDescent="0.25">
      <c r="B832" s="40" t="s">
        <v>1630</v>
      </c>
      <c r="C832" s="44"/>
      <c r="D832" s="44"/>
      <c r="E832" s="44"/>
      <c r="F832" s="45"/>
      <c r="G832" s="46"/>
      <c r="H832" s="47"/>
      <c r="I832" s="20"/>
      <c r="J832" s="72"/>
      <c r="K832" s="72"/>
      <c r="L832" s="72"/>
      <c r="M832" s="20"/>
      <c r="N832" s="72"/>
      <c r="O832" s="72"/>
      <c r="P832" s="44"/>
      <c r="Q832" s="82"/>
      <c r="R832" s="21"/>
      <c r="S832" s="21"/>
      <c r="T832" s="21"/>
      <c r="U832" s="21"/>
      <c r="V832" s="21"/>
      <c r="W832" s="20"/>
      <c r="X832" s="20"/>
      <c r="Y832" s="20"/>
      <c r="Z832" s="20"/>
      <c r="AA832" s="20"/>
      <c r="AB832" s="20"/>
      <c r="AC832" s="8"/>
    </row>
    <row r="833" spans="2:29" x14ac:dyDescent="0.25">
      <c r="B833" s="40" t="s">
        <v>1631</v>
      </c>
      <c r="C833" s="40" t="s">
        <v>404</v>
      </c>
      <c r="D833" s="40"/>
      <c r="E833" s="40" t="s">
        <v>43</v>
      </c>
      <c r="F833" s="41">
        <v>2.5301210773412405E-2</v>
      </c>
      <c r="G833" s="42">
        <v>6000000</v>
      </c>
      <c r="H833" s="43">
        <v>1</v>
      </c>
      <c r="I833" s="20">
        <f>H833*G833*F833</f>
        <v>151807.26464047443</v>
      </c>
      <c r="J833" s="54"/>
      <c r="K833" s="54"/>
      <c r="L833" s="54"/>
      <c r="M833" s="20">
        <f>L833*K833</f>
        <v>0</v>
      </c>
      <c r="N833" s="54" t="s">
        <v>104</v>
      </c>
      <c r="O833" s="54" t="s">
        <v>19</v>
      </c>
      <c r="P833" s="58">
        <v>102.39400000000001</v>
      </c>
      <c r="Q833" s="80">
        <v>750</v>
      </c>
      <c r="R833" s="21">
        <f>Q833*P833</f>
        <v>76795.5</v>
      </c>
      <c r="S833" s="21"/>
      <c r="T833" s="21"/>
      <c r="U833" s="21"/>
      <c r="V833" s="21"/>
      <c r="W833" s="20">
        <f>I833</f>
        <v>151807.26464047443</v>
      </c>
      <c r="X833" s="20">
        <f>M833</f>
        <v>0</v>
      </c>
      <c r="Y833" s="20">
        <f>R833</f>
        <v>76795.5</v>
      </c>
      <c r="Z833" s="20">
        <f>SUM(W833:Y833)</f>
        <v>228602.76464047443</v>
      </c>
      <c r="AA833" s="20">
        <f>Z833*30%</f>
        <v>68580.829392142332</v>
      </c>
      <c r="AB833" s="20">
        <f>SUM(Z833:AA833)</f>
        <v>297183.59403261676</v>
      </c>
      <c r="AC833" s="7"/>
    </row>
    <row r="834" spans="2:29" x14ac:dyDescent="0.25">
      <c r="B834" s="40" t="s">
        <v>1632</v>
      </c>
      <c r="C834" s="44"/>
      <c r="D834" s="44"/>
      <c r="E834" s="44"/>
      <c r="F834" s="45"/>
      <c r="G834" s="46"/>
      <c r="H834" s="47"/>
      <c r="I834" s="20"/>
      <c r="J834" s="72"/>
      <c r="K834" s="72"/>
      <c r="L834" s="72"/>
      <c r="M834" s="20"/>
      <c r="N834" s="72"/>
      <c r="O834" s="72"/>
      <c r="P834" s="44"/>
      <c r="Q834" s="82"/>
      <c r="R834" s="21"/>
      <c r="S834" s="21"/>
      <c r="T834" s="21"/>
      <c r="U834" s="21"/>
      <c r="V834" s="21"/>
      <c r="W834" s="20"/>
      <c r="X834" s="20"/>
      <c r="Y834" s="20"/>
      <c r="Z834" s="20"/>
      <c r="AA834" s="20"/>
      <c r="AB834" s="20"/>
      <c r="AC834" s="8"/>
    </row>
    <row r="835" spans="2:29" x14ac:dyDescent="0.25">
      <c r="B835" s="40" t="s">
        <v>1633</v>
      </c>
      <c r="C835" s="40" t="s">
        <v>405</v>
      </c>
      <c r="D835" s="40"/>
      <c r="E835" s="40" t="s">
        <v>43</v>
      </c>
      <c r="F835" s="41">
        <v>5.1351371386212007E-2</v>
      </c>
      <c r="G835" s="42">
        <v>6000000</v>
      </c>
      <c r="H835" s="43">
        <v>1</v>
      </c>
      <c r="I835" s="20">
        <f>H835*G835*F835</f>
        <v>308108.22831727203</v>
      </c>
      <c r="J835" s="54"/>
      <c r="K835" s="54"/>
      <c r="L835" s="54"/>
      <c r="M835" s="20">
        <f>L835*K835</f>
        <v>0</v>
      </c>
      <c r="N835" s="54" t="s">
        <v>104</v>
      </c>
      <c r="O835" s="54" t="s">
        <v>19</v>
      </c>
      <c r="P835" s="58">
        <v>207.81899999999999</v>
      </c>
      <c r="Q835" s="80">
        <v>750</v>
      </c>
      <c r="R835" s="21">
        <f>Q835*P835</f>
        <v>155864.25</v>
      </c>
      <c r="S835" s="21"/>
      <c r="T835" s="21"/>
      <c r="U835" s="21"/>
      <c r="V835" s="21"/>
      <c r="W835" s="20">
        <f>I835</f>
        <v>308108.22831727203</v>
      </c>
      <c r="X835" s="20">
        <f>M835</f>
        <v>0</v>
      </c>
      <c r="Y835" s="20">
        <f>R835</f>
        <v>155864.25</v>
      </c>
      <c r="Z835" s="20">
        <f>SUM(W835:Y835)</f>
        <v>463972.47831727203</v>
      </c>
      <c r="AA835" s="20">
        <f>Z835*30%</f>
        <v>139191.74349518161</v>
      </c>
      <c r="AB835" s="20">
        <f>SUM(Z835:AA835)</f>
        <v>603164.22181245359</v>
      </c>
      <c r="AC835" s="7"/>
    </row>
    <row r="836" spans="2:29" x14ac:dyDescent="0.25">
      <c r="B836" s="40" t="s">
        <v>1634</v>
      </c>
      <c r="C836" s="44"/>
      <c r="D836" s="44"/>
      <c r="E836" s="44"/>
      <c r="F836" s="45"/>
      <c r="G836" s="46"/>
      <c r="H836" s="47"/>
      <c r="I836" s="20"/>
      <c r="J836" s="72"/>
      <c r="K836" s="72"/>
      <c r="L836" s="72"/>
      <c r="M836" s="20"/>
      <c r="N836" s="72"/>
      <c r="O836" s="72"/>
      <c r="P836" s="44"/>
      <c r="Q836" s="82"/>
      <c r="R836" s="21"/>
      <c r="S836" s="21"/>
      <c r="T836" s="21"/>
      <c r="U836" s="21"/>
      <c r="V836" s="21"/>
      <c r="W836" s="20"/>
      <c r="X836" s="20"/>
      <c r="Y836" s="20"/>
      <c r="Z836" s="20"/>
      <c r="AA836" s="20"/>
      <c r="AB836" s="20"/>
      <c r="AC836" s="8"/>
    </row>
    <row r="837" spans="2:29" x14ac:dyDescent="0.25">
      <c r="B837" s="40" t="s">
        <v>1635</v>
      </c>
      <c r="C837" s="40" t="s">
        <v>406</v>
      </c>
      <c r="D837" s="40"/>
      <c r="E837" s="40" t="s">
        <v>43</v>
      </c>
      <c r="F837" s="41">
        <v>9.1672596985421309E-2</v>
      </c>
      <c r="G837" s="42">
        <v>6000000</v>
      </c>
      <c r="H837" s="43">
        <v>1</v>
      </c>
      <c r="I837" s="20">
        <f>H837*G837*F837</f>
        <v>550035.58191252791</v>
      </c>
      <c r="J837" s="54"/>
      <c r="K837" s="54"/>
      <c r="L837" s="54"/>
      <c r="M837" s="20">
        <f>L837*K837</f>
        <v>0</v>
      </c>
      <c r="N837" s="54" t="s">
        <v>104</v>
      </c>
      <c r="O837" s="54" t="s">
        <v>19</v>
      </c>
      <c r="P837" s="58">
        <v>370.99900000000002</v>
      </c>
      <c r="Q837" s="80">
        <v>750</v>
      </c>
      <c r="R837" s="21">
        <f>Q837*P837</f>
        <v>278249.25</v>
      </c>
      <c r="S837" s="21"/>
      <c r="T837" s="21"/>
      <c r="U837" s="21"/>
      <c r="V837" s="21"/>
      <c r="W837" s="20">
        <f>I837</f>
        <v>550035.58191252791</v>
      </c>
      <c r="X837" s="20">
        <f>M837</f>
        <v>0</v>
      </c>
      <c r="Y837" s="20">
        <f>R837</f>
        <v>278249.25</v>
      </c>
      <c r="Z837" s="20">
        <f>SUM(W837:Y837)</f>
        <v>828284.83191252791</v>
      </c>
      <c r="AA837" s="20">
        <f>Z837*30%</f>
        <v>248485.44957375835</v>
      </c>
      <c r="AB837" s="20">
        <f>SUM(Z837:AA837)</f>
        <v>1076770.2814862863</v>
      </c>
      <c r="AC837" s="7"/>
    </row>
    <row r="838" spans="2:29" x14ac:dyDescent="0.25">
      <c r="B838" s="40" t="s">
        <v>1636</v>
      </c>
      <c r="C838" s="44"/>
      <c r="D838" s="44"/>
      <c r="E838" s="44"/>
      <c r="F838" s="45"/>
      <c r="G838" s="46"/>
      <c r="H838" s="47"/>
      <c r="I838" s="20"/>
      <c r="J838" s="72"/>
      <c r="K838" s="72"/>
      <c r="L838" s="72"/>
      <c r="M838" s="20"/>
      <c r="N838" s="72"/>
      <c r="O838" s="72"/>
      <c r="P838" s="44"/>
      <c r="Q838" s="82"/>
      <c r="R838" s="21"/>
      <c r="S838" s="21"/>
      <c r="T838" s="21"/>
      <c r="U838" s="21"/>
      <c r="V838" s="21"/>
      <c r="W838" s="20"/>
      <c r="X838" s="20"/>
      <c r="Y838" s="20"/>
      <c r="Z838" s="20"/>
      <c r="AA838" s="20"/>
      <c r="AB838" s="20"/>
      <c r="AC838" s="8"/>
    </row>
    <row r="839" spans="2:29" x14ac:dyDescent="0.25">
      <c r="B839" s="40" t="s">
        <v>1637</v>
      </c>
      <c r="C839" s="40" t="s">
        <v>407</v>
      </c>
      <c r="D839" s="40"/>
      <c r="E839" s="40" t="s">
        <v>43</v>
      </c>
      <c r="F839" s="41">
        <v>7.3739807264640481E-2</v>
      </c>
      <c r="G839" s="42">
        <v>6000000</v>
      </c>
      <c r="H839" s="43">
        <v>1</v>
      </c>
      <c r="I839" s="20">
        <f>H839*G839*F839</f>
        <v>442438.84358784289</v>
      </c>
      <c r="J839" s="54"/>
      <c r="K839" s="54"/>
      <c r="L839" s="54"/>
      <c r="M839" s="20">
        <f>L839*K839</f>
        <v>0</v>
      </c>
      <c r="N839" s="54" t="s">
        <v>104</v>
      </c>
      <c r="O839" s="54" t="s">
        <v>19</v>
      </c>
      <c r="P839" s="58">
        <v>298.42500000000001</v>
      </c>
      <c r="Q839" s="80">
        <v>750</v>
      </c>
      <c r="R839" s="21">
        <f>Q839*P839</f>
        <v>223818.75</v>
      </c>
      <c r="S839" s="21"/>
      <c r="T839" s="21"/>
      <c r="U839" s="21"/>
      <c r="V839" s="21"/>
      <c r="W839" s="20">
        <f>I839</f>
        <v>442438.84358784289</v>
      </c>
      <c r="X839" s="20">
        <f>M839</f>
        <v>0</v>
      </c>
      <c r="Y839" s="20">
        <f>R839</f>
        <v>223818.75</v>
      </c>
      <c r="Z839" s="20">
        <f>SUM(W839:Y839)</f>
        <v>666257.59358784289</v>
      </c>
      <c r="AA839" s="20">
        <f>Z839*30%</f>
        <v>199877.27807635287</v>
      </c>
      <c r="AB839" s="20">
        <f>SUM(Z839:AA839)</f>
        <v>866134.87166419579</v>
      </c>
      <c r="AC839" s="7"/>
    </row>
    <row r="840" spans="2:29" x14ac:dyDescent="0.25">
      <c r="B840" s="40" t="s">
        <v>1638</v>
      </c>
      <c r="C840" s="44"/>
      <c r="D840" s="44"/>
      <c r="E840" s="44"/>
      <c r="F840" s="45"/>
      <c r="G840" s="46"/>
      <c r="H840" s="47"/>
      <c r="I840" s="20"/>
      <c r="J840" s="72"/>
      <c r="K840" s="72"/>
      <c r="L840" s="72"/>
      <c r="M840" s="20"/>
      <c r="N840" s="72"/>
      <c r="O840" s="72"/>
      <c r="P840" s="44"/>
      <c r="Q840" s="82"/>
      <c r="R840" s="21"/>
      <c r="S840" s="21"/>
      <c r="T840" s="21"/>
      <c r="U840" s="21"/>
      <c r="V840" s="21"/>
      <c r="W840" s="20"/>
      <c r="X840" s="20"/>
      <c r="Y840" s="20"/>
      <c r="Z840" s="20"/>
      <c r="AA840" s="20"/>
      <c r="AB840" s="20"/>
      <c r="AC840" s="8"/>
    </row>
    <row r="841" spans="2:29" x14ac:dyDescent="0.25">
      <c r="B841" s="40" t="s">
        <v>1639</v>
      </c>
      <c r="C841" s="40" t="s">
        <v>373</v>
      </c>
      <c r="D841" s="40"/>
      <c r="E841" s="40" t="s">
        <v>43</v>
      </c>
      <c r="F841" s="41">
        <v>4.5080306399802324E-2</v>
      </c>
      <c r="G841" s="42">
        <v>6000000</v>
      </c>
      <c r="H841" s="43">
        <v>1</v>
      </c>
      <c r="I841" s="20">
        <f>H841*G841*F841</f>
        <v>270481.83839881397</v>
      </c>
      <c r="J841" s="54"/>
      <c r="K841" s="54"/>
      <c r="L841" s="54"/>
      <c r="M841" s="20">
        <f>L841*K841</f>
        <v>0</v>
      </c>
      <c r="N841" s="54" t="s">
        <v>104</v>
      </c>
      <c r="O841" s="54" t="s">
        <v>19</v>
      </c>
      <c r="P841" s="58">
        <v>182.44</v>
      </c>
      <c r="Q841" s="80">
        <v>750</v>
      </c>
      <c r="R841" s="21">
        <f>Q841*P841</f>
        <v>136830</v>
      </c>
      <c r="S841" s="21"/>
      <c r="T841" s="21"/>
      <c r="U841" s="21"/>
      <c r="V841" s="21"/>
      <c r="W841" s="20">
        <f>I841</f>
        <v>270481.83839881397</v>
      </c>
      <c r="X841" s="20">
        <f>M841</f>
        <v>0</v>
      </c>
      <c r="Y841" s="20">
        <f>R841</f>
        <v>136830</v>
      </c>
      <c r="Z841" s="20">
        <f>SUM(W841:Y841)</f>
        <v>407311.83839881397</v>
      </c>
      <c r="AA841" s="20">
        <f>Z841*30%</f>
        <v>122193.55151964418</v>
      </c>
      <c r="AB841" s="20">
        <f>SUM(Z841:AA841)</f>
        <v>529505.38991845818</v>
      </c>
      <c r="AC841" s="7"/>
    </row>
    <row r="842" spans="2:29" x14ac:dyDescent="0.25">
      <c r="B842" s="40" t="s">
        <v>1640</v>
      </c>
      <c r="C842" s="44"/>
      <c r="D842" s="44"/>
      <c r="E842" s="44"/>
      <c r="F842" s="45"/>
      <c r="G842" s="46"/>
      <c r="H842" s="47"/>
      <c r="I842" s="20"/>
      <c r="J842" s="72"/>
      <c r="K842" s="72"/>
      <c r="L842" s="72"/>
      <c r="M842" s="20"/>
      <c r="N842" s="72"/>
      <c r="O842" s="72"/>
      <c r="P842" s="44"/>
      <c r="Q842" s="82"/>
      <c r="R842" s="21"/>
      <c r="S842" s="21"/>
      <c r="T842" s="21"/>
      <c r="U842" s="21"/>
      <c r="V842" s="21"/>
      <c r="W842" s="20"/>
      <c r="X842" s="20"/>
      <c r="Y842" s="20"/>
      <c r="Z842" s="20"/>
      <c r="AA842" s="20"/>
      <c r="AB842" s="20"/>
      <c r="AC842" s="8"/>
    </row>
    <row r="843" spans="2:29" x14ac:dyDescent="0.25">
      <c r="B843" s="40" t="s">
        <v>1641</v>
      </c>
      <c r="C843" s="40" t="s">
        <v>408</v>
      </c>
      <c r="D843" s="40"/>
      <c r="E843" s="40" t="s">
        <v>43</v>
      </c>
      <c r="F843" s="41">
        <v>0.30872300469483571</v>
      </c>
      <c r="G843" s="42">
        <v>6000000</v>
      </c>
      <c r="H843" s="43">
        <v>1</v>
      </c>
      <c r="I843" s="20">
        <f>H843*G843*F843</f>
        <v>1852338.0281690143</v>
      </c>
      <c r="J843" s="54"/>
      <c r="K843" s="54"/>
      <c r="L843" s="54"/>
      <c r="M843" s="20">
        <f>L843*K843</f>
        <v>0</v>
      </c>
      <c r="N843" s="54" t="s">
        <v>104</v>
      </c>
      <c r="O843" s="54" t="s">
        <v>19</v>
      </c>
      <c r="P843" s="58">
        <v>1249.402</v>
      </c>
      <c r="Q843" s="80">
        <v>750</v>
      </c>
      <c r="R843" s="21">
        <f>Q843*P843</f>
        <v>937051.5</v>
      </c>
      <c r="S843" s="21"/>
      <c r="T843" s="21"/>
      <c r="U843" s="21"/>
      <c r="V843" s="21"/>
      <c r="W843" s="20">
        <f>I843</f>
        <v>1852338.0281690143</v>
      </c>
      <c r="X843" s="20">
        <f>M843</f>
        <v>0</v>
      </c>
      <c r="Y843" s="20">
        <f>R843</f>
        <v>937051.5</v>
      </c>
      <c r="Z843" s="20">
        <f>SUM(W843:Y843)</f>
        <v>2789389.5281690145</v>
      </c>
      <c r="AA843" s="20">
        <f>Z843*30%</f>
        <v>836816.85845070437</v>
      </c>
      <c r="AB843" s="20">
        <f>SUM(Z843:AA843)</f>
        <v>3626206.3866197187</v>
      </c>
      <c r="AC843" s="7"/>
    </row>
    <row r="844" spans="2:29" x14ac:dyDescent="0.25">
      <c r="B844" s="40" t="s">
        <v>1642</v>
      </c>
      <c r="C844" s="44"/>
      <c r="D844" s="44"/>
      <c r="E844" s="44"/>
      <c r="F844" s="45"/>
      <c r="G844" s="46"/>
      <c r="H844" s="47"/>
      <c r="I844" s="20"/>
      <c r="J844" s="72"/>
      <c r="K844" s="72"/>
      <c r="L844" s="72"/>
      <c r="M844" s="20"/>
      <c r="N844" s="72"/>
      <c r="O844" s="72"/>
      <c r="P844" s="44"/>
      <c r="Q844" s="82"/>
      <c r="R844" s="21"/>
      <c r="S844" s="21"/>
      <c r="T844" s="21"/>
      <c r="U844" s="21"/>
      <c r="V844" s="21"/>
      <c r="W844" s="20"/>
      <c r="X844" s="20"/>
      <c r="Y844" s="20"/>
      <c r="Z844" s="20"/>
      <c r="AA844" s="20"/>
      <c r="AB844" s="20"/>
      <c r="AC844" s="8"/>
    </row>
    <row r="845" spans="2:29" x14ac:dyDescent="0.25">
      <c r="B845" s="40" t="s">
        <v>1643</v>
      </c>
      <c r="C845" s="40" t="s">
        <v>384</v>
      </c>
      <c r="D845" s="40"/>
      <c r="E845" s="40" t="s">
        <v>43</v>
      </c>
      <c r="F845" s="41">
        <v>0.15267185569557698</v>
      </c>
      <c r="G845" s="42">
        <v>6000000</v>
      </c>
      <c r="H845" s="43">
        <v>1</v>
      </c>
      <c r="I845" s="20">
        <f>H845*G845*F845</f>
        <v>916031.13417346193</v>
      </c>
      <c r="J845" s="54"/>
      <c r="K845" s="54"/>
      <c r="L845" s="54"/>
      <c r="M845" s="20">
        <f>L845*K845</f>
        <v>0</v>
      </c>
      <c r="N845" s="54" t="s">
        <v>104</v>
      </c>
      <c r="O845" s="54" t="s">
        <v>19</v>
      </c>
      <c r="P845" s="58">
        <v>617.86300000000006</v>
      </c>
      <c r="Q845" s="80">
        <v>750</v>
      </c>
      <c r="R845" s="21">
        <f>Q845*P845</f>
        <v>463397.25000000006</v>
      </c>
      <c r="S845" s="21"/>
      <c r="T845" s="21"/>
      <c r="U845" s="21"/>
      <c r="V845" s="21"/>
      <c r="W845" s="20">
        <f>I845</f>
        <v>916031.13417346193</v>
      </c>
      <c r="X845" s="20">
        <f>M845</f>
        <v>0</v>
      </c>
      <c r="Y845" s="20">
        <f>R845</f>
        <v>463397.25000000006</v>
      </c>
      <c r="Z845" s="20">
        <f>SUM(W845:Y845)</f>
        <v>1379428.3841734619</v>
      </c>
      <c r="AA845" s="20">
        <f>Z845*30%</f>
        <v>413828.51525203855</v>
      </c>
      <c r="AB845" s="20">
        <f>SUM(Z845:AA845)</f>
        <v>1793256.8994255005</v>
      </c>
      <c r="AC845" s="7"/>
    </row>
    <row r="846" spans="2:29" x14ac:dyDescent="0.25">
      <c r="B846" s="40" t="s">
        <v>1644</v>
      </c>
      <c r="C846" s="44"/>
      <c r="D846" s="44"/>
      <c r="E846" s="44"/>
      <c r="F846" s="45"/>
      <c r="G846" s="46"/>
      <c r="H846" s="47"/>
      <c r="I846" s="20"/>
      <c r="J846" s="72"/>
      <c r="K846" s="72"/>
      <c r="L846" s="72"/>
      <c r="M846" s="20"/>
      <c r="N846" s="72"/>
      <c r="O846" s="72"/>
      <c r="P846" s="44"/>
      <c r="Q846" s="82"/>
      <c r="R846" s="21"/>
      <c r="S846" s="21"/>
      <c r="T846" s="21"/>
      <c r="U846" s="21"/>
      <c r="V846" s="21"/>
      <c r="W846" s="20"/>
      <c r="X846" s="20"/>
      <c r="Y846" s="20"/>
      <c r="Z846" s="20"/>
      <c r="AA846" s="20"/>
      <c r="AB846" s="20"/>
      <c r="AC846" s="8"/>
    </row>
    <row r="847" spans="2:29" x14ac:dyDescent="0.25">
      <c r="B847" s="40" t="s">
        <v>1645</v>
      </c>
      <c r="C847" s="40" t="s">
        <v>397</v>
      </c>
      <c r="D847" s="40"/>
      <c r="E847" s="40" t="s">
        <v>43</v>
      </c>
      <c r="F847" s="41">
        <v>0.35904472448727454</v>
      </c>
      <c r="G847" s="42">
        <v>6000000</v>
      </c>
      <c r="H847" s="43">
        <v>1</v>
      </c>
      <c r="I847" s="20">
        <f>H847*G847*F847</f>
        <v>2154268.346923647</v>
      </c>
      <c r="J847" s="54"/>
      <c r="K847" s="54"/>
      <c r="L847" s="54"/>
      <c r="M847" s="20">
        <f>L847*K847</f>
        <v>0</v>
      </c>
      <c r="N847" s="54" t="s">
        <v>104</v>
      </c>
      <c r="O847" s="54" t="s">
        <v>19</v>
      </c>
      <c r="P847" s="58">
        <v>1453.0540000000001</v>
      </c>
      <c r="Q847" s="80">
        <v>750</v>
      </c>
      <c r="R847" s="21">
        <f>Q847*P847</f>
        <v>1089790.5</v>
      </c>
      <c r="S847" s="21"/>
      <c r="T847" s="21"/>
      <c r="U847" s="21"/>
      <c r="V847" s="21"/>
      <c r="W847" s="20">
        <f>I847</f>
        <v>2154268.346923647</v>
      </c>
      <c r="X847" s="20">
        <f>M847</f>
        <v>0</v>
      </c>
      <c r="Y847" s="20">
        <f>R847</f>
        <v>1089790.5</v>
      </c>
      <c r="Z847" s="20">
        <f>SUM(W847:Y847)</f>
        <v>3244058.846923647</v>
      </c>
      <c r="AA847" s="20">
        <f>Z847*30%</f>
        <v>973217.65407709405</v>
      </c>
      <c r="AB847" s="20">
        <f>SUM(Z847:AA847)</f>
        <v>4217276.5010007415</v>
      </c>
      <c r="AC847" s="7"/>
    </row>
    <row r="848" spans="2:29" x14ac:dyDescent="0.25">
      <c r="B848" s="40" t="s">
        <v>1646</v>
      </c>
      <c r="C848" s="44"/>
      <c r="D848" s="44"/>
      <c r="E848" s="44"/>
      <c r="F848" s="45"/>
      <c r="G848" s="46"/>
      <c r="H848" s="47"/>
      <c r="I848" s="20"/>
      <c r="J848" s="72"/>
      <c r="K848" s="72"/>
      <c r="L848" s="72"/>
      <c r="M848" s="20"/>
      <c r="N848" s="72"/>
      <c r="O848" s="72"/>
      <c r="P848" s="44"/>
      <c r="Q848" s="82"/>
      <c r="R848" s="21"/>
      <c r="S848" s="21"/>
      <c r="T848" s="21"/>
      <c r="U848" s="21"/>
      <c r="V848" s="21"/>
      <c r="W848" s="20"/>
      <c r="X848" s="20"/>
      <c r="Y848" s="20"/>
      <c r="Z848" s="20"/>
      <c r="AA848" s="20"/>
      <c r="AB848" s="20"/>
      <c r="AC848" s="8"/>
    </row>
    <row r="849" spans="2:29" x14ac:dyDescent="0.25">
      <c r="B849" s="40" t="s">
        <v>1647</v>
      </c>
      <c r="C849" s="40" t="s">
        <v>409</v>
      </c>
      <c r="D849" s="40"/>
      <c r="E849" s="40" t="s">
        <v>43</v>
      </c>
      <c r="F849" s="41">
        <v>4.6161848282678532E-2</v>
      </c>
      <c r="G849" s="42">
        <v>6000000</v>
      </c>
      <c r="H849" s="43">
        <v>1</v>
      </c>
      <c r="I849" s="20">
        <f>H849*G849*F849</f>
        <v>276971.08969607117</v>
      </c>
      <c r="J849" s="54"/>
      <c r="K849" s="54"/>
      <c r="L849" s="54"/>
      <c r="M849" s="20">
        <f>L849*K849</f>
        <v>0</v>
      </c>
      <c r="N849" s="54" t="s">
        <v>104</v>
      </c>
      <c r="O849" s="54" t="s">
        <v>19</v>
      </c>
      <c r="P849" s="58">
        <v>186.81700000000001</v>
      </c>
      <c r="Q849" s="80">
        <v>750</v>
      </c>
      <c r="R849" s="21">
        <f>Q849*P849</f>
        <v>140112.75</v>
      </c>
      <c r="S849" s="21"/>
      <c r="T849" s="21"/>
      <c r="U849" s="21"/>
      <c r="V849" s="21"/>
      <c r="W849" s="20">
        <f>I849</f>
        <v>276971.08969607117</v>
      </c>
      <c r="X849" s="20">
        <f>M849</f>
        <v>0</v>
      </c>
      <c r="Y849" s="20">
        <f>R849</f>
        <v>140112.75</v>
      </c>
      <c r="Z849" s="20">
        <f>SUM(W849:Y849)</f>
        <v>417083.83969607117</v>
      </c>
      <c r="AA849" s="20">
        <f>Z849*30%</f>
        <v>125125.15190882134</v>
      </c>
      <c r="AB849" s="20">
        <f>SUM(Z849:AA849)</f>
        <v>542208.99160489254</v>
      </c>
      <c r="AC849" s="7"/>
    </row>
    <row r="850" spans="2:29" x14ac:dyDescent="0.25">
      <c r="B850" s="40" t="s">
        <v>1648</v>
      </c>
      <c r="C850" s="44"/>
      <c r="D850" s="44"/>
      <c r="E850" s="44"/>
      <c r="F850" s="45"/>
      <c r="G850" s="46"/>
      <c r="H850" s="47"/>
      <c r="I850" s="20"/>
      <c r="J850" s="72"/>
      <c r="K850" s="72"/>
      <c r="L850" s="72"/>
      <c r="M850" s="20"/>
      <c r="N850" s="72"/>
      <c r="O850" s="72"/>
      <c r="P850" s="81"/>
      <c r="Q850" s="82"/>
      <c r="R850" s="21"/>
      <c r="S850" s="21"/>
      <c r="T850" s="21"/>
      <c r="U850" s="21"/>
      <c r="V850" s="21"/>
      <c r="W850" s="20"/>
      <c r="X850" s="20"/>
      <c r="Y850" s="20"/>
      <c r="Z850" s="20"/>
      <c r="AA850" s="20"/>
      <c r="AB850" s="20"/>
      <c r="AC850" s="8"/>
    </row>
    <row r="851" spans="2:29" x14ac:dyDescent="0.25">
      <c r="B851" s="40" t="s">
        <v>1649</v>
      </c>
      <c r="C851" s="40" t="s">
        <v>683</v>
      </c>
      <c r="D851" s="40"/>
      <c r="E851" s="40" t="s">
        <v>43</v>
      </c>
      <c r="F851" s="41">
        <v>0.15267185569557698</v>
      </c>
      <c r="G851" s="42">
        <v>6000000</v>
      </c>
      <c r="H851" s="43">
        <v>1</v>
      </c>
      <c r="I851" s="20">
        <f>H851*G851*F851</f>
        <v>916031.13417346193</v>
      </c>
      <c r="J851" s="54"/>
      <c r="K851" s="54"/>
      <c r="L851" s="54"/>
      <c r="M851" s="20">
        <f>L851*K851</f>
        <v>0</v>
      </c>
      <c r="N851" s="54"/>
      <c r="O851" s="54"/>
      <c r="P851" s="79"/>
      <c r="Q851" s="80"/>
      <c r="R851" s="21">
        <f>Q851*P851</f>
        <v>0</v>
      </c>
      <c r="S851" s="21"/>
      <c r="T851" s="21"/>
      <c r="U851" s="21"/>
      <c r="V851" s="21"/>
      <c r="W851" s="20">
        <f>I851</f>
        <v>916031.13417346193</v>
      </c>
      <c r="X851" s="20">
        <f>M851</f>
        <v>0</v>
      </c>
      <c r="Y851" s="20">
        <f>R851</f>
        <v>0</v>
      </c>
      <c r="Z851" s="20">
        <f>SUM(W851:Y851)</f>
        <v>916031.13417346193</v>
      </c>
      <c r="AA851" s="20">
        <f>Z851*30%</f>
        <v>274809.34025203856</v>
      </c>
      <c r="AB851" s="20">
        <f>SUM(Z851:AA851)</f>
        <v>1190840.4744255005</v>
      </c>
      <c r="AC851" s="7"/>
    </row>
    <row r="852" spans="2:29" x14ac:dyDescent="0.25">
      <c r="B852" s="40" t="s">
        <v>1650</v>
      </c>
      <c r="C852" s="44"/>
      <c r="D852" s="44"/>
      <c r="E852" s="44"/>
      <c r="F852" s="45"/>
      <c r="G852" s="46"/>
      <c r="H852" s="47"/>
      <c r="I852" s="20"/>
      <c r="J852" s="72"/>
      <c r="K852" s="72"/>
      <c r="L852" s="72"/>
      <c r="M852" s="20"/>
      <c r="N852" s="72"/>
      <c r="O852" s="72"/>
      <c r="P852" s="81"/>
      <c r="Q852" s="82"/>
      <c r="R852" s="21"/>
      <c r="S852" s="21"/>
      <c r="T852" s="21"/>
      <c r="U852" s="21"/>
      <c r="V852" s="21"/>
      <c r="W852" s="20"/>
      <c r="X852" s="20"/>
      <c r="Y852" s="20"/>
      <c r="Z852" s="20"/>
      <c r="AA852" s="20"/>
      <c r="AB852" s="20"/>
      <c r="AC852" s="8"/>
    </row>
    <row r="853" spans="2:29" x14ac:dyDescent="0.25">
      <c r="B853" s="40" t="s">
        <v>1651</v>
      </c>
      <c r="C853" s="40" t="s">
        <v>684</v>
      </c>
      <c r="D853" s="40"/>
      <c r="E853" s="40" t="s">
        <v>39</v>
      </c>
      <c r="F853" s="41">
        <v>0.35904472448727454</v>
      </c>
      <c r="G853" s="42">
        <v>6000000</v>
      </c>
      <c r="H853" s="43">
        <v>0.25</v>
      </c>
      <c r="I853" s="20">
        <f>H853*G853*F853</f>
        <v>538567.08673091175</v>
      </c>
      <c r="J853" s="54"/>
      <c r="K853" s="54"/>
      <c r="L853" s="54"/>
      <c r="M853" s="20">
        <f>L853*K853</f>
        <v>0</v>
      </c>
      <c r="N853" s="54" t="s">
        <v>104</v>
      </c>
      <c r="O853" s="54" t="s">
        <v>19</v>
      </c>
      <c r="P853" s="58">
        <v>1453.0540000000001</v>
      </c>
      <c r="Q853" s="80">
        <v>750</v>
      </c>
      <c r="R853" s="21">
        <f>Q853*P853</f>
        <v>1089790.5</v>
      </c>
      <c r="S853" s="21"/>
      <c r="T853" s="21"/>
      <c r="U853" s="21"/>
      <c r="V853" s="21"/>
      <c r="W853" s="20">
        <f>I853</f>
        <v>538567.08673091175</v>
      </c>
      <c r="X853" s="20">
        <f>M853</f>
        <v>0</v>
      </c>
      <c r="Y853" s="20">
        <f>R853</f>
        <v>1089790.5</v>
      </c>
      <c r="Z853" s="20">
        <f>SUM(W853:Y853)</f>
        <v>1628357.5867309119</v>
      </c>
      <c r="AA853" s="20">
        <f>Z853*30%</f>
        <v>488507.27601927356</v>
      </c>
      <c r="AB853" s="20">
        <f>SUM(Z853:AA853)</f>
        <v>2116864.8627501857</v>
      </c>
      <c r="AC853" s="7"/>
    </row>
    <row r="854" spans="2:29" x14ac:dyDescent="0.25">
      <c r="B854" s="40" t="s">
        <v>1652</v>
      </c>
      <c r="C854" s="44"/>
      <c r="D854" s="44"/>
      <c r="E854" s="44"/>
      <c r="F854" s="45"/>
      <c r="G854" s="46"/>
      <c r="H854" s="47"/>
      <c r="I854" s="20"/>
      <c r="J854" s="72"/>
      <c r="K854" s="72"/>
      <c r="L854" s="72"/>
      <c r="M854" s="20"/>
      <c r="N854" s="72"/>
      <c r="O854" s="72"/>
      <c r="P854" s="44"/>
      <c r="Q854" s="82"/>
      <c r="R854" s="21"/>
      <c r="S854" s="21"/>
      <c r="T854" s="21"/>
      <c r="U854" s="21"/>
      <c r="V854" s="21"/>
      <c r="W854" s="20"/>
      <c r="X854" s="20"/>
      <c r="Y854" s="20"/>
      <c r="Z854" s="20"/>
      <c r="AA854" s="20"/>
      <c r="AB854" s="20"/>
      <c r="AC854" s="8"/>
    </row>
    <row r="855" spans="2:29" x14ac:dyDescent="0.25">
      <c r="B855" s="40" t="s">
        <v>1653</v>
      </c>
      <c r="C855" s="40" t="s">
        <v>685</v>
      </c>
      <c r="D855" s="40"/>
      <c r="E855" s="40" t="s">
        <v>39</v>
      </c>
      <c r="F855" s="41">
        <v>4.6161848282678532E-2</v>
      </c>
      <c r="G855" s="42">
        <v>6000000</v>
      </c>
      <c r="H855" s="43">
        <v>0.25</v>
      </c>
      <c r="I855" s="20">
        <f>H855*G855*F855</f>
        <v>69242.772424017792</v>
      </c>
      <c r="J855" s="54"/>
      <c r="K855" s="54"/>
      <c r="L855" s="54"/>
      <c r="M855" s="20">
        <f>L855*K855</f>
        <v>0</v>
      </c>
      <c r="N855" s="54" t="s">
        <v>104</v>
      </c>
      <c r="O855" s="54" t="s">
        <v>19</v>
      </c>
      <c r="P855" s="58">
        <v>186.81700000000001</v>
      </c>
      <c r="Q855" s="80">
        <v>750</v>
      </c>
      <c r="R855" s="21">
        <f>Q855*P855</f>
        <v>140112.75</v>
      </c>
      <c r="S855" s="21"/>
      <c r="T855" s="21"/>
      <c r="U855" s="21"/>
      <c r="V855" s="21"/>
      <c r="W855" s="20">
        <f>I855</f>
        <v>69242.772424017792</v>
      </c>
      <c r="X855" s="20">
        <f>M855</f>
        <v>0</v>
      </c>
      <c r="Y855" s="20">
        <f>R855</f>
        <v>140112.75</v>
      </c>
      <c r="Z855" s="20">
        <f>SUM(W855:Y855)</f>
        <v>209355.52242401778</v>
      </c>
      <c r="AA855" s="20">
        <f>Z855*30%</f>
        <v>62806.656727205329</v>
      </c>
      <c r="AB855" s="20">
        <f>SUM(Z855:AA855)</f>
        <v>272162.1791512231</v>
      </c>
      <c r="AC855" s="7"/>
    </row>
    <row r="856" spans="2:29" x14ac:dyDescent="0.25">
      <c r="B856" s="40" t="s">
        <v>1654</v>
      </c>
      <c r="C856" s="44"/>
      <c r="D856" s="44"/>
      <c r="E856" s="44"/>
      <c r="F856" s="45"/>
      <c r="G856" s="46"/>
      <c r="H856" s="47"/>
      <c r="I856" s="20"/>
      <c r="J856" s="72"/>
      <c r="K856" s="72"/>
      <c r="L856" s="72"/>
      <c r="M856" s="20"/>
      <c r="N856" s="72"/>
      <c r="O856" s="72"/>
      <c r="P856" s="44"/>
      <c r="Q856" s="82"/>
      <c r="R856" s="21"/>
      <c r="S856" s="21"/>
      <c r="T856" s="21"/>
      <c r="U856" s="21"/>
      <c r="V856" s="21"/>
      <c r="W856" s="20"/>
      <c r="X856" s="20"/>
      <c r="Y856" s="20"/>
      <c r="Z856" s="20"/>
      <c r="AA856" s="20"/>
      <c r="AB856" s="20"/>
      <c r="AC856" s="8"/>
    </row>
    <row r="857" spans="2:29" x14ac:dyDescent="0.25">
      <c r="B857" s="40" t="s">
        <v>1655</v>
      </c>
      <c r="C857" s="40"/>
      <c r="D857" s="40"/>
      <c r="E857" s="50"/>
      <c r="F857" s="51"/>
      <c r="G857" s="52"/>
      <c r="H857" s="53"/>
      <c r="I857" s="20"/>
      <c r="J857" s="54"/>
      <c r="K857" s="54"/>
      <c r="L857" s="54"/>
      <c r="M857" s="20"/>
      <c r="N857" s="54"/>
      <c r="O857" s="54"/>
      <c r="P857" s="79"/>
      <c r="Q857" s="80"/>
      <c r="R857" s="21"/>
      <c r="S857" s="21"/>
      <c r="T857" s="21"/>
      <c r="U857" s="21"/>
      <c r="V857" s="21"/>
      <c r="W857" s="20"/>
      <c r="X857" s="20"/>
      <c r="Y857" s="20"/>
      <c r="Z857" s="20"/>
      <c r="AA857" s="20"/>
      <c r="AB857" s="20"/>
      <c r="AC857" s="7"/>
    </row>
    <row r="858" spans="2:29" x14ac:dyDescent="0.25">
      <c r="B858" s="40" t="s">
        <v>1656</v>
      </c>
      <c r="C858" s="44"/>
      <c r="D858" s="44"/>
      <c r="E858" s="44"/>
      <c r="F858" s="45"/>
      <c r="G858" s="46"/>
      <c r="H858" s="47"/>
      <c r="I858" s="20"/>
      <c r="J858" s="72"/>
      <c r="K858" s="72"/>
      <c r="L858" s="72"/>
      <c r="M858" s="20"/>
      <c r="N858" s="72"/>
      <c r="O858" s="72"/>
      <c r="P858" s="81"/>
      <c r="Q858" s="82"/>
      <c r="R858" s="21"/>
      <c r="S858" s="21"/>
      <c r="T858" s="21"/>
      <c r="U858" s="21"/>
      <c r="V858" s="21"/>
      <c r="W858" s="20"/>
      <c r="X858" s="20"/>
      <c r="Y858" s="20"/>
      <c r="Z858" s="20"/>
      <c r="AA858" s="20"/>
      <c r="AB858" s="20"/>
      <c r="AC858" s="8"/>
    </row>
    <row r="859" spans="2:29" ht="15.75" x14ac:dyDescent="0.25">
      <c r="B859" s="40" t="s">
        <v>1657</v>
      </c>
      <c r="C859" s="55"/>
      <c r="D859" s="55"/>
      <c r="E859" s="55"/>
      <c r="F859" s="56"/>
      <c r="G859" s="57"/>
      <c r="H859" s="55"/>
      <c r="I859" s="20"/>
      <c r="J859" s="55"/>
      <c r="K859" s="55"/>
      <c r="L859" s="55"/>
      <c r="M859" s="20"/>
      <c r="N859" s="55"/>
      <c r="O859" s="55"/>
      <c r="P859" s="55"/>
      <c r="Q859" s="55"/>
      <c r="R859" s="21">
        <f>Q859*P859</f>
        <v>0</v>
      </c>
      <c r="S859" s="21"/>
      <c r="T859" s="21"/>
      <c r="U859" s="21"/>
      <c r="V859" s="21"/>
      <c r="W859" s="20">
        <f>I859</f>
        <v>0</v>
      </c>
      <c r="X859" s="20">
        <f>M859</f>
        <v>0</v>
      </c>
      <c r="Y859" s="20">
        <f>R859</f>
        <v>0</v>
      </c>
      <c r="Z859" s="20">
        <f>SUM(W859:Y859)</f>
        <v>0</v>
      </c>
      <c r="AA859" s="20">
        <f>Z859*30%</f>
        <v>0</v>
      </c>
      <c r="AB859" s="20">
        <f>SUM(Z859:AA859)</f>
        <v>0</v>
      </c>
      <c r="AC859" s="7"/>
    </row>
    <row r="860" spans="2:29" x14ac:dyDescent="0.25">
      <c r="B860" s="40" t="s">
        <v>1658</v>
      </c>
      <c r="C860" s="40" t="s">
        <v>410</v>
      </c>
      <c r="D860" s="40"/>
      <c r="E860" s="40" t="s">
        <v>43</v>
      </c>
      <c r="F860" s="41">
        <v>1.5341922411662958</v>
      </c>
      <c r="G860" s="42">
        <v>6000000</v>
      </c>
      <c r="H860" s="43">
        <v>1</v>
      </c>
      <c r="I860" s="20">
        <f>H860*G860*F860</f>
        <v>9205153.4469977748</v>
      </c>
      <c r="J860" s="54"/>
      <c r="K860" s="54"/>
      <c r="L860" s="54"/>
      <c r="M860" s="20">
        <f>L860*K860</f>
        <v>0</v>
      </c>
      <c r="N860" s="54"/>
      <c r="O860" s="54"/>
      <c r="P860" s="79"/>
      <c r="Q860" s="80"/>
      <c r="R860" s="21">
        <f>Q860*P860</f>
        <v>0</v>
      </c>
      <c r="S860" s="21"/>
      <c r="T860" s="21"/>
      <c r="U860" s="21"/>
      <c r="V860" s="21"/>
      <c r="W860" s="20">
        <f>I860</f>
        <v>9205153.4469977748</v>
      </c>
      <c r="X860" s="20">
        <f>M860</f>
        <v>0</v>
      </c>
      <c r="Y860" s="20">
        <f>R860</f>
        <v>0</v>
      </c>
      <c r="Z860" s="20">
        <f>SUM(W860:Y860)</f>
        <v>9205153.4469977748</v>
      </c>
      <c r="AA860" s="20">
        <f>Z860*30%</f>
        <v>2761546.0340993325</v>
      </c>
      <c r="AB860" s="20">
        <f>SUM(Z860:AA860)</f>
        <v>11966699.481097108</v>
      </c>
      <c r="AC860" s="7"/>
    </row>
    <row r="861" spans="2:29" x14ac:dyDescent="0.25">
      <c r="B861" s="40" t="s">
        <v>1659</v>
      </c>
      <c r="C861" s="44"/>
      <c r="D861" s="44"/>
      <c r="E861" s="44"/>
      <c r="F861" s="45"/>
      <c r="G861" s="46"/>
      <c r="H861" s="47"/>
      <c r="I861" s="20"/>
      <c r="J861" s="72"/>
      <c r="K861" s="72"/>
      <c r="L861" s="72"/>
      <c r="M861" s="20"/>
      <c r="N861" s="72"/>
      <c r="O861" s="72"/>
      <c r="P861" s="81"/>
      <c r="Q861" s="82"/>
      <c r="R861" s="21"/>
      <c r="S861" s="21"/>
      <c r="T861" s="21"/>
      <c r="U861" s="21"/>
      <c r="V861" s="21"/>
      <c r="W861" s="20"/>
      <c r="X861" s="20"/>
      <c r="Y861" s="20"/>
      <c r="Z861" s="20"/>
      <c r="AA861" s="20"/>
      <c r="AB861" s="20"/>
      <c r="AC861" s="8"/>
    </row>
    <row r="862" spans="2:29" x14ac:dyDescent="0.25">
      <c r="B862" s="40" t="s">
        <v>1660</v>
      </c>
      <c r="C862" s="40" t="s">
        <v>82</v>
      </c>
      <c r="D862" s="40"/>
      <c r="E862" s="40" t="s">
        <v>39</v>
      </c>
      <c r="F862" s="41">
        <v>6.0489498393872E-2</v>
      </c>
      <c r="G862" s="42">
        <v>6000000</v>
      </c>
      <c r="H862" s="43">
        <v>0.25</v>
      </c>
      <c r="I862" s="20">
        <f t="shared" ref="I862" si="5">H862*G862*F862</f>
        <v>90734.247590807994</v>
      </c>
      <c r="J862" s="54"/>
      <c r="K862" s="54"/>
      <c r="L862" s="54"/>
      <c r="M862" s="20">
        <f>L862*K862</f>
        <v>0</v>
      </c>
      <c r="N862" s="54" t="s">
        <v>104</v>
      </c>
      <c r="O862" s="54" t="s">
        <v>19</v>
      </c>
      <c r="P862" s="58">
        <v>244.80099999999999</v>
      </c>
      <c r="Q862" s="80">
        <v>750</v>
      </c>
      <c r="R862" s="21">
        <f>Q862*P862</f>
        <v>183600.75</v>
      </c>
      <c r="S862" s="21"/>
      <c r="T862" s="21"/>
      <c r="U862" s="21"/>
      <c r="V862" s="21"/>
      <c r="W862" s="20">
        <f>I862</f>
        <v>90734.247590807994</v>
      </c>
      <c r="X862" s="20">
        <f>M862</f>
        <v>0</v>
      </c>
      <c r="Y862" s="20">
        <f>R862</f>
        <v>183600.75</v>
      </c>
      <c r="Z862" s="20">
        <f>SUM(W862:Y862)</f>
        <v>274334.99759080797</v>
      </c>
      <c r="AA862" s="20">
        <f>Z862*30%</f>
        <v>82300.499277242387</v>
      </c>
      <c r="AB862" s="20">
        <f>SUM(Z862:AA862)</f>
        <v>356635.49686805037</v>
      </c>
      <c r="AC862" s="7"/>
    </row>
    <row r="863" spans="2:29" x14ac:dyDescent="0.25">
      <c r="B863" s="40" t="s">
        <v>1661</v>
      </c>
      <c r="C863" s="44"/>
      <c r="D863" s="44"/>
      <c r="E863" s="44"/>
      <c r="F863" s="45"/>
      <c r="G863" s="46"/>
      <c r="H863" s="47"/>
      <c r="I863" s="20"/>
      <c r="J863" s="72"/>
      <c r="K863" s="72"/>
      <c r="L863" s="72"/>
      <c r="M863" s="20"/>
      <c r="N863" s="72"/>
      <c r="O863" s="72"/>
      <c r="P863" s="44"/>
      <c r="Q863" s="82"/>
      <c r="R863" s="21"/>
      <c r="S863" s="21"/>
      <c r="T863" s="21"/>
      <c r="U863" s="21"/>
      <c r="V863" s="21"/>
      <c r="W863" s="20"/>
      <c r="X863" s="20"/>
      <c r="Y863" s="20"/>
      <c r="Z863" s="20"/>
      <c r="AA863" s="20"/>
      <c r="AB863" s="20"/>
      <c r="AC863" s="8"/>
    </row>
    <row r="864" spans="2:29" x14ac:dyDescent="0.25">
      <c r="B864" s="40" t="s">
        <v>1662</v>
      </c>
      <c r="C864" s="40" t="s">
        <v>411</v>
      </c>
      <c r="D864" s="40"/>
      <c r="E864" s="40" t="s">
        <v>39</v>
      </c>
      <c r="F864" s="41">
        <v>6.6963182604398317E-4</v>
      </c>
      <c r="G864" s="42">
        <v>6000000</v>
      </c>
      <c r="H864" s="43">
        <v>0.25</v>
      </c>
      <c r="I864" s="20">
        <f t="shared" ref="I864" si="6">H864*G864*F864</f>
        <v>1004.4477390659748</v>
      </c>
      <c r="J864" s="54"/>
      <c r="K864" s="54"/>
      <c r="L864" s="54"/>
      <c r="M864" s="20">
        <f t="shared" ref="M864" si="7">L864*K864</f>
        <v>0</v>
      </c>
      <c r="N864" s="54" t="s">
        <v>104</v>
      </c>
      <c r="O864" s="54" t="s">
        <v>19</v>
      </c>
      <c r="P864" s="58">
        <v>2.71</v>
      </c>
      <c r="Q864" s="80">
        <v>750</v>
      </c>
      <c r="R864" s="21">
        <f t="shared" ref="R864" si="8">Q864*P864</f>
        <v>2032.5</v>
      </c>
      <c r="S864" s="21"/>
      <c r="T864" s="21"/>
      <c r="U864" s="21"/>
      <c r="V864" s="21"/>
      <c r="W864" s="20">
        <f>I864</f>
        <v>1004.4477390659748</v>
      </c>
      <c r="X864" s="20">
        <f t="shared" ref="X864" si="9">M864</f>
        <v>0</v>
      </c>
      <c r="Y864" s="20">
        <f t="shared" ref="Y864" si="10">R864</f>
        <v>2032.5</v>
      </c>
      <c r="Z864" s="20">
        <f t="shared" ref="Z864" si="11">SUM(W864:Y864)</f>
        <v>3036.9477390659749</v>
      </c>
      <c r="AA864" s="20">
        <f t="shared" ref="AA864" si="12">Z864*30%</f>
        <v>911.08432171979246</v>
      </c>
      <c r="AB864" s="20">
        <f t="shared" ref="AB864" si="13">SUM(Z864:AA864)</f>
        <v>3948.0320607857675</v>
      </c>
      <c r="AC864" s="7"/>
    </row>
    <row r="865" spans="2:29" x14ac:dyDescent="0.25">
      <c r="B865" s="40" t="s">
        <v>1663</v>
      </c>
      <c r="C865" s="44"/>
      <c r="D865" s="44"/>
      <c r="E865" s="44"/>
      <c r="F865" s="45"/>
      <c r="G865" s="46"/>
      <c r="H865" s="47"/>
      <c r="I865" s="20"/>
      <c r="J865" s="72"/>
      <c r="K865" s="72"/>
      <c r="L865" s="72"/>
      <c r="M865" s="20"/>
      <c r="N865" s="72"/>
      <c r="O865" s="72"/>
      <c r="P865" s="44"/>
      <c r="Q865" s="82"/>
      <c r="R865" s="21"/>
      <c r="S865" s="21"/>
      <c r="T865" s="21"/>
      <c r="U865" s="21"/>
      <c r="V865" s="21"/>
      <c r="W865" s="20"/>
      <c r="X865" s="20"/>
      <c r="Y865" s="20"/>
      <c r="Z865" s="20"/>
      <c r="AA865" s="20"/>
      <c r="AB865" s="20"/>
      <c r="AC865" s="8"/>
    </row>
    <row r="866" spans="2:29" x14ac:dyDescent="0.25">
      <c r="B866" s="40" t="s">
        <v>1664</v>
      </c>
      <c r="C866" s="40" t="s">
        <v>412</v>
      </c>
      <c r="D866" s="40"/>
      <c r="E866" s="40" t="s">
        <v>39</v>
      </c>
      <c r="F866" s="41">
        <v>5.1307882382011366E-2</v>
      </c>
      <c r="G866" s="42">
        <v>6000000</v>
      </c>
      <c r="H866" s="43">
        <v>0.25</v>
      </c>
      <c r="I866" s="20">
        <f t="shared" ref="I866" si="14">H866*G866*F866</f>
        <v>76961.823573017056</v>
      </c>
      <c r="J866" s="54"/>
      <c r="K866" s="54"/>
      <c r="L866" s="54"/>
      <c r="M866" s="20">
        <f t="shared" ref="M866" si="15">L866*K866</f>
        <v>0</v>
      </c>
      <c r="N866" s="54" t="s">
        <v>104</v>
      </c>
      <c r="O866" s="54" t="s">
        <v>19</v>
      </c>
      <c r="P866" s="58">
        <v>207.643</v>
      </c>
      <c r="Q866" s="80">
        <v>750</v>
      </c>
      <c r="R866" s="21">
        <f t="shared" ref="R866" si="16">Q866*P866</f>
        <v>155732.25</v>
      </c>
      <c r="S866" s="21"/>
      <c r="T866" s="21"/>
      <c r="U866" s="21"/>
      <c r="V866" s="21"/>
      <c r="W866" s="20">
        <f>I866</f>
        <v>76961.823573017056</v>
      </c>
      <c r="X866" s="20">
        <f t="shared" ref="X866" si="17">M866</f>
        <v>0</v>
      </c>
      <c r="Y866" s="20">
        <f t="shared" ref="Y866" si="18">R866</f>
        <v>155732.25</v>
      </c>
      <c r="Z866" s="20">
        <f t="shared" ref="Z866" si="19">SUM(W866:Y866)</f>
        <v>232694.07357301706</v>
      </c>
      <c r="AA866" s="20">
        <f t="shared" ref="AA866" si="20">Z866*30%</f>
        <v>69808.222071905111</v>
      </c>
      <c r="AB866" s="20">
        <f t="shared" ref="AB866" si="21">SUM(Z866:AA866)</f>
        <v>302502.29564492218</v>
      </c>
      <c r="AC866" s="7"/>
    </row>
    <row r="867" spans="2:29" x14ac:dyDescent="0.25">
      <c r="B867" s="40" t="s">
        <v>1665</v>
      </c>
      <c r="C867" s="44"/>
      <c r="D867" s="44"/>
      <c r="E867" s="44"/>
      <c r="F867" s="45"/>
      <c r="G867" s="46"/>
      <c r="H867" s="47"/>
      <c r="I867" s="20"/>
      <c r="J867" s="72"/>
      <c r="K867" s="72"/>
      <c r="L867" s="72"/>
      <c r="M867" s="20"/>
      <c r="N867" s="72"/>
      <c r="O867" s="72"/>
      <c r="P867" s="44"/>
      <c r="Q867" s="82"/>
      <c r="R867" s="21"/>
      <c r="S867" s="21"/>
      <c r="T867" s="21"/>
      <c r="U867" s="21"/>
      <c r="V867" s="21"/>
      <c r="W867" s="20"/>
      <c r="X867" s="20"/>
      <c r="Y867" s="20"/>
      <c r="Z867" s="20"/>
      <c r="AA867" s="20"/>
      <c r="AB867" s="20"/>
      <c r="AC867" s="8"/>
    </row>
    <row r="868" spans="2:29" x14ac:dyDescent="0.25">
      <c r="B868" s="40" t="s">
        <v>1666</v>
      </c>
      <c r="C868" s="40" t="s">
        <v>413</v>
      </c>
      <c r="D868" s="40"/>
      <c r="E868" s="40" t="s">
        <v>39</v>
      </c>
      <c r="F868" s="41">
        <v>0.19624363726216951</v>
      </c>
      <c r="G868" s="42">
        <v>6000000</v>
      </c>
      <c r="H868" s="43">
        <v>0.25</v>
      </c>
      <c r="I868" s="20">
        <f t="shared" ref="I868" si="22">H868*G868*F868</f>
        <v>294365.45589325426</v>
      </c>
      <c r="J868" s="54"/>
      <c r="K868" s="54"/>
      <c r="L868" s="54"/>
      <c r="M868" s="20">
        <f t="shared" ref="M868" si="23">L868*K868</f>
        <v>0</v>
      </c>
      <c r="N868" s="54" t="s">
        <v>104</v>
      </c>
      <c r="O868" s="54" t="s">
        <v>19</v>
      </c>
      <c r="P868" s="58">
        <v>794.19799999999998</v>
      </c>
      <c r="Q868" s="80">
        <v>750</v>
      </c>
      <c r="R868" s="21">
        <f t="shared" ref="R868" si="24">Q868*P868</f>
        <v>595648.5</v>
      </c>
      <c r="S868" s="21"/>
      <c r="T868" s="21"/>
      <c r="U868" s="21"/>
      <c r="V868" s="21"/>
      <c r="W868" s="20">
        <f>I868</f>
        <v>294365.45589325426</v>
      </c>
      <c r="X868" s="20">
        <f t="shared" ref="X868" si="25">M868</f>
        <v>0</v>
      </c>
      <c r="Y868" s="20">
        <f t="shared" ref="Y868" si="26">R868</f>
        <v>595648.5</v>
      </c>
      <c r="Z868" s="20">
        <f t="shared" ref="Z868" si="27">SUM(W868:Y868)</f>
        <v>890013.95589325426</v>
      </c>
      <c r="AA868" s="20">
        <f t="shared" ref="AA868" si="28">Z868*30%</f>
        <v>267004.18676797627</v>
      </c>
      <c r="AB868" s="20">
        <f t="shared" ref="AB868" si="29">SUM(Z868:AA868)</f>
        <v>1157018.1426612306</v>
      </c>
      <c r="AC868" s="7"/>
    </row>
    <row r="869" spans="2:29" x14ac:dyDescent="0.25">
      <c r="B869" s="40" t="s">
        <v>1667</v>
      </c>
      <c r="C869" s="44"/>
      <c r="D869" s="44"/>
      <c r="E869" s="44"/>
      <c r="F869" s="45"/>
      <c r="G869" s="46"/>
      <c r="H869" s="47"/>
      <c r="I869" s="20"/>
      <c r="J869" s="72"/>
      <c r="K869" s="72"/>
      <c r="L869" s="72"/>
      <c r="M869" s="20"/>
      <c r="N869" s="72"/>
      <c r="O869" s="72"/>
      <c r="P869" s="44"/>
      <c r="Q869" s="82"/>
      <c r="R869" s="21"/>
      <c r="S869" s="21"/>
      <c r="T869" s="21"/>
      <c r="U869" s="21"/>
      <c r="V869" s="21"/>
      <c r="W869" s="20"/>
      <c r="X869" s="20"/>
      <c r="Y869" s="20"/>
      <c r="Z869" s="20"/>
      <c r="AA869" s="20"/>
      <c r="AB869" s="20"/>
      <c r="AC869" s="8"/>
    </row>
    <row r="870" spans="2:29" x14ac:dyDescent="0.25">
      <c r="B870" s="40" t="s">
        <v>1668</v>
      </c>
      <c r="C870" s="40" t="s">
        <v>414</v>
      </c>
      <c r="D870" s="40"/>
      <c r="E870" s="40" t="s">
        <v>39</v>
      </c>
      <c r="F870" s="41">
        <v>5.2982456140350874E-2</v>
      </c>
      <c r="G870" s="42">
        <v>6000000</v>
      </c>
      <c r="H870" s="43">
        <v>0.25</v>
      </c>
      <c r="I870" s="20">
        <f t="shared" ref="I870" si="30">H870*G870*F870</f>
        <v>79473.684210526306</v>
      </c>
      <c r="J870" s="54"/>
      <c r="K870" s="54"/>
      <c r="L870" s="54"/>
      <c r="M870" s="20">
        <f t="shared" ref="M870" si="31">L870*K870</f>
        <v>0</v>
      </c>
      <c r="N870" s="54" t="s">
        <v>104</v>
      </c>
      <c r="O870" s="54" t="s">
        <v>19</v>
      </c>
      <c r="P870" s="58">
        <v>214.42</v>
      </c>
      <c r="Q870" s="80">
        <v>750</v>
      </c>
      <c r="R870" s="21">
        <f t="shared" ref="R870" si="32">Q870*P870</f>
        <v>160815</v>
      </c>
      <c r="S870" s="21"/>
      <c r="T870" s="21"/>
      <c r="U870" s="21"/>
      <c r="V870" s="21"/>
      <c r="W870" s="20">
        <f>I870</f>
        <v>79473.684210526306</v>
      </c>
      <c r="X870" s="20">
        <f t="shared" ref="X870" si="33">M870</f>
        <v>0</v>
      </c>
      <c r="Y870" s="20">
        <f t="shared" ref="Y870" si="34">R870</f>
        <v>160815</v>
      </c>
      <c r="Z870" s="20">
        <f t="shared" ref="Z870" si="35">SUM(W870:Y870)</f>
        <v>240288.68421052629</v>
      </c>
      <c r="AA870" s="20">
        <f t="shared" ref="AA870" si="36">Z870*30%</f>
        <v>72086.605263157879</v>
      </c>
      <c r="AB870" s="20">
        <f t="shared" ref="AB870" si="37">SUM(Z870:AA870)</f>
        <v>312375.28947368416</v>
      </c>
      <c r="AC870" s="7"/>
    </row>
    <row r="871" spans="2:29" x14ac:dyDescent="0.25">
      <c r="B871" s="40" t="s">
        <v>1669</v>
      </c>
      <c r="C871" s="44"/>
      <c r="D871" s="44"/>
      <c r="E871" s="44"/>
      <c r="F871" s="45"/>
      <c r="G871" s="46"/>
      <c r="H871" s="47"/>
      <c r="I871" s="20"/>
      <c r="J871" s="72"/>
      <c r="K871" s="72"/>
      <c r="L871" s="72"/>
      <c r="M871" s="20"/>
      <c r="N871" s="72"/>
      <c r="O871" s="72"/>
      <c r="P871" s="44"/>
      <c r="Q871" s="82"/>
      <c r="R871" s="21"/>
      <c r="S871" s="21"/>
      <c r="T871" s="21"/>
      <c r="U871" s="21"/>
      <c r="V871" s="21"/>
      <c r="W871" s="20"/>
      <c r="X871" s="20"/>
      <c r="Y871" s="20"/>
      <c r="Z871" s="20"/>
      <c r="AA871" s="20"/>
      <c r="AB871" s="20"/>
      <c r="AC871" s="8"/>
    </row>
    <row r="872" spans="2:29" x14ac:dyDescent="0.25">
      <c r="B872" s="40" t="s">
        <v>1670</v>
      </c>
      <c r="C872" s="40" t="s">
        <v>415</v>
      </c>
      <c r="D872" s="40"/>
      <c r="E872" s="40" t="s">
        <v>39</v>
      </c>
      <c r="F872" s="41">
        <v>5.4738077588337042E-2</v>
      </c>
      <c r="G872" s="42">
        <v>6000000</v>
      </c>
      <c r="H872" s="43">
        <v>0.25</v>
      </c>
      <c r="I872" s="20">
        <f t="shared" ref="I872" si="38">H872*G872*F872</f>
        <v>82107.116382505556</v>
      </c>
      <c r="J872" s="54"/>
      <c r="K872" s="54"/>
      <c r="L872" s="54"/>
      <c r="M872" s="20">
        <f t="shared" ref="M872" si="39">L872*K872</f>
        <v>0</v>
      </c>
      <c r="N872" s="54" t="s">
        <v>104</v>
      </c>
      <c r="O872" s="54" t="s">
        <v>19</v>
      </c>
      <c r="P872" s="58">
        <v>221.52500000000001</v>
      </c>
      <c r="Q872" s="80">
        <v>750</v>
      </c>
      <c r="R872" s="21">
        <f t="shared" ref="R872" si="40">Q872*P872</f>
        <v>166143.75</v>
      </c>
      <c r="S872" s="21"/>
      <c r="T872" s="21"/>
      <c r="U872" s="21"/>
      <c r="V872" s="21"/>
      <c r="W872" s="20">
        <f>I872</f>
        <v>82107.116382505556</v>
      </c>
      <c r="X872" s="20">
        <f t="shared" ref="X872" si="41">M872</f>
        <v>0</v>
      </c>
      <c r="Y872" s="20">
        <f t="shared" ref="Y872" si="42">R872</f>
        <v>166143.75</v>
      </c>
      <c r="Z872" s="20">
        <f t="shared" ref="Z872" si="43">SUM(W872:Y872)</f>
        <v>248250.86638250557</v>
      </c>
      <c r="AA872" s="20">
        <f t="shared" ref="AA872" si="44">Z872*30%</f>
        <v>74475.259914751674</v>
      </c>
      <c r="AB872" s="20">
        <f t="shared" ref="AB872" si="45">SUM(Z872:AA872)</f>
        <v>322726.12629725726</v>
      </c>
      <c r="AC872" s="7"/>
    </row>
    <row r="873" spans="2:29" x14ac:dyDescent="0.25">
      <c r="B873" s="40" t="s">
        <v>1671</v>
      </c>
      <c r="C873" s="44"/>
      <c r="D873" s="44"/>
      <c r="E873" s="44"/>
      <c r="F873" s="45"/>
      <c r="G873" s="46"/>
      <c r="H873" s="47"/>
      <c r="I873" s="20"/>
      <c r="J873" s="72"/>
      <c r="K873" s="72"/>
      <c r="L873" s="72"/>
      <c r="M873" s="20"/>
      <c r="N873" s="72"/>
      <c r="O873" s="72"/>
      <c r="P873" s="44"/>
      <c r="Q873" s="82"/>
      <c r="R873" s="21"/>
      <c r="S873" s="21"/>
      <c r="T873" s="21"/>
      <c r="U873" s="21"/>
      <c r="V873" s="21"/>
      <c r="W873" s="20"/>
      <c r="X873" s="20"/>
      <c r="Y873" s="20"/>
      <c r="Z873" s="20"/>
      <c r="AA873" s="20"/>
      <c r="AB873" s="20"/>
      <c r="AC873" s="8"/>
    </row>
    <row r="874" spans="2:29" x14ac:dyDescent="0.25">
      <c r="B874" s="40" t="s">
        <v>1672</v>
      </c>
      <c r="C874" s="40" t="s">
        <v>416</v>
      </c>
      <c r="D874" s="40"/>
      <c r="E874" s="40" t="s">
        <v>39</v>
      </c>
      <c r="F874" s="41">
        <v>4.8219421793921427E-2</v>
      </c>
      <c r="G874" s="42">
        <v>6000000</v>
      </c>
      <c r="H874" s="43">
        <v>0.25</v>
      </c>
      <c r="I874" s="20">
        <f t="shared" ref="I874" si="46">H874*G874*F874</f>
        <v>72329.132690882136</v>
      </c>
      <c r="J874" s="54"/>
      <c r="K874" s="54"/>
      <c r="L874" s="54"/>
      <c r="M874" s="20">
        <f t="shared" ref="M874" si="47">L874*K874</f>
        <v>0</v>
      </c>
      <c r="N874" s="54" t="s">
        <v>104</v>
      </c>
      <c r="O874" s="54" t="s">
        <v>19</v>
      </c>
      <c r="P874" s="58">
        <v>195.14400000000001</v>
      </c>
      <c r="Q874" s="80">
        <v>750</v>
      </c>
      <c r="R874" s="21">
        <f t="shared" ref="R874" si="48">Q874*P874</f>
        <v>146358</v>
      </c>
      <c r="S874" s="21"/>
      <c r="T874" s="21"/>
      <c r="U874" s="21"/>
      <c r="V874" s="21"/>
      <c r="W874" s="20">
        <f>I874</f>
        <v>72329.132690882136</v>
      </c>
      <c r="X874" s="20">
        <f t="shared" ref="X874" si="49">M874</f>
        <v>0</v>
      </c>
      <c r="Y874" s="20">
        <f t="shared" ref="Y874" si="50">R874</f>
        <v>146358</v>
      </c>
      <c r="Z874" s="20">
        <f t="shared" ref="Z874" si="51">SUM(W874:Y874)</f>
        <v>218687.13269088214</v>
      </c>
      <c r="AA874" s="20">
        <f t="shared" ref="AA874" si="52">Z874*30%</f>
        <v>65606.139807264641</v>
      </c>
      <c r="AB874" s="20">
        <f t="shared" ref="AB874" si="53">SUM(Z874:AA874)</f>
        <v>284293.27249814675</v>
      </c>
      <c r="AC874" s="7"/>
    </row>
    <row r="875" spans="2:29" x14ac:dyDescent="0.25">
      <c r="B875" s="40" t="s">
        <v>1673</v>
      </c>
      <c r="C875" s="44"/>
      <c r="D875" s="44"/>
      <c r="E875" s="44"/>
      <c r="F875" s="45"/>
      <c r="G875" s="46"/>
      <c r="H875" s="47"/>
      <c r="I875" s="20"/>
      <c r="J875" s="72"/>
      <c r="K875" s="72"/>
      <c r="L875" s="72"/>
      <c r="M875" s="20"/>
      <c r="N875" s="72"/>
      <c r="O875" s="72"/>
      <c r="P875" s="44"/>
      <c r="Q875" s="82"/>
      <c r="R875" s="21"/>
      <c r="S875" s="21"/>
      <c r="T875" s="21"/>
      <c r="U875" s="21"/>
      <c r="V875" s="21"/>
      <c r="W875" s="20"/>
      <c r="X875" s="20"/>
      <c r="Y875" s="20"/>
      <c r="Z875" s="20"/>
      <c r="AA875" s="20"/>
      <c r="AB875" s="20"/>
      <c r="AC875" s="8"/>
    </row>
    <row r="876" spans="2:29" x14ac:dyDescent="0.25">
      <c r="B876" s="40" t="s">
        <v>1674</v>
      </c>
      <c r="C876" s="40" t="s">
        <v>417</v>
      </c>
      <c r="D876" s="40"/>
      <c r="E876" s="40" t="s">
        <v>39</v>
      </c>
      <c r="F876" s="41">
        <v>0.10346701260192735</v>
      </c>
      <c r="G876" s="42">
        <v>6000000</v>
      </c>
      <c r="H876" s="43">
        <v>0.25</v>
      </c>
      <c r="I876" s="20">
        <f t="shared" ref="I876" si="54">H876*G876*F876</f>
        <v>155200.51890289102</v>
      </c>
      <c r="J876" s="54"/>
      <c r="K876" s="54"/>
      <c r="L876" s="54"/>
      <c r="M876" s="20">
        <f t="shared" ref="M876" si="55">L876*K876</f>
        <v>0</v>
      </c>
      <c r="N876" s="54" t="s">
        <v>104</v>
      </c>
      <c r="O876" s="54" t="s">
        <v>19</v>
      </c>
      <c r="P876" s="58">
        <v>418.73099999999999</v>
      </c>
      <c r="Q876" s="80">
        <v>750</v>
      </c>
      <c r="R876" s="21">
        <f t="shared" ref="R876" si="56">Q876*P876</f>
        <v>314048.25</v>
      </c>
      <c r="S876" s="21"/>
      <c r="T876" s="21"/>
      <c r="U876" s="21"/>
      <c r="V876" s="21"/>
      <c r="W876" s="20">
        <f>I876</f>
        <v>155200.51890289102</v>
      </c>
      <c r="X876" s="20">
        <f t="shared" ref="X876" si="57">M876</f>
        <v>0</v>
      </c>
      <c r="Y876" s="20">
        <f t="shared" ref="Y876" si="58">R876</f>
        <v>314048.25</v>
      </c>
      <c r="Z876" s="20">
        <f t="shared" ref="Z876" si="59">SUM(W876:Y876)</f>
        <v>469248.76890289102</v>
      </c>
      <c r="AA876" s="20">
        <f t="shared" ref="AA876" si="60">Z876*30%</f>
        <v>140774.63067086731</v>
      </c>
      <c r="AB876" s="20">
        <f t="shared" ref="AB876" si="61">SUM(Z876:AA876)</f>
        <v>610023.39957375836</v>
      </c>
      <c r="AC876" s="7"/>
    </row>
    <row r="877" spans="2:29" x14ac:dyDescent="0.25">
      <c r="B877" s="40" t="s">
        <v>1675</v>
      </c>
      <c r="C877" s="44"/>
      <c r="D877" s="44"/>
      <c r="E877" s="44"/>
      <c r="F877" s="45"/>
      <c r="G877" s="46"/>
      <c r="H877" s="47"/>
      <c r="I877" s="20"/>
      <c r="J877" s="72"/>
      <c r="K877" s="72"/>
      <c r="L877" s="72"/>
      <c r="M877" s="20"/>
      <c r="N877" s="72"/>
      <c r="O877" s="72"/>
      <c r="P877" s="44"/>
      <c r="Q877" s="82"/>
      <c r="R877" s="21"/>
      <c r="S877" s="21"/>
      <c r="T877" s="21"/>
      <c r="U877" s="21"/>
      <c r="V877" s="21"/>
      <c r="W877" s="20"/>
      <c r="X877" s="20"/>
      <c r="Y877" s="20"/>
      <c r="Z877" s="20"/>
      <c r="AA877" s="20"/>
      <c r="AB877" s="20"/>
      <c r="AC877" s="8"/>
    </row>
    <row r="878" spans="2:29" x14ac:dyDescent="0.25">
      <c r="B878" s="40" t="s">
        <v>1676</v>
      </c>
      <c r="C878" s="40" t="s">
        <v>418</v>
      </c>
      <c r="D878" s="40"/>
      <c r="E878" s="40" t="s">
        <v>39</v>
      </c>
      <c r="F878" s="41">
        <v>4.9695082777365951E-2</v>
      </c>
      <c r="G878" s="42">
        <v>6000000</v>
      </c>
      <c r="H878" s="43">
        <v>0.25</v>
      </c>
      <c r="I878" s="20">
        <f t="shared" ref="I878" si="62">H878*G878*F878</f>
        <v>74542.624166048932</v>
      </c>
      <c r="J878" s="54"/>
      <c r="K878" s="54"/>
      <c r="L878" s="54"/>
      <c r="M878" s="20">
        <f t="shared" ref="M878" si="63">L878*K878</f>
        <v>0</v>
      </c>
      <c r="N878" s="54" t="s">
        <v>104</v>
      </c>
      <c r="O878" s="54" t="s">
        <v>19</v>
      </c>
      <c r="P878" s="58">
        <v>201.11600000000001</v>
      </c>
      <c r="Q878" s="80">
        <v>750</v>
      </c>
      <c r="R878" s="21">
        <f t="shared" ref="R878" si="64">Q878*P878</f>
        <v>150837</v>
      </c>
      <c r="S878" s="21"/>
      <c r="T878" s="21"/>
      <c r="U878" s="21"/>
      <c r="V878" s="21"/>
      <c r="W878" s="20">
        <f>I878</f>
        <v>74542.624166048932</v>
      </c>
      <c r="X878" s="20">
        <f t="shared" ref="X878" si="65">M878</f>
        <v>0</v>
      </c>
      <c r="Y878" s="20">
        <f t="shared" ref="Y878" si="66">R878</f>
        <v>150837</v>
      </c>
      <c r="Z878" s="20">
        <f t="shared" ref="Z878" si="67">SUM(W878:Y878)</f>
        <v>225379.62416604895</v>
      </c>
      <c r="AA878" s="20">
        <f t="shared" ref="AA878" si="68">Z878*30%</f>
        <v>67613.887249814681</v>
      </c>
      <c r="AB878" s="20">
        <f t="shared" ref="AB878" si="69">SUM(Z878:AA878)</f>
        <v>292993.51141586364</v>
      </c>
      <c r="AC878" s="7"/>
    </row>
    <row r="879" spans="2:29" x14ac:dyDescent="0.25">
      <c r="B879" s="40" t="s">
        <v>1677</v>
      </c>
      <c r="C879" s="44"/>
      <c r="D879" s="44"/>
      <c r="E879" s="44"/>
      <c r="F879" s="45"/>
      <c r="G879" s="46"/>
      <c r="H879" s="47"/>
      <c r="I879" s="20"/>
      <c r="J879" s="72"/>
      <c r="K879" s="72"/>
      <c r="L879" s="72"/>
      <c r="M879" s="20"/>
      <c r="N879" s="72"/>
      <c r="O879" s="72"/>
      <c r="P879" s="44"/>
      <c r="Q879" s="82"/>
      <c r="R879" s="21"/>
      <c r="S879" s="21"/>
      <c r="T879" s="21"/>
      <c r="U879" s="21"/>
      <c r="V879" s="21"/>
      <c r="W879" s="20"/>
      <c r="X879" s="20"/>
      <c r="Y879" s="20"/>
      <c r="Z879" s="20"/>
      <c r="AA879" s="20"/>
      <c r="AB879" s="20"/>
      <c r="AC879" s="8"/>
    </row>
    <row r="880" spans="2:29" x14ac:dyDescent="0.25">
      <c r="B880" s="40" t="s">
        <v>1678</v>
      </c>
      <c r="C880" s="40" t="s">
        <v>419</v>
      </c>
      <c r="D880" s="40"/>
      <c r="E880" s="40" t="s">
        <v>39</v>
      </c>
      <c r="F880" s="41">
        <v>5.1758586607363481E-2</v>
      </c>
      <c r="G880" s="42">
        <v>6000000</v>
      </c>
      <c r="H880" s="43">
        <v>0.25</v>
      </c>
      <c r="I880" s="20">
        <f t="shared" ref="I880" si="70">H880*G880*F880</f>
        <v>77637.879911045224</v>
      </c>
      <c r="J880" s="54"/>
      <c r="K880" s="54"/>
      <c r="L880" s="54"/>
      <c r="M880" s="20">
        <f t="shared" ref="M880" si="71">L880*K880</f>
        <v>0</v>
      </c>
      <c r="N880" s="54" t="s">
        <v>104</v>
      </c>
      <c r="O880" s="54" t="s">
        <v>19</v>
      </c>
      <c r="P880" s="58">
        <v>209.46700000000001</v>
      </c>
      <c r="Q880" s="80">
        <v>750</v>
      </c>
      <c r="R880" s="21">
        <f t="shared" ref="R880" si="72">Q880*P880</f>
        <v>157100.25</v>
      </c>
      <c r="S880" s="21"/>
      <c r="T880" s="21"/>
      <c r="U880" s="21"/>
      <c r="V880" s="21"/>
      <c r="W880" s="20">
        <f>I880</f>
        <v>77637.879911045224</v>
      </c>
      <c r="X880" s="20">
        <f t="shared" ref="X880" si="73">M880</f>
        <v>0</v>
      </c>
      <c r="Y880" s="20">
        <f t="shared" ref="Y880" si="74">R880</f>
        <v>157100.25</v>
      </c>
      <c r="Z880" s="20">
        <f t="shared" ref="Z880" si="75">SUM(W880:Y880)</f>
        <v>234738.12991104522</v>
      </c>
      <c r="AA880" s="20">
        <f t="shared" ref="AA880" si="76">Z880*30%</f>
        <v>70421.438973313561</v>
      </c>
      <c r="AB880" s="20">
        <f t="shared" ref="AB880" si="77">SUM(Z880:AA880)</f>
        <v>305159.5688843588</v>
      </c>
      <c r="AC880" s="7"/>
    </row>
    <row r="881" spans="2:29" x14ac:dyDescent="0.25">
      <c r="B881" s="40" t="s">
        <v>1679</v>
      </c>
      <c r="C881" s="44"/>
      <c r="D881" s="44"/>
      <c r="E881" s="44"/>
      <c r="F881" s="45"/>
      <c r="G881" s="46"/>
      <c r="H881" s="47"/>
      <c r="I881" s="20"/>
      <c r="J881" s="72"/>
      <c r="K881" s="72"/>
      <c r="L881" s="72"/>
      <c r="M881" s="20"/>
      <c r="N881" s="72"/>
      <c r="O881" s="72"/>
      <c r="P881" s="44"/>
      <c r="Q881" s="82"/>
      <c r="R881" s="21"/>
      <c r="S881" s="21"/>
      <c r="T881" s="21"/>
      <c r="U881" s="21"/>
      <c r="V881" s="21"/>
      <c r="W881" s="20"/>
      <c r="X881" s="20"/>
      <c r="Y881" s="20"/>
      <c r="Z881" s="20"/>
      <c r="AA881" s="20"/>
      <c r="AB881" s="20"/>
      <c r="AC881" s="8"/>
    </row>
    <row r="882" spans="2:29" x14ac:dyDescent="0.25">
      <c r="B882" s="40" t="s">
        <v>1680</v>
      </c>
      <c r="C882" s="40" t="s">
        <v>420</v>
      </c>
      <c r="D882" s="40"/>
      <c r="E882" s="40" t="s">
        <v>39</v>
      </c>
      <c r="F882" s="41">
        <v>0.10406029157400544</v>
      </c>
      <c r="G882" s="42">
        <v>6000000</v>
      </c>
      <c r="H882" s="43">
        <v>0.25</v>
      </c>
      <c r="I882" s="20">
        <f t="shared" ref="I882" si="78">H882*G882*F882</f>
        <v>156090.43736100817</v>
      </c>
      <c r="J882" s="54"/>
      <c r="K882" s="54"/>
      <c r="L882" s="54"/>
      <c r="M882" s="20">
        <f t="shared" ref="M882" si="79">L882*K882</f>
        <v>0</v>
      </c>
      <c r="N882" s="54" t="s">
        <v>104</v>
      </c>
      <c r="O882" s="54" t="s">
        <v>19</v>
      </c>
      <c r="P882" s="58">
        <v>421.13200000000001</v>
      </c>
      <c r="Q882" s="80">
        <v>750</v>
      </c>
      <c r="R882" s="21">
        <f t="shared" ref="R882" si="80">Q882*P882</f>
        <v>315849</v>
      </c>
      <c r="S882" s="21"/>
      <c r="T882" s="21"/>
      <c r="U882" s="21"/>
      <c r="V882" s="21"/>
      <c r="W882" s="20">
        <f>I882</f>
        <v>156090.43736100817</v>
      </c>
      <c r="X882" s="20">
        <f t="shared" ref="X882" si="81">M882</f>
        <v>0</v>
      </c>
      <c r="Y882" s="20">
        <f t="shared" ref="Y882" si="82">R882</f>
        <v>315849</v>
      </c>
      <c r="Z882" s="20">
        <f t="shared" ref="Z882" si="83">SUM(W882:Y882)</f>
        <v>471939.43736100814</v>
      </c>
      <c r="AA882" s="20">
        <f t="shared" ref="AA882" si="84">Z882*30%</f>
        <v>141581.83120830244</v>
      </c>
      <c r="AB882" s="20">
        <f t="shared" ref="AB882" si="85">SUM(Z882:AA882)</f>
        <v>613521.26856931054</v>
      </c>
      <c r="AC882" s="7"/>
    </row>
    <row r="883" spans="2:29" x14ac:dyDescent="0.25">
      <c r="B883" s="40" t="s">
        <v>1681</v>
      </c>
      <c r="C883" s="44"/>
      <c r="D883" s="44"/>
      <c r="E883" s="44"/>
      <c r="F883" s="45"/>
      <c r="G883" s="46"/>
      <c r="H883" s="47"/>
      <c r="I883" s="20"/>
      <c r="J883" s="72"/>
      <c r="K883" s="72"/>
      <c r="L883" s="72"/>
      <c r="M883" s="20"/>
      <c r="N883" s="72"/>
      <c r="O883" s="72"/>
      <c r="P883" s="44"/>
      <c r="Q883" s="82"/>
      <c r="R883" s="21"/>
      <c r="S883" s="21"/>
      <c r="T883" s="21"/>
      <c r="U883" s="21"/>
      <c r="V883" s="21"/>
      <c r="W883" s="20"/>
      <c r="X883" s="20"/>
      <c r="Y883" s="20"/>
      <c r="Z883" s="20"/>
      <c r="AA883" s="20"/>
      <c r="AB883" s="20"/>
      <c r="AC883" s="8"/>
    </row>
    <row r="884" spans="2:29" x14ac:dyDescent="0.25">
      <c r="B884" s="40" t="s">
        <v>1682</v>
      </c>
      <c r="C884" s="40" t="s">
        <v>421</v>
      </c>
      <c r="D884" s="40"/>
      <c r="E884" s="40" t="s">
        <v>39</v>
      </c>
      <c r="F884" s="41">
        <v>9.8346429453916473E-2</v>
      </c>
      <c r="G884" s="42">
        <v>6000000</v>
      </c>
      <c r="H884" s="43">
        <v>0.25</v>
      </c>
      <c r="I884" s="20">
        <f t="shared" ref="I884" si="86">H884*G884*F884</f>
        <v>147519.64418087472</v>
      </c>
      <c r="J884" s="54"/>
      <c r="K884" s="54"/>
      <c r="L884" s="54"/>
      <c r="M884" s="20">
        <f t="shared" ref="M884" si="87">L884*K884</f>
        <v>0</v>
      </c>
      <c r="N884" s="54" t="s">
        <v>104</v>
      </c>
      <c r="O884" s="54" t="s">
        <v>19</v>
      </c>
      <c r="P884" s="58">
        <v>398.00799999999998</v>
      </c>
      <c r="Q884" s="80">
        <v>750</v>
      </c>
      <c r="R884" s="21">
        <f t="shared" ref="R884" si="88">Q884*P884</f>
        <v>298506</v>
      </c>
      <c r="S884" s="21"/>
      <c r="T884" s="21"/>
      <c r="U884" s="21"/>
      <c r="V884" s="21"/>
      <c r="W884" s="20">
        <f>I884</f>
        <v>147519.64418087472</v>
      </c>
      <c r="X884" s="20">
        <f t="shared" ref="X884" si="89">M884</f>
        <v>0</v>
      </c>
      <c r="Y884" s="20">
        <f t="shared" ref="Y884" si="90">R884</f>
        <v>298506</v>
      </c>
      <c r="Z884" s="20">
        <f t="shared" ref="Z884" si="91">SUM(W884:Y884)</f>
        <v>446025.64418087469</v>
      </c>
      <c r="AA884" s="20">
        <f t="shared" ref="AA884:AA1047" si="92">Z884*30%</f>
        <v>133807.69325426241</v>
      </c>
      <c r="AB884" s="20">
        <f t="shared" ref="AB884" si="93">SUM(Z884:AA884)</f>
        <v>579833.33743513713</v>
      </c>
      <c r="AC884" s="7"/>
    </row>
    <row r="885" spans="2:29" x14ac:dyDescent="0.25">
      <c r="B885" s="40" t="s">
        <v>1683</v>
      </c>
      <c r="C885" s="44"/>
      <c r="D885" s="44"/>
      <c r="E885" s="44"/>
      <c r="F885" s="45"/>
      <c r="G885" s="46"/>
      <c r="H885" s="47"/>
      <c r="I885" s="20"/>
      <c r="J885" s="72"/>
      <c r="K885" s="72"/>
      <c r="L885" s="72"/>
      <c r="M885" s="20"/>
      <c r="N885" s="72"/>
      <c r="O885" s="72"/>
      <c r="P885" s="44"/>
      <c r="Q885" s="82"/>
      <c r="R885" s="21"/>
      <c r="S885" s="21"/>
      <c r="T885" s="21"/>
      <c r="U885" s="21"/>
      <c r="V885" s="21"/>
      <c r="W885" s="20"/>
      <c r="X885" s="20"/>
      <c r="Y885" s="20"/>
      <c r="Z885" s="20"/>
      <c r="AA885" s="20"/>
      <c r="AB885" s="20"/>
      <c r="AC885" s="8"/>
    </row>
    <row r="886" spans="2:29" x14ac:dyDescent="0.25">
      <c r="B886" s="40" t="s">
        <v>1684</v>
      </c>
      <c r="C886" s="40" t="s">
        <v>422</v>
      </c>
      <c r="D886" s="40"/>
      <c r="E886" s="40" t="s">
        <v>39</v>
      </c>
      <c r="F886" s="41">
        <v>5.1044724487274526E-2</v>
      </c>
      <c r="G886" s="42">
        <v>6000000</v>
      </c>
      <c r="H886" s="43">
        <v>0.25</v>
      </c>
      <c r="I886" s="20">
        <f t="shared" ref="I886" si="94">H886*G886*F886</f>
        <v>76567.086730911789</v>
      </c>
      <c r="J886" s="54"/>
      <c r="K886" s="54"/>
      <c r="L886" s="54"/>
      <c r="M886" s="20">
        <f>L886*K886</f>
        <v>0</v>
      </c>
      <c r="N886" s="54" t="s">
        <v>104</v>
      </c>
      <c r="O886" s="54" t="s">
        <v>19</v>
      </c>
      <c r="P886" s="58">
        <v>206.578</v>
      </c>
      <c r="Q886" s="80">
        <v>750</v>
      </c>
      <c r="R886" s="21">
        <f t="shared" ref="R886" si="95">Q886*P886</f>
        <v>154933.5</v>
      </c>
      <c r="S886" s="21"/>
      <c r="T886" s="21"/>
      <c r="U886" s="21"/>
      <c r="V886" s="21"/>
      <c r="W886" s="20">
        <f>I886</f>
        <v>76567.086730911789</v>
      </c>
      <c r="X886" s="20">
        <f t="shared" ref="X886" si="96">M886</f>
        <v>0</v>
      </c>
      <c r="Y886" s="20">
        <f t="shared" ref="Y886" si="97">R886</f>
        <v>154933.5</v>
      </c>
      <c r="Z886" s="20">
        <f t="shared" ref="Z886" si="98">SUM(W886:Y886)</f>
        <v>231500.5867309118</v>
      </c>
      <c r="AA886" s="20">
        <f t="shared" si="92"/>
        <v>69450.176019273538</v>
      </c>
      <c r="AB886" s="20">
        <f t="shared" ref="AB886" si="99">SUM(Z886:AA886)</f>
        <v>300950.76275018533</v>
      </c>
      <c r="AC886" s="7"/>
    </row>
    <row r="887" spans="2:29" x14ac:dyDescent="0.25">
      <c r="B887" s="40" t="s">
        <v>1685</v>
      </c>
      <c r="C887" s="44"/>
      <c r="D887" s="44"/>
      <c r="E887" s="44"/>
      <c r="F887" s="45"/>
      <c r="G887" s="46"/>
      <c r="H887" s="47"/>
      <c r="I887" s="20"/>
      <c r="J887" s="72"/>
      <c r="K887" s="72"/>
      <c r="L887" s="72"/>
      <c r="M887" s="20"/>
      <c r="N887" s="72"/>
      <c r="O887" s="72"/>
      <c r="P887" s="44"/>
      <c r="Q887" s="82"/>
      <c r="R887" s="21"/>
      <c r="S887" s="21"/>
      <c r="T887" s="21"/>
      <c r="U887" s="21"/>
      <c r="V887" s="21"/>
      <c r="W887" s="20"/>
      <c r="X887" s="20"/>
      <c r="Y887" s="20"/>
      <c r="Z887" s="20"/>
      <c r="AA887" s="20"/>
      <c r="AB887" s="20"/>
      <c r="AC887" s="8"/>
    </row>
    <row r="888" spans="2:29" x14ac:dyDescent="0.25">
      <c r="B888" s="40" t="s">
        <v>1686</v>
      </c>
      <c r="C888" s="40" t="s">
        <v>420</v>
      </c>
      <c r="D888" s="40"/>
      <c r="E888" s="40" t="s">
        <v>39</v>
      </c>
      <c r="F888" s="41">
        <v>4.8557944156165066E-2</v>
      </c>
      <c r="G888" s="42">
        <v>6000000</v>
      </c>
      <c r="H888" s="43">
        <v>0.25</v>
      </c>
      <c r="I888" s="20">
        <f t="shared" ref="I888" si="100">H888*G888*F888</f>
        <v>72836.916234247605</v>
      </c>
      <c r="J888" s="54"/>
      <c r="K888" s="54"/>
      <c r="L888" s="54"/>
      <c r="M888" s="20">
        <f t="shared" ref="M888" si="101">L888*K888</f>
        <v>0</v>
      </c>
      <c r="N888" s="54" t="s">
        <v>104</v>
      </c>
      <c r="O888" s="54" t="s">
        <v>19</v>
      </c>
      <c r="P888" s="58">
        <v>196.51400000000001</v>
      </c>
      <c r="Q888" s="80">
        <v>750</v>
      </c>
      <c r="R888" s="21">
        <f t="shared" ref="R888" si="102">Q888*P888</f>
        <v>147385.5</v>
      </c>
      <c r="S888" s="21"/>
      <c r="T888" s="21"/>
      <c r="U888" s="21"/>
      <c r="V888" s="21"/>
      <c r="W888" s="20">
        <f>I888</f>
        <v>72836.916234247605</v>
      </c>
      <c r="X888" s="20">
        <f t="shared" ref="X888" si="103">M888</f>
        <v>0</v>
      </c>
      <c r="Y888" s="20">
        <f t="shared" ref="Y888" si="104">R888</f>
        <v>147385.5</v>
      </c>
      <c r="Z888" s="20">
        <f t="shared" ref="Z888" si="105">SUM(W888:Y888)</f>
        <v>220222.41623424762</v>
      </c>
      <c r="AA888" s="20">
        <f t="shared" si="92"/>
        <v>66066.72487027428</v>
      </c>
      <c r="AB888" s="20">
        <f t="shared" ref="AB888" si="106">SUM(Z888:AA888)</f>
        <v>286289.14110452193</v>
      </c>
      <c r="AC888" s="7"/>
    </row>
    <row r="889" spans="2:29" x14ac:dyDescent="0.25">
      <c r="B889" s="40" t="s">
        <v>1687</v>
      </c>
      <c r="C889" s="44"/>
      <c r="D889" s="44"/>
      <c r="E889" s="44"/>
      <c r="F889" s="45"/>
      <c r="G889" s="46"/>
      <c r="H889" s="47"/>
      <c r="I889" s="20"/>
      <c r="J889" s="72"/>
      <c r="K889" s="72"/>
      <c r="L889" s="72"/>
      <c r="M889" s="20"/>
      <c r="N889" s="72"/>
      <c r="O889" s="72"/>
      <c r="P889" s="44"/>
      <c r="Q889" s="82"/>
      <c r="R889" s="21"/>
      <c r="S889" s="21"/>
      <c r="T889" s="21"/>
      <c r="U889" s="21"/>
      <c r="V889" s="21"/>
      <c r="W889" s="20"/>
      <c r="X889" s="20"/>
      <c r="Y889" s="20"/>
      <c r="Z889" s="20"/>
      <c r="AA889" s="20"/>
      <c r="AB889" s="20"/>
      <c r="AC889" s="8"/>
    </row>
    <row r="890" spans="2:29" x14ac:dyDescent="0.25">
      <c r="B890" s="40" t="s">
        <v>1688</v>
      </c>
      <c r="C890" s="40" t="s">
        <v>423</v>
      </c>
      <c r="D890" s="40"/>
      <c r="E890" s="40" t="s">
        <v>39</v>
      </c>
      <c r="F890" s="41">
        <v>0.20864418087472203</v>
      </c>
      <c r="G890" s="42">
        <v>6000000</v>
      </c>
      <c r="H890" s="43">
        <v>0.25</v>
      </c>
      <c r="I890" s="20">
        <f t="shared" ref="I890" si="107">H890*G890*F890</f>
        <v>312966.27131208306</v>
      </c>
      <c r="J890" s="54"/>
      <c r="K890" s="54"/>
      <c r="L890" s="54"/>
      <c r="M890" s="20">
        <f t="shared" ref="M890" si="108">L890*K890</f>
        <v>0</v>
      </c>
      <c r="N890" s="54" t="s">
        <v>104</v>
      </c>
      <c r="O890" s="54" t="s">
        <v>19</v>
      </c>
      <c r="P890" s="58">
        <v>844.38300000000004</v>
      </c>
      <c r="Q890" s="80">
        <v>750</v>
      </c>
      <c r="R890" s="21">
        <f t="shared" ref="R890" si="109">Q890*P890</f>
        <v>633287.25</v>
      </c>
      <c r="S890" s="21"/>
      <c r="T890" s="21"/>
      <c r="U890" s="21"/>
      <c r="V890" s="21"/>
      <c r="W890" s="20">
        <f>I890</f>
        <v>312966.27131208306</v>
      </c>
      <c r="X890" s="20">
        <f t="shared" ref="X890" si="110">M890</f>
        <v>0</v>
      </c>
      <c r="Y890" s="20">
        <f t="shared" ref="Y890" si="111">R890</f>
        <v>633287.25</v>
      </c>
      <c r="Z890" s="20">
        <f t="shared" ref="Z890" si="112">SUM(W890:Y890)</f>
        <v>946253.52131208312</v>
      </c>
      <c r="AA890" s="20">
        <f t="shared" si="92"/>
        <v>283876.05639362492</v>
      </c>
      <c r="AB890" s="20">
        <f t="shared" ref="AB890" si="113">SUM(Z890:AA890)</f>
        <v>1230129.5777057081</v>
      </c>
      <c r="AC890" s="7"/>
    </row>
    <row r="891" spans="2:29" x14ac:dyDescent="0.25">
      <c r="B891" s="40" t="s">
        <v>1689</v>
      </c>
      <c r="C891" s="44"/>
      <c r="D891" s="44"/>
      <c r="E891" s="44"/>
      <c r="F891" s="45"/>
      <c r="G891" s="46"/>
      <c r="H891" s="47"/>
      <c r="I891" s="20"/>
      <c r="J891" s="72"/>
      <c r="K891" s="72"/>
      <c r="L891" s="72"/>
      <c r="M891" s="20"/>
      <c r="N891" s="72"/>
      <c r="O891" s="72"/>
      <c r="P891" s="44"/>
      <c r="Q891" s="82"/>
      <c r="R891" s="21"/>
      <c r="S891" s="21"/>
      <c r="T891" s="21"/>
      <c r="U891" s="21"/>
      <c r="V891" s="21"/>
      <c r="W891" s="20"/>
      <c r="X891" s="20"/>
      <c r="Y891" s="20"/>
      <c r="Z891" s="20"/>
      <c r="AA891" s="20"/>
      <c r="AB891" s="20"/>
      <c r="AC891" s="8"/>
    </row>
    <row r="892" spans="2:29" x14ac:dyDescent="0.25">
      <c r="B892" s="40" t="s">
        <v>1690</v>
      </c>
      <c r="C892" s="40" t="s">
        <v>424</v>
      </c>
      <c r="D892" s="40"/>
      <c r="E892" s="40" t="s">
        <v>39</v>
      </c>
      <c r="F892" s="41">
        <v>0.10521423276501113</v>
      </c>
      <c r="G892" s="42">
        <v>6000000</v>
      </c>
      <c r="H892" s="43">
        <v>0.25</v>
      </c>
      <c r="I892" s="20">
        <f t="shared" ref="I892" si="114">H892*G892*F892</f>
        <v>157821.34914751668</v>
      </c>
      <c r="J892" s="54"/>
      <c r="K892" s="54"/>
      <c r="L892" s="54"/>
      <c r="M892" s="20">
        <f t="shared" ref="M892" si="115">L892*K892</f>
        <v>0</v>
      </c>
      <c r="N892" s="54" t="s">
        <v>104</v>
      </c>
      <c r="O892" s="54" t="s">
        <v>19</v>
      </c>
      <c r="P892" s="58">
        <v>425.80200000000002</v>
      </c>
      <c r="Q892" s="80">
        <v>750</v>
      </c>
      <c r="R892" s="21">
        <f t="shared" ref="R892" si="116">Q892*P892</f>
        <v>319351.5</v>
      </c>
      <c r="S892" s="21"/>
      <c r="T892" s="21"/>
      <c r="U892" s="21"/>
      <c r="V892" s="21"/>
      <c r="W892" s="20">
        <f>I892</f>
        <v>157821.34914751668</v>
      </c>
      <c r="X892" s="20">
        <f t="shared" ref="X892" si="117">M892</f>
        <v>0</v>
      </c>
      <c r="Y892" s="20">
        <f t="shared" ref="Y892" si="118">R892</f>
        <v>319351.5</v>
      </c>
      <c r="Z892" s="20">
        <f t="shared" ref="Z892" si="119">SUM(W892:Y892)</f>
        <v>477172.84914751665</v>
      </c>
      <c r="AA892" s="20">
        <f t="shared" si="92"/>
        <v>143151.85474425499</v>
      </c>
      <c r="AB892" s="20">
        <f t="shared" ref="AB892" si="120">SUM(Z892:AA892)</f>
        <v>620324.70389177161</v>
      </c>
      <c r="AC892" s="7"/>
    </row>
    <row r="893" spans="2:29" x14ac:dyDescent="0.25">
      <c r="B893" s="40" t="s">
        <v>1691</v>
      </c>
      <c r="C893" s="44"/>
      <c r="D893" s="44"/>
      <c r="E893" s="44"/>
      <c r="F893" s="45"/>
      <c r="G893" s="46"/>
      <c r="H893" s="47"/>
      <c r="I893" s="20"/>
      <c r="J893" s="72"/>
      <c r="K893" s="72"/>
      <c r="L893" s="72"/>
      <c r="M893" s="20"/>
      <c r="N893" s="72"/>
      <c r="O893" s="72"/>
      <c r="P893" s="44"/>
      <c r="Q893" s="82"/>
      <c r="R893" s="21"/>
      <c r="S893" s="21"/>
      <c r="T893" s="21"/>
      <c r="U893" s="21"/>
      <c r="V893" s="21"/>
      <c r="W893" s="20"/>
      <c r="X893" s="20"/>
      <c r="Y893" s="20"/>
      <c r="Z893" s="20"/>
      <c r="AA893" s="20"/>
      <c r="AB893" s="20"/>
      <c r="AC893" s="8"/>
    </row>
    <row r="894" spans="2:29" x14ac:dyDescent="0.25">
      <c r="B894" s="40" t="s">
        <v>1692</v>
      </c>
      <c r="C894" s="40" t="s">
        <v>425</v>
      </c>
      <c r="D894" s="40"/>
      <c r="E894" s="40" t="s">
        <v>39</v>
      </c>
      <c r="F894" s="41">
        <v>5.0540647393130717E-2</v>
      </c>
      <c r="G894" s="42">
        <v>6000000</v>
      </c>
      <c r="H894" s="43">
        <v>0.25</v>
      </c>
      <c r="I894" s="20">
        <f t="shared" ref="I894" si="121">H894*G894*F894</f>
        <v>75810.971089696075</v>
      </c>
      <c r="J894" s="54"/>
      <c r="K894" s="54"/>
      <c r="L894" s="54"/>
      <c r="M894" s="20">
        <f t="shared" ref="M894" si="122">L894*K894</f>
        <v>0</v>
      </c>
      <c r="N894" s="54" t="s">
        <v>104</v>
      </c>
      <c r="O894" s="54" t="s">
        <v>19</v>
      </c>
      <c r="P894" s="58">
        <v>204.53800000000001</v>
      </c>
      <c r="Q894" s="80">
        <v>750</v>
      </c>
      <c r="R894" s="21">
        <f t="shared" ref="R894" si="123">Q894*P894</f>
        <v>153403.5</v>
      </c>
      <c r="S894" s="21"/>
      <c r="T894" s="21"/>
      <c r="U894" s="21"/>
      <c r="V894" s="21"/>
      <c r="W894" s="20">
        <f>I894</f>
        <v>75810.971089696075</v>
      </c>
      <c r="X894" s="20">
        <f t="shared" ref="X894" si="124">M894</f>
        <v>0</v>
      </c>
      <c r="Y894" s="20">
        <f t="shared" ref="Y894" si="125">R894</f>
        <v>153403.5</v>
      </c>
      <c r="Z894" s="20">
        <f t="shared" ref="Z894" si="126">SUM(W894:Y894)</f>
        <v>229214.47108969608</v>
      </c>
      <c r="AA894" s="20">
        <f t="shared" si="92"/>
        <v>68764.34132690882</v>
      </c>
      <c r="AB894" s="20">
        <f t="shared" ref="AB894" si="127">SUM(Z894:AA894)</f>
        <v>297978.81241660489</v>
      </c>
      <c r="AC894" s="7"/>
    </row>
    <row r="895" spans="2:29" x14ac:dyDescent="0.25">
      <c r="B895" s="40" t="s">
        <v>1693</v>
      </c>
      <c r="C895" s="44"/>
      <c r="D895" s="44"/>
      <c r="E895" s="44"/>
      <c r="F895" s="45"/>
      <c r="G895" s="46"/>
      <c r="H895" s="47"/>
      <c r="I895" s="20"/>
      <c r="J895" s="72"/>
      <c r="K895" s="72"/>
      <c r="L895" s="72"/>
      <c r="M895" s="20"/>
      <c r="N895" s="72"/>
      <c r="O895" s="72"/>
      <c r="P895" s="44"/>
      <c r="Q895" s="82"/>
      <c r="R895" s="21"/>
      <c r="S895" s="21"/>
      <c r="T895" s="21"/>
      <c r="U895" s="21"/>
      <c r="V895" s="21"/>
      <c r="W895" s="20"/>
      <c r="X895" s="20"/>
      <c r="Y895" s="20"/>
      <c r="Z895" s="20"/>
      <c r="AA895" s="20"/>
      <c r="AB895" s="20"/>
      <c r="AC895" s="8"/>
    </row>
    <row r="896" spans="2:29" x14ac:dyDescent="0.25">
      <c r="B896" s="40" t="s">
        <v>1694</v>
      </c>
      <c r="C896" s="40" t="s">
        <v>426</v>
      </c>
      <c r="D896" s="40"/>
      <c r="E896" s="40" t="s">
        <v>39</v>
      </c>
      <c r="F896" s="41">
        <v>5.9769953051643197E-2</v>
      </c>
      <c r="G896" s="42">
        <v>6000000</v>
      </c>
      <c r="H896" s="43">
        <v>0.25</v>
      </c>
      <c r="I896" s="20">
        <f t="shared" ref="I896" si="128">H896*G896*F896</f>
        <v>89654.929577464791</v>
      </c>
      <c r="J896" s="54"/>
      <c r="K896" s="54"/>
      <c r="L896" s="54"/>
      <c r="M896" s="20">
        <f t="shared" ref="M896" si="129">L896*K896</f>
        <v>0</v>
      </c>
      <c r="N896" s="54" t="s">
        <v>104</v>
      </c>
      <c r="O896" s="54" t="s">
        <v>19</v>
      </c>
      <c r="P896" s="58">
        <v>241.88900000000001</v>
      </c>
      <c r="Q896" s="80">
        <v>750</v>
      </c>
      <c r="R896" s="21">
        <f t="shared" ref="R896" si="130">Q896*P896</f>
        <v>181416.75</v>
      </c>
      <c r="S896" s="21"/>
      <c r="T896" s="21"/>
      <c r="U896" s="21"/>
      <c r="V896" s="21"/>
      <c r="W896" s="20">
        <f>I896</f>
        <v>89654.929577464791</v>
      </c>
      <c r="X896" s="20">
        <f t="shared" ref="X896" si="131">M896</f>
        <v>0</v>
      </c>
      <c r="Y896" s="20">
        <f t="shared" ref="Y896" si="132">R896</f>
        <v>181416.75</v>
      </c>
      <c r="Z896" s="20">
        <f t="shared" ref="Z896" si="133">SUM(W896:Y896)</f>
        <v>271071.67957746482</v>
      </c>
      <c r="AA896" s="20">
        <f t="shared" si="92"/>
        <v>81321.503873239446</v>
      </c>
      <c r="AB896" s="20">
        <f t="shared" ref="AB896" si="134">SUM(Z896:AA896)</f>
        <v>352393.18345070427</v>
      </c>
      <c r="AC896" s="7"/>
    </row>
    <row r="897" spans="2:29" x14ac:dyDescent="0.25">
      <c r="B897" s="40" t="s">
        <v>1695</v>
      </c>
      <c r="C897" s="44"/>
      <c r="D897" s="44"/>
      <c r="E897" s="44"/>
      <c r="F897" s="45"/>
      <c r="G897" s="46"/>
      <c r="H897" s="47"/>
      <c r="I897" s="20"/>
      <c r="J897" s="72"/>
      <c r="K897" s="72"/>
      <c r="L897" s="72"/>
      <c r="M897" s="20"/>
      <c r="N897" s="72"/>
      <c r="O897" s="72"/>
      <c r="P897" s="44"/>
      <c r="Q897" s="82"/>
      <c r="R897" s="21"/>
      <c r="S897" s="21"/>
      <c r="T897" s="21"/>
      <c r="U897" s="21"/>
      <c r="V897" s="21"/>
      <c r="W897" s="20"/>
      <c r="X897" s="20"/>
      <c r="Y897" s="20"/>
      <c r="Z897" s="20"/>
      <c r="AA897" s="20"/>
      <c r="AB897" s="20"/>
      <c r="AC897" s="8"/>
    </row>
    <row r="898" spans="2:29" x14ac:dyDescent="0.25">
      <c r="B898" s="40" t="s">
        <v>1696</v>
      </c>
      <c r="C898" s="40" t="s">
        <v>427</v>
      </c>
      <c r="D898" s="40"/>
      <c r="E898" s="40" t="s">
        <v>39</v>
      </c>
      <c r="F898" s="41">
        <v>3.7145539906103288E-2</v>
      </c>
      <c r="G898" s="42">
        <v>6000000</v>
      </c>
      <c r="H898" s="43">
        <v>0.25</v>
      </c>
      <c r="I898" s="20">
        <f t="shared" ref="I898" si="135">H898*G898*F898</f>
        <v>55718.309859154935</v>
      </c>
      <c r="J898" s="54"/>
      <c r="K898" s="54"/>
      <c r="L898" s="54"/>
      <c r="M898" s="20">
        <f t="shared" ref="M898" si="136">L898*K898</f>
        <v>0</v>
      </c>
      <c r="N898" s="54" t="s">
        <v>104</v>
      </c>
      <c r="O898" s="54" t="s">
        <v>19</v>
      </c>
      <c r="P898" s="58">
        <v>150.328</v>
      </c>
      <c r="Q898" s="80">
        <v>750</v>
      </c>
      <c r="R898" s="21">
        <f t="shared" ref="R898" si="137">Q898*P898</f>
        <v>112746</v>
      </c>
      <c r="S898" s="21"/>
      <c r="T898" s="21"/>
      <c r="U898" s="21"/>
      <c r="V898" s="21"/>
      <c r="W898" s="20">
        <f>I898</f>
        <v>55718.309859154935</v>
      </c>
      <c r="X898" s="20">
        <f t="shared" ref="X898" si="138">M898</f>
        <v>0</v>
      </c>
      <c r="Y898" s="20">
        <f t="shared" ref="Y898" si="139">R898</f>
        <v>112746</v>
      </c>
      <c r="Z898" s="20">
        <f t="shared" ref="Z898" si="140">SUM(W898:Y898)</f>
        <v>168464.30985915492</v>
      </c>
      <c r="AA898" s="20">
        <f t="shared" si="92"/>
        <v>50539.292957746475</v>
      </c>
      <c r="AB898" s="20">
        <f t="shared" ref="AB898" si="141">SUM(Z898:AA898)</f>
        <v>219003.6028169014</v>
      </c>
      <c r="AC898" s="7"/>
    </row>
    <row r="899" spans="2:29" x14ac:dyDescent="0.25">
      <c r="B899" s="40" t="s">
        <v>1697</v>
      </c>
      <c r="C899" s="44"/>
      <c r="D899" s="44"/>
      <c r="E899" s="44"/>
      <c r="F899" s="45"/>
      <c r="G899" s="46"/>
      <c r="H899" s="47"/>
      <c r="I899" s="20"/>
      <c r="J899" s="72"/>
      <c r="K899" s="72"/>
      <c r="L899" s="72"/>
      <c r="M899" s="20"/>
      <c r="N899" s="72"/>
      <c r="O899" s="72"/>
      <c r="P899" s="44"/>
      <c r="Q899" s="82"/>
      <c r="R899" s="21"/>
      <c r="S899" s="21"/>
      <c r="T899" s="21"/>
      <c r="U899" s="21"/>
      <c r="V899" s="21"/>
      <c r="W899" s="20"/>
      <c r="X899" s="20"/>
      <c r="Y899" s="20"/>
      <c r="Z899" s="20"/>
      <c r="AA899" s="20"/>
      <c r="AB899" s="20"/>
      <c r="AC899" s="8"/>
    </row>
    <row r="900" spans="2:29" x14ac:dyDescent="0.25">
      <c r="B900" s="40" t="s">
        <v>1698</v>
      </c>
      <c r="C900" s="40" t="s">
        <v>428</v>
      </c>
      <c r="D900" s="40"/>
      <c r="E900" s="40" t="s">
        <v>39</v>
      </c>
      <c r="F900" s="41">
        <v>3.8341981714850506E-3</v>
      </c>
      <c r="G900" s="42">
        <v>6000000</v>
      </c>
      <c r="H900" s="43">
        <v>0.25</v>
      </c>
      <c r="I900" s="20">
        <f t="shared" ref="I900" si="142">H900*G900*F900</f>
        <v>5751.2972572275758</v>
      </c>
      <c r="J900" s="54"/>
      <c r="K900" s="54"/>
      <c r="L900" s="54"/>
      <c r="M900" s="20">
        <f t="shared" ref="M900" si="143">L900*K900</f>
        <v>0</v>
      </c>
      <c r="N900" s="54" t="s">
        <v>104</v>
      </c>
      <c r="O900" s="54" t="s">
        <v>19</v>
      </c>
      <c r="P900" s="58">
        <v>15.516999999999999</v>
      </c>
      <c r="Q900" s="80">
        <v>750</v>
      </c>
      <c r="R900" s="21">
        <f t="shared" ref="R900" si="144">Q900*P900</f>
        <v>11637.75</v>
      </c>
      <c r="S900" s="21"/>
      <c r="T900" s="21"/>
      <c r="U900" s="21"/>
      <c r="V900" s="21"/>
      <c r="W900" s="20">
        <f>I900</f>
        <v>5751.2972572275758</v>
      </c>
      <c r="X900" s="20">
        <f t="shared" ref="X900" si="145">M900</f>
        <v>0</v>
      </c>
      <c r="Y900" s="20">
        <f t="shared" ref="Y900" si="146">R900</f>
        <v>11637.75</v>
      </c>
      <c r="Z900" s="20">
        <f t="shared" ref="Z900" si="147">SUM(W900:Y900)</f>
        <v>17389.047257227576</v>
      </c>
      <c r="AA900" s="20">
        <f t="shared" si="92"/>
        <v>5216.7141771682727</v>
      </c>
      <c r="AB900" s="20">
        <f t="shared" ref="AB900" si="148">SUM(Z900:AA900)</f>
        <v>22605.761434395848</v>
      </c>
      <c r="AC900" s="7"/>
    </row>
    <row r="901" spans="2:29" x14ac:dyDescent="0.25">
      <c r="B901" s="40" t="s">
        <v>1699</v>
      </c>
      <c r="C901" s="44"/>
      <c r="D901" s="44"/>
      <c r="E901" s="44"/>
      <c r="F901" s="45"/>
      <c r="G901" s="46"/>
      <c r="H901" s="47"/>
      <c r="I901" s="20"/>
      <c r="J901" s="72"/>
      <c r="K901" s="72"/>
      <c r="L901" s="72"/>
      <c r="M901" s="20"/>
      <c r="N901" s="72"/>
      <c r="O901" s="72"/>
      <c r="P901" s="44"/>
      <c r="Q901" s="82"/>
      <c r="R901" s="21"/>
      <c r="S901" s="21"/>
      <c r="T901" s="21"/>
      <c r="U901" s="21"/>
      <c r="V901" s="21"/>
      <c r="W901" s="20"/>
      <c r="X901" s="20"/>
      <c r="Y901" s="20"/>
      <c r="Z901" s="20"/>
      <c r="AA901" s="20"/>
      <c r="AB901" s="20"/>
      <c r="AC901" s="8"/>
    </row>
    <row r="902" spans="2:29" x14ac:dyDescent="0.25">
      <c r="B902" s="40" t="s">
        <v>1700</v>
      </c>
      <c r="C902" s="40" t="s">
        <v>429</v>
      </c>
      <c r="D902" s="40"/>
      <c r="E902" s="40" t="s">
        <v>39</v>
      </c>
      <c r="F902" s="41">
        <v>4.2877934272300466E-2</v>
      </c>
      <c r="G902" s="42">
        <v>6000000</v>
      </c>
      <c r="H902" s="43">
        <v>0.25</v>
      </c>
      <c r="I902" s="20">
        <f t="shared" ref="I902" si="149">H902*G902*F902</f>
        <v>64316.9014084507</v>
      </c>
      <c r="J902" s="54"/>
      <c r="K902" s="54"/>
      <c r="L902" s="54"/>
      <c r="M902" s="20">
        <f t="shared" ref="M902" si="150">L902*K902</f>
        <v>0</v>
      </c>
      <c r="N902" s="54" t="s">
        <v>104</v>
      </c>
      <c r="O902" s="54" t="s">
        <v>19</v>
      </c>
      <c r="P902" s="58">
        <v>173.52699999999999</v>
      </c>
      <c r="Q902" s="80">
        <v>750</v>
      </c>
      <c r="R902" s="21">
        <f t="shared" ref="R902" si="151">Q902*P902</f>
        <v>130145.24999999999</v>
      </c>
      <c r="S902" s="21"/>
      <c r="T902" s="21"/>
      <c r="U902" s="21"/>
      <c r="V902" s="21"/>
      <c r="W902" s="20">
        <f>I902</f>
        <v>64316.9014084507</v>
      </c>
      <c r="X902" s="20">
        <f t="shared" ref="X902" si="152">M902</f>
        <v>0</v>
      </c>
      <c r="Y902" s="20">
        <f t="shared" ref="Y902" si="153">R902</f>
        <v>130145.24999999999</v>
      </c>
      <c r="Z902" s="20">
        <f t="shared" ref="Z902" si="154">SUM(W902:Y902)</f>
        <v>194462.15140845068</v>
      </c>
      <c r="AA902" s="20">
        <f t="shared" si="92"/>
        <v>58338.645422535199</v>
      </c>
      <c r="AB902" s="20">
        <f t="shared" ref="AB902" si="155">SUM(Z902:AA902)</f>
        <v>252800.79683098587</v>
      </c>
      <c r="AC902" s="7"/>
    </row>
    <row r="903" spans="2:29" x14ac:dyDescent="0.25">
      <c r="B903" s="40" t="s">
        <v>1701</v>
      </c>
      <c r="C903" s="44"/>
      <c r="D903" s="44"/>
      <c r="E903" s="44"/>
      <c r="F903" s="45"/>
      <c r="G903" s="46"/>
      <c r="H903" s="47"/>
      <c r="I903" s="20"/>
      <c r="J903" s="72"/>
      <c r="K903" s="72"/>
      <c r="L903" s="72"/>
      <c r="M903" s="20"/>
      <c r="N903" s="72"/>
      <c r="O903" s="72"/>
      <c r="P903" s="44"/>
      <c r="Q903" s="82"/>
      <c r="R903" s="21"/>
      <c r="S903" s="21"/>
      <c r="T903" s="21"/>
      <c r="U903" s="21"/>
      <c r="V903" s="21"/>
      <c r="W903" s="20"/>
      <c r="X903" s="20"/>
      <c r="Y903" s="20"/>
      <c r="Z903" s="20"/>
      <c r="AA903" s="20"/>
      <c r="AB903" s="20"/>
      <c r="AC903" s="8"/>
    </row>
    <row r="904" spans="2:29" x14ac:dyDescent="0.25">
      <c r="B904" s="40" t="s">
        <v>1702</v>
      </c>
      <c r="C904" s="40" t="s">
        <v>430</v>
      </c>
      <c r="D904" s="40"/>
      <c r="E904" s="40" t="s">
        <v>39</v>
      </c>
      <c r="F904" s="41">
        <v>5.4584877687175688E-2</v>
      </c>
      <c r="G904" s="42">
        <v>6000000</v>
      </c>
      <c r="H904" s="43">
        <v>0.25</v>
      </c>
      <c r="I904" s="20">
        <f t="shared" ref="I904" si="156">H904*G904*F904</f>
        <v>81877.316530763535</v>
      </c>
      <c r="J904" s="54"/>
      <c r="K904" s="54"/>
      <c r="L904" s="54"/>
      <c r="M904" s="20">
        <f t="shared" ref="M904" si="157">L904*K904</f>
        <v>0</v>
      </c>
      <c r="N904" s="54" t="s">
        <v>104</v>
      </c>
      <c r="O904" s="54" t="s">
        <v>19</v>
      </c>
      <c r="P904" s="58">
        <v>220.905</v>
      </c>
      <c r="Q904" s="80">
        <v>750</v>
      </c>
      <c r="R904" s="21">
        <f t="shared" ref="R904" si="158">Q904*P904</f>
        <v>165678.75</v>
      </c>
      <c r="S904" s="21"/>
      <c r="T904" s="21"/>
      <c r="U904" s="21"/>
      <c r="V904" s="21"/>
      <c r="W904" s="20">
        <f>I904</f>
        <v>81877.316530763535</v>
      </c>
      <c r="X904" s="20">
        <f t="shared" ref="X904" si="159">M904</f>
        <v>0</v>
      </c>
      <c r="Y904" s="20">
        <f t="shared" ref="Y904" si="160">R904</f>
        <v>165678.75</v>
      </c>
      <c r="Z904" s="20">
        <f t="shared" ref="Z904" si="161">SUM(W904:Y904)</f>
        <v>247556.06653076352</v>
      </c>
      <c r="AA904" s="20">
        <f t="shared" si="92"/>
        <v>74266.819959229048</v>
      </c>
      <c r="AB904" s="20">
        <f t="shared" ref="AB904" si="162">SUM(Z904:AA904)</f>
        <v>321822.88648999255</v>
      </c>
      <c r="AC904" s="7"/>
    </row>
    <row r="905" spans="2:29" x14ac:dyDescent="0.25">
      <c r="B905" s="40" t="s">
        <v>1703</v>
      </c>
      <c r="C905" s="44"/>
      <c r="D905" s="44"/>
      <c r="E905" s="44"/>
      <c r="F905" s="45"/>
      <c r="G905" s="46"/>
      <c r="H905" s="47"/>
      <c r="I905" s="20"/>
      <c r="J905" s="72"/>
      <c r="K905" s="72"/>
      <c r="L905" s="72"/>
      <c r="M905" s="20"/>
      <c r="N905" s="72"/>
      <c r="O905" s="72"/>
      <c r="P905" s="44"/>
      <c r="Q905" s="82"/>
      <c r="R905" s="21"/>
      <c r="S905" s="21"/>
      <c r="T905" s="21"/>
      <c r="U905" s="21"/>
      <c r="V905" s="21"/>
      <c r="W905" s="20"/>
      <c r="X905" s="20"/>
      <c r="Y905" s="20"/>
      <c r="Z905" s="20"/>
      <c r="AA905" s="20"/>
      <c r="AB905" s="20"/>
      <c r="AC905" s="8"/>
    </row>
    <row r="906" spans="2:29" x14ac:dyDescent="0.25">
      <c r="B906" s="40" t="s">
        <v>1704</v>
      </c>
      <c r="C906" s="40" t="s">
        <v>686</v>
      </c>
      <c r="D906" s="40"/>
      <c r="E906" s="40" t="s">
        <v>43</v>
      </c>
      <c r="F906" s="41">
        <v>0.16514578700271806</v>
      </c>
      <c r="G906" s="42">
        <v>6000000</v>
      </c>
      <c r="H906" s="43">
        <v>1</v>
      </c>
      <c r="I906" s="20">
        <f t="shared" ref="I906" si="163">H906*G906*F906</f>
        <v>990874.72201630834</v>
      </c>
      <c r="J906" s="54"/>
      <c r="K906" s="54"/>
      <c r="L906" s="54"/>
      <c r="M906" s="20">
        <f>L906*K906</f>
        <v>0</v>
      </c>
      <c r="N906" s="54"/>
      <c r="O906" s="54"/>
      <c r="P906" s="79"/>
      <c r="Q906" s="80"/>
      <c r="R906" s="21">
        <f>Q906*P906</f>
        <v>0</v>
      </c>
      <c r="S906" s="21"/>
      <c r="T906" s="21"/>
      <c r="U906" s="21"/>
      <c r="V906" s="21"/>
      <c r="W906" s="20">
        <f>I906</f>
        <v>990874.72201630834</v>
      </c>
      <c r="X906" s="20">
        <f>M906</f>
        <v>0</v>
      </c>
      <c r="Y906" s="20">
        <f>R906</f>
        <v>0</v>
      </c>
      <c r="Z906" s="20">
        <f>SUM(W906:Y906)</f>
        <v>990874.72201630834</v>
      </c>
      <c r="AA906" s="20">
        <f>Z906*30%</f>
        <v>297262.41660489247</v>
      </c>
      <c r="AB906" s="20">
        <f>SUM(Z906:AA906)</f>
        <v>1288137.1386212008</v>
      </c>
      <c r="AC906" s="7"/>
    </row>
    <row r="907" spans="2:29" x14ac:dyDescent="0.25">
      <c r="B907" s="40" t="s">
        <v>1705</v>
      </c>
      <c r="C907" s="44"/>
      <c r="D907" s="44"/>
      <c r="E907" s="44"/>
      <c r="F907" s="45"/>
      <c r="G907" s="46"/>
      <c r="H907" s="47"/>
      <c r="I907" s="20"/>
      <c r="J907" s="72"/>
      <c r="K907" s="72"/>
      <c r="L907" s="72"/>
      <c r="M907" s="20"/>
      <c r="N907" s="72"/>
      <c r="O907" s="72"/>
      <c r="P907" s="81"/>
      <c r="Q907" s="82"/>
      <c r="R907" s="21"/>
      <c r="S907" s="21"/>
      <c r="T907" s="21"/>
      <c r="U907" s="21"/>
      <c r="V907" s="21"/>
      <c r="W907" s="20"/>
      <c r="X907" s="20"/>
      <c r="Y907" s="20"/>
      <c r="Z907" s="20"/>
      <c r="AA907" s="20"/>
      <c r="AB907" s="20"/>
      <c r="AC907" s="8"/>
    </row>
    <row r="908" spans="2:29" x14ac:dyDescent="0.25">
      <c r="B908" s="40" t="s">
        <v>1706</v>
      </c>
      <c r="C908" s="40" t="s">
        <v>181</v>
      </c>
      <c r="D908" s="40"/>
      <c r="E908" s="40" t="s">
        <v>39</v>
      </c>
      <c r="F908" s="41">
        <v>5.8309612058314801E-2</v>
      </c>
      <c r="G908" s="42">
        <v>6000000</v>
      </c>
      <c r="H908" s="43">
        <v>0.25</v>
      </c>
      <c r="I908" s="20">
        <f t="shared" ref="I908" si="164">H908*G908*F908</f>
        <v>87464.418087472208</v>
      </c>
      <c r="J908" s="54"/>
      <c r="K908" s="54"/>
      <c r="L908" s="54"/>
      <c r="M908" s="20">
        <f>L908*K908</f>
        <v>0</v>
      </c>
      <c r="N908" s="54" t="s">
        <v>104</v>
      </c>
      <c r="O908" s="54" t="s">
        <v>19</v>
      </c>
      <c r="P908" s="58">
        <v>235.97900000000001</v>
      </c>
      <c r="Q908" s="80">
        <v>750</v>
      </c>
      <c r="R908" s="21">
        <f>Q908*P908</f>
        <v>176984.25</v>
      </c>
      <c r="S908" s="21"/>
      <c r="T908" s="21"/>
      <c r="U908" s="21"/>
      <c r="V908" s="21"/>
      <c r="W908" s="20">
        <f>I908</f>
        <v>87464.418087472208</v>
      </c>
      <c r="X908" s="20">
        <f>M908</f>
        <v>0</v>
      </c>
      <c r="Y908" s="20">
        <f>R908</f>
        <v>176984.25</v>
      </c>
      <c r="Z908" s="20">
        <f>SUM(W908:Y908)</f>
        <v>264448.66808747221</v>
      </c>
      <c r="AA908" s="20">
        <f>Z908*30%</f>
        <v>79334.600426241654</v>
      </c>
      <c r="AB908" s="20">
        <f>SUM(Z908:AA908)</f>
        <v>343783.26851371385</v>
      </c>
      <c r="AC908" s="7"/>
    </row>
    <row r="909" spans="2:29" x14ac:dyDescent="0.25">
      <c r="B909" s="40" t="s">
        <v>1707</v>
      </c>
      <c r="C909" s="44"/>
      <c r="D909" s="44"/>
      <c r="E909" s="44"/>
      <c r="F909" s="45"/>
      <c r="G909" s="46"/>
      <c r="H909" s="47"/>
      <c r="I909" s="20"/>
      <c r="J909" s="72"/>
      <c r="K909" s="72"/>
      <c r="L909" s="72"/>
      <c r="M909" s="20"/>
      <c r="N909" s="72"/>
      <c r="O909" s="72"/>
      <c r="P909" s="81"/>
      <c r="Q909" s="82"/>
      <c r="R909" s="21"/>
      <c r="S909" s="21"/>
      <c r="T909" s="21"/>
      <c r="U909" s="21"/>
      <c r="V909" s="21"/>
      <c r="W909" s="20"/>
      <c r="X909" s="20"/>
      <c r="Y909" s="20"/>
      <c r="Z909" s="20"/>
      <c r="AA909" s="20"/>
      <c r="AB909" s="20"/>
      <c r="AC909" s="8"/>
    </row>
    <row r="910" spans="2:29" x14ac:dyDescent="0.25">
      <c r="B910" s="40" t="s">
        <v>1708</v>
      </c>
      <c r="C910" s="40" t="s">
        <v>687</v>
      </c>
      <c r="D910" s="40"/>
      <c r="E910" s="40" t="s">
        <v>39</v>
      </c>
      <c r="F910" s="41">
        <v>5.0083518655794412E-2</v>
      </c>
      <c r="G910" s="42">
        <v>6000000</v>
      </c>
      <c r="H910" s="43">
        <v>0.25</v>
      </c>
      <c r="I910" s="20">
        <f t="shared" ref="I910" si="165">H910*G910*F910</f>
        <v>75125.277983691616</v>
      </c>
      <c r="J910" s="54"/>
      <c r="K910" s="54"/>
      <c r="L910" s="54"/>
      <c r="M910" s="20">
        <f t="shared" ref="M910" si="166">L910*K910</f>
        <v>0</v>
      </c>
      <c r="N910" s="54" t="s">
        <v>104</v>
      </c>
      <c r="O910" s="54" t="s">
        <v>19</v>
      </c>
      <c r="P910" s="58">
        <v>202.68799999999999</v>
      </c>
      <c r="Q910" s="80">
        <v>750</v>
      </c>
      <c r="R910" s="21">
        <f t="shared" ref="R910" si="167">Q910*P910</f>
        <v>152016</v>
      </c>
      <c r="S910" s="21"/>
      <c r="T910" s="21"/>
      <c r="U910" s="21"/>
      <c r="V910" s="21"/>
      <c r="W910" s="20">
        <f>I910</f>
        <v>75125.277983691616</v>
      </c>
      <c r="X910" s="20">
        <f t="shared" ref="X910" si="168">M910</f>
        <v>0</v>
      </c>
      <c r="Y910" s="20">
        <f t="shared" ref="Y910" si="169">R910</f>
        <v>152016</v>
      </c>
      <c r="Z910" s="20">
        <f t="shared" ref="Z910" si="170">SUM(W910:Y910)</f>
        <v>227141.2779836916</v>
      </c>
      <c r="AA910" s="20">
        <f t="shared" ref="AA910" si="171">Z910*30%</f>
        <v>68142.383395107478</v>
      </c>
      <c r="AB910" s="20">
        <f t="shared" ref="AB910" si="172">SUM(Z910:AA910)</f>
        <v>295283.66137879906</v>
      </c>
      <c r="AC910" s="7"/>
    </row>
    <row r="911" spans="2:29" x14ac:dyDescent="0.25">
      <c r="B911" s="40" t="s">
        <v>1709</v>
      </c>
      <c r="C911" s="44"/>
      <c r="D911" s="44"/>
      <c r="E911" s="44"/>
      <c r="F911" s="45"/>
      <c r="G911" s="46"/>
      <c r="H911" s="47"/>
      <c r="I911" s="20"/>
      <c r="J911" s="72"/>
      <c r="K911" s="72"/>
      <c r="L911" s="72"/>
      <c r="M911" s="20"/>
      <c r="N911" s="72"/>
      <c r="O911" s="72"/>
      <c r="P911" s="81"/>
      <c r="Q911" s="82"/>
      <c r="R911" s="21"/>
      <c r="S911" s="21"/>
      <c r="T911" s="21"/>
      <c r="U911" s="21"/>
      <c r="V911" s="21"/>
      <c r="W911" s="20"/>
      <c r="X911" s="20"/>
      <c r="Y911" s="20"/>
      <c r="Z911" s="20"/>
      <c r="AA911" s="20"/>
      <c r="AB911" s="20"/>
      <c r="AC911" s="8"/>
    </row>
    <row r="912" spans="2:29" x14ac:dyDescent="0.25">
      <c r="B912" s="40" t="s">
        <v>1710</v>
      </c>
      <c r="C912" s="40" t="s">
        <v>688</v>
      </c>
      <c r="D912" s="40"/>
      <c r="E912" s="40" t="s">
        <v>39</v>
      </c>
      <c r="F912" s="41">
        <v>5.6752656288608844E-2</v>
      </c>
      <c r="G912" s="42">
        <v>6000000</v>
      </c>
      <c r="H912" s="43">
        <v>0.25</v>
      </c>
      <c r="I912" s="20">
        <f t="shared" ref="I912" si="173">H912*G912*F912</f>
        <v>85128.984432913261</v>
      </c>
      <c r="J912" s="54"/>
      <c r="K912" s="54"/>
      <c r="L912" s="54"/>
      <c r="M912" s="20">
        <f t="shared" ref="M912" si="174">L912*K912</f>
        <v>0</v>
      </c>
      <c r="N912" s="54" t="s">
        <v>104</v>
      </c>
      <c r="O912" s="54" t="s">
        <v>19</v>
      </c>
      <c r="P912" s="58">
        <v>229.678</v>
      </c>
      <c r="Q912" s="80">
        <v>750</v>
      </c>
      <c r="R912" s="21">
        <f t="shared" ref="R912" si="175">Q912*P912</f>
        <v>172258.5</v>
      </c>
      <c r="S912" s="21"/>
      <c r="T912" s="21"/>
      <c r="U912" s="21"/>
      <c r="V912" s="21"/>
      <c r="W912" s="20">
        <f>I912</f>
        <v>85128.984432913261</v>
      </c>
      <c r="X912" s="20">
        <f t="shared" ref="X912" si="176">M912</f>
        <v>0</v>
      </c>
      <c r="Y912" s="20">
        <f t="shared" ref="Y912" si="177">R912</f>
        <v>172258.5</v>
      </c>
      <c r="Z912" s="20">
        <f t="shared" ref="Z912" si="178">SUM(W912:Y912)</f>
        <v>257387.48443291325</v>
      </c>
      <c r="AA912" s="20">
        <f t="shared" ref="AA912" si="179">Z912*30%</f>
        <v>77216.245329873971</v>
      </c>
      <c r="AB912" s="20">
        <f t="shared" ref="AB912" si="180">SUM(Z912:AA912)</f>
        <v>334603.72976278723</v>
      </c>
      <c r="AC912" s="7"/>
    </row>
    <row r="913" spans="2:29" x14ac:dyDescent="0.25">
      <c r="B913" s="40" t="s">
        <v>1711</v>
      </c>
      <c r="C913" s="44"/>
      <c r="D913" s="44"/>
      <c r="E913" s="44"/>
      <c r="F913" s="45"/>
      <c r="G913" s="46"/>
      <c r="H913" s="47"/>
      <c r="I913" s="20"/>
      <c r="J913" s="72"/>
      <c r="K913" s="72"/>
      <c r="L913" s="72"/>
      <c r="M913" s="20"/>
      <c r="N913" s="72"/>
      <c r="O913" s="72"/>
      <c r="P913" s="81"/>
      <c r="Q913" s="82"/>
      <c r="R913" s="21"/>
      <c r="S913" s="21"/>
      <c r="T913" s="21"/>
      <c r="U913" s="21"/>
      <c r="V913" s="21"/>
      <c r="W913" s="20"/>
      <c r="X913" s="20"/>
      <c r="Y913" s="20"/>
      <c r="Z913" s="20"/>
      <c r="AA913" s="20"/>
      <c r="AB913" s="20"/>
      <c r="AC913" s="8"/>
    </row>
    <row r="914" spans="2:29" x14ac:dyDescent="0.25">
      <c r="B914" s="40" t="s">
        <v>1712</v>
      </c>
      <c r="C914" s="40" t="s">
        <v>689</v>
      </c>
      <c r="D914" s="40"/>
      <c r="E914" s="40" t="s">
        <v>43</v>
      </c>
      <c r="F914" s="41">
        <v>3.7738077588337041E-2</v>
      </c>
      <c r="G914" s="42">
        <v>6000000</v>
      </c>
      <c r="H914" s="43">
        <v>1</v>
      </c>
      <c r="I914" s="20">
        <f t="shared" ref="I914" si="181">H914*G914*F914</f>
        <v>226428.46553002225</v>
      </c>
      <c r="J914" s="54"/>
      <c r="K914" s="54"/>
      <c r="L914" s="54"/>
      <c r="M914" s="20">
        <f t="shared" ref="M914" si="182">L914*K914</f>
        <v>0</v>
      </c>
      <c r="N914" s="54"/>
      <c r="O914" s="54"/>
      <c r="P914" s="79"/>
      <c r="Q914" s="80"/>
      <c r="R914" s="21">
        <f t="shared" ref="R914" si="183">Q914*P914</f>
        <v>0</v>
      </c>
      <c r="S914" s="21"/>
      <c r="T914" s="21"/>
      <c r="U914" s="21"/>
      <c r="V914" s="21"/>
      <c r="W914" s="20">
        <f>I914</f>
        <v>226428.46553002225</v>
      </c>
      <c r="X914" s="20">
        <f t="shared" ref="X914" si="184">M914</f>
        <v>0</v>
      </c>
      <c r="Y914" s="20">
        <f t="shared" ref="Y914" si="185">R914</f>
        <v>0</v>
      </c>
      <c r="Z914" s="20">
        <f t="shared" ref="Z914" si="186">SUM(W914:Y914)</f>
        <v>226428.46553002225</v>
      </c>
      <c r="AA914" s="20">
        <f t="shared" ref="AA914" si="187">Z914*30%</f>
        <v>67928.539659006667</v>
      </c>
      <c r="AB914" s="20">
        <f t="shared" ref="AB914" si="188">SUM(Z914:AA914)</f>
        <v>294357.00518902892</v>
      </c>
      <c r="AC914" s="7"/>
    </row>
    <row r="915" spans="2:29" x14ac:dyDescent="0.25">
      <c r="B915" s="40" t="s">
        <v>1713</v>
      </c>
      <c r="C915" s="44"/>
      <c r="D915" s="44"/>
      <c r="E915" s="44"/>
      <c r="F915" s="45"/>
      <c r="G915" s="46"/>
      <c r="H915" s="47"/>
      <c r="I915" s="20"/>
      <c r="J915" s="72"/>
      <c r="K915" s="72"/>
      <c r="L915" s="72"/>
      <c r="M915" s="20"/>
      <c r="N915" s="72"/>
      <c r="O915" s="72"/>
      <c r="P915" s="81"/>
      <c r="Q915" s="82"/>
      <c r="R915" s="21"/>
      <c r="S915" s="21"/>
      <c r="T915" s="21"/>
      <c r="U915" s="21"/>
      <c r="V915" s="21"/>
      <c r="W915" s="20"/>
      <c r="X915" s="20"/>
      <c r="Y915" s="20"/>
      <c r="Z915" s="20"/>
      <c r="AA915" s="20"/>
      <c r="AB915" s="20"/>
      <c r="AC915" s="8"/>
    </row>
    <row r="916" spans="2:29" x14ac:dyDescent="0.25">
      <c r="B916" s="40" t="s">
        <v>1714</v>
      </c>
      <c r="C916" s="40" t="s">
        <v>690</v>
      </c>
      <c r="D916" s="40"/>
      <c r="E916" s="40" t="s">
        <v>39</v>
      </c>
      <c r="F916" s="41">
        <v>3.7738077588337041E-2</v>
      </c>
      <c r="G916" s="42">
        <v>6000000</v>
      </c>
      <c r="H916" s="43">
        <v>0.25</v>
      </c>
      <c r="I916" s="20">
        <f t="shared" ref="I916" si="189">H916*G916*F916</f>
        <v>56607.116382505563</v>
      </c>
      <c r="J916" s="54"/>
      <c r="K916" s="54"/>
      <c r="L916" s="54"/>
      <c r="M916" s="20">
        <f t="shared" ref="M916" si="190">L916*K916</f>
        <v>0</v>
      </c>
      <c r="N916" s="54" t="s">
        <v>104</v>
      </c>
      <c r="O916" s="54" t="s">
        <v>19</v>
      </c>
      <c r="P916" s="58">
        <v>152.726</v>
      </c>
      <c r="Q916" s="80">
        <v>750</v>
      </c>
      <c r="R916" s="21">
        <f t="shared" ref="R916" si="191">Q916*P916</f>
        <v>114544.5</v>
      </c>
      <c r="S916" s="21"/>
      <c r="T916" s="21"/>
      <c r="U916" s="21"/>
      <c r="V916" s="21"/>
      <c r="W916" s="20">
        <f>I916</f>
        <v>56607.116382505563</v>
      </c>
      <c r="X916" s="20">
        <f t="shared" ref="X916" si="192">M916</f>
        <v>0</v>
      </c>
      <c r="Y916" s="20">
        <f t="shared" ref="Y916" si="193">R916</f>
        <v>114544.5</v>
      </c>
      <c r="Z916" s="20">
        <f t="shared" ref="Z916" si="194">SUM(W916:Y916)</f>
        <v>171151.61638250557</v>
      </c>
      <c r="AA916" s="20">
        <f t="shared" ref="AA916" si="195">Z916*30%</f>
        <v>51345.484914751672</v>
      </c>
      <c r="AB916" s="20">
        <f t="shared" ref="AB916" si="196">SUM(Z916:AA916)</f>
        <v>222497.10129725724</v>
      </c>
      <c r="AC916" s="7"/>
    </row>
    <row r="917" spans="2:29" x14ac:dyDescent="0.25">
      <c r="B917" s="40" t="s">
        <v>1715</v>
      </c>
      <c r="C917" s="44"/>
      <c r="D917" s="44"/>
      <c r="E917" s="44"/>
      <c r="F917" s="45"/>
      <c r="G917" s="46"/>
      <c r="H917" s="47"/>
      <c r="I917" s="20"/>
      <c r="J917" s="72"/>
      <c r="K917" s="72"/>
      <c r="L917" s="72"/>
      <c r="M917" s="20"/>
      <c r="N917" s="72"/>
      <c r="O917" s="72"/>
      <c r="P917" s="81"/>
      <c r="Q917" s="82"/>
      <c r="R917" s="21"/>
      <c r="S917" s="21"/>
      <c r="T917" s="21"/>
      <c r="U917" s="21"/>
      <c r="V917" s="21"/>
      <c r="W917" s="20"/>
      <c r="X917" s="20"/>
      <c r="Y917" s="20"/>
      <c r="Z917" s="20"/>
      <c r="AA917" s="20"/>
      <c r="AB917" s="20"/>
      <c r="AC917" s="8"/>
    </row>
    <row r="918" spans="2:29" x14ac:dyDescent="0.25">
      <c r="B918" s="40" t="s">
        <v>1716</v>
      </c>
      <c r="C918" s="40" t="s">
        <v>691</v>
      </c>
      <c r="D918" s="40"/>
      <c r="E918" s="40" t="s">
        <v>43</v>
      </c>
      <c r="F918" s="41">
        <v>5.8692117617988628E-2</v>
      </c>
      <c r="G918" s="42">
        <v>6000000</v>
      </c>
      <c r="H918" s="43">
        <v>1</v>
      </c>
      <c r="I918" s="20">
        <f t="shared" ref="I918" si="197">H918*G918*F918</f>
        <v>352152.70570793177</v>
      </c>
      <c r="J918" s="54"/>
      <c r="K918" s="54"/>
      <c r="L918" s="54"/>
      <c r="M918" s="20">
        <f t="shared" ref="M918" si="198">L918*K918</f>
        <v>0</v>
      </c>
      <c r="N918" s="54"/>
      <c r="O918" s="54"/>
      <c r="P918" s="79"/>
      <c r="Q918" s="80"/>
      <c r="R918" s="21">
        <f t="shared" ref="R918" si="199">Q918*P918</f>
        <v>0</v>
      </c>
      <c r="S918" s="21"/>
      <c r="T918" s="21"/>
      <c r="U918" s="21"/>
      <c r="V918" s="21"/>
      <c r="W918" s="20">
        <f>I918</f>
        <v>352152.70570793177</v>
      </c>
      <c r="X918" s="20">
        <f t="shared" ref="X918" si="200">M918</f>
        <v>0</v>
      </c>
      <c r="Y918" s="20">
        <f t="shared" ref="Y918" si="201">R918</f>
        <v>0</v>
      </c>
      <c r="Z918" s="20">
        <f t="shared" ref="Z918" si="202">SUM(W918:Y918)</f>
        <v>352152.70570793177</v>
      </c>
      <c r="AA918" s="20">
        <f t="shared" ref="AA918" si="203">Z918*30%</f>
        <v>105645.81171237952</v>
      </c>
      <c r="AB918" s="20">
        <f t="shared" ref="AB918" si="204">SUM(Z918:AA918)</f>
        <v>457798.51742031128</v>
      </c>
      <c r="AC918" s="7"/>
    </row>
    <row r="919" spans="2:29" x14ac:dyDescent="0.25">
      <c r="B919" s="40" t="s">
        <v>1717</v>
      </c>
      <c r="C919" s="44"/>
      <c r="D919" s="44"/>
      <c r="E919" s="44"/>
      <c r="F919" s="45"/>
      <c r="G919" s="46"/>
      <c r="H919" s="47"/>
      <c r="I919" s="20"/>
      <c r="J919" s="72"/>
      <c r="K919" s="72"/>
      <c r="L919" s="72"/>
      <c r="M919" s="20"/>
      <c r="N919" s="72"/>
      <c r="O919" s="72"/>
      <c r="P919" s="81"/>
      <c r="Q919" s="82"/>
      <c r="R919" s="21"/>
      <c r="S919" s="21"/>
      <c r="T919" s="21"/>
      <c r="U919" s="21"/>
      <c r="V919" s="21"/>
      <c r="W919" s="20"/>
      <c r="X919" s="20"/>
      <c r="Y919" s="20"/>
      <c r="Z919" s="20"/>
      <c r="AA919" s="20"/>
      <c r="AB919" s="20"/>
      <c r="AC919" s="8"/>
    </row>
    <row r="920" spans="2:29" x14ac:dyDescent="0.25">
      <c r="B920" s="40" t="s">
        <v>1718</v>
      </c>
      <c r="C920" s="40" t="s">
        <v>82</v>
      </c>
      <c r="D920" s="40"/>
      <c r="E920" s="40" t="s">
        <v>39</v>
      </c>
      <c r="F920" s="41">
        <v>5.8692117617988628E-2</v>
      </c>
      <c r="G920" s="42">
        <v>6000000</v>
      </c>
      <c r="H920" s="43">
        <v>0.25</v>
      </c>
      <c r="I920" s="20">
        <f t="shared" ref="I920" si="205">H920*G920*F920</f>
        <v>88038.176426982944</v>
      </c>
      <c r="J920" s="54"/>
      <c r="K920" s="54"/>
      <c r="L920" s="54"/>
      <c r="M920" s="20">
        <f t="shared" ref="M920" si="206">L920*K920</f>
        <v>0</v>
      </c>
      <c r="N920" s="54" t="s">
        <v>104</v>
      </c>
      <c r="O920" s="54" t="s">
        <v>19</v>
      </c>
      <c r="P920" s="58">
        <v>237.52699999999999</v>
      </c>
      <c r="Q920" s="80">
        <v>750</v>
      </c>
      <c r="R920" s="21">
        <f t="shared" ref="R920" si="207">Q920*P920</f>
        <v>178145.25</v>
      </c>
      <c r="S920" s="21"/>
      <c r="T920" s="21"/>
      <c r="U920" s="21"/>
      <c r="V920" s="21"/>
      <c r="W920" s="20">
        <f>I920</f>
        <v>88038.176426982944</v>
      </c>
      <c r="X920" s="20">
        <f t="shared" ref="X920" si="208">M920</f>
        <v>0</v>
      </c>
      <c r="Y920" s="20">
        <f t="shared" ref="Y920" si="209">R920</f>
        <v>178145.25</v>
      </c>
      <c r="Z920" s="20">
        <f t="shared" ref="Z920" si="210">SUM(W920:Y920)</f>
        <v>266183.42642698297</v>
      </c>
      <c r="AA920" s="20">
        <f t="shared" ref="AA920" si="211">Z920*30%</f>
        <v>79855.027928094889</v>
      </c>
      <c r="AB920" s="20">
        <f t="shared" ref="AB920" si="212">SUM(Z920:AA920)</f>
        <v>346038.45435507788</v>
      </c>
      <c r="AC920" s="7"/>
    </row>
    <row r="921" spans="2:29" x14ac:dyDescent="0.25">
      <c r="B921" s="40" t="s">
        <v>1719</v>
      </c>
      <c r="C921" s="44"/>
      <c r="D921" s="44"/>
      <c r="E921" s="44"/>
      <c r="F921" s="45"/>
      <c r="G921" s="46"/>
      <c r="H921" s="47"/>
      <c r="I921" s="20"/>
      <c r="J921" s="72"/>
      <c r="K921" s="72"/>
      <c r="L921" s="72"/>
      <c r="M921" s="20"/>
      <c r="N921" s="72"/>
      <c r="O921" s="72"/>
      <c r="P921" s="81"/>
      <c r="Q921" s="82"/>
      <c r="R921" s="21"/>
      <c r="S921" s="21"/>
      <c r="T921" s="21"/>
      <c r="U921" s="21"/>
      <c r="V921" s="21"/>
      <c r="W921" s="20"/>
      <c r="X921" s="20"/>
      <c r="Y921" s="20"/>
      <c r="Z921" s="20"/>
      <c r="AA921" s="20"/>
      <c r="AB921" s="20"/>
      <c r="AC921" s="8"/>
    </row>
    <row r="922" spans="2:29" x14ac:dyDescent="0.25">
      <c r="B922" s="40" t="s">
        <v>1720</v>
      </c>
      <c r="C922" s="40" t="s">
        <v>691</v>
      </c>
      <c r="D922" s="40"/>
      <c r="E922" s="40" t="s">
        <v>43</v>
      </c>
      <c r="F922" s="41">
        <v>5.6576970595502846E-2</v>
      </c>
      <c r="G922" s="42">
        <v>6000000</v>
      </c>
      <c r="H922" s="43">
        <v>1</v>
      </c>
      <c r="I922" s="20">
        <f t="shared" ref="I922" si="213">H922*G922*F922</f>
        <v>339461.82357301709</v>
      </c>
      <c r="J922" s="54"/>
      <c r="K922" s="54"/>
      <c r="L922" s="54"/>
      <c r="M922" s="20">
        <f t="shared" ref="M922" si="214">L922*K922</f>
        <v>0</v>
      </c>
      <c r="N922" s="54" t="s">
        <v>104</v>
      </c>
      <c r="O922" s="54" t="s">
        <v>19</v>
      </c>
      <c r="P922" s="58">
        <v>228.96700000000001</v>
      </c>
      <c r="Q922" s="80">
        <v>750</v>
      </c>
      <c r="R922" s="21">
        <f t="shared" ref="R922" si="215">Q922*P922</f>
        <v>171725.25</v>
      </c>
      <c r="S922" s="21"/>
      <c r="T922" s="21"/>
      <c r="U922" s="21"/>
      <c r="V922" s="21"/>
      <c r="W922" s="20">
        <f>I922</f>
        <v>339461.82357301709</v>
      </c>
      <c r="X922" s="20">
        <f t="shared" ref="X922" si="216">M922</f>
        <v>0</v>
      </c>
      <c r="Y922" s="20">
        <f t="shared" ref="Y922" si="217">R922</f>
        <v>171725.25</v>
      </c>
      <c r="Z922" s="20">
        <f t="shared" ref="Z922" si="218">SUM(W922:Y922)</f>
        <v>511187.07357301709</v>
      </c>
      <c r="AA922" s="20">
        <f t="shared" ref="AA922" si="219">Z922*30%</f>
        <v>153356.12207190512</v>
      </c>
      <c r="AB922" s="20">
        <f t="shared" ref="AB922" si="220">SUM(Z922:AA922)</f>
        <v>664543.19564492221</v>
      </c>
      <c r="AC922" s="7"/>
    </row>
    <row r="923" spans="2:29" x14ac:dyDescent="0.25">
      <c r="B923" s="40" t="s">
        <v>1721</v>
      </c>
      <c r="C923" s="44"/>
      <c r="D923" s="44"/>
      <c r="E923" s="44"/>
      <c r="F923" s="45"/>
      <c r="G923" s="46"/>
      <c r="H923" s="47"/>
      <c r="I923" s="20"/>
      <c r="J923" s="72"/>
      <c r="K923" s="72"/>
      <c r="L923" s="72"/>
      <c r="M923" s="20"/>
      <c r="N923" s="72"/>
      <c r="O923" s="72"/>
      <c r="P923" s="81"/>
      <c r="Q923" s="82"/>
      <c r="R923" s="21"/>
      <c r="S923" s="21"/>
      <c r="T923" s="21"/>
      <c r="U923" s="21"/>
      <c r="V923" s="21"/>
      <c r="W923" s="20"/>
      <c r="X923" s="20"/>
      <c r="Y923" s="20"/>
      <c r="Z923" s="20"/>
      <c r="AA923" s="20"/>
      <c r="AB923" s="20"/>
      <c r="AC923" s="8"/>
    </row>
    <row r="924" spans="2:29" x14ac:dyDescent="0.25">
      <c r="B924" s="40" t="s">
        <v>1722</v>
      </c>
      <c r="C924" s="40" t="s">
        <v>692</v>
      </c>
      <c r="D924" s="40"/>
      <c r="E924" s="40" t="s">
        <v>43</v>
      </c>
      <c r="F924" s="41">
        <v>0.10891030392883617</v>
      </c>
      <c r="G924" s="42">
        <v>6000000</v>
      </c>
      <c r="H924" s="43">
        <v>1</v>
      </c>
      <c r="I924" s="20">
        <f t="shared" ref="I924" si="221">H924*G924*F924</f>
        <v>653461.82357301703</v>
      </c>
      <c r="J924" s="54"/>
      <c r="K924" s="54"/>
      <c r="L924" s="54"/>
      <c r="M924" s="20">
        <f t="shared" ref="M924" si="222">L924*K924</f>
        <v>0</v>
      </c>
      <c r="N924" s="54" t="s">
        <v>104</v>
      </c>
      <c r="O924" s="54" t="s">
        <v>19</v>
      </c>
      <c r="P924" s="58">
        <v>440.76</v>
      </c>
      <c r="Q924" s="80">
        <v>750</v>
      </c>
      <c r="R924" s="21">
        <f t="shared" ref="R924" si="223">Q924*P924</f>
        <v>330570</v>
      </c>
      <c r="S924" s="21"/>
      <c r="T924" s="21"/>
      <c r="U924" s="21"/>
      <c r="V924" s="21"/>
      <c r="W924" s="20">
        <f>I924</f>
        <v>653461.82357301703</v>
      </c>
      <c r="X924" s="20">
        <f t="shared" ref="X924" si="224">M924</f>
        <v>0</v>
      </c>
      <c r="Y924" s="20">
        <f t="shared" ref="Y924" si="225">R924</f>
        <v>330570</v>
      </c>
      <c r="Z924" s="20">
        <f t="shared" ref="Z924" si="226">SUM(W924:Y924)</f>
        <v>984031.82357301703</v>
      </c>
      <c r="AA924" s="20">
        <f t="shared" ref="AA924" si="227">Z924*30%</f>
        <v>295209.54707190511</v>
      </c>
      <c r="AB924" s="20">
        <f t="shared" ref="AB924" si="228">SUM(Z924:AA924)</f>
        <v>1279241.3706449221</v>
      </c>
      <c r="AC924" s="7"/>
    </row>
    <row r="925" spans="2:29" x14ac:dyDescent="0.25">
      <c r="B925" s="40" t="s">
        <v>1723</v>
      </c>
      <c r="C925" s="44"/>
      <c r="D925" s="44"/>
      <c r="E925" s="44"/>
      <c r="F925" s="45"/>
      <c r="G925" s="46"/>
      <c r="H925" s="47"/>
      <c r="I925" s="20"/>
      <c r="J925" s="72"/>
      <c r="K925" s="72"/>
      <c r="L925" s="72"/>
      <c r="M925" s="20"/>
      <c r="N925" s="72"/>
      <c r="O925" s="72"/>
      <c r="P925" s="81"/>
      <c r="Q925" s="82"/>
      <c r="R925" s="21"/>
      <c r="S925" s="21"/>
      <c r="T925" s="21"/>
      <c r="U925" s="21"/>
      <c r="V925" s="21"/>
      <c r="W925" s="20"/>
      <c r="X925" s="20"/>
      <c r="Y925" s="20"/>
      <c r="Z925" s="20"/>
      <c r="AA925" s="20"/>
      <c r="AB925" s="20"/>
      <c r="AC925" s="8"/>
    </row>
    <row r="926" spans="2:29" x14ac:dyDescent="0.25">
      <c r="B926" s="40" t="s">
        <v>1724</v>
      </c>
      <c r="C926" s="40" t="s">
        <v>693</v>
      </c>
      <c r="D926" s="40"/>
      <c r="E926" s="40" t="s">
        <v>43</v>
      </c>
      <c r="F926" s="41">
        <v>5.5320237212750187E-2</v>
      </c>
      <c r="G926" s="42">
        <v>6000000</v>
      </c>
      <c r="H926" s="43">
        <v>1</v>
      </c>
      <c r="I926" s="20">
        <f t="shared" ref="I926" si="229">H926*G926*F926</f>
        <v>331921.42327650113</v>
      </c>
      <c r="J926" s="54"/>
      <c r="K926" s="54"/>
      <c r="L926" s="54"/>
      <c r="M926" s="20">
        <f t="shared" ref="M926" si="230">L926*K926</f>
        <v>0</v>
      </c>
      <c r="N926" s="54" t="s">
        <v>104</v>
      </c>
      <c r="O926" s="54" t="s">
        <v>19</v>
      </c>
      <c r="P926" s="58">
        <v>223.881</v>
      </c>
      <c r="Q926" s="80">
        <v>750</v>
      </c>
      <c r="R926" s="21">
        <f t="shared" ref="R926" si="231">Q926*P926</f>
        <v>167910.75</v>
      </c>
      <c r="S926" s="21"/>
      <c r="T926" s="21"/>
      <c r="U926" s="21"/>
      <c r="V926" s="21"/>
      <c r="W926" s="20">
        <f>I926</f>
        <v>331921.42327650113</v>
      </c>
      <c r="X926" s="20">
        <f t="shared" ref="X926" si="232">M926</f>
        <v>0</v>
      </c>
      <c r="Y926" s="20">
        <f t="shared" ref="Y926" si="233">R926</f>
        <v>167910.75</v>
      </c>
      <c r="Z926" s="20">
        <f t="shared" ref="Z926" si="234">SUM(W926:Y926)</f>
        <v>499832.17327650113</v>
      </c>
      <c r="AA926" s="20">
        <f t="shared" ref="AA926" si="235">Z926*30%</f>
        <v>149949.65198295034</v>
      </c>
      <c r="AB926" s="20">
        <f t="shared" ref="AB926" si="236">SUM(Z926:AA926)</f>
        <v>649781.82525945152</v>
      </c>
      <c r="AC926" s="7"/>
    </row>
    <row r="927" spans="2:29" x14ac:dyDescent="0.25">
      <c r="B927" s="40" t="s">
        <v>1725</v>
      </c>
      <c r="C927" s="44"/>
      <c r="D927" s="44"/>
      <c r="E927" s="44"/>
      <c r="F927" s="45"/>
      <c r="G927" s="46"/>
      <c r="H927" s="47"/>
      <c r="I927" s="20"/>
      <c r="J927" s="72"/>
      <c r="K927" s="72"/>
      <c r="L927" s="72"/>
      <c r="M927" s="20"/>
      <c r="N927" s="72"/>
      <c r="O927" s="72"/>
      <c r="P927" s="44"/>
      <c r="Q927" s="82"/>
      <c r="R927" s="21"/>
      <c r="S927" s="21"/>
      <c r="T927" s="21"/>
      <c r="U927" s="21"/>
      <c r="V927" s="21"/>
      <c r="W927" s="20"/>
      <c r="X927" s="20"/>
      <c r="Y927" s="20"/>
      <c r="Z927" s="20"/>
      <c r="AA927" s="20"/>
      <c r="AB927" s="20"/>
      <c r="AC927" s="8"/>
    </row>
    <row r="928" spans="2:29" x14ac:dyDescent="0.25">
      <c r="B928" s="40" t="s">
        <v>1726</v>
      </c>
      <c r="C928" s="40" t="s">
        <v>694</v>
      </c>
      <c r="D928" s="40"/>
      <c r="E928" s="40" t="s">
        <v>43</v>
      </c>
      <c r="F928" s="41">
        <v>0.11554904867803312</v>
      </c>
      <c r="G928" s="42">
        <v>6000000</v>
      </c>
      <c r="H928" s="43">
        <v>1</v>
      </c>
      <c r="I928" s="20">
        <f t="shared" ref="I928" si="237">H928*G928*F928</f>
        <v>693294.29206819867</v>
      </c>
      <c r="J928" s="54"/>
      <c r="K928" s="54"/>
      <c r="L928" s="54"/>
      <c r="M928" s="20">
        <f t="shared" ref="M928" si="238">L928*K928</f>
        <v>0</v>
      </c>
      <c r="N928" s="54" t="s">
        <v>104</v>
      </c>
      <c r="O928" s="54" t="s">
        <v>19</v>
      </c>
      <c r="P928" s="58">
        <v>467.62700000000001</v>
      </c>
      <c r="Q928" s="80">
        <v>750</v>
      </c>
      <c r="R928" s="21">
        <f t="shared" ref="R928" si="239">Q928*P928</f>
        <v>350720.25</v>
      </c>
      <c r="S928" s="21"/>
      <c r="T928" s="21"/>
      <c r="U928" s="21"/>
      <c r="V928" s="21"/>
      <c r="W928" s="20">
        <f>I928</f>
        <v>693294.29206819867</v>
      </c>
      <c r="X928" s="20">
        <f t="shared" ref="X928" si="240">M928</f>
        <v>0</v>
      </c>
      <c r="Y928" s="20">
        <f t="shared" ref="Y928" si="241">R928</f>
        <v>350720.25</v>
      </c>
      <c r="Z928" s="20">
        <f t="shared" ref="Z928" si="242">SUM(W928:Y928)</f>
        <v>1044014.5420681987</v>
      </c>
      <c r="AA928" s="20">
        <f t="shared" ref="AA928" si="243">Z928*30%</f>
        <v>313204.36262045958</v>
      </c>
      <c r="AB928" s="20">
        <f t="shared" ref="AB928" si="244">SUM(Z928:AA928)</f>
        <v>1357218.9046886582</v>
      </c>
      <c r="AC928" s="7"/>
    </row>
    <row r="929" spans="2:29" x14ac:dyDescent="0.25">
      <c r="B929" s="40" t="s">
        <v>1727</v>
      </c>
      <c r="C929" s="44"/>
      <c r="D929" s="44"/>
      <c r="E929" s="44"/>
      <c r="F929" s="45"/>
      <c r="G929" s="46"/>
      <c r="H929" s="47"/>
      <c r="I929" s="20"/>
      <c r="J929" s="72"/>
      <c r="K929" s="72"/>
      <c r="L929" s="72"/>
      <c r="M929" s="20"/>
      <c r="N929" s="72"/>
      <c r="O929" s="72"/>
      <c r="P929" s="44"/>
      <c r="Q929" s="82"/>
      <c r="R929" s="21"/>
      <c r="S929" s="21"/>
      <c r="T929" s="21"/>
      <c r="U929" s="21"/>
      <c r="V929" s="21"/>
      <c r="W929" s="20"/>
      <c r="X929" s="20"/>
      <c r="Y929" s="20"/>
      <c r="Z929" s="20"/>
      <c r="AA929" s="20"/>
      <c r="AB929" s="20"/>
      <c r="AC929" s="8"/>
    </row>
    <row r="930" spans="2:29" x14ac:dyDescent="0.25">
      <c r="B930" s="40" t="s">
        <v>1728</v>
      </c>
      <c r="C930" s="40" t="s">
        <v>695</v>
      </c>
      <c r="D930" s="40"/>
      <c r="E930" s="40" t="s">
        <v>43</v>
      </c>
      <c r="F930" s="41">
        <v>3.8191746973066473E-2</v>
      </c>
      <c r="G930" s="42">
        <v>6000000</v>
      </c>
      <c r="H930" s="43">
        <v>1</v>
      </c>
      <c r="I930" s="20">
        <f t="shared" ref="I930" si="245">H930*G930*F930</f>
        <v>229150.48183839885</v>
      </c>
      <c r="J930" s="54"/>
      <c r="K930" s="54"/>
      <c r="L930" s="54"/>
      <c r="M930" s="20">
        <f t="shared" ref="M930" si="246">L930*K930</f>
        <v>0</v>
      </c>
      <c r="N930" s="54" t="s">
        <v>104</v>
      </c>
      <c r="O930" s="54" t="s">
        <v>19</v>
      </c>
      <c r="P930" s="58">
        <v>154.56200000000001</v>
      </c>
      <c r="Q930" s="80">
        <v>750</v>
      </c>
      <c r="R930" s="21">
        <f t="shared" ref="R930" si="247">Q930*P930</f>
        <v>115921.50000000001</v>
      </c>
      <c r="S930" s="21"/>
      <c r="T930" s="21"/>
      <c r="U930" s="21"/>
      <c r="V930" s="21"/>
      <c r="W930" s="20">
        <f>I930</f>
        <v>229150.48183839885</v>
      </c>
      <c r="X930" s="20">
        <f t="shared" ref="X930" si="248">M930</f>
        <v>0</v>
      </c>
      <c r="Y930" s="20">
        <f t="shared" ref="Y930" si="249">R930</f>
        <v>115921.50000000001</v>
      </c>
      <c r="Z930" s="20">
        <f t="shared" ref="Z930" si="250">SUM(W930:Y930)</f>
        <v>345071.98183839885</v>
      </c>
      <c r="AA930" s="20">
        <f t="shared" si="92"/>
        <v>103521.59455151965</v>
      </c>
      <c r="AB930" s="20">
        <f t="shared" ref="AB930" si="251">SUM(Z930:AA930)</f>
        <v>448593.57638991851</v>
      </c>
      <c r="AC930" s="7"/>
    </row>
    <row r="931" spans="2:29" x14ac:dyDescent="0.25">
      <c r="B931" s="40" t="s">
        <v>1729</v>
      </c>
      <c r="C931" s="44"/>
      <c r="D931" s="44"/>
      <c r="E931" s="44"/>
      <c r="F931" s="45"/>
      <c r="G931" s="46"/>
      <c r="H931" s="47"/>
      <c r="I931" s="20"/>
      <c r="J931" s="72"/>
      <c r="K931" s="72"/>
      <c r="L931" s="72"/>
      <c r="M931" s="20"/>
      <c r="N931" s="72"/>
      <c r="O931" s="72"/>
      <c r="P931" s="44"/>
      <c r="Q931" s="82"/>
      <c r="R931" s="21"/>
      <c r="S931" s="21"/>
      <c r="T931" s="21"/>
      <c r="U931" s="21"/>
      <c r="V931" s="21"/>
      <c r="W931" s="20"/>
      <c r="X931" s="20"/>
      <c r="Y931" s="20"/>
      <c r="Z931" s="20"/>
      <c r="AA931" s="20"/>
      <c r="AB931" s="20"/>
      <c r="AC931" s="8"/>
    </row>
    <row r="932" spans="2:29" x14ac:dyDescent="0.25">
      <c r="B932" s="40" t="s">
        <v>1730</v>
      </c>
      <c r="C932" s="40" t="s">
        <v>696</v>
      </c>
      <c r="D932" s="40"/>
      <c r="E932" s="40" t="s">
        <v>43</v>
      </c>
      <c r="F932" s="41">
        <v>7.1718804052384483E-2</v>
      </c>
      <c r="G932" s="42">
        <v>6000000</v>
      </c>
      <c r="H932" s="43">
        <v>1</v>
      </c>
      <c r="I932" s="20">
        <f t="shared" ref="I932" si="252">H932*G932*F932</f>
        <v>430312.8243143069</v>
      </c>
      <c r="J932" s="54"/>
      <c r="K932" s="54"/>
      <c r="L932" s="54"/>
      <c r="M932" s="20">
        <f>L932*K932</f>
        <v>0</v>
      </c>
      <c r="N932" s="54" t="s">
        <v>104</v>
      </c>
      <c r="O932" s="54" t="s">
        <v>19</v>
      </c>
      <c r="P932" s="58">
        <v>290.24599999999998</v>
      </c>
      <c r="Q932" s="80">
        <v>750</v>
      </c>
      <c r="R932" s="21">
        <f t="shared" ref="R932" si="253">Q932*P932</f>
        <v>217684.5</v>
      </c>
      <c r="S932" s="21"/>
      <c r="T932" s="21"/>
      <c r="U932" s="21"/>
      <c r="V932" s="21"/>
      <c r="W932" s="20">
        <f>I932</f>
        <v>430312.8243143069</v>
      </c>
      <c r="X932" s="20">
        <f t="shared" ref="X932" si="254">M932</f>
        <v>0</v>
      </c>
      <c r="Y932" s="20">
        <f t="shared" ref="Y932" si="255">R932</f>
        <v>217684.5</v>
      </c>
      <c r="Z932" s="20">
        <f t="shared" ref="Z932" si="256">SUM(W932:Y932)</f>
        <v>647997.32431430696</v>
      </c>
      <c r="AA932" s="20">
        <f t="shared" si="92"/>
        <v>194399.19729429207</v>
      </c>
      <c r="AB932" s="20">
        <f t="shared" ref="AB932" si="257">SUM(Z932:AA932)</f>
        <v>842396.521608599</v>
      </c>
      <c r="AC932" s="7"/>
    </row>
    <row r="933" spans="2:29" x14ac:dyDescent="0.25">
      <c r="B933" s="40" t="s">
        <v>1731</v>
      </c>
      <c r="C933" s="44"/>
      <c r="D933" s="44"/>
      <c r="E933" s="44"/>
      <c r="F933" s="45"/>
      <c r="G933" s="46"/>
      <c r="H933" s="47"/>
      <c r="I933" s="20"/>
      <c r="J933" s="72"/>
      <c r="K933" s="72"/>
      <c r="L933" s="72"/>
      <c r="M933" s="20"/>
      <c r="N933" s="72"/>
      <c r="O933" s="72"/>
      <c r="P933" s="44"/>
      <c r="Q933" s="82"/>
      <c r="R933" s="21"/>
      <c r="S933" s="21"/>
      <c r="T933" s="21"/>
      <c r="U933" s="21"/>
      <c r="V933" s="21"/>
      <c r="W933" s="20"/>
      <c r="X933" s="20"/>
      <c r="Y933" s="20"/>
      <c r="Z933" s="20"/>
      <c r="AA933" s="20"/>
      <c r="AB933" s="20"/>
      <c r="AC933" s="8"/>
    </row>
    <row r="934" spans="2:29" x14ac:dyDescent="0.25">
      <c r="B934" s="40" t="s">
        <v>1732</v>
      </c>
      <c r="C934" s="40" t="s">
        <v>391</v>
      </c>
      <c r="D934" s="40"/>
      <c r="E934" s="40" t="s">
        <v>43</v>
      </c>
      <c r="F934" s="41">
        <v>5.3359525574499626E-2</v>
      </c>
      <c r="G934" s="42">
        <v>6000000</v>
      </c>
      <c r="H934" s="43">
        <v>1</v>
      </c>
      <c r="I934" s="20">
        <f t="shared" ref="I934" si="258">H934*G934*F934</f>
        <v>320157.15344699775</v>
      </c>
      <c r="J934" s="54"/>
      <c r="K934" s="54"/>
      <c r="L934" s="54"/>
      <c r="M934" s="20">
        <f t="shared" ref="M934" si="259">L934*K934</f>
        <v>0</v>
      </c>
      <c r="N934" s="54" t="s">
        <v>104</v>
      </c>
      <c r="O934" s="54" t="s">
        <v>19</v>
      </c>
      <c r="P934" s="58">
        <v>215.946</v>
      </c>
      <c r="Q934" s="80">
        <v>750</v>
      </c>
      <c r="R934" s="21">
        <f t="shared" ref="R934" si="260">Q934*P934</f>
        <v>161959.5</v>
      </c>
      <c r="S934" s="21"/>
      <c r="T934" s="21"/>
      <c r="U934" s="21"/>
      <c r="V934" s="21"/>
      <c r="W934" s="20">
        <f>I934</f>
        <v>320157.15344699775</v>
      </c>
      <c r="X934" s="20">
        <f t="shared" ref="X934" si="261">M934</f>
        <v>0</v>
      </c>
      <c r="Y934" s="20">
        <f t="shared" ref="Y934" si="262">R934</f>
        <v>161959.5</v>
      </c>
      <c r="Z934" s="20">
        <f t="shared" ref="Z934" si="263">SUM(W934:Y934)</f>
        <v>482116.65344699775</v>
      </c>
      <c r="AA934" s="20">
        <f t="shared" si="92"/>
        <v>144634.99603409931</v>
      </c>
      <c r="AB934" s="20">
        <f t="shared" ref="AB934" si="264">SUM(Z934:AA934)</f>
        <v>626751.649481097</v>
      </c>
      <c r="AC934" s="7"/>
    </row>
    <row r="935" spans="2:29" x14ac:dyDescent="0.25">
      <c r="B935" s="40" t="s">
        <v>1733</v>
      </c>
      <c r="C935" s="44"/>
      <c r="D935" s="44"/>
      <c r="E935" s="44"/>
      <c r="F935" s="45"/>
      <c r="G935" s="46"/>
      <c r="H935" s="47"/>
      <c r="I935" s="20"/>
      <c r="J935" s="72"/>
      <c r="K935" s="72"/>
      <c r="L935" s="72"/>
      <c r="M935" s="20"/>
      <c r="N935" s="72"/>
      <c r="O935" s="72"/>
      <c r="P935" s="44"/>
      <c r="Q935" s="82"/>
      <c r="R935" s="21"/>
      <c r="S935" s="21"/>
      <c r="T935" s="21"/>
      <c r="U935" s="21"/>
      <c r="V935" s="21"/>
      <c r="W935" s="20"/>
      <c r="X935" s="20"/>
      <c r="Y935" s="20"/>
      <c r="Z935" s="20"/>
      <c r="AA935" s="20"/>
      <c r="AB935" s="20"/>
      <c r="AC935" s="8"/>
    </row>
    <row r="936" spans="2:29" x14ac:dyDescent="0.25">
      <c r="B936" s="40" t="s">
        <v>1734</v>
      </c>
      <c r="C936" s="40" t="s">
        <v>697</v>
      </c>
      <c r="D936" s="40"/>
      <c r="E936" s="40" t="s">
        <v>43</v>
      </c>
      <c r="F936" s="41">
        <v>0.10473165307635285</v>
      </c>
      <c r="G936" s="42">
        <v>6000000</v>
      </c>
      <c r="H936" s="43">
        <v>1</v>
      </c>
      <c r="I936" s="20">
        <f t="shared" ref="I936" si="265">H936*G936*F936</f>
        <v>628389.91845811706</v>
      </c>
      <c r="J936" s="54"/>
      <c r="K936" s="54"/>
      <c r="L936" s="54"/>
      <c r="M936" s="20">
        <f t="shared" ref="M936" si="266">L936*K936</f>
        <v>0</v>
      </c>
      <c r="N936" s="54" t="s">
        <v>104</v>
      </c>
      <c r="O936" s="54" t="s">
        <v>19</v>
      </c>
      <c r="P936" s="58">
        <v>423.84899999999999</v>
      </c>
      <c r="Q936" s="80">
        <v>750</v>
      </c>
      <c r="R936" s="21">
        <f t="shared" ref="R936" si="267">Q936*P936</f>
        <v>317886.75</v>
      </c>
      <c r="S936" s="21"/>
      <c r="T936" s="21"/>
      <c r="U936" s="21"/>
      <c r="V936" s="21"/>
      <c r="W936" s="20">
        <f>I936</f>
        <v>628389.91845811706</v>
      </c>
      <c r="X936" s="20">
        <f t="shared" ref="X936" si="268">M936</f>
        <v>0</v>
      </c>
      <c r="Y936" s="20">
        <f t="shared" ref="Y936" si="269">R936</f>
        <v>317886.75</v>
      </c>
      <c r="Z936" s="20">
        <f t="shared" ref="Z936" si="270">SUM(W936:Y936)</f>
        <v>946276.66845811706</v>
      </c>
      <c r="AA936" s="20">
        <f t="shared" si="92"/>
        <v>283883.00053743512</v>
      </c>
      <c r="AB936" s="20">
        <f t="shared" ref="AB936" si="271">SUM(Z936:AA936)</f>
        <v>1230159.6689955522</v>
      </c>
      <c r="AC936" s="7"/>
    </row>
    <row r="937" spans="2:29" x14ac:dyDescent="0.25">
      <c r="B937" s="40" t="s">
        <v>1735</v>
      </c>
      <c r="C937" s="44"/>
      <c r="D937" s="44"/>
      <c r="E937" s="44"/>
      <c r="F937" s="45"/>
      <c r="G937" s="46"/>
      <c r="H937" s="47"/>
      <c r="I937" s="20"/>
      <c r="J937" s="72"/>
      <c r="K937" s="72"/>
      <c r="L937" s="72"/>
      <c r="M937" s="20"/>
      <c r="N937" s="72"/>
      <c r="O937" s="72"/>
      <c r="P937" s="44"/>
      <c r="Q937" s="82"/>
      <c r="R937" s="21"/>
      <c r="S937" s="21"/>
      <c r="T937" s="21"/>
      <c r="U937" s="21"/>
      <c r="V937" s="21"/>
      <c r="W937" s="20"/>
      <c r="X937" s="20"/>
      <c r="Y937" s="20"/>
      <c r="Z937" s="20"/>
      <c r="AA937" s="20"/>
      <c r="AB937" s="20"/>
      <c r="AC937" s="8"/>
    </row>
    <row r="938" spans="2:29" x14ac:dyDescent="0.25">
      <c r="B938" s="40" t="s">
        <v>1736</v>
      </c>
      <c r="C938" s="40" t="s">
        <v>698</v>
      </c>
      <c r="D938" s="40"/>
      <c r="E938" s="40" t="s">
        <v>43</v>
      </c>
      <c r="F938" s="41">
        <v>4.1860390412651348E-2</v>
      </c>
      <c r="G938" s="42">
        <v>6000000</v>
      </c>
      <c r="H938" s="43">
        <v>1</v>
      </c>
      <c r="I938" s="20">
        <f t="shared" ref="I938" si="272">H938*G938*F938</f>
        <v>251162.34247590808</v>
      </c>
      <c r="J938" s="54"/>
      <c r="K938" s="54"/>
      <c r="L938" s="54"/>
      <c r="M938" s="20">
        <f t="shared" ref="M938" si="273">L938*K938</f>
        <v>0</v>
      </c>
      <c r="N938" s="54" t="s">
        <v>104</v>
      </c>
      <c r="O938" s="54" t="s">
        <v>19</v>
      </c>
      <c r="P938" s="58">
        <v>169.40899999999999</v>
      </c>
      <c r="Q938" s="80">
        <v>750</v>
      </c>
      <c r="R938" s="21">
        <f t="shared" ref="R938" si="274">Q938*P938</f>
        <v>127056.75</v>
      </c>
      <c r="S938" s="21"/>
      <c r="T938" s="21"/>
      <c r="U938" s="21"/>
      <c r="V938" s="21"/>
      <c r="W938" s="20">
        <f>I938</f>
        <v>251162.34247590808</v>
      </c>
      <c r="X938" s="20">
        <f t="shared" ref="X938" si="275">M938</f>
        <v>0</v>
      </c>
      <c r="Y938" s="20">
        <f t="shared" ref="Y938" si="276">R938</f>
        <v>127056.75</v>
      </c>
      <c r="Z938" s="20">
        <f t="shared" ref="Z938" si="277">SUM(W938:Y938)</f>
        <v>378219.09247590811</v>
      </c>
      <c r="AA938" s="20">
        <f t="shared" si="92"/>
        <v>113465.72774277243</v>
      </c>
      <c r="AB938" s="20">
        <f t="shared" ref="AB938" si="278">SUM(Z938:AA938)</f>
        <v>491684.82021868054</v>
      </c>
      <c r="AC938" s="7"/>
    </row>
    <row r="939" spans="2:29" x14ac:dyDescent="0.25">
      <c r="B939" s="40" t="s">
        <v>1737</v>
      </c>
      <c r="C939" s="44"/>
      <c r="D939" s="44"/>
      <c r="E939" s="44"/>
      <c r="F939" s="45"/>
      <c r="G939" s="46"/>
      <c r="H939" s="47"/>
      <c r="I939" s="20"/>
      <c r="J939" s="72"/>
      <c r="K939" s="72"/>
      <c r="L939" s="72"/>
      <c r="M939" s="20"/>
      <c r="N939" s="72"/>
      <c r="O939" s="72"/>
      <c r="P939" s="44"/>
      <c r="Q939" s="82"/>
      <c r="R939" s="21"/>
      <c r="S939" s="21"/>
      <c r="T939" s="21"/>
      <c r="U939" s="21"/>
      <c r="V939" s="21"/>
      <c r="W939" s="20"/>
      <c r="X939" s="20"/>
      <c r="Y939" s="20"/>
      <c r="Z939" s="20"/>
      <c r="AA939" s="20"/>
      <c r="AB939" s="20"/>
      <c r="AC939" s="8"/>
    </row>
    <row r="940" spans="2:29" x14ac:dyDescent="0.25">
      <c r="B940" s="40" t="s">
        <v>1738</v>
      </c>
      <c r="C940" s="40" t="s">
        <v>699</v>
      </c>
      <c r="D940" s="40"/>
      <c r="E940" s="40" t="s">
        <v>43</v>
      </c>
      <c r="F940" s="41">
        <v>1.1737089201877934E-2</v>
      </c>
      <c r="G940" s="42">
        <v>6000000</v>
      </c>
      <c r="H940" s="43">
        <v>1</v>
      </c>
      <c r="I940" s="20">
        <f t="shared" ref="I940" si="279">H940*G940*F940</f>
        <v>70422.535211267605</v>
      </c>
      <c r="J940" s="54"/>
      <c r="K940" s="54"/>
      <c r="L940" s="54"/>
      <c r="M940" s="20">
        <f t="shared" ref="M940" si="280">L940*K940</f>
        <v>0</v>
      </c>
      <c r="N940" s="54" t="s">
        <v>104</v>
      </c>
      <c r="O940" s="54" t="s">
        <v>19</v>
      </c>
      <c r="P940" s="58">
        <v>47.5</v>
      </c>
      <c r="Q940" s="80">
        <v>750</v>
      </c>
      <c r="R940" s="21">
        <f t="shared" ref="R940" si="281">Q940*P940</f>
        <v>35625</v>
      </c>
      <c r="S940" s="21"/>
      <c r="T940" s="21"/>
      <c r="U940" s="21"/>
      <c r="V940" s="21"/>
      <c r="W940" s="20">
        <f>I940</f>
        <v>70422.535211267605</v>
      </c>
      <c r="X940" s="20">
        <f t="shared" ref="X940" si="282">M940</f>
        <v>0</v>
      </c>
      <c r="Y940" s="20">
        <f t="shared" ref="Y940" si="283">R940</f>
        <v>35625</v>
      </c>
      <c r="Z940" s="20">
        <f t="shared" ref="Z940" si="284">SUM(W940:Y940)</f>
        <v>106047.5352112676</v>
      </c>
      <c r="AA940" s="20">
        <f t="shared" si="92"/>
        <v>31814.260563380281</v>
      </c>
      <c r="AB940" s="20">
        <f t="shared" ref="AB940" si="285">SUM(Z940:AA940)</f>
        <v>137861.79577464788</v>
      </c>
      <c r="AC940" s="7"/>
    </row>
    <row r="941" spans="2:29" x14ac:dyDescent="0.25">
      <c r="B941" s="40" t="s">
        <v>1739</v>
      </c>
      <c r="C941" s="44"/>
      <c r="D941" s="44"/>
      <c r="E941" s="44"/>
      <c r="F941" s="45"/>
      <c r="G941" s="46"/>
      <c r="H941" s="47"/>
      <c r="I941" s="20"/>
      <c r="J941" s="72"/>
      <c r="K941" s="72"/>
      <c r="L941" s="72"/>
      <c r="M941" s="20"/>
      <c r="N941" s="72"/>
      <c r="O941" s="72"/>
      <c r="P941" s="44"/>
      <c r="Q941" s="82"/>
      <c r="R941" s="21"/>
      <c r="S941" s="21"/>
      <c r="T941" s="21"/>
      <c r="U941" s="21"/>
      <c r="V941" s="21"/>
      <c r="W941" s="20"/>
      <c r="X941" s="20"/>
      <c r="Y941" s="20"/>
      <c r="Z941" s="20"/>
      <c r="AA941" s="20"/>
      <c r="AB941" s="20"/>
      <c r="AC941" s="8"/>
    </row>
    <row r="942" spans="2:29" x14ac:dyDescent="0.25">
      <c r="B942" s="40" t="s">
        <v>1740</v>
      </c>
      <c r="C942" s="40" t="s">
        <v>697</v>
      </c>
      <c r="D942" s="40"/>
      <c r="E942" s="40" t="s">
        <v>43</v>
      </c>
      <c r="F942" s="41">
        <v>0.11256189770200148</v>
      </c>
      <c r="G942" s="42">
        <v>6000000</v>
      </c>
      <c r="H942" s="43">
        <v>1</v>
      </c>
      <c r="I942" s="20">
        <f t="shared" ref="I942" si="286">H942*G942*F942</f>
        <v>675371.38621200889</v>
      </c>
      <c r="J942" s="54"/>
      <c r="K942" s="54"/>
      <c r="L942" s="54"/>
      <c r="M942" s="20">
        <f t="shared" ref="M942" si="287">L942*K942</f>
        <v>0</v>
      </c>
      <c r="N942" s="54" t="s">
        <v>104</v>
      </c>
      <c r="O942" s="54" t="s">
        <v>19</v>
      </c>
      <c r="P942" s="58">
        <v>455.53800000000001</v>
      </c>
      <c r="Q942" s="80">
        <v>750</v>
      </c>
      <c r="R942" s="21">
        <f t="shared" ref="R942" si="288">Q942*P942</f>
        <v>341653.5</v>
      </c>
      <c r="S942" s="21"/>
      <c r="T942" s="21"/>
      <c r="U942" s="21"/>
      <c r="V942" s="21"/>
      <c r="W942" s="20">
        <f>I942</f>
        <v>675371.38621200889</v>
      </c>
      <c r="X942" s="20">
        <f t="shared" ref="X942" si="289">M942</f>
        <v>0</v>
      </c>
      <c r="Y942" s="20">
        <f t="shared" ref="Y942" si="290">R942</f>
        <v>341653.5</v>
      </c>
      <c r="Z942" s="20">
        <f t="shared" ref="Z942" si="291">SUM(W942:Y942)</f>
        <v>1017024.8862120089</v>
      </c>
      <c r="AA942" s="20">
        <f t="shared" si="92"/>
        <v>305107.46586360264</v>
      </c>
      <c r="AB942" s="20">
        <f t="shared" ref="AB942" si="292">SUM(Z942:AA942)</f>
        <v>1322132.3520756115</v>
      </c>
      <c r="AC942" s="7"/>
    </row>
    <row r="943" spans="2:29" x14ac:dyDescent="0.25">
      <c r="B943" s="40" t="s">
        <v>1741</v>
      </c>
      <c r="C943" s="44"/>
      <c r="D943" s="44"/>
      <c r="E943" s="44"/>
      <c r="F943" s="45"/>
      <c r="G943" s="46"/>
      <c r="H943" s="47"/>
      <c r="I943" s="20"/>
      <c r="J943" s="72"/>
      <c r="K943" s="72"/>
      <c r="L943" s="72"/>
      <c r="M943" s="20"/>
      <c r="N943" s="72"/>
      <c r="O943" s="72"/>
      <c r="P943" s="44"/>
      <c r="Q943" s="82"/>
      <c r="R943" s="21"/>
      <c r="S943" s="21"/>
      <c r="T943" s="21"/>
      <c r="U943" s="21"/>
      <c r="V943" s="21"/>
      <c r="W943" s="20"/>
      <c r="X943" s="20"/>
      <c r="Y943" s="20"/>
      <c r="Z943" s="20"/>
      <c r="AA943" s="20"/>
      <c r="AB943" s="20"/>
      <c r="AC943" s="8"/>
    </row>
    <row r="944" spans="2:29" x14ac:dyDescent="0.25">
      <c r="B944" s="40" t="s">
        <v>1742</v>
      </c>
      <c r="C944" s="40" t="s">
        <v>700</v>
      </c>
      <c r="D944" s="40"/>
      <c r="E944" s="40" t="s">
        <v>43</v>
      </c>
      <c r="F944" s="41">
        <v>9.6888806523350621E-2</v>
      </c>
      <c r="G944" s="42">
        <v>6000000</v>
      </c>
      <c r="H944" s="43">
        <v>1</v>
      </c>
      <c r="I944" s="20">
        <f t="shared" ref="I944" si="293">H944*G944*F944</f>
        <v>581332.83914010378</v>
      </c>
      <c r="J944" s="54"/>
      <c r="K944" s="54"/>
      <c r="L944" s="54"/>
      <c r="M944" s="20">
        <f t="shared" ref="M944" si="294">L944*K944</f>
        <v>0</v>
      </c>
      <c r="N944" s="54" t="s">
        <v>104</v>
      </c>
      <c r="O944" s="54" t="s">
        <v>19</v>
      </c>
      <c r="P944" s="58">
        <v>392.10899999999998</v>
      </c>
      <c r="Q944" s="80">
        <v>750</v>
      </c>
      <c r="R944" s="21">
        <f t="shared" ref="R944" si="295">Q944*P944</f>
        <v>294081.75</v>
      </c>
      <c r="S944" s="21"/>
      <c r="T944" s="21"/>
      <c r="U944" s="21"/>
      <c r="V944" s="21"/>
      <c r="W944" s="20">
        <f>I944</f>
        <v>581332.83914010378</v>
      </c>
      <c r="X944" s="20">
        <f t="shared" ref="X944" si="296">M944</f>
        <v>0</v>
      </c>
      <c r="Y944" s="20">
        <f t="shared" ref="Y944" si="297">R944</f>
        <v>294081.75</v>
      </c>
      <c r="Z944" s="20">
        <f t="shared" ref="Z944" si="298">SUM(W944:Y944)</f>
        <v>875414.58914010378</v>
      </c>
      <c r="AA944" s="20">
        <f t="shared" si="92"/>
        <v>262624.37674203113</v>
      </c>
      <c r="AB944" s="20">
        <f t="shared" ref="AB944" si="299">SUM(Z944:AA944)</f>
        <v>1138038.9658821349</v>
      </c>
      <c r="AC944" s="7"/>
    </row>
    <row r="945" spans="2:29" x14ac:dyDescent="0.25">
      <c r="B945" s="40" t="s">
        <v>1743</v>
      </c>
      <c r="C945" s="44"/>
      <c r="D945" s="44"/>
      <c r="E945" s="44"/>
      <c r="F945" s="45"/>
      <c r="G945" s="46"/>
      <c r="H945" s="47"/>
      <c r="I945" s="20"/>
      <c r="J945" s="72"/>
      <c r="K945" s="72"/>
      <c r="L945" s="72"/>
      <c r="M945" s="20"/>
      <c r="N945" s="72"/>
      <c r="O945" s="72"/>
      <c r="P945" s="44"/>
      <c r="Q945" s="82"/>
      <c r="R945" s="21"/>
      <c r="S945" s="21"/>
      <c r="T945" s="21"/>
      <c r="U945" s="21"/>
      <c r="V945" s="21"/>
      <c r="W945" s="20"/>
      <c r="X945" s="20"/>
      <c r="Y945" s="20"/>
      <c r="Z945" s="20"/>
      <c r="AA945" s="20"/>
      <c r="AB945" s="20"/>
      <c r="AC945" s="8"/>
    </row>
    <row r="946" spans="2:29" x14ac:dyDescent="0.25">
      <c r="B946" s="40" t="s">
        <v>1744</v>
      </c>
      <c r="C946" s="40" t="s">
        <v>702</v>
      </c>
      <c r="D946" s="40"/>
      <c r="E946" s="40" t="s">
        <v>43</v>
      </c>
      <c r="F946" s="41">
        <v>9.7461329379787492E-2</v>
      </c>
      <c r="G946" s="42">
        <v>6000000</v>
      </c>
      <c r="H946" s="43">
        <v>1</v>
      </c>
      <c r="I946" s="20">
        <f t="shared" ref="I946" si="300">H946*G946*F946</f>
        <v>584767.97627872496</v>
      </c>
      <c r="J946" s="54"/>
      <c r="K946" s="54"/>
      <c r="L946" s="54"/>
      <c r="M946" s="20">
        <f t="shared" ref="M946" si="301">L946*K946</f>
        <v>0</v>
      </c>
      <c r="N946" s="54" t="s">
        <v>104</v>
      </c>
      <c r="O946" s="54" t="s">
        <v>19</v>
      </c>
      <c r="P946" s="58">
        <v>394.42599999999999</v>
      </c>
      <c r="Q946" s="80">
        <v>750</v>
      </c>
      <c r="R946" s="21">
        <f t="shared" ref="R946" si="302">Q946*P946</f>
        <v>295819.5</v>
      </c>
      <c r="S946" s="21"/>
      <c r="T946" s="21"/>
      <c r="U946" s="21"/>
      <c r="V946" s="21"/>
      <c r="W946" s="20">
        <f>I946</f>
        <v>584767.97627872496</v>
      </c>
      <c r="X946" s="20">
        <f t="shared" ref="X946" si="303">M946</f>
        <v>0</v>
      </c>
      <c r="Y946" s="20">
        <f t="shared" ref="Y946" si="304">R946</f>
        <v>295819.5</v>
      </c>
      <c r="Z946" s="20">
        <f t="shared" ref="Z946" si="305">SUM(W946:Y946)</f>
        <v>880587.47627872496</v>
      </c>
      <c r="AA946" s="20">
        <f t="shared" si="92"/>
        <v>264176.24288361747</v>
      </c>
      <c r="AB946" s="20">
        <f t="shared" ref="AB946" si="306">SUM(Z946:AA946)</f>
        <v>1144763.7191623424</v>
      </c>
      <c r="AC946" s="7"/>
    </row>
    <row r="947" spans="2:29" x14ac:dyDescent="0.25">
      <c r="B947" s="40" t="s">
        <v>1745</v>
      </c>
      <c r="C947" s="44"/>
      <c r="D947" s="44"/>
      <c r="E947" s="44"/>
      <c r="F947" s="45"/>
      <c r="G947" s="46"/>
      <c r="H947" s="47"/>
      <c r="I947" s="20"/>
      <c r="J947" s="72"/>
      <c r="K947" s="72"/>
      <c r="L947" s="72"/>
      <c r="M947" s="20"/>
      <c r="N947" s="72"/>
      <c r="O947" s="72"/>
      <c r="P947" s="44"/>
      <c r="Q947" s="82"/>
      <c r="R947" s="21"/>
      <c r="S947" s="21"/>
      <c r="T947" s="21"/>
      <c r="U947" s="21"/>
      <c r="V947" s="21"/>
      <c r="W947" s="20"/>
      <c r="X947" s="20"/>
      <c r="Y947" s="20"/>
      <c r="Z947" s="20"/>
      <c r="AA947" s="20"/>
      <c r="AB947" s="20"/>
      <c r="AC947" s="8"/>
    </row>
    <row r="948" spans="2:29" x14ac:dyDescent="0.25">
      <c r="B948" s="40" t="s">
        <v>1746</v>
      </c>
      <c r="C948" s="40" t="s">
        <v>700</v>
      </c>
      <c r="D948" s="40"/>
      <c r="E948" s="40" t="s">
        <v>43</v>
      </c>
      <c r="F948" s="41">
        <v>5.1504818383988141E-2</v>
      </c>
      <c r="G948" s="42">
        <v>6000000</v>
      </c>
      <c r="H948" s="43">
        <v>1</v>
      </c>
      <c r="I948" s="20">
        <f t="shared" ref="I948" si="307">H948*G948*F948</f>
        <v>309028.91030392883</v>
      </c>
      <c r="J948" s="54"/>
      <c r="K948" s="54"/>
      <c r="L948" s="54"/>
      <c r="M948" s="20">
        <f t="shared" ref="M948" si="308">L948*K948</f>
        <v>0</v>
      </c>
      <c r="N948" s="54" t="s">
        <v>104</v>
      </c>
      <c r="O948" s="54" t="s">
        <v>19</v>
      </c>
      <c r="P948" s="58">
        <v>208.44</v>
      </c>
      <c r="Q948" s="80">
        <v>750</v>
      </c>
      <c r="R948" s="21">
        <f t="shared" ref="R948" si="309">Q948*P948</f>
        <v>156330</v>
      </c>
      <c r="S948" s="21"/>
      <c r="T948" s="21"/>
      <c r="U948" s="21"/>
      <c r="V948" s="21"/>
      <c r="W948" s="20">
        <f>I948</f>
        <v>309028.91030392883</v>
      </c>
      <c r="X948" s="20">
        <f t="shared" ref="X948" si="310">M948</f>
        <v>0</v>
      </c>
      <c r="Y948" s="20">
        <f t="shared" ref="Y948" si="311">R948</f>
        <v>156330</v>
      </c>
      <c r="Z948" s="20">
        <f t="shared" ref="Z948" si="312">SUM(W948:Y948)</f>
        <v>465358.91030392883</v>
      </c>
      <c r="AA948" s="20">
        <f t="shared" si="92"/>
        <v>139607.67309117864</v>
      </c>
      <c r="AB948" s="20">
        <f t="shared" ref="AB948" si="313">SUM(Z948:AA948)</f>
        <v>604966.58339510742</v>
      </c>
      <c r="AC948" s="7"/>
    </row>
    <row r="949" spans="2:29" x14ac:dyDescent="0.25">
      <c r="B949" s="40" t="s">
        <v>1747</v>
      </c>
      <c r="C949" s="44"/>
      <c r="D949" s="44"/>
      <c r="E949" s="44"/>
      <c r="F949" s="45"/>
      <c r="G949" s="46"/>
      <c r="H949" s="47"/>
      <c r="I949" s="20"/>
      <c r="J949" s="72"/>
      <c r="K949" s="72"/>
      <c r="L949" s="72"/>
      <c r="M949" s="20"/>
      <c r="N949" s="72"/>
      <c r="O949" s="72"/>
      <c r="P949" s="44"/>
      <c r="Q949" s="82"/>
      <c r="R949" s="21"/>
      <c r="S949" s="21"/>
      <c r="T949" s="21"/>
      <c r="U949" s="21"/>
      <c r="V949" s="21"/>
      <c r="W949" s="20"/>
      <c r="X949" s="20"/>
      <c r="Y949" s="20"/>
      <c r="Z949" s="20"/>
      <c r="AA949" s="20"/>
      <c r="AB949" s="20"/>
      <c r="AC949" s="8"/>
    </row>
    <row r="950" spans="2:29" x14ac:dyDescent="0.25">
      <c r="B950" s="40" t="s">
        <v>1748</v>
      </c>
      <c r="C950" s="40" t="s">
        <v>701</v>
      </c>
      <c r="D950" s="40"/>
      <c r="E950" s="40" t="s">
        <v>43</v>
      </c>
      <c r="F950" s="41">
        <v>8.1392142327650116E-2</v>
      </c>
      <c r="G950" s="42">
        <v>6000000</v>
      </c>
      <c r="H950" s="43">
        <v>1</v>
      </c>
      <c r="I950" s="20">
        <f t="shared" ref="I950" si="314">H950*G950*F950</f>
        <v>488352.85396590072</v>
      </c>
      <c r="J950" s="54"/>
      <c r="K950" s="54"/>
      <c r="L950" s="54"/>
      <c r="M950" s="20">
        <f t="shared" ref="M950" si="315">L950*K950</f>
        <v>0</v>
      </c>
      <c r="N950" s="54" t="s">
        <v>104</v>
      </c>
      <c r="O950" s="54" t="s">
        <v>19</v>
      </c>
      <c r="P950" s="58">
        <v>329.39400000000001</v>
      </c>
      <c r="Q950" s="80">
        <v>750</v>
      </c>
      <c r="R950" s="21">
        <f t="shared" ref="R950" si="316">Q950*P950</f>
        <v>247045.5</v>
      </c>
      <c r="S950" s="21"/>
      <c r="T950" s="21"/>
      <c r="U950" s="21"/>
      <c r="V950" s="21"/>
      <c r="W950" s="20">
        <f>I950</f>
        <v>488352.85396590072</v>
      </c>
      <c r="X950" s="20">
        <f t="shared" ref="X950" si="317">M950</f>
        <v>0</v>
      </c>
      <c r="Y950" s="20">
        <f t="shared" ref="Y950" si="318">R950</f>
        <v>247045.5</v>
      </c>
      <c r="Z950" s="20">
        <f t="shared" ref="Z950" si="319">SUM(W950:Y950)</f>
        <v>735398.35396590072</v>
      </c>
      <c r="AA950" s="20">
        <f t="shared" si="92"/>
        <v>220619.50618977021</v>
      </c>
      <c r="AB950" s="20">
        <f t="shared" ref="AB950" si="320">SUM(Z950:AA950)</f>
        <v>956017.8601556709</v>
      </c>
      <c r="AC950" s="7"/>
    </row>
    <row r="951" spans="2:29" x14ac:dyDescent="0.25">
      <c r="B951" s="40" t="s">
        <v>1749</v>
      </c>
      <c r="C951" s="44"/>
      <c r="D951" s="44"/>
      <c r="E951" s="44"/>
      <c r="F951" s="45"/>
      <c r="G951" s="46"/>
      <c r="H951" s="47"/>
      <c r="I951" s="20"/>
      <c r="J951" s="72"/>
      <c r="K951" s="72"/>
      <c r="L951" s="72"/>
      <c r="M951" s="20"/>
      <c r="N951" s="72"/>
      <c r="O951" s="72"/>
      <c r="P951" s="44"/>
      <c r="Q951" s="82"/>
      <c r="R951" s="21"/>
      <c r="S951" s="21"/>
      <c r="T951" s="21"/>
      <c r="U951" s="21"/>
      <c r="V951" s="21"/>
      <c r="W951" s="20"/>
      <c r="X951" s="20"/>
      <c r="Y951" s="20"/>
      <c r="Z951" s="20"/>
      <c r="AA951" s="20"/>
      <c r="AB951" s="20"/>
      <c r="AC951" s="8"/>
    </row>
    <row r="952" spans="2:29" x14ac:dyDescent="0.25">
      <c r="B952" s="40" t="s">
        <v>1750</v>
      </c>
      <c r="C952" s="40" t="s">
        <v>697</v>
      </c>
      <c r="D952" s="40"/>
      <c r="E952" s="40" t="s">
        <v>43</v>
      </c>
      <c r="F952" s="41">
        <v>1.7678774400790711E-2</v>
      </c>
      <c r="G952" s="42">
        <v>6000000</v>
      </c>
      <c r="H952" s="43">
        <v>1</v>
      </c>
      <c r="I952" s="20">
        <f t="shared" ref="I952" si="321">H952*G952*F952</f>
        <v>106072.64640474427</v>
      </c>
      <c r="J952" s="54"/>
      <c r="K952" s="54"/>
      <c r="L952" s="54"/>
      <c r="M952" s="20">
        <f>L952*K952</f>
        <v>0</v>
      </c>
      <c r="N952" s="54" t="s">
        <v>104</v>
      </c>
      <c r="O952" s="54" t="s">
        <v>19</v>
      </c>
      <c r="P952" s="58">
        <v>71.546000000000006</v>
      </c>
      <c r="Q952" s="80">
        <v>750</v>
      </c>
      <c r="R952" s="21">
        <f t="shared" ref="R952" si="322">Q952*P952</f>
        <v>53659.500000000007</v>
      </c>
      <c r="S952" s="21"/>
      <c r="T952" s="21"/>
      <c r="U952" s="21"/>
      <c r="V952" s="21"/>
      <c r="W952" s="20">
        <f>I952</f>
        <v>106072.64640474427</v>
      </c>
      <c r="X952" s="20">
        <f t="shared" ref="X952" si="323">M952</f>
        <v>0</v>
      </c>
      <c r="Y952" s="20">
        <f t="shared" ref="Y952" si="324">R952</f>
        <v>53659.500000000007</v>
      </c>
      <c r="Z952" s="20">
        <f t="shared" ref="Z952" si="325">SUM(W952:Y952)</f>
        <v>159732.14640474427</v>
      </c>
      <c r="AA952" s="20">
        <f t="shared" si="92"/>
        <v>47919.643921423281</v>
      </c>
      <c r="AB952" s="20">
        <f t="shared" ref="AB952" si="326">SUM(Z952:AA952)</f>
        <v>207651.79032616754</v>
      </c>
      <c r="AC952" s="7"/>
    </row>
    <row r="953" spans="2:29" x14ac:dyDescent="0.25">
      <c r="B953" s="40" t="s">
        <v>1751</v>
      </c>
      <c r="C953" s="44"/>
      <c r="D953" s="44"/>
      <c r="E953" s="44"/>
      <c r="F953" s="45"/>
      <c r="G953" s="46"/>
      <c r="H953" s="47"/>
      <c r="I953" s="20"/>
      <c r="J953" s="72"/>
      <c r="K953" s="72"/>
      <c r="L953" s="72"/>
      <c r="M953" s="20"/>
      <c r="N953" s="72"/>
      <c r="O953" s="72"/>
      <c r="P953" s="44"/>
      <c r="Q953" s="82"/>
      <c r="R953" s="21"/>
      <c r="S953" s="21"/>
      <c r="T953" s="21"/>
      <c r="U953" s="21"/>
      <c r="V953" s="21"/>
      <c r="W953" s="20"/>
      <c r="X953" s="20"/>
      <c r="Y953" s="20"/>
      <c r="Z953" s="20"/>
      <c r="AA953" s="20"/>
      <c r="AB953" s="20"/>
      <c r="AC953" s="8"/>
    </row>
    <row r="954" spans="2:29" x14ac:dyDescent="0.25">
      <c r="B954" s="40" t="s">
        <v>1752</v>
      </c>
      <c r="C954" s="40" t="s">
        <v>703</v>
      </c>
      <c r="D954" s="40"/>
      <c r="E954" s="40" t="s">
        <v>43</v>
      </c>
      <c r="F954" s="41">
        <v>0.32349419322955275</v>
      </c>
      <c r="G954" s="42">
        <v>6000000</v>
      </c>
      <c r="H954" s="43">
        <v>1</v>
      </c>
      <c r="I954" s="20">
        <f t="shared" ref="I954" si="327">H954*G954*F954</f>
        <v>1940965.1593773165</v>
      </c>
      <c r="J954" s="54"/>
      <c r="K954" s="54"/>
      <c r="L954" s="54"/>
      <c r="M954" s="20">
        <f t="shared" ref="M954" si="328">L954*K954</f>
        <v>0</v>
      </c>
      <c r="N954" s="54" t="s">
        <v>104</v>
      </c>
      <c r="O954" s="54" t="s">
        <v>19</v>
      </c>
      <c r="P954" s="58">
        <v>1309.181</v>
      </c>
      <c r="Q954" s="80">
        <v>750</v>
      </c>
      <c r="R954" s="21">
        <f t="shared" ref="R954" si="329">Q954*P954</f>
        <v>981885.75</v>
      </c>
      <c r="S954" s="21"/>
      <c r="T954" s="21"/>
      <c r="U954" s="21"/>
      <c r="V954" s="21"/>
      <c r="W954" s="20">
        <f>I954</f>
        <v>1940965.1593773165</v>
      </c>
      <c r="X954" s="20">
        <f t="shared" ref="X954" si="330">M954</f>
        <v>0</v>
      </c>
      <c r="Y954" s="20">
        <f t="shared" ref="Y954" si="331">R954</f>
        <v>981885.75</v>
      </c>
      <c r="Z954" s="20">
        <f t="shared" ref="Z954" si="332">SUM(W954:Y954)</f>
        <v>2922850.9093773165</v>
      </c>
      <c r="AA954" s="20">
        <f t="shared" si="92"/>
        <v>876855.2728131949</v>
      </c>
      <c r="AB954" s="20">
        <f t="shared" ref="AB954" si="333">SUM(Z954:AA954)</f>
        <v>3799706.1821905114</v>
      </c>
      <c r="AC954" s="7"/>
    </row>
    <row r="955" spans="2:29" x14ac:dyDescent="0.25">
      <c r="B955" s="40" t="s">
        <v>1753</v>
      </c>
      <c r="C955" s="44"/>
      <c r="D955" s="44"/>
      <c r="E955" s="44"/>
      <c r="F955" s="45"/>
      <c r="G955" s="46"/>
      <c r="H955" s="47"/>
      <c r="I955" s="20"/>
      <c r="J955" s="72"/>
      <c r="K955" s="72"/>
      <c r="L955" s="72"/>
      <c r="M955" s="20"/>
      <c r="N955" s="72"/>
      <c r="O955" s="72"/>
      <c r="P955" s="44"/>
      <c r="Q955" s="82"/>
      <c r="R955" s="21"/>
      <c r="S955" s="21"/>
      <c r="T955" s="21"/>
      <c r="U955" s="21"/>
      <c r="V955" s="21"/>
      <c r="W955" s="20"/>
      <c r="X955" s="20"/>
      <c r="Y955" s="20"/>
      <c r="Z955" s="20"/>
      <c r="AA955" s="20"/>
      <c r="AB955" s="20"/>
      <c r="AC955" s="8"/>
    </row>
    <row r="956" spans="2:29" x14ac:dyDescent="0.25">
      <c r="B956" s="40" t="s">
        <v>1754</v>
      </c>
      <c r="C956" s="40" t="s">
        <v>704</v>
      </c>
      <c r="D956" s="40"/>
      <c r="E956" s="40" t="s">
        <v>43</v>
      </c>
      <c r="F956" s="41">
        <v>0.15208055349641711</v>
      </c>
      <c r="G956" s="42">
        <v>6000000</v>
      </c>
      <c r="H956" s="43">
        <v>1</v>
      </c>
      <c r="I956" s="20">
        <f t="shared" ref="I956" si="334">H956*G956*F956</f>
        <v>912483.32097850263</v>
      </c>
      <c r="J956" s="54"/>
      <c r="K956" s="54"/>
      <c r="L956" s="54"/>
      <c r="M956" s="20">
        <f t="shared" ref="M956" si="335">L956*K956</f>
        <v>0</v>
      </c>
      <c r="N956" s="54" t="s">
        <v>104</v>
      </c>
      <c r="O956" s="54" t="s">
        <v>19</v>
      </c>
      <c r="P956" s="58">
        <v>615.47</v>
      </c>
      <c r="Q956" s="80">
        <v>750</v>
      </c>
      <c r="R956" s="21">
        <f t="shared" ref="R956" si="336">Q956*P956</f>
        <v>461602.5</v>
      </c>
      <c r="S956" s="21"/>
      <c r="T956" s="21"/>
      <c r="U956" s="21"/>
      <c r="V956" s="21"/>
      <c r="W956" s="20">
        <f>I956</f>
        <v>912483.32097850263</v>
      </c>
      <c r="X956" s="20">
        <f t="shared" ref="X956" si="337">M956</f>
        <v>0</v>
      </c>
      <c r="Y956" s="20">
        <f t="shared" ref="Y956" si="338">R956</f>
        <v>461602.5</v>
      </c>
      <c r="Z956" s="20">
        <f t="shared" ref="Z956" si="339">SUM(W956:Y956)</f>
        <v>1374085.8209785027</v>
      </c>
      <c r="AA956" s="20">
        <f t="shared" si="92"/>
        <v>412225.74629355082</v>
      </c>
      <c r="AB956" s="20">
        <f t="shared" ref="AB956" si="340">SUM(Z956:AA956)</f>
        <v>1786311.5672720536</v>
      </c>
      <c r="AC956" s="7"/>
    </row>
    <row r="957" spans="2:29" x14ac:dyDescent="0.25">
      <c r="B957" s="40" t="s">
        <v>1755</v>
      </c>
      <c r="C957" s="44"/>
      <c r="D957" s="44"/>
      <c r="E957" s="44"/>
      <c r="F957" s="45"/>
      <c r="G957" s="46"/>
      <c r="H957" s="47"/>
      <c r="I957" s="20"/>
      <c r="J957" s="72"/>
      <c r="K957" s="72"/>
      <c r="L957" s="72"/>
      <c r="M957" s="20"/>
      <c r="N957" s="72"/>
      <c r="O957" s="72"/>
      <c r="P957" s="44"/>
      <c r="Q957" s="82"/>
      <c r="R957" s="21"/>
      <c r="S957" s="21"/>
      <c r="T957" s="21"/>
      <c r="U957" s="21"/>
      <c r="V957" s="21"/>
      <c r="W957" s="20"/>
      <c r="X957" s="20"/>
      <c r="Y957" s="20"/>
      <c r="Z957" s="20"/>
      <c r="AA957" s="20"/>
      <c r="AB957" s="20"/>
      <c r="AC957" s="8"/>
    </row>
    <row r="958" spans="2:29" x14ac:dyDescent="0.25">
      <c r="B958" s="40" t="s">
        <v>1756</v>
      </c>
      <c r="C958" s="40" t="s">
        <v>705</v>
      </c>
      <c r="D958" s="40"/>
      <c r="E958" s="40" t="s">
        <v>43</v>
      </c>
      <c r="F958" s="41">
        <v>7.3080059303187547E-2</v>
      </c>
      <c r="G958" s="42">
        <v>6000000</v>
      </c>
      <c r="H958" s="43">
        <v>1</v>
      </c>
      <c r="I958" s="20">
        <f t="shared" ref="I958" si="341">H958*G958*F958</f>
        <v>438480.35581912531</v>
      </c>
      <c r="J958" s="54"/>
      <c r="K958" s="54"/>
      <c r="L958" s="54"/>
      <c r="M958" s="20">
        <f t="shared" ref="M958" si="342">L958*K958</f>
        <v>0</v>
      </c>
      <c r="N958" s="54" t="s">
        <v>104</v>
      </c>
      <c r="O958" s="54" t="s">
        <v>19</v>
      </c>
      <c r="P958" s="58">
        <v>295.755</v>
      </c>
      <c r="Q958" s="80">
        <v>750</v>
      </c>
      <c r="R958" s="21">
        <f t="shared" ref="R958" si="343">Q958*P958</f>
        <v>221816.25</v>
      </c>
      <c r="S958" s="21"/>
      <c r="T958" s="21"/>
      <c r="U958" s="21"/>
      <c r="V958" s="21"/>
      <c r="W958" s="20">
        <f>I958</f>
        <v>438480.35581912531</v>
      </c>
      <c r="X958" s="20">
        <f t="shared" ref="X958" si="344">M958</f>
        <v>0</v>
      </c>
      <c r="Y958" s="20">
        <f t="shared" ref="Y958" si="345">R958</f>
        <v>221816.25</v>
      </c>
      <c r="Z958" s="20">
        <f t="shared" ref="Z958" si="346">SUM(W958:Y958)</f>
        <v>660296.60581912531</v>
      </c>
      <c r="AA958" s="20">
        <f t="shared" si="92"/>
        <v>198088.98174573758</v>
      </c>
      <c r="AB958" s="20">
        <f t="shared" ref="AB958" si="347">SUM(Z958:AA958)</f>
        <v>858385.58756486292</v>
      </c>
      <c r="AC958" s="7"/>
    </row>
    <row r="959" spans="2:29" x14ac:dyDescent="0.25">
      <c r="B959" s="40" t="s">
        <v>1757</v>
      </c>
      <c r="C959" s="44"/>
      <c r="D959" s="44"/>
      <c r="E959" s="44"/>
      <c r="F959" s="45"/>
      <c r="G959" s="46"/>
      <c r="H959" s="47"/>
      <c r="I959" s="20"/>
      <c r="J959" s="72"/>
      <c r="K959" s="72"/>
      <c r="L959" s="72"/>
      <c r="M959" s="20"/>
      <c r="N959" s="72"/>
      <c r="O959" s="72"/>
      <c r="P959" s="44"/>
      <c r="Q959" s="82"/>
      <c r="R959" s="21"/>
      <c r="S959" s="21"/>
      <c r="T959" s="21"/>
      <c r="U959" s="21"/>
      <c r="V959" s="21"/>
      <c r="W959" s="20"/>
      <c r="X959" s="20"/>
      <c r="Y959" s="20"/>
      <c r="Z959" s="20"/>
      <c r="AA959" s="20"/>
      <c r="AB959" s="20"/>
      <c r="AC959" s="8"/>
    </row>
    <row r="960" spans="2:29" x14ac:dyDescent="0.25">
      <c r="B960" s="40" t="s">
        <v>1758</v>
      </c>
      <c r="C960" s="40" t="s">
        <v>706</v>
      </c>
      <c r="D960" s="40"/>
      <c r="E960" s="40" t="s">
        <v>43</v>
      </c>
      <c r="F960" s="41">
        <v>0.14381072399308129</v>
      </c>
      <c r="G960" s="42">
        <v>6000000</v>
      </c>
      <c r="H960" s="43">
        <v>1</v>
      </c>
      <c r="I960" s="20">
        <f t="shared" ref="I960" si="348">H960*G960*F960</f>
        <v>862864.34395848773</v>
      </c>
      <c r="J960" s="54"/>
      <c r="K960" s="54"/>
      <c r="L960" s="54"/>
      <c r="M960" s="20">
        <f t="shared" ref="M960" si="349">L960*K960</f>
        <v>0</v>
      </c>
      <c r="N960" s="54" t="s">
        <v>104</v>
      </c>
      <c r="O960" s="54" t="s">
        <v>19</v>
      </c>
      <c r="P960" s="58">
        <v>582.00199999999995</v>
      </c>
      <c r="Q960" s="80">
        <v>750</v>
      </c>
      <c r="R960" s="21">
        <f t="shared" ref="R960" si="350">Q960*P960</f>
        <v>436501.49999999994</v>
      </c>
      <c r="S960" s="21"/>
      <c r="T960" s="21"/>
      <c r="U960" s="21"/>
      <c r="V960" s="21"/>
      <c r="W960" s="20">
        <f>I960</f>
        <v>862864.34395848773</v>
      </c>
      <c r="X960" s="20">
        <f t="shared" ref="X960" si="351">M960</f>
        <v>0</v>
      </c>
      <c r="Y960" s="20">
        <f t="shared" ref="Y960" si="352">R960</f>
        <v>436501.49999999994</v>
      </c>
      <c r="Z960" s="20">
        <f t="shared" ref="Z960" si="353">SUM(W960:Y960)</f>
        <v>1299365.8439584877</v>
      </c>
      <c r="AA960" s="20">
        <f t="shared" si="92"/>
        <v>389809.75318754633</v>
      </c>
      <c r="AB960" s="20">
        <f t="shared" ref="AB960" si="354">SUM(Z960:AA960)</f>
        <v>1689175.597146034</v>
      </c>
      <c r="AC960" s="7"/>
    </row>
    <row r="961" spans="2:29" x14ac:dyDescent="0.25">
      <c r="B961" s="40" t="s">
        <v>1759</v>
      </c>
      <c r="C961" s="44"/>
      <c r="D961" s="44"/>
      <c r="E961" s="44"/>
      <c r="F961" s="45"/>
      <c r="G961" s="46"/>
      <c r="H961" s="47"/>
      <c r="I961" s="20"/>
      <c r="J961" s="72"/>
      <c r="K961" s="72"/>
      <c r="L961" s="72"/>
      <c r="M961" s="20"/>
      <c r="N961" s="72"/>
      <c r="O961" s="72"/>
      <c r="P961" s="44"/>
      <c r="Q961" s="82"/>
      <c r="R961" s="21"/>
      <c r="S961" s="21"/>
      <c r="T961" s="21"/>
      <c r="U961" s="21"/>
      <c r="V961" s="21"/>
      <c r="W961" s="20"/>
      <c r="X961" s="20"/>
      <c r="Y961" s="20"/>
      <c r="Z961" s="20"/>
      <c r="AA961" s="20"/>
      <c r="AB961" s="20"/>
      <c r="AC961" s="8"/>
    </row>
    <row r="962" spans="2:29" x14ac:dyDescent="0.25">
      <c r="B962" s="40" t="s">
        <v>1760</v>
      </c>
      <c r="C962" s="40"/>
      <c r="D962" s="40"/>
      <c r="E962" s="50"/>
      <c r="F962" s="51"/>
      <c r="G962" s="52"/>
      <c r="H962" s="43"/>
      <c r="I962" s="20"/>
      <c r="J962" s="54"/>
      <c r="K962" s="54"/>
      <c r="L962" s="54"/>
      <c r="M962" s="20"/>
      <c r="N962" s="54"/>
      <c r="O962" s="54"/>
      <c r="P962" s="79"/>
      <c r="Q962" s="80"/>
      <c r="R962" s="21"/>
      <c r="S962" s="21"/>
      <c r="T962" s="21"/>
      <c r="U962" s="21"/>
      <c r="V962" s="21"/>
      <c r="W962" s="20"/>
      <c r="X962" s="20"/>
      <c r="Y962" s="20"/>
      <c r="Z962" s="20"/>
      <c r="AA962" s="20"/>
      <c r="AB962" s="20"/>
      <c r="AC962" s="7"/>
    </row>
    <row r="963" spans="2:29" x14ac:dyDescent="0.25">
      <c r="B963" s="40" t="s">
        <v>1761</v>
      </c>
      <c r="C963" s="44"/>
      <c r="D963" s="44"/>
      <c r="E963" s="44"/>
      <c r="F963" s="45"/>
      <c r="G963" s="46"/>
      <c r="H963" s="47"/>
      <c r="I963" s="20"/>
      <c r="J963" s="72"/>
      <c r="K963" s="72"/>
      <c r="L963" s="72"/>
      <c r="M963" s="20"/>
      <c r="N963" s="72"/>
      <c r="O963" s="72"/>
      <c r="P963" s="81"/>
      <c r="Q963" s="82"/>
      <c r="R963" s="21"/>
      <c r="S963" s="21"/>
      <c r="T963" s="21"/>
      <c r="U963" s="21"/>
      <c r="V963" s="21"/>
      <c r="W963" s="20"/>
      <c r="X963" s="20"/>
      <c r="Y963" s="20"/>
      <c r="Z963" s="20"/>
      <c r="AA963" s="20"/>
      <c r="AB963" s="20"/>
      <c r="AC963" s="8"/>
    </row>
    <row r="964" spans="2:29" ht="15.75" x14ac:dyDescent="0.25">
      <c r="B964" s="40" t="s">
        <v>1762</v>
      </c>
      <c r="C964" s="59"/>
      <c r="D964" s="59"/>
      <c r="E964" s="59"/>
      <c r="F964" s="60"/>
      <c r="G964" s="61"/>
      <c r="H964" s="59"/>
      <c r="I964" s="20"/>
      <c r="J964" s="59"/>
      <c r="K964" s="59"/>
      <c r="L964" s="59"/>
      <c r="M964" s="20"/>
      <c r="N964" s="59"/>
      <c r="O964" s="59"/>
      <c r="P964" s="59"/>
      <c r="Q964" s="59"/>
      <c r="R964" s="21">
        <f t="shared" ref="R964" si="355">Q964*P964</f>
        <v>0</v>
      </c>
      <c r="S964" s="21"/>
      <c r="T964" s="21"/>
      <c r="U964" s="21"/>
      <c r="V964" s="21"/>
      <c r="W964" s="20">
        <f>I964</f>
        <v>0</v>
      </c>
      <c r="X964" s="20">
        <f t="shared" ref="X964" si="356">M964</f>
        <v>0</v>
      </c>
      <c r="Y964" s="20">
        <f t="shared" ref="Y964" si="357">R964</f>
        <v>0</v>
      </c>
      <c r="Z964" s="20">
        <f t="shared" ref="Z964" si="358">SUM(W964:Y964)</f>
        <v>0</v>
      </c>
      <c r="AA964" s="20">
        <f t="shared" si="92"/>
        <v>0</v>
      </c>
      <c r="AB964" s="20">
        <f t="shared" ref="AB964" si="359">SUM(Z964:AA964)</f>
        <v>0</v>
      </c>
      <c r="AC964" s="7"/>
    </row>
    <row r="965" spans="2:29" x14ac:dyDescent="0.25">
      <c r="B965" s="40" t="s">
        <v>1763</v>
      </c>
      <c r="C965" s="40" t="s">
        <v>410</v>
      </c>
      <c r="D965" s="40"/>
      <c r="E965" s="40" t="s">
        <v>43</v>
      </c>
      <c r="F965" s="41">
        <v>3.0097365950086479</v>
      </c>
      <c r="G965" s="42">
        <v>6000000</v>
      </c>
      <c r="H965" s="43">
        <v>1</v>
      </c>
      <c r="I965" s="20">
        <f>H965*G965*F965</f>
        <v>18058419.570051886</v>
      </c>
      <c r="J965" s="54"/>
      <c r="K965" s="54"/>
      <c r="L965" s="54"/>
      <c r="M965" s="20">
        <f>L965*K965</f>
        <v>0</v>
      </c>
      <c r="N965" s="54"/>
      <c r="O965" s="54"/>
      <c r="P965" s="79"/>
      <c r="Q965" s="80"/>
      <c r="R965" s="21">
        <f>Q965*P965</f>
        <v>0</v>
      </c>
      <c r="S965" s="21"/>
      <c r="T965" s="21"/>
      <c r="U965" s="21"/>
      <c r="V965" s="21"/>
      <c r="W965" s="20">
        <f>I965</f>
        <v>18058419.570051886</v>
      </c>
      <c r="X965" s="20">
        <f>M965</f>
        <v>0</v>
      </c>
      <c r="Y965" s="20">
        <f>R965</f>
        <v>0</v>
      </c>
      <c r="Z965" s="20">
        <f>SUM(W965:Y965)</f>
        <v>18058419.570051886</v>
      </c>
      <c r="AA965" s="20">
        <f>Z965*30%</f>
        <v>5417525.8710155655</v>
      </c>
      <c r="AB965" s="20">
        <f>SUM(Z965:AA965)</f>
        <v>23475945.44106745</v>
      </c>
      <c r="AC965" s="7"/>
    </row>
    <row r="966" spans="2:29" x14ac:dyDescent="0.25">
      <c r="B966" s="40" t="s">
        <v>1764</v>
      </c>
      <c r="C966" s="44"/>
      <c r="D966" s="44"/>
      <c r="E966" s="44"/>
      <c r="F966" s="45"/>
      <c r="G966" s="46"/>
      <c r="H966" s="47"/>
      <c r="I966" s="20"/>
      <c r="J966" s="72"/>
      <c r="K966" s="72"/>
      <c r="L966" s="72"/>
      <c r="M966" s="20"/>
      <c r="N966" s="72"/>
      <c r="O966" s="72"/>
      <c r="P966" s="81"/>
      <c r="Q966" s="82"/>
      <c r="R966" s="21"/>
      <c r="S966" s="21"/>
      <c r="T966" s="21"/>
      <c r="U966" s="21"/>
      <c r="V966" s="21"/>
      <c r="W966" s="20"/>
      <c r="X966" s="20"/>
      <c r="Y966" s="20"/>
      <c r="Z966" s="20"/>
      <c r="AA966" s="20"/>
      <c r="AB966" s="20"/>
      <c r="AC966" s="8"/>
    </row>
    <row r="967" spans="2:29" x14ac:dyDescent="0.25">
      <c r="B967" s="40" t="s">
        <v>1765</v>
      </c>
      <c r="C967" s="40" t="s">
        <v>431</v>
      </c>
      <c r="D967" s="40"/>
      <c r="E967" s="40" t="s">
        <v>39</v>
      </c>
      <c r="F967" s="41">
        <v>2.2283914010378058E-2</v>
      </c>
      <c r="G967" s="42">
        <v>6000000</v>
      </c>
      <c r="H967" s="43">
        <v>0.25</v>
      </c>
      <c r="I967" s="20">
        <f>H967*G967*F967</f>
        <v>33425.871015567085</v>
      </c>
      <c r="J967" s="54"/>
      <c r="K967" s="54"/>
      <c r="L967" s="54"/>
      <c r="M967" s="20">
        <f>L967*K967</f>
        <v>0</v>
      </c>
      <c r="N967" s="54" t="s">
        <v>104</v>
      </c>
      <c r="O967" s="54" t="s">
        <v>19</v>
      </c>
      <c r="P967" s="58">
        <v>90.183000000000007</v>
      </c>
      <c r="Q967" s="80">
        <v>750</v>
      </c>
      <c r="R967" s="21">
        <f>Q967*P967</f>
        <v>67637.25</v>
      </c>
      <c r="S967" s="21"/>
      <c r="T967" s="21"/>
      <c r="U967" s="21"/>
      <c r="V967" s="21"/>
      <c r="W967" s="20">
        <f>I967</f>
        <v>33425.871015567085</v>
      </c>
      <c r="X967" s="20">
        <f>M967</f>
        <v>0</v>
      </c>
      <c r="Y967" s="20">
        <f>R967</f>
        <v>67637.25</v>
      </c>
      <c r="Z967" s="20">
        <f>SUM(W967:Y967)</f>
        <v>101063.12101556709</v>
      </c>
      <c r="AA967" s="20">
        <f>Z967*30%</f>
        <v>30318.936304670126</v>
      </c>
      <c r="AB967" s="20">
        <f>SUM(Z967:AA967)</f>
        <v>131382.05732023722</v>
      </c>
      <c r="AC967" s="7"/>
    </row>
    <row r="968" spans="2:29" x14ac:dyDescent="0.25">
      <c r="B968" s="40" t="s">
        <v>1766</v>
      </c>
      <c r="C968" s="44"/>
      <c r="D968" s="44"/>
      <c r="E968" s="44"/>
      <c r="F968" s="45"/>
      <c r="G968" s="46"/>
      <c r="H968" s="47"/>
      <c r="I968" s="20"/>
      <c r="J968" s="72"/>
      <c r="K968" s="72"/>
      <c r="L968" s="72"/>
      <c r="M968" s="20"/>
      <c r="N968" s="72"/>
      <c r="O968" s="72"/>
      <c r="P968" s="44"/>
      <c r="Q968" s="82"/>
      <c r="R968" s="21"/>
      <c r="S968" s="21"/>
      <c r="T968" s="21"/>
      <c r="U968" s="21"/>
      <c r="V968" s="21"/>
      <c r="W968" s="20"/>
      <c r="X968" s="20"/>
      <c r="Y968" s="20"/>
      <c r="Z968" s="20"/>
      <c r="AA968" s="20"/>
      <c r="AB968" s="20"/>
      <c r="AC968" s="8"/>
    </row>
    <row r="969" spans="2:29" x14ac:dyDescent="0.25">
      <c r="B969" s="40" t="s">
        <v>1767</v>
      </c>
      <c r="C969" s="40" t="s">
        <v>432</v>
      </c>
      <c r="D969" s="40"/>
      <c r="E969" s="40" t="s">
        <v>39</v>
      </c>
      <c r="F969" s="41">
        <v>5.3880899431677787E-2</v>
      </c>
      <c r="G969" s="42">
        <v>6000000</v>
      </c>
      <c r="H969" s="43">
        <v>0.25</v>
      </c>
      <c r="I969" s="20">
        <f>H969*G969*F969</f>
        <v>80821.349147516681</v>
      </c>
      <c r="J969" s="54"/>
      <c r="K969" s="54"/>
      <c r="L969" s="54"/>
      <c r="M969" s="20">
        <f t="shared" ref="M969" si="360">L969*K969</f>
        <v>0</v>
      </c>
      <c r="N969" s="54" t="s">
        <v>104</v>
      </c>
      <c r="O969" s="54" t="s">
        <v>19</v>
      </c>
      <c r="P969" s="58">
        <v>218.05600000000001</v>
      </c>
      <c r="Q969" s="80">
        <v>750</v>
      </c>
      <c r="R969" s="21">
        <f t="shared" ref="R969" si="361">Q969*P969</f>
        <v>163542</v>
      </c>
      <c r="S969" s="21"/>
      <c r="T969" s="21"/>
      <c r="U969" s="21"/>
      <c r="V969" s="21"/>
      <c r="W969" s="20">
        <f>I969</f>
        <v>80821.349147516681</v>
      </c>
      <c r="X969" s="20">
        <f t="shared" ref="X969" si="362">M969</f>
        <v>0</v>
      </c>
      <c r="Y969" s="20">
        <f t="shared" ref="Y969" si="363">R969</f>
        <v>163542</v>
      </c>
      <c r="Z969" s="20">
        <f t="shared" ref="Z969" si="364">SUM(W969:Y969)</f>
        <v>244363.34914751668</v>
      </c>
      <c r="AA969" s="20">
        <f t="shared" ref="AA969" si="365">Z969*30%</f>
        <v>73309.004744254999</v>
      </c>
      <c r="AB969" s="20">
        <f t="shared" ref="AB969" si="366">SUM(Z969:AA969)</f>
        <v>317672.35389177169</v>
      </c>
      <c r="AC969" s="7"/>
    </row>
    <row r="970" spans="2:29" x14ac:dyDescent="0.25">
      <c r="B970" s="40" t="s">
        <v>1768</v>
      </c>
      <c r="C970" s="44"/>
      <c r="D970" s="44"/>
      <c r="E970" s="44"/>
      <c r="F970" s="45"/>
      <c r="G970" s="46"/>
      <c r="H970" s="47"/>
      <c r="I970" s="20"/>
      <c r="J970" s="72"/>
      <c r="K970" s="72"/>
      <c r="L970" s="72"/>
      <c r="M970" s="20"/>
      <c r="N970" s="72"/>
      <c r="O970" s="72"/>
      <c r="P970" s="44"/>
      <c r="Q970" s="82"/>
      <c r="R970" s="21"/>
      <c r="S970" s="21"/>
      <c r="T970" s="21"/>
      <c r="U970" s="21"/>
      <c r="V970" s="21"/>
      <c r="W970" s="20"/>
      <c r="X970" s="20"/>
      <c r="Y970" s="20"/>
      <c r="Z970" s="20"/>
      <c r="AA970" s="20"/>
      <c r="AB970" s="20"/>
      <c r="AC970" s="8"/>
    </row>
    <row r="971" spans="2:29" x14ac:dyDescent="0.25">
      <c r="B971" s="40" t="s">
        <v>1769</v>
      </c>
      <c r="C971" s="40" t="s">
        <v>433</v>
      </c>
      <c r="D971" s="40"/>
      <c r="E971" s="40" t="s">
        <v>39</v>
      </c>
      <c r="F971" s="41">
        <v>5.0134173461823577E-2</v>
      </c>
      <c r="G971" s="42">
        <v>6000000</v>
      </c>
      <c r="H971" s="43">
        <v>0.25</v>
      </c>
      <c r="I971" s="20">
        <f>H971*G971*F971</f>
        <v>75201.260192735368</v>
      </c>
      <c r="J971" s="54"/>
      <c r="K971" s="54"/>
      <c r="L971" s="54"/>
      <c r="M971" s="20">
        <f t="shared" ref="M971" si="367">L971*K971</f>
        <v>0</v>
      </c>
      <c r="N971" s="54" t="s">
        <v>104</v>
      </c>
      <c r="O971" s="54" t="s">
        <v>19</v>
      </c>
      <c r="P971" s="58">
        <v>202.893</v>
      </c>
      <c r="Q971" s="80">
        <v>750</v>
      </c>
      <c r="R971" s="21">
        <f t="shared" ref="R971" si="368">Q971*P971</f>
        <v>152169.75</v>
      </c>
      <c r="S971" s="21"/>
      <c r="T971" s="21"/>
      <c r="U971" s="21"/>
      <c r="V971" s="21"/>
      <c r="W971" s="20">
        <f>I971</f>
        <v>75201.260192735368</v>
      </c>
      <c r="X971" s="20">
        <f t="shared" ref="X971" si="369">M971</f>
        <v>0</v>
      </c>
      <c r="Y971" s="20">
        <f t="shared" ref="Y971" si="370">R971</f>
        <v>152169.75</v>
      </c>
      <c r="Z971" s="20">
        <f t="shared" ref="Z971" si="371">SUM(W971:Y971)</f>
        <v>227371.01019273535</v>
      </c>
      <c r="AA971" s="20">
        <f t="shared" ref="AA971" si="372">Z971*30%</f>
        <v>68211.303057820609</v>
      </c>
      <c r="AB971" s="20">
        <f t="shared" ref="AB971" si="373">SUM(Z971:AA971)</f>
        <v>295582.31325055595</v>
      </c>
      <c r="AC971" s="7"/>
    </row>
    <row r="972" spans="2:29" x14ac:dyDescent="0.25">
      <c r="B972" s="40" t="s">
        <v>1770</v>
      </c>
      <c r="C972" s="44"/>
      <c r="D972" s="44"/>
      <c r="E972" s="44"/>
      <c r="F972" s="45"/>
      <c r="G972" s="46"/>
      <c r="H972" s="47"/>
      <c r="I972" s="20"/>
      <c r="J972" s="72"/>
      <c r="K972" s="72"/>
      <c r="L972" s="72"/>
      <c r="M972" s="20"/>
      <c r="N972" s="72"/>
      <c r="O972" s="72"/>
      <c r="P972" s="44"/>
      <c r="Q972" s="82"/>
      <c r="R972" s="21"/>
      <c r="S972" s="21"/>
      <c r="T972" s="21"/>
      <c r="U972" s="21"/>
      <c r="V972" s="21"/>
      <c r="W972" s="20"/>
      <c r="X972" s="20"/>
      <c r="Y972" s="20"/>
      <c r="Z972" s="20"/>
      <c r="AA972" s="20"/>
      <c r="AB972" s="20"/>
      <c r="AC972" s="8"/>
    </row>
    <row r="973" spans="2:29" x14ac:dyDescent="0.25">
      <c r="B973" s="40" t="s">
        <v>1771</v>
      </c>
      <c r="C973" s="40" t="s">
        <v>434</v>
      </c>
      <c r="D973" s="40"/>
      <c r="E973" s="40" t="s">
        <v>39</v>
      </c>
      <c r="F973" s="41">
        <v>4.9815171732147272E-2</v>
      </c>
      <c r="G973" s="42">
        <v>6000000</v>
      </c>
      <c r="H973" s="43">
        <v>0.25</v>
      </c>
      <c r="I973" s="20">
        <f>H973*G973*F973</f>
        <v>74722.757598220909</v>
      </c>
      <c r="J973" s="54"/>
      <c r="K973" s="54"/>
      <c r="L973" s="54"/>
      <c r="M973" s="20">
        <f t="shared" ref="M973" si="374">L973*K973</f>
        <v>0</v>
      </c>
      <c r="N973" s="54" t="s">
        <v>104</v>
      </c>
      <c r="O973" s="54" t="s">
        <v>19</v>
      </c>
      <c r="P973" s="58">
        <v>201.602</v>
      </c>
      <c r="Q973" s="80">
        <v>750</v>
      </c>
      <c r="R973" s="21">
        <f t="shared" ref="R973" si="375">Q973*P973</f>
        <v>151201.5</v>
      </c>
      <c r="S973" s="21"/>
      <c r="T973" s="21"/>
      <c r="U973" s="21"/>
      <c r="V973" s="21"/>
      <c r="W973" s="20">
        <f>I973</f>
        <v>74722.757598220909</v>
      </c>
      <c r="X973" s="20">
        <f t="shared" ref="X973" si="376">M973</f>
        <v>0</v>
      </c>
      <c r="Y973" s="20">
        <f t="shared" ref="Y973" si="377">R973</f>
        <v>151201.5</v>
      </c>
      <c r="Z973" s="20">
        <f t="shared" ref="Z973" si="378">SUM(W973:Y973)</f>
        <v>225924.25759822089</v>
      </c>
      <c r="AA973" s="20">
        <f t="shared" ref="AA973" si="379">Z973*30%</f>
        <v>67777.27727946626</v>
      </c>
      <c r="AB973" s="20">
        <f t="shared" ref="AB973" si="380">SUM(Z973:AA973)</f>
        <v>293701.53487768717</v>
      </c>
      <c r="AC973" s="7"/>
    </row>
    <row r="974" spans="2:29" x14ac:dyDescent="0.25">
      <c r="B974" s="40" t="s">
        <v>1772</v>
      </c>
      <c r="C974" s="44"/>
      <c r="D974" s="44"/>
      <c r="E974" s="44"/>
      <c r="F974" s="45"/>
      <c r="G974" s="46"/>
      <c r="H974" s="47"/>
      <c r="I974" s="20"/>
      <c r="J974" s="72"/>
      <c r="K974" s="72"/>
      <c r="L974" s="72"/>
      <c r="M974" s="20"/>
      <c r="N974" s="72"/>
      <c r="O974" s="72"/>
      <c r="P974" s="44"/>
      <c r="Q974" s="82"/>
      <c r="R974" s="21"/>
      <c r="S974" s="21"/>
      <c r="T974" s="21"/>
      <c r="U974" s="21"/>
      <c r="V974" s="21"/>
      <c r="W974" s="20"/>
      <c r="X974" s="20"/>
      <c r="Y974" s="20"/>
      <c r="Z974" s="20"/>
      <c r="AA974" s="20"/>
      <c r="AB974" s="20"/>
      <c r="AC974" s="8"/>
    </row>
    <row r="975" spans="2:29" x14ac:dyDescent="0.25">
      <c r="B975" s="40" t="s">
        <v>1773</v>
      </c>
      <c r="C975" s="40" t="s">
        <v>425</v>
      </c>
      <c r="D975" s="40"/>
      <c r="E975" s="40" t="s">
        <v>39</v>
      </c>
      <c r="F975" s="41">
        <v>9.7169261181121819E-2</v>
      </c>
      <c r="G975" s="42">
        <v>6000000</v>
      </c>
      <c r="H975" s="43">
        <v>0.25</v>
      </c>
      <c r="I975" s="20">
        <f>H975*G975*F975</f>
        <v>145753.89177168274</v>
      </c>
      <c r="J975" s="54"/>
      <c r="K975" s="54"/>
      <c r="L975" s="54"/>
      <c r="M975" s="20">
        <f t="shared" ref="M975" si="381">L975*K975</f>
        <v>0</v>
      </c>
      <c r="N975" s="54" t="s">
        <v>104</v>
      </c>
      <c r="O975" s="54" t="s">
        <v>19</v>
      </c>
      <c r="P975" s="58">
        <v>393.24400000000003</v>
      </c>
      <c r="Q975" s="80">
        <v>750</v>
      </c>
      <c r="R975" s="21">
        <f t="shared" ref="R975" si="382">Q975*P975</f>
        <v>294933</v>
      </c>
      <c r="S975" s="21"/>
      <c r="T975" s="21"/>
      <c r="U975" s="21"/>
      <c r="V975" s="21"/>
      <c r="W975" s="20">
        <f>I975</f>
        <v>145753.89177168274</v>
      </c>
      <c r="X975" s="20">
        <f t="shared" ref="X975" si="383">M975</f>
        <v>0</v>
      </c>
      <c r="Y975" s="20">
        <f t="shared" ref="Y975" si="384">R975</f>
        <v>294933</v>
      </c>
      <c r="Z975" s="20">
        <f t="shared" ref="Z975" si="385">SUM(W975:Y975)</f>
        <v>440686.89177168277</v>
      </c>
      <c r="AA975" s="20">
        <f t="shared" ref="AA975" si="386">Z975*30%</f>
        <v>132206.06753150481</v>
      </c>
      <c r="AB975" s="20">
        <f t="shared" ref="AB975" si="387">SUM(Z975:AA975)</f>
        <v>572892.95930318756</v>
      </c>
      <c r="AC975" s="7"/>
    </row>
    <row r="976" spans="2:29" x14ac:dyDescent="0.25">
      <c r="B976" s="40" t="s">
        <v>1774</v>
      </c>
      <c r="C976" s="44"/>
      <c r="D976" s="44"/>
      <c r="E976" s="44"/>
      <c r="F976" s="45"/>
      <c r="G976" s="46"/>
      <c r="H976" s="47"/>
      <c r="I976" s="20"/>
      <c r="J976" s="72"/>
      <c r="K976" s="72"/>
      <c r="L976" s="72"/>
      <c r="M976" s="20"/>
      <c r="N976" s="72"/>
      <c r="O976" s="72"/>
      <c r="P976" s="44"/>
      <c r="Q976" s="82"/>
      <c r="R976" s="21"/>
      <c r="S976" s="21"/>
      <c r="T976" s="21"/>
      <c r="U976" s="21"/>
      <c r="V976" s="21"/>
      <c r="W976" s="20"/>
      <c r="X976" s="20"/>
      <c r="Y976" s="20"/>
      <c r="Z976" s="20"/>
      <c r="AA976" s="20"/>
      <c r="AB976" s="20"/>
      <c r="AC976" s="8"/>
    </row>
    <row r="977" spans="2:29" x14ac:dyDescent="0.25">
      <c r="B977" s="40" t="s">
        <v>1775</v>
      </c>
      <c r="C977" s="40" t="s">
        <v>435</v>
      </c>
      <c r="D977" s="40"/>
      <c r="E977" s="40" t="s">
        <v>39</v>
      </c>
      <c r="F977" s="41">
        <v>0.10221423276501113</v>
      </c>
      <c r="G977" s="42">
        <v>6000000</v>
      </c>
      <c r="H977" s="43">
        <v>0.25</v>
      </c>
      <c r="I977" s="20">
        <f>H977*G977*F977</f>
        <v>153321.34914751668</v>
      </c>
      <c r="J977" s="54"/>
      <c r="K977" s="54"/>
      <c r="L977" s="54"/>
      <c r="M977" s="20">
        <f t="shared" ref="M977" si="388">L977*K977</f>
        <v>0</v>
      </c>
      <c r="N977" s="54" t="s">
        <v>104</v>
      </c>
      <c r="O977" s="54" t="s">
        <v>19</v>
      </c>
      <c r="P977" s="58">
        <v>413.661</v>
      </c>
      <c r="Q977" s="80">
        <v>750</v>
      </c>
      <c r="R977" s="21">
        <f t="shared" ref="R977" si="389">Q977*P977</f>
        <v>310245.75</v>
      </c>
      <c r="S977" s="21"/>
      <c r="T977" s="21"/>
      <c r="U977" s="21"/>
      <c r="V977" s="21"/>
      <c r="W977" s="20">
        <f>I977</f>
        <v>153321.34914751668</v>
      </c>
      <c r="X977" s="20">
        <f t="shared" ref="X977" si="390">M977</f>
        <v>0</v>
      </c>
      <c r="Y977" s="20">
        <f t="shared" ref="Y977" si="391">R977</f>
        <v>310245.75</v>
      </c>
      <c r="Z977" s="20">
        <f t="shared" ref="Z977" si="392">SUM(W977:Y977)</f>
        <v>463567.09914751665</v>
      </c>
      <c r="AA977" s="20">
        <f t="shared" ref="AA977" si="393">Z977*30%</f>
        <v>139070.12974425498</v>
      </c>
      <c r="AB977" s="20">
        <f t="shared" ref="AB977" si="394">SUM(Z977:AA977)</f>
        <v>602637.22889177164</v>
      </c>
      <c r="AC977" s="7"/>
    </row>
    <row r="978" spans="2:29" x14ac:dyDescent="0.25">
      <c r="B978" s="40" t="s">
        <v>1776</v>
      </c>
      <c r="C978" s="44"/>
      <c r="D978" s="44"/>
      <c r="E978" s="44"/>
      <c r="F978" s="45"/>
      <c r="G978" s="46"/>
      <c r="H978" s="47"/>
      <c r="I978" s="20"/>
      <c r="J978" s="72"/>
      <c r="K978" s="72"/>
      <c r="L978" s="72"/>
      <c r="M978" s="20"/>
      <c r="N978" s="72"/>
      <c r="O978" s="72"/>
      <c r="P978" s="44"/>
      <c r="Q978" s="82"/>
      <c r="R978" s="21"/>
      <c r="S978" s="21"/>
      <c r="T978" s="21"/>
      <c r="U978" s="21"/>
      <c r="V978" s="21"/>
      <c r="W978" s="20"/>
      <c r="X978" s="20"/>
      <c r="Y978" s="20"/>
      <c r="Z978" s="20"/>
      <c r="AA978" s="20"/>
      <c r="AB978" s="20"/>
      <c r="AC978" s="8"/>
    </row>
    <row r="979" spans="2:29" x14ac:dyDescent="0.25">
      <c r="B979" s="40" t="s">
        <v>1777</v>
      </c>
      <c r="C979" s="40" t="s">
        <v>436</v>
      </c>
      <c r="D979" s="40"/>
      <c r="E979" s="40" t="s">
        <v>39</v>
      </c>
      <c r="F979" s="41">
        <v>5.4830491722263404E-2</v>
      </c>
      <c r="G979" s="42">
        <v>6000000</v>
      </c>
      <c r="H979" s="43">
        <v>0.25</v>
      </c>
      <c r="I979" s="20">
        <f>H979*G979*F979</f>
        <v>82245.737583395108</v>
      </c>
      <c r="J979" s="54"/>
      <c r="K979" s="54"/>
      <c r="L979" s="54"/>
      <c r="M979" s="20">
        <f t="shared" ref="M979" si="395">L979*K979</f>
        <v>0</v>
      </c>
      <c r="N979" s="54" t="s">
        <v>104</v>
      </c>
      <c r="O979" s="54" t="s">
        <v>19</v>
      </c>
      <c r="P979" s="58">
        <v>221.899</v>
      </c>
      <c r="Q979" s="80">
        <v>750</v>
      </c>
      <c r="R979" s="21">
        <f t="shared" ref="R979" si="396">Q979*P979</f>
        <v>166424.25</v>
      </c>
      <c r="S979" s="21"/>
      <c r="T979" s="21"/>
      <c r="U979" s="21"/>
      <c r="V979" s="21"/>
      <c r="W979" s="20">
        <f>I979</f>
        <v>82245.737583395108</v>
      </c>
      <c r="X979" s="20">
        <f t="shared" ref="X979" si="397">M979</f>
        <v>0</v>
      </c>
      <c r="Y979" s="20">
        <f t="shared" ref="Y979" si="398">R979</f>
        <v>166424.25</v>
      </c>
      <c r="Z979" s="20">
        <f t="shared" ref="Z979" si="399">SUM(W979:Y979)</f>
        <v>248669.98758339509</v>
      </c>
      <c r="AA979" s="20">
        <f t="shared" ref="AA979" si="400">Z979*30%</f>
        <v>74600.996275018522</v>
      </c>
      <c r="AB979" s="20">
        <f t="shared" ref="AB979" si="401">SUM(Z979:AA979)</f>
        <v>323270.98385841365</v>
      </c>
      <c r="AC979" s="7"/>
    </row>
    <row r="980" spans="2:29" x14ac:dyDescent="0.25">
      <c r="B980" s="40" t="s">
        <v>1778</v>
      </c>
      <c r="C980" s="44"/>
      <c r="D980" s="44"/>
      <c r="E980" s="44"/>
      <c r="F980" s="45"/>
      <c r="G980" s="46"/>
      <c r="H980" s="47"/>
      <c r="I980" s="20"/>
      <c r="J980" s="72"/>
      <c r="K980" s="72"/>
      <c r="L980" s="72"/>
      <c r="M980" s="20"/>
      <c r="N980" s="72"/>
      <c r="O980" s="72"/>
      <c r="P980" s="44"/>
      <c r="Q980" s="82"/>
      <c r="R980" s="21"/>
      <c r="S980" s="21"/>
      <c r="T980" s="21"/>
      <c r="U980" s="21"/>
      <c r="V980" s="21"/>
      <c r="W980" s="20"/>
      <c r="X980" s="20"/>
      <c r="Y980" s="20"/>
      <c r="Z980" s="20"/>
      <c r="AA980" s="20"/>
      <c r="AB980" s="20"/>
      <c r="AC980" s="8"/>
    </row>
    <row r="981" spans="2:29" x14ac:dyDescent="0.25">
      <c r="B981" s="40" t="s">
        <v>1779</v>
      </c>
      <c r="C981" s="40" t="s">
        <v>437</v>
      </c>
      <c r="D981" s="40"/>
      <c r="E981" s="40" t="s">
        <v>39</v>
      </c>
      <c r="F981" s="41">
        <v>5.3426241660489253E-2</v>
      </c>
      <c r="G981" s="42">
        <v>6000000</v>
      </c>
      <c r="H981" s="43">
        <v>0.25</v>
      </c>
      <c r="I981" s="20">
        <f>H981*G981*F981</f>
        <v>80139.362490733882</v>
      </c>
      <c r="J981" s="54"/>
      <c r="K981" s="54"/>
      <c r="L981" s="54"/>
      <c r="M981" s="20">
        <f t="shared" ref="M981" si="402">L981*K981</f>
        <v>0</v>
      </c>
      <c r="N981" s="54" t="s">
        <v>104</v>
      </c>
      <c r="O981" s="54" t="s">
        <v>19</v>
      </c>
      <c r="P981" s="58">
        <v>216.21600000000001</v>
      </c>
      <c r="Q981" s="80">
        <v>750</v>
      </c>
      <c r="R981" s="21">
        <f t="shared" ref="R981" si="403">Q981*P981</f>
        <v>162162</v>
      </c>
      <c r="S981" s="21"/>
      <c r="T981" s="21"/>
      <c r="U981" s="21"/>
      <c r="V981" s="21"/>
      <c r="W981" s="20">
        <f>I981</f>
        <v>80139.362490733882</v>
      </c>
      <c r="X981" s="20">
        <f t="shared" ref="X981" si="404">M981</f>
        <v>0</v>
      </c>
      <c r="Y981" s="20">
        <f t="shared" ref="Y981" si="405">R981</f>
        <v>162162</v>
      </c>
      <c r="Z981" s="20">
        <f t="shared" ref="Z981" si="406">SUM(W981:Y981)</f>
        <v>242301.36249073388</v>
      </c>
      <c r="AA981" s="20">
        <f t="shared" ref="AA981" si="407">Z981*30%</f>
        <v>72690.408747220165</v>
      </c>
      <c r="AB981" s="20">
        <f t="shared" ref="AB981" si="408">SUM(Z981:AA981)</f>
        <v>314991.77123795403</v>
      </c>
      <c r="AC981" s="7"/>
    </row>
    <row r="982" spans="2:29" x14ac:dyDescent="0.25">
      <c r="B982" s="40" t="s">
        <v>1780</v>
      </c>
      <c r="C982" s="44"/>
      <c r="D982" s="44"/>
      <c r="E982" s="44"/>
      <c r="F982" s="45"/>
      <c r="G982" s="46"/>
      <c r="H982" s="47"/>
      <c r="I982" s="20"/>
      <c r="J982" s="72"/>
      <c r="K982" s="72"/>
      <c r="L982" s="72"/>
      <c r="M982" s="20"/>
      <c r="N982" s="72"/>
      <c r="O982" s="72"/>
      <c r="P982" s="44"/>
      <c r="Q982" s="82"/>
      <c r="R982" s="21"/>
      <c r="S982" s="21"/>
      <c r="T982" s="21"/>
      <c r="U982" s="21"/>
      <c r="V982" s="21"/>
      <c r="W982" s="20"/>
      <c r="X982" s="20"/>
      <c r="Y982" s="20"/>
      <c r="Z982" s="20"/>
      <c r="AA982" s="20"/>
      <c r="AB982" s="20"/>
      <c r="AC982" s="8"/>
    </row>
    <row r="983" spans="2:29" x14ac:dyDescent="0.25">
      <c r="B983" s="40" t="s">
        <v>1781</v>
      </c>
      <c r="C983" s="40" t="s">
        <v>438</v>
      </c>
      <c r="D983" s="40"/>
      <c r="E983" s="40" t="s">
        <v>39</v>
      </c>
      <c r="F983" s="41">
        <v>0.10237361008154187</v>
      </c>
      <c r="G983" s="42">
        <v>6000000</v>
      </c>
      <c r="H983" s="43">
        <v>0.25</v>
      </c>
      <c r="I983" s="20">
        <f>H983*G983*F983</f>
        <v>153560.41512231281</v>
      </c>
      <c r="J983" s="54"/>
      <c r="K983" s="54"/>
      <c r="L983" s="54"/>
      <c r="M983" s="20">
        <f t="shared" ref="M983" si="409">L983*K983</f>
        <v>0</v>
      </c>
      <c r="N983" s="54" t="s">
        <v>104</v>
      </c>
      <c r="O983" s="54" t="s">
        <v>19</v>
      </c>
      <c r="P983" s="58">
        <v>414.30599999999998</v>
      </c>
      <c r="Q983" s="80">
        <v>750</v>
      </c>
      <c r="R983" s="21">
        <f t="shared" ref="R983" si="410">Q983*P983</f>
        <v>310729.5</v>
      </c>
      <c r="S983" s="21"/>
      <c r="T983" s="21"/>
      <c r="U983" s="21"/>
      <c r="V983" s="21"/>
      <c r="W983" s="20">
        <f>I983</f>
        <v>153560.41512231281</v>
      </c>
      <c r="X983" s="20">
        <f t="shared" ref="X983" si="411">M983</f>
        <v>0</v>
      </c>
      <c r="Y983" s="20">
        <f t="shared" ref="Y983" si="412">R983</f>
        <v>310729.5</v>
      </c>
      <c r="Z983" s="20">
        <f t="shared" ref="Z983" si="413">SUM(W983:Y983)</f>
        <v>464289.91512231284</v>
      </c>
      <c r="AA983" s="20">
        <f t="shared" ref="AA983" si="414">Z983*30%</f>
        <v>139286.97453669386</v>
      </c>
      <c r="AB983" s="20">
        <f t="shared" ref="AB983" si="415">SUM(Z983:AA983)</f>
        <v>603576.88965900673</v>
      </c>
      <c r="AC983" s="7"/>
    </row>
    <row r="984" spans="2:29" x14ac:dyDescent="0.25">
      <c r="B984" s="40" t="s">
        <v>1782</v>
      </c>
      <c r="C984" s="44"/>
      <c r="D984" s="44"/>
      <c r="E984" s="44"/>
      <c r="F984" s="45"/>
      <c r="G984" s="46"/>
      <c r="H984" s="47"/>
      <c r="I984" s="20"/>
      <c r="J984" s="72"/>
      <c r="K984" s="72"/>
      <c r="L984" s="72"/>
      <c r="M984" s="20"/>
      <c r="N984" s="72"/>
      <c r="O984" s="72"/>
      <c r="P984" s="44"/>
      <c r="Q984" s="82"/>
      <c r="R984" s="21"/>
      <c r="S984" s="21"/>
      <c r="T984" s="21"/>
      <c r="U984" s="21"/>
      <c r="V984" s="21"/>
      <c r="W984" s="20"/>
      <c r="X984" s="20"/>
      <c r="Y984" s="20"/>
      <c r="Z984" s="20"/>
      <c r="AA984" s="20"/>
      <c r="AB984" s="20"/>
      <c r="AC984" s="8"/>
    </row>
    <row r="985" spans="2:29" x14ac:dyDescent="0.25">
      <c r="B985" s="40" t="s">
        <v>1783</v>
      </c>
      <c r="C985" s="40" t="s">
        <v>439</v>
      </c>
      <c r="D985" s="40"/>
      <c r="E985" s="40" t="s">
        <v>39</v>
      </c>
      <c r="F985" s="41">
        <v>9.6215468248085009E-2</v>
      </c>
      <c r="G985" s="42">
        <v>6000000</v>
      </c>
      <c r="H985" s="43">
        <v>0.25</v>
      </c>
      <c r="I985" s="20">
        <f>H985*G985*F985</f>
        <v>144323.2023721275</v>
      </c>
      <c r="J985" s="54"/>
      <c r="K985" s="54"/>
      <c r="L985" s="54"/>
      <c r="M985" s="20">
        <f t="shared" ref="M985" si="416">L985*K985</f>
        <v>0</v>
      </c>
      <c r="N985" s="54" t="s">
        <v>104</v>
      </c>
      <c r="O985" s="54" t="s">
        <v>19</v>
      </c>
      <c r="P985" s="58">
        <v>389.38400000000001</v>
      </c>
      <c r="Q985" s="80">
        <v>750</v>
      </c>
      <c r="R985" s="21">
        <f t="shared" ref="R985" si="417">Q985*P985</f>
        <v>292038</v>
      </c>
      <c r="S985" s="21"/>
      <c r="T985" s="21"/>
      <c r="U985" s="21"/>
      <c r="V985" s="21"/>
      <c r="W985" s="20">
        <f>I985</f>
        <v>144323.2023721275</v>
      </c>
      <c r="X985" s="20">
        <f t="shared" ref="X985" si="418">M985</f>
        <v>0</v>
      </c>
      <c r="Y985" s="20">
        <f t="shared" ref="Y985" si="419">R985</f>
        <v>292038</v>
      </c>
      <c r="Z985" s="20">
        <f t="shared" ref="Z985" si="420">SUM(W985:Y985)</f>
        <v>436361.2023721275</v>
      </c>
      <c r="AA985" s="20">
        <f t="shared" ref="AA985" si="421">Z985*30%</f>
        <v>130908.36071163825</v>
      </c>
      <c r="AB985" s="20">
        <f t="shared" ref="AB985" si="422">SUM(Z985:AA985)</f>
        <v>567269.5630837658</v>
      </c>
      <c r="AC985" s="7"/>
    </row>
    <row r="986" spans="2:29" x14ac:dyDescent="0.25">
      <c r="B986" s="40" t="s">
        <v>1784</v>
      </c>
      <c r="C986" s="44"/>
      <c r="D986" s="44"/>
      <c r="E986" s="44"/>
      <c r="F986" s="45"/>
      <c r="G986" s="46"/>
      <c r="H986" s="47"/>
      <c r="I986" s="20"/>
      <c r="J986" s="72"/>
      <c r="K986" s="72"/>
      <c r="L986" s="72"/>
      <c r="M986" s="20"/>
      <c r="N986" s="72"/>
      <c r="O986" s="72"/>
      <c r="P986" s="44"/>
      <c r="Q986" s="82"/>
      <c r="R986" s="21"/>
      <c r="S986" s="21"/>
      <c r="T986" s="21"/>
      <c r="U986" s="21"/>
      <c r="V986" s="21"/>
      <c r="W986" s="20"/>
      <c r="X986" s="20"/>
      <c r="Y986" s="20"/>
      <c r="Z986" s="20"/>
      <c r="AA986" s="20"/>
      <c r="AB986" s="20"/>
      <c r="AC986" s="8"/>
    </row>
    <row r="987" spans="2:29" x14ac:dyDescent="0.25">
      <c r="B987" s="40" t="s">
        <v>1785</v>
      </c>
      <c r="C987" s="40" t="s">
        <v>440</v>
      </c>
      <c r="D987" s="40"/>
      <c r="E987" s="40" t="s">
        <v>39</v>
      </c>
      <c r="F987" s="41">
        <v>9.3399308129478636E-2</v>
      </c>
      <c r="G987" s="42">
        <v>6000000</v>
      </c>
      <c r="H987" s="43">
        <v>0.25</v>
      </c>
      <c r="I987" s="20">
        <f>H987*G987*F987</f>
        <v>140098.96219421795</v>
      </c>
      <c r="J987" s="54"/>
      <c r="K987" s="54"/>
      <c r="L987" s="54"/>
      <c r="M987" s="20">
        <f t="shared" ref="M987" si="423">L987*K987</f>
        <v>0</v>
      </c>
      <c r="N987" s="54" t="s">
        <v>104</v>
      </c>
      <c r="O987" s="54" t="s">
        <v>19</v>
      </c>
      <c r="P987" s="58">
        <v>377.98700000000002</v>
      </c>
      <c r="Q987" s="80">
        <v>750</v>
      </c>
      <c r="R987" s="21">
        <f t="shared" ref="R987" si="424">Q987*P987</f>
        <v>283490.25</v>
      </c>
      <c r="S987" s="21"/>
      <c r="T987" s="21"/>
      <c r="U987" s="21"/>
      <c r="V987" s="21"/>
      <c r="W987" s="20">
        <f>I987</f>
        <v>140098.96219421795</v>
      </c>
      <c r="X987" s="20">
        <f t="shared" ref="X987" si="425">M987</f>
        <v>0</v>
      </c>
      <c r="Y987" s="20">
        <f t="shared" ref="Y987" si="426">R987</f>
        <v>283490.25</v>
      </c>
      <c r="Z987" s="20">
        <f t="shared" ref="Z987" si="427">SUM(W987:Y987)</f>
        <v>423589.21219421795</v>
      </c>
      <c r="AA987" s="20">
        <f t="shared" ref="AA987" si="428">Z987*30%</f>
        <v>127076.76365826538</v>
      </c>
      <c r="AB987" s="20">
        <f t="shared" ref="AB987" si="429">SUM(Z987:AA987)</f>
        <v>550665.9758524833</v>
      </c>
      <c r="AC987" s="7"/>
    </row>
    <row r="988" spans="2:29" x14ac:dyDescent="0.25">
      <c r="B988" s="40" t="s">
        <v>1786</v>
      </c>
      <c r="C988" s="44"/>
      <c r="D988" s="44"/>
      <c r="E988" s="44"/>
      <c r="F988" s="45"/>
      <c r="G988" s="46"/>
      <c r="H988" s="47"/>
      <c r="I988" s="20"/>
      <c r="J988" s="72"/>
      <c r="K988" s="72"/>
      <c r="L988" s="72"/>
      <c r="M988" s="20"/>
      <c r="N988" s="72"/>
      <c r="O988" s="72"/>
      <c r="P988" s="44"/>
      <c r="Q988" s="82"/>
      <c r="R988" s="21"/>
      <c r="S988" s="21"/>
      <c r="T988" s="21"/>
      <c r="U988" s="21"/>
      <c r="V988" s="21"/>
      <c r="W988" s="20"/>
      <c r="X988" s="20"/>
      <c r="Y988" s="20"/>
      <c r="Z988" s="20"/>
      <c r="AA988" s="20"/>
      <c r="AB988" s="20"/>
      <c r="AC988" s="8"/>
    </row>
    <row r="989" spans="2:29" x14ac:dyDescent="0.25">
      <c r="B989" s="40" t="s">
        <v>1787</v>
      </c>
      <c r="C989" s="40" t="s">
        <v>441</v>
      </c>
      <c r="D989" s="40"/>
      <c r="E989" s="40" t="s">
        <v>39</v>
      </c>
      <c r="F989" s="41">
        <v>0.10429923400049419</v>
      </c>
      <c r="G989" s="42">
        <v>6000000</v>
      </c>
      <c r="H989" s="43">
        <v>0.25</v>
      </c>
      <c r="I989" s="20">
        <f>H989*G989*F989</f>
        <v>156448.8510007413</v>
      </c>
      <c r="J989" s="54"/>
      <c r="K989" s="54"/>
      <c r="L989" s="54"/>
      <c r="M989" s="20">
        <f t="shared" ref="M989" si="430">L989*K989</f>
        <v>0</v>
      </c>
      <c r="N989" s="54" t="s">
        <v>104</v>
      </c>
      <c r="O989" s="54" t="s">
        <v>19</v>
      </c>
      <c r="P989" s="58">
        <v>422.09899999999999</v>
      </c>
      <c r="Q989" s="80">
        <v>750</v>
      </c>
      <c r="R989" s="21">
        <f t="shared" ref="R989" si="431">Q989*P989</f>
        <v>316574.25</v>
      </c>
      <c r="S989" s="21"/>
      <c r="T989" s="21"/>
      <c r="U989" s="21"/>
      <c r="V989" s="21"/>
      <c r="W989" s="20">
        <f>I989</f>
        <v>156448.8510007413</v>
      </c>
      <c r="X989" s="20">
        <f t="shared" ref="X989" si="432">M989</f>
        <v>0</v>
      </c>
      <c r="Y989" s="20">
        <f t="shared" ref="Y989" si="433">R989</f>
        <v>316574.25</v>
      </c>
      <c r="Z989" s="20">
        <f t="shared" ref="Z989" si="434">SUM(W989:Y989)</f>
        <v>473023.1010007413</v>
      </c>
      <c r="AA989" s="20">
        <f t="shared" si="92"/>
        <v>141906.93030022239</v>
      </c>
      <c r="AB989" s="20">
        <f t="shared" ref="AB989" si="435">SUM(Z989:AA989)</f>
        <v>614930.03130096372</v>
      </c>
      <c r="AC989" s="7"/>
    </row>
    <row r="990" spans="2:29" x14ac:dyDescent="0.25">
      <c r="B990" s="40" t="s">
        <v>1788</v>
      </c>
      <c r="C990" s="44"/>
      <c r="D990" s="44"/>
      <c r="E990" s="44"/>
      <c r="F990" s="45"/>
      <c r="G990" s="46"/>
      <c r="H990" s="47"/>
      <c r="I990" s="20"/>
      <c r="J990" s="72"/>
      <c r="K990" s="72"/>
      <c r="L990" s="72"/>
      <c r="M990" s="20"/>
      <c r="N990" s="72"/>
      <c r="O990" s="72"/>
      <c r="P990" s="44"/>
      <c r="Q990" s="82"/>
      <c r="R990" s="21"/>
      <c r="S990" s="21"/>
      <c r="T990" s="21"/>
      <c r="U990" s="21"/>
      <c r="V990" s="21"/>
      <c r="W990" s="20"/>
      <c r="X990" s="20"/>
      <c r="Y990" s="20"/>
      <c r="Z990" s="20"/>
      <c r="AA990" s="20"/>
      <c r="AB990" s="20"/>
      <c r="AC990" s="8"/>
    </row>
    <row r="991" spans="2:29" x14ac:dyDescent="0.25">
      <c r="B991" s="40" t="s">
        <v>1789</v>
      </c>
      <c r="C991" s="40" t="s">
        <v>442</v>
      </c>
      <c r="D991" s="40"/>
      <c r="E991" s="40" t="s">
        <v>39</v>
      </c>
      <c r="F991" s="41">
        <v>5.8279713367926859E-2</v>
      </c>
      <c r="G991" s="42">
        <v>6000000</v>
      </c>
      <c r="H991" s="43">
        <v>0.25</v>
      </c>
      <c r="I991" s="20">
        <f>H991*G991*F991</f>
        <v>87419.570051890289</v>
      </c>
      <c r="J991" s="54"/>
      <c r="K991" s="54"/>
      <c r="L991" s="54"/>
      <c r="M991" s="20">
        <f>L991*K991</f>
        <v>0</v>
      </c>
      <c r="N991" s="54" t="s">
        <v>104</v>
      </c>
      <c r="O991" s="54" t="s">
        <v>19</v>
      </c>
      <c r="P991" s="58">
        <v>235.858</v>
      </c>
      <c r="Q991" s="80">
        <v>750</v>
      </c>
      <c r="R991" s="21">
        <f t="shared" ref="R991" si="436">Q991*P991</f>
        <v>176893.5</v>
      </c>
      <c r="S991" s="21"/>
      <c r="T991" s="21"/>
      <c r="U991" s="21"/>
      <c r="V991" s="21"/>
      <c r="W991" s="20">
        <f>I991</f>
        <v>87419.570051890289</v>
      </c>
      <c r="X991" s="20">
        <f t="shared" ref="X991" si="437">M991</f>
        <v>0</v>
      </c>
      <c r="Y991" s="20">
        <f t="shared" ref="Y991" si="438">R991</f>
        <v>176893.5</v>
      </c>
      <c r="Z991" s="20">
        <f t="shared" ref="Z991" si="439">SUM(W991:Y991)</f>
        <v>264313.07005189027</v>
      </c>
      <c r="AA991" s="20">
        <f t="shared" si="92"/>
        <v>79293.921015567073</v>
      </c>
      <c r="AB991" s="20">
        <f t="shared" ref="AB991" si="440">SUM(Z991:AA991)</f>
        <v>343606.99106745736</v>
      </c>
      <c r="AC991" s="7"/>
    </row>
    <row r="992" spans="2:29" x14ac:dyDescent="0.25">
      <c r="B992" s="40" t="s">
        <v>1790</v>
      </c>
      <c r="C992" s="44"/>
      <c r="D992" s="44"/>
      <c r="E992" s="44"/>
      <c r="F992" s="45"/>
      <c r="G992" s="46"/>
      <c r="H992" s="47"/>
      <c r="I992" s="20"/>
      <c r="J992" s="72"/>
      <c r="K992" s="72"/>
      <c r="L992" s="72"/>
      <c r="M992" s="20"/>
      <c r="N992" s="72"/>
      <c r="O992" s="72"/>
      <c r="P992" s="44"/>
      <c r="Q992" s="82"/>
      <c r="R992" s="21"/>
      <c r="S992" s="21"/>
      <c r="T992" s="21"/>
      <c r="U992" s="21"/>
      <c r="V992" s="21"/>
      <c r="W992" s="20"/>
      <c r="X992" s="20"/>
      <c r="Y992" s="20"/>
      <c r="Z992" s="20"/>
      <c r="AA992" s="20"/>
      <c r="AB992" s="20"/>
      <c r="AC992" s="8"/>
    </row>
    <row r="993" spans="2:29" x14ac:dyDescent="0.25">
      <c r="B993" s="40" t="s">
        <v>1791</v>
      </c>
      <c r="C993" s="40" t="s">
        <v>443</v>
      </c>
      <c r="D993" s="40"/>
      <c r="E993" s="40" t="s">
        <v>39</v>
      </c>
      <c r="F993" s="41">
        <v>5.2133926365208791E-2</v>
      </c>
      <c r="G993" s="42">
        <v>6000000</v>
      </c>
      <c r="H993" s="43">
        <v>0.25</v>
      </c>
      <c r="I993" s="20">
        <f>H993*G993*F993</f>
        <v>78200.889547813189</v>
      </c>
      <c r="J993" s="54"/>
      <c r="K993" s="54"/>
      <c r="L993" s="54"/>
      <c r="M993" s="20">
        <f t="shared" ref="M993" si="441">L993*K993</f>
        <v>0</v>
      </c>
      <c r="N993" s="54" t="s">
        <v>104</v>
      </c>
      <c r="O993" s="54" t="s">
        <v>19</v>
      </c>
      <c r="P993" s="58">
        <v>210.98599999999999</v>
      </c>
      <c r="Q993" s="80">
        <v>750</v>
      </c>
      <c r="R993" s="21">
        <f t="shared" ref="R993" si="442">Q993*P993</f>
        <v>158239.5</v>
      </c>
      <c r="S993" s="21"/>
      <c r="T993" s="21"/>
      <c r="U993" s="21"/>
      <c r="V993" s="21"/>
      <c r="W993" s="20">
        <f>I993</f>
        <v>78200.889547813189</v>
      </c>
      <c r="X993" s="20">
        <f t="shared" ref="X993" si="443">M993</f>
        <v>0</v>
      </c>
      <c r="Y993" s="20">
        <f t="shared" ref="Y993" si="444">R993</f>
        <v>158239.5</v>
      </c>
      <c r="Z993" s="20">
        <f t="shared" ref="Z993" si="445">SUM(W993:Y993)</f>
        <v>236440.38954781319</v>
      </c>
      <c r="AA993" s="20">
        <f t="shared" si="92"/>
        <v>70932.11686434396</v>
      </c>
      <c r="AB993" s="20">
        <f t="shared" ref="AB993" si="446">SUM(Z993:AA993)</f>
        <v>307372.50641215715</v>
      </c>
      <c r="AC993" s="7"/>
    </row>
    <row r="994" spans="2:29" x14ac:dyDescent="0.25">
      <c r="B994" s="40" t="s">
        <v>1792</v>
      </c>
      <c r="C994" s="44"/>
      <c r="D994" s="44"/>
      <c r="E994" s="44"/>
      <c r="F994" s="45"/>
      <c r="G994" s="46"/>
      <c r="H994" s="47"/>
      <c r="I994" s="20"/>
      <c r="J994" s="72"/>
      <c r="K994" s="72"/>
      <c r="L994" s="72"/>
      <c r="M994" s="20"/>
      <c r="N994" s="72"/>
      <c r="O994" s="72"/>
      <c r="P994" s="44"/>
      <c r="Q994" s="82"/>
      <c r="R994" s="21"/>
      <c r="S994" s="21"/>
      <c r="T994" s="21"/>
      <c r="U994" s="21"/>
      <c r="V994" s="21"/>
      <c r="W994" s="20"/>
      <c r="X994" s="20"/>
      <c r="Y994" s="20"/>
      <c r="Z994" s="20"/>
      <c r="AA994" s="20"/>
      <c r="AB994" s="20"/>
      <c r="AC994" s="8"/>
    </row>
    <row r="995" spans="2:29" x14ac:dyDescent="0.25">
      <c r="B995" s="40" t="s">
        <v>1793</v>
      </c>
      <c r="C995" s="40" t="s">
        <v>444</v>
      </c>
      <c r="D995" s="40"/>
      <c r="E995" s="40" t="s">
        <v>39</v>
      </c>
      <c r="F995" s="41">
        <v>5.2623671855695574E-2</v>
      </c>
      <c r="G995" s="42">
        <v>6000000</v>
      </c>
      <c r="H995" s="43">
        <v>0.25</v>
      </c>
      <c r="I995" s="20">
        <f>H995*G995*F995</f>
        <v>78935.507783543362</v>
      </c>
      <c r="J995" s="54"/>
      <c r="K995" s="54"/>
      <c r="L995" s="54"/>
      <c r="M995" s="20">
        <f t="shared" ref="M995" si="447">L995*K995</f>
        <v>0</v>
      </c>
      <c r="N995" s="54" t="s">
        <v>104</v>
      </c>
      <c r="O995" s="54" t="s">
        <v>19</v>
      </c>
      <c r="P995" s="58">
        <v>212.96799999999999</v>
      </c>
      <c r="Q995" s="80">
        <v>750</v>
      </c>
      <c r="R995" s="21">
        <f t="shared" ref="R995" si="448">Q995*P995</f>
        <v>159726</v>
      </c>
      <c r="S995" s="21"/>
      <c r="T995" s="21"/>
      <c r="U995" s="21"/>
      <c r="V995" s="21"/>
      <c r="W995" s="20">
        <f>I995</f>
        <v>78935.507783543362</v>
      </c>
      <c r="X995" s="20">
        <f t="shared" ref="X995" si="449">M995</f>
        <v>0</v>
      </c>
      <c r="Y995" s="20">
        <f t="shared" ref="Y995" si="450">R995</f>
        <v>159726</v>
      </c>
      <c r="Z995" s="20">
        <f t="shared" ref="Z995" si="451">SUM(W995:Y995)</f>
        <v>238661.50778354338</v>
      </c>
      <c r="AA995" s="20">
        <f t="shared" si="92"/>
        <v>71598.452335063004</v>
      </c>
      <c r="AB995" s="20">
        <f t="shared" ref="AB995" si="452">SUM(Z995:AA995)</f>
        <v>310259.9601186064</v>
      </c>
      <c r="AC995" s="7"/>
    </row>
    <row r="996" spans="2:29" x14ac:dyDescent="0.25">
      <c r="B996" s="40" t="s">
        <v>1794</v>
      </c>
      <c r="C996" s="44"/>
      <c r="D996" s="44"/>
      <c r="E996" s="44"/>
      <c r="F996" s="45"/>
      <c r="G996" s="46"/>
      <c r="H996" s="47"/>
      <c r="I996" s="20"/>
      <c r="J996" s="72"/>
      <c r="K996" s="72"/>
      <c r="L996" s="72"/>
      <c r="M996" s="20"/>
      <c r="N996" s="72"/>
      <c r="O996" s="72"/>
      <c r="P996" s="44"/>
      <c r="Q996" s="82"/>
      <c r="R996" s="21"/>
      <c r="S996" s="21"/>
      <c r="T996" s="21"/>
      <c r="U996" s="21"/>
      <c r="V996" s="21"/>
      <c r="W996" s="20"/>
      <c r="X996" s="20"/>
      <c r="Y996" s="20"/>
      <c r="Z996" s="20"/>
      <c r="AA996" s="20"/>
      <c r="AB996" s="20"/>
      <c r="AC996" s="8"/>
    </row>
    <row r="997" spans="2:29" x14ac:dyDescent="0.25">
      <c r="B997" s="40" t="s">
        <v>1795</v>
      </c>
      <c r="C997" s="40" t="s">
        <v>442</v>
      </c>
      <c r="D997" s="40"/>
      <c r="E997" s="40" t="s">
        <v>39</v>
      </c>
      <c r="F997" s="41">
        <v>5.0871756856931058E-2</v>
      </c>
      <c r="G997" s="42">
        <v>6000000</v>
      </c>
      <c r="H997" s="43">
        <v>0.25</v>
      </c>
      <c r="I997" s="20">
        <f>H997*G997*F997</f>
        <v>76307.63528539658</v>
      </c>
      <c r="J997" s="54"/>
      <c r="K997" s="54"/>
      <c r="L997" s="54"/>
      <c r="M997" s="20">
        <f t="shared" ref="M997" si="453">L997*K997</f>
        <v>0</v>
      </c>
      <c r="N997" s="54" t="s">
        <v>104</v>
      </c>
      <c r="O997" s="54" t="s">
        <v>19</v>
      </c>
      <c r="P997" s="58">
        <v>205.87799999999999</v>
      </c>
      <c r="Q997" s="80">
        <v>750</v>
      </c>
      <c r="R997" s="21">
        <f t="shared" ref="R997" si="454">Q997*P997</f>
        <v>154408.5</v>
      </c>
      <c r="S997" s="21"/>
      <c r="T997" s="21"/>
      <c r="U997" s="21"/>
      <c r="V997" s="21"/>
      <c r="W997" s="20">
        <f>I997</f>
        <v>76307.63528539658</v>
      </c>
      <c r="X997" s="20">
        <f t="shared" ref="X997" si="455">M997</f>
        <v>0</v>
      </c>
      <c r="Y997" s="20">
        <f t="shared" ref="Y997" si="456">R997</f>
        <v>154408.5</v>
      </c>
      <c r="Z997" s="20">
        <f t="shared" ref="Z997" si="457">SUM(W997:Y997)</f>
        <v>230716.13528539659</v>
      </c>
      <c r="AA997" s="20">
        <f t="shared" si="92"/>
        <v>69214.840585618978</v>
      </c>
      <c r="AB997" s="20">
        <f t="shared" ref="AB997" si="458">SUM(Z997:AA997)</f>
        <v>299930.97587101557</v>
      </c>
      <c r="AC997" s="7"/>
    </row>
    <row r="998" spans="2:29" x14ac:dyDescent="0.25">
      <c r="B998" s="40" t="s">
        <v>1796</v>
      </c>
      <c r="C998" s="44"/>
      <c r="D998" s="44"/>
      <c r="E998" s="44"/>
      <c r="F998" s="45"/>
      <c r="G998" s="46"/>
      <c r="H998" s="47"/>
      <c r="I998" s="20"/>
      <c r="J998" s="72"/>
      <c r="K998" s="72"/>
      <c r="L998" s="72"/>
      <c r="M998" s="20"/>
      <c r="N998" s="72"/>
      <c r="O998" s="72"/>
      <c r="P998" s="44"/>
      <c r="Q998" s="82"/>
      <c r="R998" s="21"/>
      <c r="S998" s="21"/>
      <c r="T998" s="21"/>
      <c r="U998" s="21"/>
      <c r="V998" s="21"/>
      <c r="W998" s="20"/>
      <c r="X998" s="20"/>
      <c r="Y998" s="20"/>
      <c r="Z998" s="20"/>
      <c r="AA998" s="20"/>
      <c r="AB998" s="20"/>
      <c r="AC998" s="8"/>
    </row>
    <row r="999" spans="2:29" x14ac:dyDescent="0.25">
      <c r="B999" s="40" t="s">
        <v>1797</v>
      </c>
      <c r="C999" s="40" t="s">
        <v>445</v>
      </c>
      <c r="D999" s="40"/>
      <c r="E999" s="40" t="s">
        <v>39</v>
      </c>
      <c r="F999" s="41">
        <v>5.402223869532987E-2</v>
      </c>
      <c r="G999" s="42">
        <v>6000000</v>
      </c>
      <c r="H999" s="43">
        <v>0.25</v>
      </c>
      <c r="I999" s="20">
        <f>H999*G999*F999</f>
        <v>81033.358042994805</v>
      </c>
      <c r="J999" s="54"/>
      <c r="K999" s="54"/>
      <c r="L999" s="54"/>
      <c r="M999" s="20">
        <f t="shared" ref="M999" si="459">L999*K999</f>
        <v>0</v>
      </c>
      <c r="N999" s="54" t="s">
        <v>104</v>
      </c>
      <c r="O999" s="54" t="s">
        <v>19</v>
      </c>
      <c r="P999" s="58">
        <v>218.62799999999999</v>
      </c>
      <c r="Q999" s="80">
        <v>750</v>
      </c>
      <c r="R999" s="21">
        <f t="shared" ref="R999" si="460">Q999*P999</f>
        <v>163971</v>
      </c>
      <c r="S999" s="21"/>
      <c r="T999" s="21"/>
      <c r="U999" s="21"/>
      <c r="V999" s="21"/>
      <c r="W999" s="20">
        <f>I999</f>
        <v>81033.358042994805</v>
      </c>
      <c r="X999" s="20">
        <f t="shared" ref="X999" si="461">M999</f>
        <v>0</v>
      </c>
      <c r="Y999" s="20">
        <f t="shared" ref="Y999" si="462">R999</f>
        <v>163971</v>
      </c>
      <c r="Z999" s="20">
        <f t="shared" ref="Z999" si="463">SUM(W999:Y999)</f>
        <v>245004.35804299481</v>
      </c>
      <c r="AA999" s="20">
        <f t="shared" si="92"/>
        <v>73501.307412898444</v>
      </c>
      <c r="AB999" s="20">
        <f t="shared" ref="AB999" si="464">SUM(Z999:AA999)</f>
        <v>318505.66545589326</v>
      </c>
      <c r="AC999" s="7"/>
    </row>
    <row r="1000" spans="2:29" x14ac:dyDescent="0.25">
      <c r="B1000" s="40" t="s">
        <v>1798</v>
      </c>
      <c r="C1000" s="44"/>
      <c r="D1000" s="44"/>
      <c r="E1000" s="44"/>
      <c r="F1000" s="45"/>
      <c r="G1000" s="46"/>
      <c r="H1000" s="47"/>
      <c r="I1000" s="20"/>
      <c r="J1000" s="72"/>
      <c r="K1000" s="72"/>
      <c r="L1000" s="72"/>
      <c r="M1000" s="20"/>
      <c r="N1000" s="72"/>
      <c r="O1000" s="72"/>
      <c r="P1000" s="44"/>
      <c r="Q1000" s="82"/>
      <c r="R1000" s="21"/>
      <c r="S1000" s="21"/>
      <c r="T1000" s="21"/>
      <c r="U1000" s="21"/>
      <c r="V1000" s="21"/>
      <c r="W1000" s="20"/>
      <c r="X1000" s="20"/>
      <c r="Y1000" s="20"/>
      <c r="Z1000" s="20"/>
      <c r="AA1000" s="20"/>
      <c r="AB1000" s="20"/>
      <c r="AC1000" s="8"/>
    </row>
    <row r="1001" spans="2:29" x14ac:dyDescent="0.25">
      <c r="B1001" s="40" t="s">
        <v>1799</v>
      </c>
      <c r="C1001" s="40" t="s">
        <v>446</v>
      </c>
      <c r="D1001" s="40"/>
      <c r="E1001" s="40" t="s">
        <v>39</v>
      </c>
      <c r="F1001" s="41">
        <v>0.10079861625895725</v>
      </c>
      <c r="G1001" s="42">
        <v>6000000</v>
      </c>
      <c r="H1001" s="43">
        <v>0.25</v>
      </c>
      <c r="I1001" s="20">
        <f>H1001*G1001*F1001</f>
        <v>151197.92438843587</v>
      </c>
      <c r="J1001" s="54"/>
      <c r="K1001" s="54"/>
      <c r="L1001" s="54"/>
      <c r="M1001" s="20">
        <f t="shared" ref="M1001" si="465">L1001*K1001</f>
        <v>0</v>
      </c>
      <c r="N1001" s="54" t="s">
        <v>104</v>
      </c>
      <c r="O1001" s="54" t="s">
        <v>19</v>
      </c>
      <c r="P1001" s="58">
        <v>407.93200000000002</v>
      </c>
      <c r="Q1001" s="80">
        <v>750</v>
      </c>
      <c r="R1001" s="21">
        <f t="shared" ref="R1001" si="466">Q1001*P1001</f>
        <v>305949</v>
      </c>
      <c r="S1001" s="21"/>
      <c r="T1001" s="21"/>
      <c r="U1001" s="21"/>
      <c r="V1001" s="21"/>
      <c r="W1001" s="20">
        <f>I1001</f>
        <v>151197.92438843587</v>
      </c>
      <c r="X1001" s="20">
        <f t="shared" ref="X1001" si="467">M1001</f>
        <v>0</v>
      </c>
      <c r="Y1001" s="20">
        <f t="shared" ref="Y1001" si="468">R1001</f>
        <v>305949</v>
      </c>
      <c r="Z1001" s="20">
        <f t="shared" ref="Z1001" si="469">SUM(W1001:Y1001)</f>
        <v>457146.9243884359</v>
      </c>
      <c r="AA1001" s="20">
        <f t="shared" si="92"/>
        <v>137144.07731653078</v>
      </c>
      <c r="AB1001" s="20">
        <f t="shared" ref="AB1001" si="470">SUM(Z1001:AA1001)</f>
        <v>594291.00170496665</v>
      </c>
      <c r="AC1001" s="7"/>
    </row>
    <row r="1002" spans="2:29" x14ac:dyDescent="0.25">
      <c r="B1002" s="40" t="s">
        <v>1800</v>
      </c>
      <c r="C1002" s="44"/>
      <c r="D1002" s="44"/>
      <c r="E1002" s="44"/>
      <c r="F1002" s="45"/>
      <c r="G1002" s="46"/>
      <c r="H1002" s="47"/>
      <c r="I1002" s="20"/>
      <c r="J1002" s="72"/>
      <c r="K1002" s="72"/>
      <c r="L1002" s="72"/>
      <c r="M1002" s="20"/>
      <c r="N1002" s="72"/>
      <c r="O1002" s="72"/>
      <c r="P1002" s="44"/>
      <c r="Q1002" s="82"/>
      <c r="R1002" s="21"/>
      <c r="S1002" s="21"/>
      <c r="T1002" s="21"/>
      <c r="U1002" s="21"/>
      <c r="V1002" s="21"/>
      <c r="W1002" s="20"/>
      <c r="X1002" s="20"/>
      <c r="Y1002" s="20"/>
      <c r="Z1002" s="20"/>
      <c r="AA1002" s="20"/>
      <c r="AB1002" s="20"/>
      <c r="AC1002" s="8"/>
    </row>
    <row r="1003" spans="2:29" x14ac:dyDescent="0.25">
      <c r="B1003" s="40" t="s">
        <v>1801</v>
      </c>
      <c r="C1003" s="40" t="s">
        <v>242</v>
      </c>
      <c r="D1003" s="40"/>
      <c r="E1003" s="40" t="s">
        <v>39</v>
      </c>
      <c r="F1003" s="41">
        <v>0.10071163825055596</v>
      </c>
      <c r="G1003" s="42">
        <v>6000000</v>
      </c>
      <c r="H1003" s="43">
        <v>0.25</v>
      </c>
      <c r="I1003" s="20">
        <f>H1003*G1003*F1003</f>
        <v>151067.45737583394</v>
      </c>
      <c r="J1003" s="54"/>
      <c r="K1003" s="54"/>
      <c r="L1003" s="54"/>
      <c r="M1003" s="20">
        <f t="shared" ref="M1003" si="471">L1003*K1003</f>
        <v>0</v>
      </c>
      <c r="N1003" s="54" t="s">
        <v>104</v>
      </c>
      <c r="O1003" s="54" t="s">
        <v>19</v>
      </c>
      <c r="P1003" s="58">
        <v>407.58</v>
      </c>
      <c r="Q1003" s="80">
        <v>750</v>
      </c>
      <c r="R1003" s="21">
        <f t="shared" ref="R1003" si="472">Q1003*P1003</f>
        <v>305685</v>
      </c>
      <c r="S1003" s="21"/>
      <c r="T1003" s="21"/>
      <c r="U1003" s="21"/>
      <c r="V1003" s="21"/>
      <c r="W1003" s="20">
        <f>I1003</f>
        <v>151067.45737583394</v>
      </c>
      <c r="X1003" s="20">
        <f t="shared" ref="X1003" si="473">M1003</f>
        <v>0</v>
      </c>
      <c r="Y1003" s="20">
        <f t="shared" ref="Y1003" si="474">R1003</f>
        <v>305685</v>
      </c>
      <c r="Z1003" s="20">
        <f t="shared" ref="Z1003" si="475">SUM(W1003:Y1003)</f>
        <v>456752.45737583394</v>
      </c>
      <c r="AA1003" s="20">
        <f t="shared" si="92"/>
        <v>137025.73721275019</v>
      </c>
      <c r="AB1003" s="20">
        <f t="shared" ref="AB1003" si="476">SUM(Z1003:AA1003)</f>
        <v>593778.19458858413</v>
      </c>
      <c r="AC1003" s="7"/>
    </row>
    <row r="1004" spans="2:29" x14ac:dyDescent="0.25">
      <c r="B1004" s="40" t="s">
        <v>1802</v>
      </c>
      <c r="C1004" s="44"/>
      <c r="D1004" s="44"/>
      <c r="E1004" s="44"/>
      <c r="F1004" s="45"/>
      <c r="G1004" s="46"/>
      <c r="H1004" s="47"/>
      <c r="I1004" s="20"/>
      <c r="J1004" s="72"/>
      <c r="K1004" s="72"/>
      <c r="L1004" s="72"/>
      <c r="M1004" s="20"/>
      <c r="N1004" s="72"/>
      <c r="O1004" s="72"/>
      <c r="P1004" s="44"/>
      <c r="Q1004" s="82"/>
      <c r="R1004" s="21"/>
      <c r="S1004" s="21"/>
      <c r="T1004" s="21"/>
      <c r="U1004" s="21"/>
      <c r="V1004" s="21"/>
      <c r="W1004" s="20"/>
      <c r="X1004" s="20"/>
      <c r="Y1004" s="20"/>
      <c r="Z1004" s="20"/>
      <c r="AA1004" s="20"/>
      <c r="AB1004" s="20"/>
      <c r="AC1004" s="8"/>
    </row>
    <row r="1005" spans="2:29" x14ac:dyDescent="0.25">
      <c r="B1005" s="40" t="s">
        <v>1803</v>
      </c>
      <c r="C1005" s="40" t="s">
        <v>447</v>
      </c>
      <c r="D1005" s="40"/>
      <c r="E1005" s="40" t="s">
        <v>39</v>
      </c>
      <c r="F1005" s="41">
        <v>8.8331850753644678E-2</v>
      </c>
      <c r="G1005" s="42">
        <v>6000000</v>
      </c>
      <c r="H1005" s="43">
        <v>0.25</v>
      </c>
      <c r="I1005" s="20">
        <f>H1005*G1005*F1005</f>
        <v>132497.77613046701</v>
      </c>
      <c r="J1005" s="54"/>
      <c r="K1005" s="54"/>
      <c r="L1005" s="54"/>
      <c r="M1005" s="20">
        <f t="shared" ref="M1005" si="477">L1005*K1005</f>
        <v>0</v>
      </c>
      <c r="N1005" s="54" t="s">
        <v>104</v>
      </c>
      <c r="O1005" s="54" t="s">
        <v>19</v>
      </c>
      <c r="P1005" s="58">
        <v>357.47899999999998</v>
      </c>
      <c r="Q1005" s="80">
        <v>750</v>
      </c>
      <c r="R1005" s="21">
        <f t="shared" ref="R1005" si="478">Q1005*P1005</f>
        <v>268109.25</v>
      </c>
      <c r="S1005" s="21"/>
      <c r="T1005" s="21"/>
      <c r="U1005" s="21"/>
      <c r="V1005" s="21"/>
      <c r="W1005" s="20">
        <f>I1005</f>
        <v>132497.77613046701</v>
      </c>
      <c r="X1005" s="20">
        <f t="shared" ref="X1005" si="479">M1005</f>
        <v>0</v>
      </c>
      <c r="Y1005" s="20">
        <f t="shared" ref="Y1005" si="480">R1005</f>
        <v>268109.25</v>
      </c>
      <c r="Z1005" s="20">
        <f t="shared" ref="Z1005" si="481">SUM(W1005:Y1005)</f>
        <v>400607.02613046701</v>
      </c>
      <c r="AA1005" s="20">
        <f t="shared" si="92"/>
        <v>120182.1078391401</v>
      </c>
      <c r="AB1005" s="20">
        <f t="shared" ref="AB1005" si="482">SUM(Z1005:AA1005)</f>
        <v>520789.13396960712</v>
      </c>
      <c r="AC1005" s="7"/>
    </row>
    <row r="1006" spans="2:29" x14ac:dyDescent="0.25">
      <c r="B1006" s="40" t="s">
        <v>1804</v>
      </c>
      <c r="C1006" s="44"/>
      <c r="D1006" s="44"/>
      <c r="E1006" s="44"/>
      <c r="F1006" s="45"/>
      <c r="G1006" s="46"/>
      <c r="H1006" s="47"/>
      <c r="I1006" s="20"/>
      <c r="J1006" s="72"/>
      <c r="K1006" s="72"/>
      <c r="L1006" s="72"/>
      <c r="M1006" s="20"/>
      <c r="N1006" s="72"/>
      <c r="O1006" s="72"/>
      <c r="P1006" s="44"/>
      <c r="Q1006" s="82"/>
      <c r="R1006" s="21"/>
      <c r="S1006" s="21"/>
      <c r="T1006" s="21"/>
      <c r="U1006" s="21"/>
      <c r="V1006" s="21"/>
      <c r="W1006" s="20"/>
      <c r="X1006" s="20"/>
      <c r="Y1006" s="20"/>
      <c r="Z1006" s="20"/>
      <c r="AA1006" s="20"/>
      <c r="AB1006" s="20"/>
      <c r="AC1006" s="8"/>
    </row>
    <row r="1007" spans="2:29" x14ac:dyDescent="0.25">
      <c r="B1007" s="40" t="s">
        <v>1805</v>
      </c>
      <c r="C1007" s="40" t="s">
        <v>448</v>
      </c>
      <c r="D1007" s="40"/>
      <c r="E1007" s="40" t="s">
        <v>39</v>
      </c>
      <c r="F1007" s="41">
        <v>0.13699332839140105</v>
      </c>
      <c r="G1007" s="42">
        <v>6000000</v>
      </c>
      <c r="H1007" s="43">
        <v>0.25</v>
      </c>
      <c r="I1007" s="20">
        <f>H1007*G1007*F1007</f>
        <v>205489.99258710156</v>
      </c>
      <c r="J1007" s="54"/>
      <c r="K1007" s="54"/>
      <c r="L1007" s="54"/>
      <c r="M1007" s="20">
        <f t="shared" ref="M1007" si="483">L1007*K1007</f>
        <v>0</v>
      </c>
      <c r="N1007" s="54" t="s">
        <v>104</v>
      </c>
      <c r="O1007" s="54" t="s">
        <v>19</v>
      </c>
      <c r="P1007" s="58">
        <v>554.41200000000003</v>
      </c>
      <c r="Q1007" s="80">
        <v>750</v>
      </c>
      <c r="R1007" s="21">
        <f t="shared" ref="R1007" si="484">Q1007*P1007</f>
        <v>415809</v>
      </c>
      <c r="S1007" s="21"/>
      <c r="T1007" s="21"/>
      <c r="U1007" s="21"/>
      <c r="V1007" s="21"/>
      <c r="W1007" s="20">
        <f>I1007</f>
        <v>205489.99258710156</v>
      </c>
      <c r="X1007" s="20">
        <f t="shared" ref="X1007" si="485">M1007</f>
        <v>0</v>
      </c>
      <c r="Y1007" s="20">
        <f t="shared" ref="Y1007" si="486">R1007</f>
        <v>415809</v>
      </c>
      <c r="Z1007" s="20">
        <f t="shared" ref="Z1007" si="487">SUM(W1007:Y1007)</f>
        <v>621298.99258710153</v>
      </c>
      <c r="AA1007" s="20">
        <f t="shared" si="92"/>
        <v>186389.69777613046</v>
      </c>
      <c r="AB1007" s="20">
        <f t="shared" ref="AB1007" si="488">SUM(Z1007:AA1007)</f>
        <v>807688.69036323205</v>
      </c>
      <c r="AC1007" s="7"/>
    </row>
    <row r="1008" spans="2:29" x14ac:dyDescent="0.25">
      <c r="B1008" s="40" t="s">
        <v>1806</v>
      </c>
      <c r="C1008" s="44"/>
      <c r="D1008" s="44"/>
      <c r="E1008" s="44"/>
      <c r="F1008" s="45"/>
      <c r="G1008" s="46"/>
      <c r="H1008" s="47"/>
      <c r="I1008" s="20"/>
      <c r="J1008" s="72"/>
      <c r="K1008" s="72"/>
      <c r="L1008" s="72"/>
      <c r="M1008" s="20"/>
      <c r="N1008" s="72"/>
      <c r="O1008" s="72"/>
      <c r="P1008" s="44"/>
      <c r="Q1008" s="82"/>
      <c r="R1008" s="21"/>
      <c r="S1008" s="21"/>
      <c r="T1008" s="21"/>
      <c r="U1008" s="21"/>
      <c r="V1008" s="21"/>
      <c r="W1008" s="20"/>
      <c r="X1008" s="20"/>
      <c r="Y1008" s="20"/>
      <c r="Z1008" s="20"/>
      <c r="AA1008" s="20"/>
      <c r="AB1008" s="20"/>
      <c r="AC1008" s="8"/>
    </row>
    <row r="1009" spans="2:29" x14ac:dyDescent="0.25">
      <c r="B1009" s="40" t="s">
        <v>1807</v>
      </c>
      <c r="C1009" s="40" t="s">
        <v>138</v>
      </c>
      <c r="D1009" s="40"/>
      <c r="E1009" s="40" t="s">
        <v>39</v>
      </c>
      <c r="F1009" s="41">
        <v>3.3197430195206323E-2</v>
      </c>
      <c r="G1009" s="42">
        <v>6000000</v>
      </c>
      <c r="H1009" s="43">
        <v>0.25</v>
      </c>
      <c r="I1009" s="20">
        <f>H1009*G1009*F1009</f>
        <v>49796.145292809488</v>
      </c>
      <c r="J1009" s="54"/>
      <c r="K1009" s="54"/>
      <c r="L1009" s="54"/>
      <c r="M1009" s="20">
        <f t="shared" ref="M1009" si="489">L1009*K1009</f>
        <v>0</v>
      </c>
      <c r="N1009" s="54" t="s">
        <v>104</v>
      </c>
      <c r="O1009" s="54" t="s">
        <v>19</v>
      </c>
      <c r="P1009" s="48">
        <v>134.35</v>
      </c>
      <c r="Q1009" s="80">
        <v>750</v>
      </c>
      <c r="R1009" s="21">
        <f t="shared" ref="R1009" si="490">Q1009*P1009</f>
        <v>100762.5</v>
      </c>
      <c r="S1009" s="21"/>
      <c r="T1009" s="21"/>
      <c r="U1009" s="21"/>
      <c r="V1009" s="21"/>
      <c r="W1009" s="20">
        <f>I1009</f>
        <v>49796.145292809488</v>
      </c>
      <c r="X1009" s="20">
        <f t="shared" ref="X1009" si="491">M1009</f>
        <v>0</v>
      </c>
      <c r="Y1009" s="20">
        <f t="shared" ref="Y1009" si="492">R1009</f>
        <v>100762.5</v>
      </c>
      <c r="Z1009" s="20">
        <f t="shared" ref="Z1009" si="493">SUM(W1009:Y1009)</f>
        <v>150558.6452928095</v>
      </c>
      <c r="AA1009" s="20">
        <f t="shared" si="92"/>
        <v>45167.59358784285</v>
      </c>
      <c r="AB1009" s="20">
        <f t="shared" ref="AB1009" si="494">SUM(Z1009:AA1009)</f>
        <v>195726.23888065235</v>
      </c>
      <c r="AC1009" s="7"/>
    </row>
    <row r="1010" spans="2:29" x14ac:dyDescent="0.25">
      <c r="B1010" s="40" t="s">
        <v>1808</v>
      </c>
      <c r="C1010" s="44"/>
      <c r="D1010" s="44"/>
      <c r="E1010" s="44"/>
      <c r="F1010" s="45"/>
      <c r="G1010" s="46"/>
      <c r="H1010" s="47"/>
      <c r="I1010" s="20"/>
      <c r="J1010" s="72"/>
      <c r="K1010" s="72"/>
      <c r="L1010" s="72"/>
      <c r="M1010" s="20"/>
      <c r="N1010" s="72"/>
      <c r="O1010" s="72"/>
      <c r="P1010" s="44"/>
      <c r="Q1010" s="82"/>
      <c r="R1010" s="21"/>
      <c r="S1010" s="21"/>
      <c r="T1010" s="21"/>
      <c r="U1010" s="21"/>
      <c r="V1010" s="21"/>
      <c r="W1010" s="20"/>
      <c r="X1010" s="20"/>
      <c r="Y1010" s="20"/>
      <c r="Z1010" s="20"/>
      <c r="AA1010" s="20"/>
      <c r="AB1010" s="20"/>
      <c r="AC1010" s="8"/>
    </row>
    <row r="1011" spans="2:29" x14ac:dyDescent="0.25">
      <c r="B1011" s="40" t="s">
        <v>1809</v>
      </c>
      <c r="C1011" s="40" t="s">
        <v>449</v>
      </c>
      <c r="D1011" s="40"/>
      <c r="E1011" s="40" t="s">
        <v>39</v>
      </c>
      <c r="F1011" s="41">
        <v>0.19296738324684951</v>
      </c>
      <c r="G1011" s="42">
        <v>6000000</v>
      </c>
      <c r="H1011" s="43">
        <v>1</v>
      </c>
      <c r="I1011" s="20">
        <f>H1011*G1011*F1011</f>
        <v>1157804.2994810971</v>
      </c>
      <c r="J1011" s="54"/>
      <c r="K1011" s="54"/>
      <c r="L1011" s="54"/>
      <c r="M1011" s="20">
        <f>L1011*K1011</f>
        <v>0</v>
      </c>
      <c r="N1011" s="54" t="s">
        <v>104</v>
      </c>
      <c r="O1011" s="54" t="s">
        <v>19</v>
      </c>
      <c r="P1011" s="58">
        <v>780.93899999999996</v>
      </c>
      <c r="Q1011" s="80">
        <v>750</v>
      </c>
      <c r="R1011" s="21">
        <f t="shared" ref="R1011" si="495">Q1011*P1011</f>
        <v>585704.25</v>
      </c>
      <c r="S1011" s="21"/>
      <c r="T1011" s="21"/>
      <c r="U1011" s="21"/>
      <c r="V1011" s="21"/>
      <c r="W1011" s="20">
        <f>I1011</f>
        <v>1157804.2994810971</v>
      </c>
      <c r="X1011" s="20">
        <f t="shared" ref="X1011" si="496">M1011</f>
        <v>0</v>
      </c>
      <c r="Y1011" s="20">
        <f t="shared" ref="Y1011" si="497">R1011</f>
        <v>585704.25</v>
      </c>
      <c r="Z1011" s="20">
        <f t="shared" ref="Z1011" si="498">SUM(W1011:Y1011)</f>
        <v>1743508.5494810971</v>
      </c>
      <c r="AA1011" s="20">
        <f t="shared" si="92"/>
        <v>523052.56484432914</v>
      </c>
      <c r="AB1011" s="20">
        <f t="shared" ref="AB1011" si="499">SUM(Z1011:AA1011)</f>
        <v>2266561.1143254265</v>
      </c>
      <c r="AC1011" s="7"/>
    </row>
    <row r="1012" spans="2:29" x14ac:dyDescent="0.25">
      <c r="B1012" s="40" t="s">
        <v>1810</v>
      </c>
      <c r="C1012" s="44"/>
      <c r="D1012" s="44"/>
      <c r="E1012" s="44"/>
      <c r="F1012" s="45"/>
      <c r="G1012" s="46"/>
      <c r="H1012" s="47"/>
      <c r="I1012" s="20"/>
      <c r="J1012" s="72"/>
      <c r="K1012" s="72"/>
      <c r="L1012" s="72"/>
      <c r="M1012" s="20"/>
      <c r="N1012" s="72"/>
      <c r="O1012" s="72"/>
      <c r="P1012" s="44"/>
      <c r="Q1012" s="82"/>
      <c r="R1012" s="21"/>
      <c r="S1012" s="21"/>
      <c r="T1012" s="21"/>
      <c r="U1012" s="21"/>
      <c r="V1012" s="21"/>
      <c r="W1012" s="20"/>
      <c r="X1012" s="20"/>
      <c r="Y1012" s="20"/>
      <c r="Z1012" s="20"/>
      <c r="AA1012" s="20"/>
      <c r="AB1012" s="20"/>
      <c r="AC1012" s="8"/>
    </row>
    <row r="1013" spans="2:29" x14ac:dyDescent="0.25">
      <c r="B1013" s="40" t="s">
        <v>1811</v>
      </c>
      <c r="C1013" s="40" t="s">
        <v>450</v>
      </c>
      <c r="D1013" s="40"/>
      <c r="E1013" s="40" t="s">
        <v>39</v>
      </c>
      <c r="F1013" s="41">
        <v>5.6608598962194216E-2</v>
      </c>
      <c r="G1013" s="42">
        <v>6000000</v>
      </c>
      <c r="H1013" s="43">
        <v>0.25</v>
      </c>
      <c r="I1013" s="20">
        <f>H1013*G1013*F1013</f>
        <v>84912.898443291328</v>
      </c>
      <c r="J1013" s="54"/>
      <c r="K1013" s="54"/>
      <c r="L1013" s="54"/>
      <c r="M1013" s="20">
        <f>L1013*K1013</f>
        <v>0</v>
      </c>
      <c r="N1013" s="54" t="s">
        <v>104</v>
      </c>
      <c r="O1013" s="54" t="s">
        <v>19</v>
      </c>
      <c r="P1013" s="58">
        <v>229.095</v>
      </c>
      <c r="Q1013" s="80">
        <v>750</v>
      </c>
      <c r="R1013" s="21">
        <f t="shared" ref="R1013" si="500">Q1013*P1013</f>
        <v>171821.25</v>
      </c>
      <c r="S1013" s="21"/>
      <c r="T1013" s="21"/>
      <c r="U1013" s="21"/>
      <c r="V1013" s="21"/>
      <c r="W1013" s="20">
        <f>I1013</f>
        <v>84912.898443291328</v>
      </c>
      <c r="X1013" s="20">
        <v>0</v>
      </c>
      <c r="Y1013" s="20">
        <f t="shared" ref="Y1013" si="501">R1013</f>
        <v>171821.25</v>
      </c>
      <c r="Z1013" s="20">
        <f t="shared" ref="Z1013" si="502">SUM(W1013:Y1013)</f>
        <v>256734.14844329131</v>
      </c>
      <c r="AA1013" s="20">
        <f t="shared" si="92"/>
        <v>77020.244532987388</v>
      </c>
      <c r="AB1013" s="20">
        <f t="shared" ref="AB1013" si="503">SUM(Z1013:AA1013)</f>
        <v>333754.39297627867</v>
      </c>
      <c r="AC1013" s="7"/>
    </row>
    <row r="1014" spans="2:29" x14ac:dyDescent="0.25">
      <c r="B1014" s="40" t="s">
        <v>1812</v>
      </c>
      <c r="C1014" s="44"/>
      <c r="D1014" s="44"/>
      <c r="E1014" s="44"/>
      <c r="F1014" s="45"/>
      <c r="G1014" s="46"/>
      <c r="H1014" s="47"/>
      <c r="I1014" s="20"/>
      <c r="J1014" s="72"/>
      <c r="K1014" s="72"/>
      <c r="L1014" s="72"/>
      <c r="M1014" s="20"/>
      <c r="N1014" s="72"/>
      <c r="O1014" s="72"/>
      <c r="P1014" s="44"/>
      <c r="Q1014" s="82"/>
      <c r="R1014" s="21"/>
      <c r="S1014" s="21"/>
      <c r="T1014" s="21"/>
      <c r="U1014" s="21"/>
      <c r="V1014" s="21"/>
      <c r="W1014" s="20"/>
      <c r="X1014" s="20"/>
      <c r="Y1014" s="20"/>
      <c r="Z1014" s="20"/>
      <c r="AA1014" s="20"/>
      <c r="AB1014" s="20"/>
      <c r="AC1014" s="8"/>
    </row>
    <row r="1015" spans="2:29" x14ac:dyDescent="0.25">
      <c r="B1015" s="40" t="s">
        <v>1813</v>
      </c>
      <c r="C1015" s="40" t="s">
        <v>451</v>
      </c>
      <c r="D1015" s="40"/>
      <c r="E1015" s="40" t="s">
        <v>39</v>
      </c>
      <c r="F1015" s="41">
        <v>0.11046182357301705</v>
      </c>
      <c r="G1015" s="42">
        <v>6000000</v>
      </c>
      <c r="H1015" s="43">
        <v>0.25</v>
      </c>
      <c r="I1015" s="20">
        <f>H1015*G1015*F1015</f>
        <v>165692.73535952557</v>
      </c>
      <c r="J1015" s="54"/>
      <c r="K1015" s="54"/>
      <c r="L1015" s="54"/>
      <c r="M1015" s="20">
        <f t="shared" ref="M1015" si="504">L1015*K1015</f>
        <v>0</v>
      </c>
      <c r="N1015" s="54" t="s">
        <v>104</v>
      </c>
      <c r="O1015" s="54" t="s">
        <v>19</v>
      </c>
      <c r="P1015" s="58">
        <v>447.03899999999999</v>
      </c>
      <c r="Q1015" s="80">
        <v>750</v>
      </c>
      <c r="R1015" s="21">
        <f t="shared" ref="R1015" si="505">Q1015*P1015</f>
        <v>335279.25</v>
      </c>
      <c r="S1015" s="21"/>
      <c r="T1015" s="21"/>
      <c r="U1015" s="21"/>
      <c r="V1015" s="21"/>
      <c r="W1015" s="20">
        <f>I1015</f>
        <v>165692.73535952557</v>
      </c>
      <c r="X1015" s="20">
        <f t="shared" ref="X1015" si="506">M1015</f>
        <v>0</v>
      </c>
      <c r="Y1015" s="20">
        <f t="shared" ref="Y1015" si="507">R1015</f>
        <v>335279.25</v>
      </c>
      <c r="Z1015" s="20">
        <f t="shared" ref="Z1015" si="508">SUM(W1015:Y1015)</f>
        <v>500971.98535952554</v>
      </c>
      <c r="AA1015" s="20">
        <f t="shared" si="92"/>
        <v>150291.59560785766</v>
      </c>
      <c r="AB1015" s="20">
        <f t="shared" ref="AB1015" si="509">SUM(Z1015:AA1015)</f>
        <v>651263.58096738323</v>
      </c>
      <c r="AC1015" s="7"/>
    </row>
    <row r="1016" spans="2:29" x14ac:dyDescent="0.25">
      <c r="B1016" s="40" t="s">
        <v>1814</v>
      </c>
      <c r="C1016" s="44"/>
      <c r="D1016" s="44"/>
      <c r="E1016" s="44"/>
      <c r="F1016" s="45"/>
      <c r="G1016" s="46"/>
      <c r="H1016" s="47"/>
      <c r="I1016" s="20"/>
      <c r="J1016" s="72"/>
      <c r="K1016" s="72"/>
      <c r="L1016" s="72"/>
      <c r="M1016" s="20"/>
      <c r="N1016" s="72"/>
      <c r="O1016" s="72"/>
      <c r="P1016" s="44"/>
      <c r="Q1016" s="82"/>
      <c r="R1016" s="21"/>
      <c r="S1016" s="21"/>
      <c r="T1016" s="21"/>
      <c r="U1016" s="21"/>
      <c r="V1016" s="21"/>
      <c r="W1016" s="20"/>
      <c r="X1016" s="20"/>
      <c r="Y1016" s="20"/>
      <c r="Z1016" s="20"/>
      <c r="AA1016" s="20"/>
      <c r="AB1016" s="20"/>
      <c r="AC1016" s="8"/>
    </row>
    <row r="1017" spans="2:29" x14ac:dyDescent="0.25">
      <c r="B1017" s="40" t="s">
        <v>1815</v>
      </c>
      <c r="C1017" s="40" t="s">
        <v>138</v>
      </c>
      <c r="D1017" s="40"/>
      <c r="E1017" s="40" t="s">
        <v>39</v>
      </c>
      <c r="F1017" s="41">
        <v>0.10895354583642204</v>
      </c>
      <c r="G1017" s="42">
        <v>6000000</v>
      </c>
      <c r="H1017" s="43">
        <v>0.25</v>
      </c>
      <c r="I1017" s="20">
        <f>H1017*G1017*F1017</f>
        <v>163430.31875463307</v>
      </c>
      <c r="J1017" s="54"/>
      <c r="K1017" s="54"/>
      <c r="L1017" s="54"/>
      <c r="M1017" s="20">
        <f t="shared" ref="M1017" si="510">L1017*K1017</f>
        <v>0</v>
      </c>
      <c r="N1017" s="54" t="s">
        <v>104</v>
      </c>
      <c r="O1017" s="54" t="s">
        <v>19</v>
      </c>
      <c r="P1017" s="58">
        <v>440.935</v>
      </c>
      <c r="Q1017" s="80">
        <v>750</v>
      </c>
      <c r="R1017" s="21">
        <f t="shared" ref="R1017" si="511">Q1017*P1017</f>
        <v>330701.25</v>
      </c>
      <c r="S1017" s="21"/>
      <c r="T1017" s="21"/>
      <c r="U1017" s="21"/>
      <c r="V1017" s="21"/>
      <c r="W1017" s="20">
        <f>I1017</f>
        <v>163430.31875463307</v>
      </c>
      <c r="X1017" s="20">
        <f t="shared" ref="X1017" si="512">M1017</f>
        <v>0</v>
      </c>
      <c r="Y1017" s="20">
        <f t="shared" ref="Y1017" si="513">R1017</f>
        <v>330701.25</v>
      </c>
      <c r="Z1017" s="20">
        <f t="shared" ref="Z1017" si="514">SUM(W1017:Y1017)</f>
        <v>494131.56875463307</v>
      </c>
      <c r="AA1017" s="20">
        <f t="shared" si="92"/>
        <v>148239.47062638993</v>
      </c>
      <c r="AB1017" s="20">
        <f t="shared" ref="AB1017" si="515">SUM(Z1017:AA1017)</f>
        <v>642371.03938102303</v>
      </c>
      <c r="AC1017" s="7"/>
    </row>
    <row r="1018" spans="2:29" x14ac:dyDescent="0.25">
      <c r="B1018" s="40" t="s">
        <v>1816</v>
      </c>
      <c r="C1018" s="44"/>
      <c r="D1018" s="44"/>
      <c r="E1018" s="44"/>
      <c r="F1018" s="45"/>
      <c r="G1018" s="46"/>
      <c r="H1018" s="47"/>
      <c r="I1018" s="20"/>
      <c r="J1018" s="72"/>
      <c r="K1018" s="72"/>
      <c r="L1018" s="72"/>
      <c r="M1018" s="20"/>
      <c r="N1018" s="72"/>
      <c r="O1018" s="72"/>
      <c r="P1018" s="44"/>
      <c r="Q1018" s="82"/>
      <c r="R1018" s="21"/>
      <c r="S1018" s="21"/>
      <c r="T1018" s="21"/>
      <c r="U1018" s="21"/>
      <c r="V1018" s="21"/>
      <c r="W1018" s="20"/>
      <c r="X1018" s="20"/>
      <c r="Y1018" s="20"/>
      <c r="Z1018" s="20"/>
      <c r="AA1018" s="20"/>
      <c r="AB1018" s="20"/>
      <c r="AC1018" s="8"/>
    </row>
    <row r="1019" spans="2:29" x14ac:dyDescent="0.25">
      <c r="B1019" s="40" t="s">
        <v>1817</v>
      </c>
      <c r="C1019" s="40" t="s">
        <v>452</v>
      </c>
      <c r="D1019" s="40"/>
      <c r="E1019" s="40" t="s">
        <v>39</v>
      </c>
      <c r="F1019" s="41">
        <v>0.10819545342228812</v>
      </c>
      <c r="G1019" s="42">
        <v>6000000</v>
      </c>
      <c r="H1019" s="43">
        <v>0.25</v>
      </c>
      <c r="I1019" s="20">
        <f>H1019*G1019*F1019</f>
        <v>162293.18013343218</v>
      </c>
      <c r="J1019" s="54"/>
      <c r="K1019" s="54"/>
      <c r="L1019" s="54"/>
      <c r="M1019" s="20">
        <f t="shared" ref="M1019" si="516">L1019*K1019</f>
        <v>0</v>
      </c>
      <c r="N1019" s="54" t="s">
        <v>104</v>
      </c>
      <c r="O1019" s="54" t="s">
        <v>19</v>
      </c>
      <c r="P1019" s="58">
        <v>437.86700000000002</v>
      </c>
      <c r="Q1019" s="80">
        <v>750</v>
      </c>
      <c r="R1019" s="21">
        <f t="shared" ref="R1019" si="517">Q1019*P1019</f>
        <v>328400.25</v>
      </c>
      <c r="S1019" s="21"/>
      <c r="T1019" s="21"/>
      <c r="U1019" s="21"/>
      <c r="V1019" s="21"/>
      <c r="W1019" s="20">
        <f>I1019</f>
        <v>162293.18013343218</v>
      </c>
      <c r="X1019" s="20">
        <f t="shared" ref="X1019" si="518">M1019</f>
        <v>0</v>
      </c>
      <c r="Y1019" s="20">
        <f t="shared" ref="Y1019" si="519">R1019</f>
        <v>328400.25</v>
      </c>
      <c r="Z1019" s="20">
        <f t="shared" ref="Z1019" si="520">SUM(W1019:Y1019)</f>
        <v>490693.43013343215</v>
      </c>
      <c r="AA1019" s="20">
        <f t="shared" si="92"/>
        <v>147208.02904002965</v>
      </c>
      <c r="AB1019" s="20">
        <f t="shared" ref="AB1019" si="521">SUM(Z1019:AA1019)</f>
        <v>637901.45917346177</v>
      </c>
      <c r="AC1019" s="7"/>
    </row>
    <row r="1020" spans="2:29" x14ac:dyDescent="0.25">
      <c r="B1020" s="40" t="s">
        <v>1818</v>
      </c>
      <c r="C1020" s="44"/>
      <c r="D1020" s="44"/>
      <c r="E1020" s="44"/>
      <c r="F1020" s="45"/>
      <c r="G1020" s="46"/>
      <c r="H1020" s="47"/>
      <c r="I1020" s="20"/>
      <c r="J1020" s="72"/>
      <c r="K1020" s="72"/>
      <c r="L1020" s="72"/>
      <c r="M1020" s="20"/>
      <c r="N1020" s="72"/>
      <c r="O1020" s="72"/>
      <c r="P1020" s="44"/>
      <c r="Q1020" s="82"/>
      <c r="R1020" s="21"/>
      <c r="S1020" s="21"/>
      <c r="T1020" s="21"/>
      <c r="U1020" s="21"/>
      <c r="V1020" s="21"/>
      <c r="W1020" s="20"/>
      <c r="X1020" s="20"/>
      <c r="Y1020" s="20"/>
      <c r="Z1020" s="20"/>
      <c r="AA1020" s="20"/>
      <c r="AB1020" s="20"/>
      <c r="AC1020" s="8"/>
    </row>
    <row r="1021" spans="2:29" x14ac:dyDescent="0.25">
      <c r="B1021" s="40" t="s">
        <v>1819</v>
      </c>
      <c r="C1021" s="40" t="s">
        <v>453</v>
      </c>
      <c r="D1021" s="40"/>
      <c r="E1021" s="40" t="s">
        <v>39</v>
      </c>
      <c r="F1021" s="41">
        <v>0.10959747961452929</v>
      </c>
      <c r="G1021" s="42">
        <v>6000000</v>
      </c>
      <c r="H1021" s="43">
        <v>0.25</v>
      </c>
      <c r="I1021" s="20">
        <f>H1021*G1021*F1021</f>
        <v>164396.21942179394</v>
      </c>
      <c r="J1021" s="54"/>
      <c r="K1021" s="54"/>
      <c r="L1021" s="54"/>
      <c r="M1021" s="20">
        <f t="shared" ref="M1021" si="522">L1021*K1021</f>
        <v>0</v>
      </c>
      <c r="N1021" s="54" t="s">
        <v>104</v>
      </c>
      <c r="O1021" s="54" t="s">
        <v>19</v>
      </c>
      <c r="P1021" s="58">
        <v>443.541</v>
      </c>
      <c r="Q1021" s="80">
        <v>750</v>
      </c>
      <c r="R1021" s="21">
        <f t="shared" ref="R1021" si="523">Q1021*P1021</f>
        <v>332655.75</v>
      </c>
      <c r="S1021" s="21"/>
      <c r="T1021" s="21"/>
      <c r="U1021" s="21"/>
      <c r="V1021" s="21"/>
      <c r="W1021" s="20">
        <f>I1021</f>
        <v>164396.21942179394</v>
      </c>
      <c r="X1021" s="20">
        <f t="shared" ref="X1021" si="524">M1021</f>
        <v>0</v>
      </c>
      <c r="Y1021" s="20">
        <f t="shared" ref="Y1021" si="525">R1021</f>
        <v>332655.75</v>
      </c>
      <c r="Z1021" s="20">
        <f t="shared" ref="Z1021" si="526">SUM(W1021:Y1021)</f>
        <v>497051.96942179394</v>
      </c>
      <c r="AA1021" s="20">
        <f t="shared" si="92"/>
        <v>149115.59082653819</v>
      </c>
      <c r="AB1021" s="20">
        <f t="shared" ref="AB1021" si="527">SUM(Z1021:AA1021)</f>
        <v>646167.5602483321</v>
      </c>
      <c r="AC1021" s="7"/>
    </row>
    <row r="1022" spans="2:29" x14ac:dyDescent="0.25">
      <c r="B1022" s="40" t="s">
        <v>1820</v>
      </c>
      <c r="C1022" s="44"/>
      <c r="D1022" s="44"/>
      <c r="E1022" s="44"/>
      <c r="F1022" s="45"/>
      <c r="G1022" s="46"/>
      <c r="H1022" s="47"/>
      <c r="I1022" s="20"/>
      <c r="J1022" s="72"/>
      <c r="K1022" s="72"/>
      <c r="L1022" s="72"/>
      <c r="M1022" s="20"/>
      <c r="N1022" s="72"/>
      <c r="O1022" s="72"/>
      <c r="P1022" s="44"/>
      <c r="Q1022" s="82"/>
      <c r="R1022" s="21"/>
      <c r="S1022" s="21"/>
      <c r="T1022" s="21"/>
      <c r="U1022" s="21"/>
      <c r="V1022" s="21"/>
      <c r="W1022" s="20"/>
      <c r="X1022" s="20"/>
      <c r="Y1022" s="20"/>
      <c r="Z1022" s="20"/>
      <c r="AA1022" s="20"/>
      <c r="AB1022" s="20"/>
      <c r="AC1022" s="8"/>
    </row>
    <row r="1023" spans="2:29" x14ac:dyDescent="0.25">
      <c r="B1023" s="40" t="s">
        <v>1821</v>
      </c>
      <c r="C1023" s="40" t="s">
        <v>454</v>
      </c>
      <c r="D1023" s="40"/>
      <c r="E1023" s="40" t="s">
        <v>39</v>
      </c>
      <c r="F1023" s="41">
        <v>5.5900420064245122E-2</v>
      </c>
      <c r="G1023" s="42">
        <v>6000000</v>
      </c>
      <c r="H1023" s="43">
        <v>0.25</v>
      </c>
      <c r="I1023" s="20">
        <f>H1023*G1023*F1023</f>
        <v>83850.630096367677</v>
      </c>
      <c r="J1023" s="54"/>
      <c r="K1023" s="54"/>
      <c r="L1023" s="54"/>
      <c r="M1023" s="20">
        <f t="shared" ref="M1023" si="528">L1023*K1023</f>
        <v>0</v>
      </c>
      <c r="N1023" s="54" t="s">
        <v>104</v>
      </c>
      <c r="O1023" s="54" t="s">
        <v>19</v>
      </c>
      <c r="P1023" s="58">
        <v>226.22900000000001</v>
      </c>
      <c r="Q1023" s="80">
        <v>750</v>
      </c>
      <c r="R1023" s="21">
        <f t="shared" ref="R1023" si="529">Q1023*P1023</f>
        <v>169671.75</v>
      </c>
      <c r="S1023" s="21"/>
      <c r="T1023" s="21"/>
      <c r="U1023" s="21"/>
      <c r="V1023" s="21"/>
      <c r="W1023" s="20">
        <f>I1023</f>
        <v>83850.630096367677</v>
      </c>
      <c r="X1023" s="20">
        <f t="shared" ref="X1023" si="530">M1023</f>
        <v>0</v>
      </c>
      <c r="Y1023" s="20">
        <f t="shared" ref="Y1023" si="531">R1023</f>
        <v>169671.75</v>
      </c>
      <c r="Z1023" s="20">
        <f t="shared" ref="Z1023" si="532">SUM(W1023:Y1023)</f>
        <v>253522.38009636768</v>
      </c>
      <c r="AA1023" s="20">
        <f t="shared" si="92"/>
        <v>76056.714028910297</v>
      </c>
      <c r="AB1023" s="20">
        <f t="shared" ref="AB1023" si="533">SUM(Z1023:AA1023)</f>
        <v>329579.09412527794</v>
      </c>
      <c r="AC1023" s="7"/>
    </row>
    <row r="1024" spans="2:29" x14ac:dyDescent="0.25">
      <c r="B1024" s="40" t="s">
        <v>1822</v>
      </c>
      <c r="C1024" s="44"/>
      <c r="D1024" s="44"/>
      <c r="E1024" s="44"/>
      <c r="F1024" s="45"/>
      <c r="G1024" s="46"/>
      <c r="H1024" s="47"/>
      <c r="I1024" s="20"/>
      <c r="J1024" s="72"/>
      <c r="K1024" s="72"/>
      <c r="L1024" s="72"/>
      <c r="M1024" s="20"/>
      <c r="N1024" s="72"/>
      <c r="O1024" s="72"/>
      <c r="P1024" s="44"/>
      <c r="Q1024" s="82"/>
      <c r="R1024" s="21"/>
      <c r="S1024" s="21"/>
      <c r="T1024" s="21"/>
      <c r="U1024" s="21"/>
      <c r="V1024" s="21"/>
      <c r="W1024" s="20"/>
      <c r="X1024" s="20"/>
      <c r="Y1024" s="20"/>
      <c r="Z1024" s="20"/>
      <c r="AA1024" s="20"/>
      <c r="AB1024" s="20"/>
      <c r="AC1024" s="8"/>
    </row>
    <row r="1025" spans="2:29" x14ac:dyDescent="0.25">
      <c r="B1025" s="40" t="s">
        <v>1823</v>
      </c>
      <c r="C1025" s="40" t="s">
        <v>455</v>
      </c>
      <c r="D1025" s="40"/>
      <c r="E1025" s="40" t="s">
        <v>39</v>
      </c>
      <c r="F1025" s="41">
        <v>5.4012354830738817E-2</v>
      </c>
      <c r="G1025" s="42">
        <v>6000000</v>
      </c>
      <c r="H1025" s="43">
        <v>0.25</v>
      </c>
      <c r="I1025" s="20">
        <f>H1025*G1025*F1025</f>
        <v>81018.532246108225</v>
      </c>
      <c r="J1025" s="54"/>
      <c r="K1025" s="54"/>
      <c r="L1025" s="54"/>
      <c r="M1025" s="20">
        <f t="shared" ref="M1025" si="534">L1025*K1025</f>
        <v>0</v>
      </c>
      <c r="N1025" s="54" t="s">
        <v>104</v>
      </c>
      <c r="O1025" s="54" t="s">
        <v>19</v>
      </c>
      <c r="P1025" s="58">
        <v>218.58799999999999</v>
      </c>
      <c r="Q1025" s="80">
        <v>750</v>
      </c>
      <c r="R1025" s="21">
        <f t="shared" ref="R1025" si="535">Q1025*P1025</f>
        <v>163941</v>
      </c>
      <c r="S1025" s="21"/>
      <c r="T1025" s="21"/>
      <c r="U1025" s="21"/>
      <c r="V1025" s="21"/>
      <c r="W1025" s="20">
        <f>I1025</f>
        <v>81018.532246108225</v>
      </c>
      <c r="X1025" s="20">
        <f t="shared" ref="X1025" si="536">M1025</f>
        <v>0</v>
      </c>
      <c r="Y1025" s="20">
        <f t="shared" ref="Y1025" si="537">R1025</f>
        <v>163941</v>
      </c>
      <c r="Z1025" s="20">
        <f t="shared" ref="Z1025" si="538">SUM(W1025:Y1025)</f>
        <v>244959.53224610823</v>
      </c>
      <c r="AA1025" s="20">
        <f t="shared" si="92"/>
        <v>73487.85967383247</v>
      </c>
      <c r="AB1025" s="20">
        <f t="shared" ref="AB1025" si="539">SUM(Z1025:AA1025)</f>
        <v>318447.39191994071</v>
      </c>
      <c r="AC1025" s="7"/>
    </row>
    <row r="1026" spans="2:29" x14ac:dyDescent="0.25">
      <c r="B1026" s="40" t="s">
        <v>1824</v>
      </c>
      <c r="C1026" s="44"/>
      <c r="D1026" s="44"/>
      <c r="E1026" s="44"/>
      <c r="F1026" s="45"/>
      <c r="G1026" s="46"/>
      <c r="H1026" s="47"/>
      <c r="I1026" s="20"/>
      <c r="J1026" s="72"/>
      <c r="K1026" s="72"/>
      <c r="L1026" s="72"/>
      <c r="M1026" s="20"/>
      <c r="N1026" s="72"/>
      <c r="O1026" s="72"/>
      <c r="P1026" s="44"/>
      <c r="Q1026" s="82"/>
      <c r="R1026" s="21"/>
      <c r="S1026" s="21"/>
      <c r="T1026" s="21"/>
      <c r="U1026" s="21"/>
      <c r="V1026" s="21"/>
      <c r="W1026" s="20"/>
      <c r="X1026" s="20"/>
      <c r="Y1026" s="20"/>
      <c r="Z1026" s="20"/>
      <c r="AA1026" s="20"/>
      <c r="AB1026" s="20"/>
      <c r="AC1026" s="8"/>
    </row>
    <row r="1027" spans="2:29" x14ac:dyDescent="0.25">
      <c r="B1027" s="40" t="s">
        <v>1825</v>
      </c>
      <c r="C1027" s="40" t="s">
        <v>456</v>
      </c>
      <c r="D1027" s="40"/>
      <c r="E1027" s="40" t="s">
        <v>39</v>
      </c>
      <c r="F1027" s="41">
        <v>5.2485297751420801E-2</v>
      </c>
      <c r="G1027" s="42">
        <v>6000000</v>
      </c>
      <c r="H1027" s="43">
        <v>0.25</v>
      </c>
      <c r="I1027" s="20">
        <f>H1027*G1027*F1027</f>
        <v>78727.946627131198</v>
      </c>
      <c r="J1027" s="54"/>
      <c r="K1027" s="54"/>
      <c r="L1027" s="54"/>
      <c r="M1027" s="20">
        <f t="shared" ref="M1027" si="540">L1027*K1027</f>
        <v>0</v>
      </c>
      <c r="N1027" s="54" t="s">
        <v>104</v>
      </c>
      <c r="O1027" s="54" t="s">
        <v>19</v>
      </c>
      <c r="P1027" s="58">
        <v>212.40799999999999</v>
      </c>
      <c r="Q1027" s="80">
        <v>750</v>
      </c>
      <c r="R1027" s="21">
        <f t="shared" ref="R1027" si="541">Q1027*P1027</f>
        <v>159306</v>
      </c>
      <c r="S1027" s="21"/>
      <c r="T1027" s="21"/>
      <c r="U1027" s="21"/>
      <c r="V1027" s="21"/>
      <c r="W1027" s="20">
        <f>I1027</f>
        <v>78727.946627131198</v>
      </c>
      <c r="X1027" s="20">
        <f t="shared" ref="X1027" si="542">M1027</f>
        <v>0</v>
      </c>
      <c r="Y1027" s="20">
        <f t="shared" ref="Y1027" si="543">R1027</f>
        <v>159306</v>
      </c>
      <c r="Z1027" s="20">
        <f t="shared" ref="Z1027" si="544">SUM(W1027:Y1027)</f>
        <v>238033.9466271312</v>
      </c>
      <c r="AA1027" s="20">
        <f t="shared" si="92"/>
        <v>71410.183988139353</v>
      </c>
      <c r="AB1027" s="20">
        <f t="shared" ref="AB1027" si="545">SUM(Z1027:AA1027)</f>
        <v>309444.13061527058</v>
      </c>
      <c r="AC1027" s="7"/>
    </row>
    <row r="1028" spans="2:29" x14ac:dyDescent="0.25">
      <c r="B1028" s="40" t="s">
        <v>1826</v>
      </c>
      <c r="C1028" s="44"/>
      <c r="D1028" s="44"/>
      <c r="E1028" s="44"/>
      <c r="F1028" s="45"/>
      <c r="G1028" s="46"/>
      <c r="H1028" s="47"/>
      <c r="I1028" s="20"/>
      <c r="J1028" s="72"/>
      <c r="K1028" s="72"/>
      <c r="L1028" s="72"/>
      <c r="M1028" s="20"/>
      <c r="N1028" s="72"/>
      <c r="O1028" s="72"/>
      <c r="P1028" s="44"/>
      <c r="Q1028" s="82"/>
      <c r="R1028" s="21"/>
      <c r="S1028" s="21"/>
      <c r="T1028" s="21"/>
      <c r="U1028" s="21"/>
      <c r="V1028" s="21"/>
      <c r="W1028" s="20"/>
      <c r="X1028" s="20"/>
      <c r="Y1028" s="20"/>
      <c r="Z1028" s="20"/>
      <c r="AA1028" s="20"/>
      <c r="AB1028" s="20"/>
      <c r="AC1028" s="8"/>
    </row>
    <row r="1029" spans="2:29" x14ac:dyDescent="0.25">
      <c r="B1029" s="40" t="s">
        <v>1827</v>
      </c>
      <c r="C1029" s="40" t="s">
        <v>457</v>
      </c>
      <c r="D1029" s="40"/>
      <c r="E1029" s="40" t="s">
        <v>39</v>
      </c>
      <c r="F1029" s="41">
        <v>4.4497158388930071E-3</v>
      </c>
      <c r="G1029" s="42">
        <v>6000000</v>
      </c>
      <c r="H1029" s="43">
        <v>0.25</v>
      </c>
      <c r="I1029" s="20">
        <f>H1029*G1029*F1029</f>
        <v>6674.5737583395103</v>
      </c>
      <c r="J1029" s="54"/>
      <c r="K1029" s="54"/>
      <c r="L1029" s="54"/>
      <c r="M1029" s="20">
        <f t="shared" ref="M1029" si="546">L1029*K1029</f>
        <v>0</v>
      </c>
      <c r="N1029" s="54" t="s">
        <v>104</v>
      </c>
      <c r="O1029" s="54" t="s">
        <v>19</v>
      </c>
      <c r="P1029" s="58">
        <v>18.007999999999999</v>
      </c>
      <c r="Q1029" s="80">
        <v>750</v>
      </c>
      <c r="R1029" s="21">
        <f t="shared" ref="R1029" si="547">Q1029*P1029</f>
        <v>13506</v>
      </c>
      <c r="S1029" s="21"/>
      <c r="T1029" s="21"/>
      <c r="U1029" s="21"/>
      <c r="V1029" s="21"/>
      <c r="W1029" s="20">
        <f>I1029</f>
        <v>6674.5737583395103</v>
      </c>
      <c r="X1029" s="20">
        <f t="shared" ref="X1029" si="548">M1029</f>
        <v>0</v>
      </c>
      <c r="Y1029" s="20">
        <f t="shared" ref="Y1029" si="549">R1029</f>
        <v>13506</v>
      </c>
      <c r="Z1029" s="20">
        <f t="shared" ref="Z1029" si="550">SUM(W1029:Y1029)</f>
        <v>20180.573758339509</v>
      </c>
      <c r="AA1029" s="20">
        <f t="shared" si="92"/>
        <v>6054.1721275018526</v>
      </c>
      <c r="AB1029" s="20">
        <f t="shared" ref="AB1029" si="551">SUM(Z1029:AA1029)</f>
        <v>26234.745885841363</v>
      </c>
      <c r="AC1029" s="7"/>
    </row>
    <row r="1030" spans="2:29" x14ac:dyDescent="0.25">
      <c r="B1030" s="40" t="s">
        <v>1828</v>
      </c>
      <c r="C1030" s="44"/>
      <c r="D1030" s="44"/>
      <c r="E1030" s="44"/>
      <c r="F1030" s="45"/>
      <c r="G1030" s="46"/>
      <c r="H1030" s="47"/>
      <c r="I1030" s="20"/>
      <c r="J1030" s="72"/>
      <c r="K1030" s="72"/>
      <c r="L1030" s="72"/>
      <c r="M1030" s="20"/>
      <c r="N1030" s="72"/>
      <c r="O1030" s="72"/>
      <c r="P1030" s="44"/>
      <c r="Q1030" s="82"/>
      <c r="R1030" s="21"/>
      <c r="S1030" s="21"/>
      <c r="T1030" s="21"/>
      <c r="U1030" s="21"/>
      <c r="V1030" s="21"/>
      <c r="W1030" s="20"/>
      <c r="X1030" s="20"/>
      <c r="Y1030" s="20"/>
      <c r="Z1030" s="20"/>
      <c r="AA1030" s="20"/>
      <c r="AB1030" s="20"/>
      <c r="AC1030" s="8"/>
    </row>
    <row r="1031" spans="2:29" x14ac:dyDescent="0.25">
      <c r="B1031" s="40" t="s">
        <v>1829</v>
      </c>
      <c r="C1031" s="40" t="s">
        <v>458</v>
      </c>
      <c r="D1031" s="40"/>
      <c r="E1031" s="40" t="s">
        <v>39</v>
      </c>
      <c r="F1031" s="41">
        <v>2.0882629107981221E-2</v>
      </c>
      <c r="G1031" s="42">
        <v>6000000</v>
      </c>
      <c r="H1031" s="43">
        <v>0.25</v>
      </c>
      <c r="I1031" s="20">
        <f>H1031*G1031*F1031</f>
        <v>31323.943661971833</v>
      </c>
      <c r="J1031" s="54"/>
      <c r="K1031" s="54"/>
      <c r="L1031" s="54"/>
      <c r="M1031" s="20">
        <f t="shared" ref="M1031" si="552">L1031*K1031</f>
        <v>0</v>
      </c>
      <c r="N1031" s="54" t="s">
        <v>104</v>
      </c>
      <c r="O1031" s="54" t="s">
        <v>19</v>
      </c>
      <c r="P1031" s="58">
        <v>84.512</v>
      </c>
      <c r="Q1031" s="80">
        <v>750</v>
      </c>
      <c r="R1031" s="21">
        <f t="shared" ref="R1031" si="553">Q1031*P1031</f>
        <v>63384</v>
      </c>
      <c r="S1031" s="21"/>
      <c r="T1031" s="21"/>
      <c r="U1031" s="21"/>
      <c r="V1031" s="21"/>
      <c r="W1031" s="20">
        <f>I1031</f>
        <v>31323.943661971833</v>
      </c>
      <c r="X1031" s="20">
        <f t="shared" ref="X1031" si="554">M1031</f>
        <v>0</v>
      </c>
      <c r="Y1031" s="20">
        <f t="shared" ref="Y1031" si="555">R1031</f>
        <v>63384</v>
      </c>
      <c r="Z1031" s="20">
        <f t="shared" ref="Z1031" si="556">SUM(W1031:Y1031)</f>
        <v>94707.943661971833</v>
      </c>
      <c r="AA1031" s="20">
        <f t="shared" si="92"/>
        <v>28412.383098591548</v>
      </c>
      <c r="AB1031" s="20">
        <f t="shared" ref="AB1031" si="557">SUM(Z1031:AA1031)</f>
        <v>123120.32676056339</v>
      </c>
      <c r="AC1031" s="7"/>
    </row>
    <row r="1032" spans="2:29" x14ac:dyDescent="0.25">
      <c r="B1032" s="40" t="s">
        <v>1830</v>
      </c>
      <c r="C1032" s="44"/>
      <c r="D1032" s="44"/>
      <c r="E1032" s="44"/>
      <c r="F1032" s="45"/>
      <c r="G1032" s="46"/>
      <c r="H1032" s="47"/>
      <c r="I1032" s="20"/>
      <c r="J1032" s="72"/>
      <c r="K1032" s="72"/>
      <c r="L1032" s="72"/>
      <c r="M1032" s="20"/>
      <c r="N1032" s="72"/>
      <c r="O1032" s="72"/>
      <c r="P1032" s="44"/>
      <c r="Q1032" s="82"/>
      <c r="R1032" s="21"/>
      <c r="S1032" s="21"/>
      <c r="T1032" s="21"/>
      <c r="U1032" s="21"/>
      <c r="V1032" s="21"/>
      <c r="W1032" s="20"/>
      <c r="X1032" s="20"/>
      <c r="Y1032" s="20"/>
      <c r="Z1032" s="20"/>
      <c r="AA1032" s="20"/>
      <c r="AB1032" s="20"/>
      <c r="AC1032" s="8"/>
    </row>
    <row r="1033" spans="2:29" x14ac:dyDescent="0.25">
      <c r="B1033" s="40" t="s">
        <v>1831</v>
      </c>
      <c r="C1033" s="40" t="s">
        <v>459</v>
      </c>
      <c r="D1033" s="40"/>
      <c r="E1033" s="40" t="s">
        <v>39</v>
      </c>
      <c r="F1033" s="41">
        <v>3.1657524091919936E-2</v>
      </c>
      <c r="G1033" s="42">
        <v>6000000</v>
      </c>
      <c r="H1033" s="43">
        <v>0.25</v>
      </c>
      <c r="I1033" s="20">
        <f>H1033*G1033*F1033</f>
        <v>47486.286137879906</v>
      </c>
      <c r="J1033" s="54"/>
      <c r="K1033" s="54"/>
      <c r="L1033" s="54"/>
      <c r="M1033" s="20">
        <f t="shared" ref="M1033" si="558">L1033*K1033</f>
        <v>0</v>
      </c>
      <c r="N1033" s="54" t="s">
        <v>104</v>
      </c>
      <c r="O1033" s="54" t="s">
        <v>19</v>
      </c>
      <c r="P1033" s="58">
        <v>128.11799999999999</v>
      </c>
      <c r="Q1033" s="80">
        <v>750</v>
      </c>
      <c r="R1033" s="21">
        <f t="shared" ref="R1033" si="559">Q1033*P1033</f>
        <v>96088.5</v>
      </c>
      <c r="S1033" s="21"/>
      <c r="T1033" s="21"/>
      <c r="U1033" s="21"/>
      <c r="V1033" s="21"/>
      <c r="W1033" s="20">
        <f>I1033</f>
        <v>47486.286137879906</v>
      </c>
      <c r="X1033" s="20">
        <f t="shared" ref="X1033" si="560">M1033</f>
        <v>0</v>
      </c>
      <c r="Y1033" s="20">
        <f t="shared" ref="Y1033" si="561">R1033</f>
        <v>96088.5</v>
      </c>
      <c r="Z1033" s="20">
        <f t="shared" ref="Z1033" si="562">SUM(W1033:Y1033)</f>
        <v>143574.78613787991</v>
      </c>
      <c r="AA1033" s="20">
        <f t="shared" si="92"/>
        <v>43072.435841363971</v>
      </c>
      <c r="AB1033" s="20">
        <f t="shared" ref="AB1033" si="563">SUM(Z1033:AA1033)</f>
        <v>186647.22197924388</v>
      </c>
      <c r="AC1033" s="7"/>
    </row>
    <row r="1034" spans="2:29" x14ac:dyDescent="0.25">
      <c r="B1034" s="40" t="s">
        <v>1832</v>
      </c>
      <c r="C1034" s="44"/>
      <c r="D1034" s="44"/>
      <c r="E1034" s="44"/>
      <c r="F1034" s="45"/>
      <c r="G1034" s="46"/>
      <c r="H1034" s="47"/>
      <c r="I1034" s="20"/>
      <c r="J1034" s="72"/>
      <c r="K1034" s="72"/>
      <c r="L1034" s="72"/>
      <c r="M1034" s="20"/>
      <c r="N1034" s="72"/>
      <c r="O1034" s="72"/>
      <c r="P1034" s="44"/>
      <c r="Q1034" s="82"/>
      <c r="R1034" s="21"/>
      <c r="S1034" s="21"/>
      <c r="T1034" s="21"/>
      <c r="U1034" s="21"/>
      <c r="V1034" s="21"/>
      <c r="W1034" s="20"/>
      <c r="X1034" s="20"/>
      <c r="Y1034" s="20"/>
      <c r="Z1034" s="20"/>
      <c r="AA1034" s="20"/>
      <c r="AB1034" s="20"/>
      <c r="AC1034" s="8"/>
    </row>
    <row r="1035" spans="2:29" x14ac:dyDescent="0.25">
      <c r="B1035" s="40" t="s">
        <v>1833</v>
      </c>
      <c r="C1035" s="40" t="s">
        <v>460</v>
      </c>
      <c r="D1035" s="40"/>
      <c r="E1035" s="40" t="s">
        <v>39</v>
      </c>
      <c r="F1035" s="41">
        <v>0.11087052137385718</v>
      </c>
      <c r="G1035" s="42">
        <v>6000000</v>
      </c>
      <c r="H1035" s="43">
        <v>0.25</v>
      </c>
      <c r="I1035" s="20">
        <f>H1035*G1035*F1035</f>
        <v>166305.78206078577</v>
      </c>
      <c r="J1035" s="54"/>
      <c r="K1035" s="54"/>
      <c r="L1035" s="54"/>
      <c r="M1035" s="20">
        <f t="shared" ref="M1035" si="564">L1035*K1035</f>
        <v>0</v>
      </c>
      <c r="N1035" s="54" t="s">
        <v>104</v>
      </c>
      <c r="O1035" s="54" t="s">
        <v>19</v>
      </c>
      <c r="P1035" s="58">
        <v>448.69299999999998</v>
      </c>
      <c r="Q1035" s="80">
        <v>750</v>
      </c>
      <c r="R1035" s="21">
        <f t="shared" ref="R1035" si="565">Q1035*P1035</f>
        <v>336519.75</v>
      </c>
      <c r="S1035" s="21"/>
      <c r="T1035" s="21"/>
      <c r="U1035" s="21"/>
      <c r="V1035" s="21"/>
      <c r="W1035" s="20">
        <f>I1035</f>
        <v>166305.78206078577</v>
      </c>
      <c r="X1035" s="20">
        <f t="shared" ref="X1035" si="566">M1035</f>
        <v>0</v>
      </c>
      <c r="Y1035" s="20">
        <f t="shared" ref="Y1035" si="567">R1035</f>
        <v>336519.75</v>
      </c>
      <c r="Z1035" s="20">
        <f t="shared" ref="Z1035" si="568">SUM(W1035:Y1035)</f>
        <v>502825.5320607858</v>
      </c>
      <c r="AA1035" s="20">
        <f t="shared" si="92"/>
        <v>150847.65961823575</v>
      </c>
      <c r="AB1035" s="20">
        <f t="shared" ref="AB1035" si="569">SUM(Z1035:AA1035)</f>
        <v>653673.19167902158</v>
      </c>
      <c r="AC1035" s="7"/>
    </row>
    <row r="1036" spans="2:29" x14ac:dyDescent="0.25">
      <c r="B1036" s="40" t="s">
        <v>1834</v>
      </c>
      <c r="C1036" s="44"/>
      <c r="D1036" s="44"/>
      <c r="E1036" s="44"/>
      <c r="F1036" s="45"/>
      <c r="G1036" s="46"/>
      <c r="H1036" s="47"/>
      <c r="I1036" s="20"/>
      <c r="J1036" s="72"/>
      <c r="K1036" s="72"/>
      <c r="L1036" s="72"/>
      <c r="M1036" s="20"/>
      <c r="N1036" s="72"/>
      <c r="O1036" s="72"/>
      <c r="P1036" s="44"/>
      <c r="Q1036" s="82"/>
      <c r="R1036" s="21"/>
      <c r="S1036" s="21"/>
      <c r="T1036" s="21"/>
      <c r="U1036" s="21"/>
      <c r="V1036" s="21"/>
      <c r="W1036" s="20"/>
      <c r="X1036" s="20"/>
      <c r="Y1036" s="20"/>
      <c r="Z1036" s="20"/>
      <c r="AA1036" s="20"/>
      <c r="AB1036" s="20"/>
      <c r="AC1036" s="8"/>
    </row>
    <row r="1037" spans="2:29" x14ac:dyDescent="0.25">
      <c r="B1037" s="40" t="s">
        <v>1835</v>
      </c>
      <c r="C1037" s="40" t="s">
        <v>461</v>
      </c>
      <c r="D1037" s="40"/>
      <c r="E1037" s="40" t="s">
        <v>39</v>
      </c>
      <c r="F1037" s="41">
        <v>7.4351371386212003E-4</v>
      </c>
      <c r="G1037" s="42">
        <v>6000000</v>
      </c>
      <c r="H1037" s="43">
        <v>0.25</v>
      </c>
      <c r="I1037" s="20">
        <f>H1037*G1037*F1037</f>
        <v>1115.27057079318</v>
      </c>
      <c r="J1037" s="54"/>
      <c r="K1037" s="54"/>
      <c r="L1037" s="54"/>
      <c r="M1037" s="20">
        <f>L1037*K1037</f>
        <v>0</v>
      </c>
      <c r="N1037" s="54" t="s">
        <v>104</v>
      </c>
      <c r="O1037" s="54" t="s">
        <v>19</v>
      </c>
      <c r="P1037" s="58">
        <v>3.0089999999999999</v>
      </c>
      <c r="Q1037" s="80">
        <v>750</v>
      </c>
      <c r="R1037" s="21">
        <f t="shared" ref="R1037" si="570">Q1037*P1037</f>
        <v>2256.75</v>
      </c>
      <c r="S1037" s="21"/>
      <c r="T1037" s="21"/>
      <c r="U1037" s="21"/>
      <c r="V1037" s="21"/>
      <c r="W1037" s="20">
        <f>I1037</f>
        <v>1115.27057079318</v>
      </c>
      <c r="X1037" s="20">
        <f t="shared" ref="X1037" si="571">M1037</f>
        <v>0</v>
      </c>
      <c r="Y1037" s="20">
        <f t="shared" ref="Y1037" si="572">R1037</f>
        <v>2256.75</v>
      </c>
      <c r="Z1037" s="20">
        <f t="shared" ref="Z1037" si="573">SUM(W1037:Y1037)</f>
        <v>3372.02057079318</v>
      </c>
      <c r="AA1037" s="20">
        <f t="shared" si="92"/>
        <v>1011.606171237954</v>
      </c>
      <c r="AB1037" s="20">
        <f t="shared" ref="AB1037" si="574">SUM(Z1037:AA1037)</f>
        <v>4383.6267420311342</v>
      </c>
      <c r="AC1037" s="7"/>
    </row>
    <row r="1038" spans="2:29" x14ac:dyDescent="0.25">
      <c r="B1038" s="40" t="s">
        <v>1836</v>
      </c>
      <c r="C1038" s="44"/>
      <c r="D1038" s="44"/>
      <c r="E1038" s="44"/>
      <c r="F1038" s="45"/>
      <c r="G1038" s="46"/>
      <c r="H1038" s="47"/>
      <c r="I1038" s="20"/>
      <c r="J1038" s="72"/>
      <c r="K1038" s="72"/>
      <c r="L1038" s="72"/>
      <c r="M1038" s="20"/>
      <c r="N1038" s="72"/>
      <c r="O1038" s="72"/>
      <c r="P1038" s="44"/>
      <c r="Q1038" s="82"/>
      <c r="R1038" s="21"/>
      <c r="S1038" s="21"/>
      <c r="T1038" s="21"/>
      <c r="U1038" s="21"/>
      <c r="V1038" s="21"/>
      <c r="W1038" s="20"/>
      <c r="X1038" s="20"/>
      <c r="Y1038" s="20"/>
      <c r="Z1038" s="20"/>
      <c r="AA1038" s="20"/>
      <c r="AB1038" s="20"/>
      <c r="AC1038" s="8"/>
    </row>
    <row r="1039" spans="2:29" x14ac:dyDescent="0.25">
      <c r="B1039" s="40" t="s">
        <v>1837</v>
      </c>
      <c r="C1039" s="40" t="s">
        <v>462</v>
      </c>
      <c r="D1039" s="40"/>
      <c r="E1039" s="40" t="s">
        <v>39</v>
      </c>
      <c r="F1039" s="41">
        <v>0.11029453916481345</v>
      </c>
      <c r="G1039" s="42">
        <v>6000000</v>
      </c>
      <c r="H1039" s="43">
        <v>0.25</v>
      </c>
      <c r="I1039" s="20">
        <f>H1039*G1039*F1039</f>
        <v>165441.80874722017</v>
      </c>
      <c r="J1039" s="54"/>
      <c r="K1039" s="54"/>
      <c r="L1039" s="54"/>
      <c r="M1039" s="20">
        <f t="shared" ref="M1039" si="575">L1039*K1039</f>
        <v>0</v>
      </c>
      <c r="N1039" s="54" t="s">
        <v>104</v>
      </c>
      <c r="O1039" s="54" t="s">
        <v>19</v>
      </c>
      <c r="P1039" s="58">
        <v>446.36200000000002</v>
      </c>
      <c r="Q1039" s="80">
        <v>750</v>
      </c>
      <c r="R1039" s="21">
        <f t="shared" ref="R1039" si="576">Q1039*P1039</f>
        <v>334771.5</v>
      </c>
      <c r="S1039" s="21"/>
      <c r="T1039" s="21"/>
      <c r="U1039" s="21"/>
      <c r="V1039" s="21"/>
      <c r="W1039" s="20">
        <f>I1039</f>
        <v>165441.80874722017</v>
      </c>
      <c r="X1039" s="20">
        <f t="shared" ref="X1039" si="577">M1039</f>
        <v>0</v>
      </c>
      <c r="Y1039" s="20">
        <f t="shared" ref="Y1039" si="578">R1039</f>
        <v>334771.5</v>
      </c>
      <c r="Z1039" s="20">
        <f t="shared" ref="Z1039" si="579">SUM(W1039:Y1039)</f>
        <v>500213.3087472202</v>
      </c>
      <c r="AA1039" s="20">
        <f t="shared" si="92"/>
        <v>150063.99262416604</v>
      </c>
      <c r="AB1039" s="20">
        <f t="shared" ref="AB1039" si="580">SUM(Z1039:AA1039)</f>
        <v>650277.30137138627</v>
      </c>
      <c r="AC1039" s="7"/>
    </row>
    <row r="1040" spans="2:29" x14ac:dyDescent="0.25">
      <c r="B1040" s="40" t="s">
        <v>1838</v>
      </c>
      <c r="C1040" s="44"/>
      <c r="D1040" s="44"/>
      <c r="E1040" s="44"/>
      <c r="F1040" s="45"/>
      <c r="G1040" s="46"/>
      <c r="H1040" s="47"/>
      <c r="I1040" s="20"/>
      <c r="J1040" s="72"/>
      <c r="K1040" s="72"/>
      <c r="L1040" s="72"/>
      <c r="M1040" s="20"/>
      <c r="N1040" s="72"/>
      <c r="O1040" s="72"/>
      <c r="P1040" s="44"/>
      <c r="Q1040" s="82"/>
      <c r="R1040" s="21"/>
      <c r="S1040" s="21"/>
      <c r="T1040" s="21"/>
      <c r="U1040" s="21"/>
      <c r="V1040" s="21"/>
      <c r="W1040" s="20"/>
      <c r="X1040" s="20"/>
      <c r="Y1040" s="20"/>
      <c r="Z1040" s="20"/>
      <c r="AA1040" s="20"/>
      <c r="AB1040" s="20"/>
      <c r="AC1040" s="8"/>
    </row>
    <row r="1041" spans="2:29" x14ac:dyDescent="0.25">
      <c r="B1041" s="40" t="s">
        <v>1839</v>
      </c>
      <c r="C1041" s="40" t="s">
        <v>463</v>
      </c>
      <c r="D1041" s="40"/>
      <c r="E1041" s="40" t="s">
        <v>39</v>
      </c>
      <c r="F1041" s="41">
        <v>0.27364961700024709</v>
      </c>
      <c r="G1041" s="42">
        <v>6000000</v>
      </c>
      <c r="H1041" s="43">
        <v>0.25</v>
      </c>
      <c r="I1041" s="20">
        <f>H1041*G1041*F1041</f>
        <v>410474.42550037062</v>
      </c>
      <c r="J1041" s="54"/>
      <c r="K1041" s="54"/>
      <c r="L1041" s="54"/>
      <c r="M1041" s="20">
        <f t="shared" ref="M1041" si="581">L1041*K1041</f>
        <v>0</v>
      </c>
      <c r="N1041" s="54" t="s">
        <v>104</v>
      </c>
      <c r="O1041" s="54" t="s">
        <v>19</v>
      </c>
      <c r="P1041" s="58">
        <v>1107.46</v>
      </c>
      <c r="Q1041" s="80">
        <v>750</v>
      </c>
      <c r="R1041" s="21">
        <f t="shared" ref="R1041" si="582">Q1041*P1041</f>
        <v>830595</v>
      </c>
      <c r="S1041" s="21"/>
      <c r="T1041" s="21"/>
      <c r="U1041" s="21"/>
      <c r="V1041" s="21"/>
      <c r="W1041" s="20">
        <f>I1041</f>
        <v>410474.42550037062</v>
      </c>
      <c r="X1041" s="20">
        <f t="shared" ref="X1041" si="583">M1041</f>
        <v>0</v>
      </c>
      <c r="Y1041" s="20">
        <f t="shared" ref="Y1041" si="584">R1041</f>
        <v>830595</v>
      </c>
      <c r="Z1041" s="20">
        <f t="shared" ref="Z1041" si="585">SUM(W1041:Y1041)</f>
        <v>1241069.4255003706</v>
      </c>
      <c r="AA1041" s="20">
        <f t="shared" si="92"/>
        <v>372320.82765011117</v>
      </c>
      <c r="AB1041" s="20">
        <f t="shared" ref="AB1041" si="586">SUM(Z1041:AA1041)</f>
        <v>1613390.2531504817</v>
      </c>
      <c r="AC1041" s="7"/>
    </row>
    <row r="1042" spans="2:29" x14ac:dyDescent="0.25">
      <c r="B1042" s="40" t="s">
        <v>1840</v>
      </c>
      <c r="C1042" s="44"/>
      <c r="D1042" s="44"/>
      <c r="E1042" s="44"/>
      <c r="F1042" s="45"/>
      <c r="G1042" s="46"/>
      <c r="H1042" s="47"/>
      <c r="I1042" s="20"/>
      <c r="J1042" s="72"/>
      <c r="K1042" s="72"/>
      <c r="L1042" s="72"/>
      <c r="M1042" s="20"/>
      <c r="N1042" s="72"/>
      <c r="O1042" s="72"/>
      <c r="P1042" s="44"/>
      <c r="Q1042" s="82"/>
      <c r="R1042" s="21"/>
      <c r="S1042" s="21"/>
      <c r="T1042" s="21"/>
      <c r="U1042" s="21"/>
      <c r="V1042" s="21"/>
      <c r="W1042" s="20"/>
      <c r="X1042" s="20"/>
      <c r="Y1042" s="20"/>
      <c r="Z1042" s="20"/>
      <c r="AA1042" s="20"/>
      <c r="AB1042" s="20"/>
      <c r="AC1042" s="8"/>
    </row>
    <row r="1043" spans="2:29" x14ac:dyDescent="0.25">
      <c r="B1043" s="40" t="s">
        <v>1841</v>
      </c>
      <c r="C1043" s="40" t="s">
        <v>711</v>
      </c>
      <c r="D1043" s="40"/>
      <c r="E1043" s="40" t="s">
        <v>43</v>
      </c>
      <c r="F1043" s="41">
        <v>0.34106523350630102</v>
      </c>
      <c r="G1043" s="42">
        <v>6000000</v>
      </c>
      <c r="H1043" s="43">
        <v>1</v>
      </c>
      <c r="I1043" s="20">
        <f>H1043*G1043*F1043</f>
        <v>2046391.4010378062</v>
      </c>
      <c r="J1043" s="54"/>
      <c r="K1043" s="54"/>
      <c r="L1043" s="54"/>
      <c r="M1043" s="20">
        <f t="shared" ref="M1043" si="587">L1043*K1043</f>
        <v>0</v>
      </c>
      <c r="N1043" s="54"/>
      <c r="O1043" s="54"/>
      <c r="P1043" s="79"/>
      <c r="Q1043" s="80"/>
      <c r="R1043" s="21">
        <f t="shared" ref="R1043" si="588">Q1043*P1043</f>
        <v>0</v>
      </c>
      <c r="S1043" s="21"/>
      <c r="T1043" s="21"/>
      <c r="U1043" s="21"/>
      <c r="V1043" s="21"/>
      <c r="W1043" s="20">
        <f>I1043</f>
        <v>2046391.4010378062</v>
      </c>
      <c r="X1043" s="20">
        <f t="shared" ref="X1043" si="589">M1043</f>
        <v>0</v>
      </c>
      <c r="Y1043" s="20">
        <f t="shared" ref="Y1043" si="590">R1043</f>
        <v>0</v>
      </c>
      <c r="Z1043" s="20">
        <f t="shared" ref="Z1043" si="591">SUM(W1043:Y1043)</f>
        <v>2046391.4010378062</v>
      </c>
      <c r="AA1043" s="20">
        <f t="shared" si="92"/>
        <v>613917.42031134188</v>
      </c>
      <c r="AB1043" s="20">
        <f t="shared" ref="AB1043" si="592">SUM(Z1043:AA1043)</f>
        <v>2660308.8213491482</v>
      </c>
      <c r="AC1043" s="7"/>
    </row>
    <row r="1044" spans="2:29" x14ac:dyDescent="0.25">
      <c r="B1044" s="40" t="s">
        <v>1842</v>
      </c>
      <c r="C1044" s="44"/>
      <c r="D1044" s="44"/>
      <c r="E1044" s="44"/>
      <c r="F1044" s="45"/>
      <c r="G1044" s="46"/>
      <c r="H1044" s="47"/>
      <c r="I1044" s="20"/>
      <c r="J1044" s="72"/>
      <c r="K1044" s="72"/>
      <c r="L1044" s="72"/>
      <c r="M1044" s="20"/>
      <c r="N1044" s="72"/>
      <c r="O1044" s="72"/>
      <c r="P1044" s="81"/>
      <c r="Q1044" s="82"/>
      <c r="R1044" s="21"/>
      <c r="S1044" s="21"/>
      <c r="T1044" s="21"/>
      <c r="U1044" s="21"/>
      <c r="V1044" s="21"/>
      <c r="W1044" s="20"/>
      <c r="X1044" s="20"/>
      <c r="Y1044" s="20"/>
      <c r="Z1044" s="20"/>
      <c r="AA1044" s="20"/>
      <c r="AB1044" s="20"/>
      <c r="AC1044" s="8"/>
    </row>
    <row r="1045" spans="2:29" x14ac:dyDescent="0.25">
      <c r="B1045" s="40" t="s">
        <v>1843</v>
      </c>
      <c r="C1045" s="40" t="s">
        <v>712</v>
      </c>
      <c r="D1045" s="40"/>
      <c r="E1045" s="40" t="s">
        <v>39</v>
      </c>
      <c r="F1045" s="41">
        <v>3.0623424759080801E-2</v>
      </c>
      <c r="G1045" s="42">
        <v>6000000</v>
      </c>
      <c r="H1045" s="43">
        <v>0.25</v>
      </c>
      <c r="I1045" s="20">
        <f>H1045*G1045*F1045</f>
        <v>45935.137138621205</v>
      </c>
      <c r="J1045" s="54"/>
      <c r="K1045" s="54"/>
      <c r="L1045" s="54"/>
      <c r="M1045" s="20">
        <f t="shared" ref="M1045" si="593">L1045*K1045</f>
        <v>0</v>
      </c>
      <c r="N1045" s="54" t="s">
        <v>104</v>
      </c>
      <c r="O1045" s="54" t="s">
        <v>19</v>
      </c>
      <c r="P1045" s="58">
        <v>123.93300000000001</v>
      </c>
      <c r="Q1045" s="80">
        <v>750</v>
      </c>
      <c r="R1045" s="21">
        <f t="shared" ref="R1045" si="594">Q1045*P1045</f>
        <v>92949.75</v>
      </c>
      <c r="S1045" s="21"/>
      <c r="T1045" s="21"/>
      <c r="U1045" s="21"/>
      <c r="V1045" s="21"/>
      <c r="W1045" s="20">
        <f>I1045</f>
        <v>45935.137138621205</v>
      </c>
      <c r="X1045" s="20">
        <f t="shared" ref="X1045" si="595">M1045</f>
        <v>0</v>
      </c>
      <c r="Y1045" s="20">
        <f t="shared" ref="Y1045" si="596">R1045</f>
        <v>92949.75</v>
      </c>
      <c r="Z1045" s="20">
        <f t="shared" ref="Z1045" si="597">SUM(W1045:Y1045)</f>
        <v>138884.88713862121</v>
      </c>
      <c r="AA1045" s="20">
        <f t="shared" si="92"/>
        <v>41665.466141586359</v>
      </c>
      <c r="AB1045" s="20">
        <f t="shared" ref="AB1045" si="598">SUM(Z1045:AA1045)</f>
        <v>180550.35328020758</v>
      </c>
      <c r="AC1045" s="7"/>
    </row>
    <row r="1046" spans="2:29" x14ac:dyDescent="0.25">
      <c r="B1046" s="40" t="s">
        <v>1844</v>
      </c>
      <c r="C1046" s="44"/>
      <c r="D1046" s="44"/>
      <c r="E1046" s="44"/>
      <c r="F1046" s="45"/>
      <c r="G1046" s="46"/>
      <c r="H1046" s="47"/>
      <c r="I1046" s="20"/>
      <c r="J1046" s="72"/>
      <c r="K1046" s="72"/>
      <c r="L1046" s="72"/>
      <c r="M1046" s="20"/>
      <c r="N1046" s="72"/>
      <c r="O1046" s="72"/>
      <c r="P1046" s="44"/>
      <c r="Q1046" s="82"/>
      <c r="R1046" s="21"/>
      <c r="S1046" s="21"/>
      <c r="T1046" s="21"/>
      <c r="U1046" s="21"/>
      <c r="V1046" s="21"/>
      <c r="W1046" s="20"/>
      <c r="X1046" s="20"/>
      <c r="Y1046" s="20"/>
      <c r="Z1046" s="20"/>
      <c r="AA1046" s="20"/>
      <c r="AB1046" s="20"/>
      <c r="AC1046" s="8"/>
    </row>
    <row r="1047" spans="2:29" x14ac:dyDescent="0.25">
      <c r="B1047" s="40" t="s">
        <v>1845</v>
      </c>
      <c r="C1047" s="40" t="s">
        <v>713</v>
      </c>
      <c r="D1047" s="40"/>
      <c r="E1047" s="40" t="s">
        <v>39</v>
      </c>
      <c r="F1047" s="41">
        <v>0.11200296515937731</v>
      </c>
      <c r="G1047" s="42">
        <v>6000000</v>
      </c>
      <c r="H1047" s="43">
        <v>0.25</v>
      </c>
      <c r="I1047" s="20">
        <f>H1047*G1047*F1047</f>
        <v>168004.44773906597</v>
      </c>
      <c r="J1047" s="54"/>
      <c r="K1047" s="54"/>
      <c r="L1047" s="54"/>
      <c r="M1047" s="20">
        <f t="shared" ref="M1047" si="599">L1047*K1047</f>
        <v>0</v>
      </c>
      <c r="N1047" s="54" t="s">
        <v>104</v>
      </c>
      <c r="O1047" s="54" t="s">
        <v>19</v>
      </c>
      <c r="P1047" s="58">
        <v>453.27600000000001</v>
      </c>
      <c r="Q1047" s="80">
        <v>750</v>
      </c>
      <c r="R1047" s="21">
        <f t="shared" ref="R1047" si="600">Q1047*P1047</f>
        <v>339957</v>
      </c>
      <c r="S1047" s="21"/>
      <c r="T1047" s="21"/>
      <c r="U1047" s="21"/>
      <c r="V1047" s="21"/>
      <c r="W1047" s="20">
        <f>I1047</f>
        <v>168004.44773906597</v>
      </c>
      <c r="X1047" s="20">
        <f t="shared" ref="X1047" si="601">M1047</f>
        <v>0</v>
      </c>
      <c r="Y1047" s="20">
        <f t="shared" ref="Y1047" si="602">R1047</f>
        <v>339957</v>
      </c>
      <c r="Z1047" s="20">
        <f t="shared" ref="Z1047" si="603">SUM(W1047:Y1047)</f>
        <v>507961.44773906597</v>
      </c>
      <c r="AA1047" s="20">
        <f t="shared" si="92"/>
        <v>152388.43432171977</v>
      </c>
      <c r="AB1047" s="20">
        <f t="shared" ref="AB1047" si="604">SUM(Z1047:AA1047)</f>
        <v>660349.88206078578</v>
      </c>
      <c r="AC1047" s="7"/>
    </row>
    <row r="1048" spans="2:29" x14ac:dyDescent="0.25">
      <c r="B1048" s="40" t="s">
        <v>1846</v>
      </c>
      <c r="C1048" s="44"/>
      <c r="D1048" s="44"/>
      <c r="E1048" s="44"/>
      <c r="F1048" s="45"/>
      <c r="G1048" s="46"/>
      <c r="H1048" s="47"/>
      <c r="I1048" s="20"/>
      <c r="J1048" s="72"/>
      <c r="K1048" s="72"/>
      <c r="L1048" s="72"/>
      <c r="M1048" s="20"/>
      <c r="N1048" s="72"/>
      <c r="O1048" s="72"/>
      <c r="P1048" s="44"/>
      <c r="Q1048" s="82"/>
      <c r="R1048" s="21"/>
      <c r="S1048" s="21"/>
      <c r="T1048" s="21"/>
      <c r="U1048" s="21"/>
      <c r="V1048" s="21"/>
      <c r="W1048" s="20"/>
      <c r="X1048" s="20"/>
      <c r="Y1048" s="20"/>
      <c r="Z1048" s="20"/>
      <c r="AA1048" s="20"/>
      <c r="AB1048" s="20"/>
      <c r="AC1048" s="8"/>
    </row>
    <row r="1049" spans="2:29" x14ac:dyDescent="0.25">
      <c r="B1049" s="40" t="s">
        <v>1847</v>
      </c>
      <c r="C1049" s="40" t="s">
        <v>714</v>
      </c>
      <c r="D1049" s="40"/>
      <c r="E1049" s="40" t="s">
        <v>39</v>
      </c>
      <c r="F1049" s="41">
        <v>6.1796392389424262E-2</v>
      </c>
      <c r="G1049" s="42">
        <v>6000000</v>
      </c>
      <c r="H1049" s="43">
        <v>0.25</v>
      </c>
      <c r="I1049" s="20">
        <f>H1049*G1049*F1049</f>
        <v>92694.588584136392</v>
      </c>
      <c r="J1049" s="54"/>
      <c r="K1049" s="54"/>
      <c r="L1049" s="54"/>
      <c r="M1049" s="20">
        <f t="shared" ref="M1049" si="605">L1049*K1049</f>
        <v>0</v>
      </c>
      <c r="N1049" s="54" t="s">
        <v>104</v>
      </c>
      <c r="O1049" s="54" t="s">
        <v>19</v>
      </c>
      <c r="P1049" s="58">
        <v>250.09</v>
      </c>
      <c r="Q1049" s="80">
        <v>750</v>
      </c>
      <c r="R1049" s="21">
        <f t="shared" ref="R1049" si="606">Q1049*P1049</f>
        <v>187567.5</v>
      </c>
      <c r="S1049" s="21"/>
      <c r="T1049" s="21"/>
      <c r="U1049" s="21"/>
      <c r="V1049" s="21"/>
      <c r="W1049" s="20">
        <f>I1049</f>
        <v>92694.588584136392</v>
      </c>
      <c r="X1049" s="20">
        <f t="shared" ref="X1049" si="607">M1049</f>
        <v>0</v>
      </c>
      <c r="Y1049" s="20">
        <f t="shared" ref="Y1049" si="608">R1049</f>
        <v>187567.5</v>
      </c>
      <c r="Z1049" s="20">
        <f t="shared" ref="Z1049" si="609">SUM(W1049:Y1049)</f>
        <v>280262.08858413639</v>
      </c>
      <c r="AA1049" s="20">
        <f t="shared" ref="AA1049:AA1067" si="610">Z1049*30%</f>
        <v>84078.626575240909</v>
      </c>
      <c r="AB1049" s="20">
        <f t="shared" ref="AB1049" si="611">SUM(Z1049:AA1049)</f>
        <v>364340.71515937732</v>
      </c>
      <c r="AC1049" s="7"/>
    </row>
    <row r="1050" spans="2:29" x14ac:dyDescent="0.25">
      <c r="B1050" s="40" t="s">
        <v>1848</v>
      </c>
      <c r="C1050" s="44"/>
      <c r="D1050" s="44"/>
      <c r="E1050" s="44"/>
      <c r="F1050" s="45"/>
      <c r="G1050" s="46"/>
      <c r="H1050" s="47"/>
      <c r="I1050" s="20"/>
      <c r="J1050" s="72"/>
      <c r="K1050" s="72"/>
      <c r="L1050" s="72"/>
      <c r="M1050" s="20"/>
      <c r="N1050" s="72"/>
      <c r="O1050" s="72"/>
      <c r="P1050" s="44"/>
      <c r="Q1050" s="82"/>
      <c r="R1050" s="21"/>
      <c r="S1050" s="21"/>
      <c r="T1050" s="21"/>
      <c r="U1050" s="21"/>
      <c r="V1050" s="21"/>
      <c r="W1050" s="20"/>
      <c r="X1050" s="20"/>
      <c r="Y1050" s="20"/>
      <c r="Z1050" s="20"/>
      <c r="AA1050" s="20"/>
      <c r="AB1050" s="20"/>
      <c r="AC1050" s="8"/>
    </row>
    <row r="1051" spans="2:29" x14ac:dyDescent="0.25">
      <c r="B1051" s="40" t="s">
        <v>1849</v>
      </c>
      <c r="C1051" s="40" t="s">
        <v>715</v>
      </c>
      <c r="D1051" s="40"/>
      <c r="E1051" s="40" t="s">
        <v>39</v>
      </c>
      <c r="F1051" s="41">
        <v>0.13664245119841859</v>
      </c>
      <c r="G1051" s="42">
        <v>6000000</v>
      </c>
      <c r="H1051" s="43">
        <v>0.25</v>
      </c>
      <c r="I1051" s="20">
        <f>H1051*G1051*F1051</f>
        <v>204963.67679762788</v>
      </c>
      <c r="J1051" s="54"/>
      <c r="K1051" s="54"/>
      <c r="L1051" s="54"/>
      <c r="M1051" s="20">
        <f t="shared" ref="M1051" si="612">L1051*K1051</f>
        <v>0</v>
      </c>
      <c r="N1051" s="54" t="s">
        <v>104</v>
      </c>
      <c r="O1051" s="54" t="s">
        <v>19</v>
      </c>
      <c r="P1051" s="58">
        <v>552.99199999999996</v>
      </c>
      <c r="Q1051" s="80">
        <v>750</v>
      </c>
      <c r="R1051" s="21">
        <f t="shared" ref="R1051" si="613">Q1051*P1051</f>
        <v>414744</v>
      </c>
      <c r="S1051" s="21"/>
      <c r="T1051" s="21"/>
      <c r="U1051" s="21"/>
      <c r="V1051" s="21"/>
      <c r="W1051" s="20">
        <f>I1051</f>
        <v>204963.67679762788</v>
      </c>
      <c r="X1051" s="20">
        <f t="shared" ref="X1051" si="614">M1051</f>
        <v>0</v>
      </c>
      <c r="Y1051" s="20">
        <f t="shared" ref="Y1051" si="615">R1051</f>
        <v>414744</v>
      </c>
      <c r="Z1051" s="20">
        <f t="shared" ref="Z1051" si="616">SUM(W1051:Y1051)</f>
        <v>619707.67679762794</v>
      </c>
      <c r="AA1051" s="20">
        <f t="shared" si="610"/>
        <v>185912.30303928838</v>
      </c>
      <c r="AB1051" s="20">
        <f t="shared" ref="AB1051" si="617">SUM(Z1051:AA1051)</f>
        <v>805619.97983691632</v>
      </c>
      <c r="AC1051" s="7"/>
    </row>
    <row r="1052" spans="2:29" x14ac:dyDescent="0.25">
      <c r="B1052" s="40" t="s">
        <v>1850</v>
      </c>
      <c r="C1052" s="44"/>
      <c r="D1052" s="44"/>
      <c r="E1052" s="44"/>
      <c r="F1052" s="45"/>
      <c r="G1052" s="46"/>
      <c r="H1052" s="47"/>
      <c r="I1052" s="20"/>
      <c r="J1052" s="72"/>
      <c r="K1052" s="72"/>
      <c r="L1052" s="72"/>
      <c r="M1052" s="20"/>
      <c r="N1052" s="72"/>
      <c r="O1052" s="72"/>
      <c r="P1052" s="44"/>
      <c r="Q1052" s="82"/>
      <c r="R1052" s="21"/>
      <c r="S1052" s="21"/>
      <c r="T1052" s="21"/>
      <c r="U1052" s="21"/>
      <c r="V1052" s="21"/>
      <c r="W1052" s="20"/>
      <c r="X1052" s="20"/>
      <c r="Y1052" s="20"/>
      <c r="Z1052" s="20"/>
      <c r="AA1052" s="20"/>
      <c r="AB1052" s="20"/>
      <c r="AC1052" s="8"/>
    </row>
    <row r="1053" spans="2:29" x14ac:dyDescent="0.25">
      <c r="B1053" s="40" t="s">
        <v>1851</v>
      </c>
      <c r="C1053" s="40" t="s">
        <v>716</v>
      </c>
      <c r="D1053" s="40"/>
      <c r="E1053" s="40" t="s">
        <v>43</v>
      </c>
      <c r="F1053" s="41">
        <v>0.22745119841858166</v>
      </c>
      <c r="G1053" s="42">
        <v>6000000</v>
      </c>
      <c r="H1053" s="43">
        <v>1</v>
      </c>
      <c r="I1053" s="20">
        <f>H1053*G1053*F1053</f>
        <v>1364707.19051149</v>
      </c>
      <c r="J1053" s="54"/>
      <c r="K1053" s="54"/>
      <c r="L1053" s="54"/>
      <c r="M1053" s="20">
        <f t="shared" ref="M1053" si="618">L1053*K1053</f>
        <v>0</v>
      </c>
      <c r="N1053" s="54"/>
      <c r="O1053" s="54"/>
      <c r="P1053" s="79"/>
      <c r="Q1053" s="80"/>
      <c r="R1053" s="21">
        <f t="shared" ref="R1053" si="619">Q1053*P1053</f>
        <v>0</v>
      </c>
      <c r="S1053" s="21"/>
      <c r="T1053" s="21"/>
      <c r="U1053" s="21"/>
      <c r="V1053" s="21"/>
      <c r="W1053" s="20">
        <f>I1053</f>
        <v>1364707.19051149</v>
      </c>
      <c r="X1053" s="20">
        <f t="shared" ref="X1053" si="620">M1053</f>
        <v>0</v>
      </c>
      <c r="Y1053" s="20">
        <f t="shared" ref="Y1053" si="621">R1053</f>
        <v>0</v>
      </c>
      <c r="Z1053" s="20">
        <f t="shared" ref="Z1053" si="622">SUM(W1053:Y1053)</f>
        <v>1364707.19051149</v>
      </c>
      <c r="AA1053" s="20">
        <f t="shared" si="610"/>
        <v>409412.15715344698</v>
      </c>
      <c r="AB1053" s="20">
        <f t="shared" ref="AB1053" si="623">SUM(Z1053:AA1053)</f>
        <v>1774119.3476649369</v>
      </c>
      <c r="AC1053" s="7"/>
    </row>
    <row r="1054" spans="2:29" x14ac:dyDescent="0.25">
      <c r="B1054" s="40" t="s">
        <v>1852</v>
      </c>
      <c r="C1054" s="44"/>
      <c r="D1054" s="44"/>
      <c r="E1054" s="44"/>
      <c r="F1054" s="45"/>
      <c r="G1054" s="46"/>
      <c r="H1054" s="47"/>
      <c r="I1054" s="20"/>
      <c r="J1054" s="72"/>
      <c r="K1054" s="72"/>
      <c r="L1054" s="72"/>
      <c r="M1054" s="20"/>
      <c r="N1054" s="72"/>
      <c r="O1054" s="72"/>
      <c r="P1054" s="81"/>
      <c r="Q1054" s="82"/>
      <c r="R1054" s="21"/>
      <c r="S1054" s="21"/>
      <c r="T1054" s="21"/>
      <c r="U1054" s="21"/>
      <c r="V1054" s="21"/>
      <c r="W1054" s="20"/>
      <c r="X1054" s="20"/>
      <c r="Y1054" s="20"/>
      <c r="Z1054" s="20"/>
      <c r="AA1054" s="20"/>
      <c r="AB1054" s="20"/>
      <c r="AC1054" s="8"/>
    </row>
    <row r="1055" spans="2:29" x14ac:dyDescent="0.25">
      <c r="B1055" s="40" t="s">
        <v>1853</v>
      </c>
      <c r="C1055" s="40" t="s">
        <v>717</v>
      </c>
      <c r="D1055" s="40"/>
      <c r="E1055" s="40" t="s">
        <v>39</v>
      </c>
      <c r="F1055" s="41">
        <v>3.2971089696071161E-2</v>
      </c>
      <c r="G1055" s="42">
        <v>6000000</v>
      </c>
      <c r="H1055" s="43">
        <v>0.25</v>
      </c>
      <c r="I1055" s="20">
        <f>H1055*G1055*F1055</f>
        <v>49456.634544106739</v>
      </c>
      <c r="J1055" s="54"/>
      <c r="K1055" s="54"/>
      <c r="L1055" s="54"/>
      <c r="M1055" s="20">
        <f t="shared" ref="M1055" si="624">L1055*K1055</f>
        <v>0</v>
      </c>
      <c r="N1055" s="54" t="s">
        <v>104</v>
      </c>
      <c r="O1055" s="54" t="s">
        <v>19</v>
      </c>
      <c r="P1055" s="58">
        <v>133.434</v>
      </c>
      <c r="Q1055" s="80">
        <v>750</v>
      </c>
      <c r="R1055" s="21">
        <f t="shared" ref="R1055" si="625">Q1055*P1055</f>
        <v>100075.5</v>
      </c>
      <c r="S1055" s="21"/>
      <c r="T1055" s="21"/>
      <c r="U1055" s="21"/>
      <c r="V1055" s="21"/>
      <c r="W1055" s="20">
        <f>I1055</f>
        <v>49456.634544106739</v>
      </c>
      <c r="X1055" s="20">
        <f t="shared" ref="X1055" si="626">M1055</f>
        <v>0</v>
      </c>
      <c r="Y1055" s="20">
        <f t="shared" ref="Y1055" si="627">R1055</f>
        <v>100075.5</v>
      </c>
      <c r="Z1055" s="20">
        <f t="shared" ref="Z1055" si="628">SUM(W1055:Y1055)</f>
        <v>149532.13454410672</v>
      </c>
      <c r="AA1055" s="20">
        <f t="shared" si="610"/>
        <v>44859.640363232014</v>
      </c>
      <c r="AB1055" s="20">
        <f t="shared" ref="AB1055" si="629">SUM(Z1055:AA1055)</f>
        <v>194391.77490733872</v>
      </c>
      <c r="AC1055" s="7"/>
    </row>
    <row r="1056" spans="2:29" x14ac:dyDescent="0.25">
      <c r="B1056" s="40" t="s">
        <v>1854</v>
      </c>
      <c r="C1056" s="44"/>
      <c r="D1056" s="44"/>
      <c r="E1056" s="44"/>
      <c r="F1056" s="45"/>
      <c r="G1056" s="46"/>
      <c r="H1056" s="47"/>
      <c r="I1056" s="20"/>
      <c r="J1056" s="72"/>
      <c r="K1056" s="72"/>
      <c r="L1056" s="72"/>
      <c r="M1056" s="20"/>
      <c r="N1056" s="72"/>
      <c r="O1056" s="72"/>
      <c r="P1056" s="44"/>
      <c r="Q1056" s="82"/>
      <c r="R1056" s="21"/>
      <c r="S1056" s="21"/>
      <c r="T1056" s="21"/>
      <c r="U1056" s="21"/>
      <c r="V1056" s="21"/>
      <c r="W1056" s="20"/>
      <c r="X1056" s="20"/>
      <c r="Y1056" s="20"/>
      <c r="Z1056" s="20"/>
      <c r="AA1056" s="20"/>
      <c r="AB1056" s="20"/>
      <c r="AC1056" s="8"/>
    </row>
    <row r="1057" spans="2:29" x14ac:dyDescent="0.25">
      <c r="B1057" s="40" t="s">
        <v>1855</v>
      </c>
      <c r="C1057" s="40" t="s">
        <v>718</v>
      </c>
      <c r="D1057" s="40"/>
      <c r="E1057" s="40" t="s">
        <v>39</v>
      </c>
      <c r="F1057" s="41">
        <v>1.7038547071905115E-2</v>
      </c>
      <c r="G1057" s="42">
        <v>6000000</v>
      </c>
      <c r="H1057" s="43">
        <v>0.25</v>
      </c>
      <c r="I1057" s="20">
        <f>H1057*G1057*F1057</f>
        <v>25557.820607857673</v>
      </c>
      <c r="J1057" s="54"/>
      <c r="K1057" s="54"/>
      <c r="L1057" s="54"/>
      <c r="M1057" s="20">
        <f t="shared" ref="M1057" si="630">L1057*K1057</f>
        <v>0</v>
      </c>
      <c r="N1057" s="54" t="s">
        <v>104</v>
      </c>
      <c r="O1057" s="54" t="s">
        <v>19</v>
      </c>
      <c r="P1057" s="58">
        <v>68.954999999999998</v>
      </c>
      <c r="Q1057" s="80">
        <v>750</v>
      </c>
      <c r="R1057" s="21">
        <f t="shared" ref="R1057" si="631">Q1057*P1057</f>
        <v>51716.25</v>
      </c>
      <c r="S1057" s="21"/>
      <c r="T1057" s="21"/>
      <c r="U1057" s="21"/>
      <c r="V1057" s="21"/>
      <c r="W1057" s="20">
        <f>I1057</f>
        <v>25557.820607857673</v>
      </c>
      <c r="X1057" s="20">
        <f t="shared" ref="X1057" si="632">M1057</f>
        <v>0</v>
      </c>
      <c r="Y1057" s="20">
        <f t="shared" ref="Y1057" si="633">R1057</f>
        <v>51716.25</v>
      </c>
      <c r="Z1057" s="20">
        <f t="shared" ref="Z1057" si="634">SUM(W1057:Y1057)</f>
        <v>77274.070607857677</v>
      </c>
      <c r="AA1057" s="20">
        <f t="shared" si="610"/>
        <v>23182.221182357302</v>
      </c>
      <c r="AB1057" s="20">
        <f t="shared" ref="AB1057" si="635">SUM(Z1057:AA1057)</f>
        <v>100456.29179021498</v>
      </c>
      <c r="AC1057" s="7"/>
    </row>
    <row r="1058" spans="2:29" x14ac:dyDescent="0.25">
      <c r="B1058" s="40" t="s">
        <v>1856</v>
      </c>
      <c r="C1058" s="44"/>
      <c r="D1058" s="44"/>
      <c r="E1058" s="44"/>
      <c r="F1058" s="45"/>
      <c r="G1058" s="46"/>
      <c r="H1058" s="47"/>
      <c r="I1058" s="20"/>
      <c r="J1058" s="72"/>
      <c r="K1058" s="72"/>
      <c r="L1058" s="72"/>
      <c r="M1058" s="20"/>
      <c r="N1058" s="72"/>
      <c r="O1058" s="72"/>
      <c r="P1058" s="44"/>
      <c r="Q1058" s="82"/>
      <c r="R1058" s="21"/>
      <c r="S1058" s="21"/>
      <c r="T1058" s="21"/>
      <c r="U1058" s="21"/>
      <c r="V1058" s="21"/>
      <c r="W1058" s="20"/>
      <c r="X1058" s="20"/>
      <c r="Y1058" s="20"/>
      <c r="Z1058" s="20"/>
      <c r="AA1058" s="20"/>
      <c r="AB1058" s="20"/>
      <c r="AC1058" s="8"/>
    </row>
    <row r="1059" spans="2:29" x14ac:dyDescent="0.25">
      <c r="B1059" s="40" t="s">
        <v>1857</v>
      </c>
      <c r="C1059" s="40" t="s">
        <v>719</v>
      </c>
      <c r="D1059" s="40"/>
      <c r="E1059" s="40" t="s">
        <v>39</v>
      </c>
      <c r="F1059" s="41">
        <v>5.4176426982950339E-2</v>
      </c>
      <c r="G1059" s="42">
        <v>6000000</v>
      </c>
      <c r="H1059" s="43">
        <v>0.25</v>
      </c>
      <c r="I1059" s="20">
        <f>H1059*G1059*F1059</f>
        <v>81264.640474425512</v>
      </c>
      <c r="J1059" s="54"/>
      <c r="K1059" s="54"/>
      <c r="L1059" s="54"/>
      <c r="M1059" s="20">
        <f t="shared" ref="M1059" si="636">L1059*K1059</f>
        <v>0</v>
      </c>
      <c r="N1059" s="54" t="s">
        <v>104</v>
      </c>
      <c r="O1059" s="54" t="s">
        <v>19</v>
      </c>
      <c r="P1059" s="58">
        <v>219.25200000000001</v>
      </c>
      <c r="Q1059" s="80">
        <v>750</v>
      </c>
      <c r="R1059" s="21">
        <f t="shared" ref="R1059" si="637">Q1059*P1059</f>
        <v>164439</v>
      </c>
      <c r="S1059" s="21"/>
      <c r="T1059" s="21"/>
      <c r="U1059" s="21"/>
      <c r="V1059" s="21"/>
      <c r="W1059" s="20">
        <f>I1059</f>
        <v>81264.640474425512</v>
      </c>
      <c r="X1059" s="20">
        <f t="shared" ref="X1059" si="638">M1059</f>
        <v>0</v>
      </c>
      <c r="Y1059" s="20">
        <f t="shared" ref="Y1059" si="639">R1059</f>
        <v>164439</v>
      </c>
      <c r="Z1059" s="20">
        <f t="shared" ref="Z1059" si="640">SUM(W1059:Y1059)</f>
        <v>245703.64047442551</v>
      </c>
      <c r="AA1059" s="20">
        <f t="shared" si="610"/>
        <v>73711.092142327645</v>
      </c>
      <c r="AB1059" s="20">
        <f t="shared" ref="AB1059" si="641">SUM(Z1059:AA1059)</f>
        <v>319414.73261675314</v>
      </c>
      <c r="AC1059" s="7"/>
    </row>
    <row r="1060" spans="2:29" x14ac:dyDescent="0.25">
      <c r="B1060" s="40" t="s">
        <v>1858</v>
      </c>
      <c r="C1060" s="44"/>
      <c r="D1060" s="44"/>
      <c r="E1060" s="44"/>
      <c r="F1060" s="45"/>
      <c r="G1060" s="46"/>
      <c r="H1060" s="47"/>
      <c r="I1060" s="20"/>
      <c r="J1060" s="72"/>
      <c r="K1060" s="72"/>
      <c r="L1060" s="72"/>
      <c r="M1060" s="20"/>
      <c r="N1060" s="72"/>
      <c r="O1060" s="72"/>
      <c r="P1060" s="44"/>
      <c r="Q1060" s="82"/>
      <c r="R1060" s="21"/>
      <c r="S1060" s="21"/>
      <c r="T1060" s="21"/>
      <c r="U1060" s="21"/>
      <c r="V1060" s="21"/>
      <c r="W1060" s="20"/>
      <c r="X1060" s="20"/>
      <c r="Y1060" s="20"/>
      <c r="Z1060" s="20"/>
      <c r="AA1060" s="20"/>
      <c r="AB1060" s="20"/>
      <c r="AC1060" s="8"/>
    </row>
    <row r="1061" spans="2:29" x14ac:dyDescent="0.25">
      <c r="B1061" s="40" t="s">
        <v>1859</v>
      </c>
      <c r="C1061" s="40" t="s">
        <v>720</v>
      </c>
      <c r="D1061" s="40"/>
      <c r="E1061" s="40" t="s">
        <v>39</v>
      </c>
      <c r="F1061" s="41">
        <v>6.4903632320237215E-2</v>
      </c>
      <c r="G1061" s="42">
        <v>6000000</v>
      </c>
      <c r="H1061" s="43">
        <v>0.25</v>
      </c>
      <c r="I1061" s="20">
        <f>H1061*G1061*F1061</f>
        <v>97355.448480355815</v>
      </c>
      <c r="J1061" s="54"/>
      <c r="K1061" s="54"/>
      <c r="L1061" s="54"/>
      <c r="M1061" s="20">
        <f>L1061*K1061</f>
        <v>0</v>
      </c>
      <c r="N1061" s="54" t="s">
        <v>104</v>
      </c>
      <c r="O1061" s="54" t="s">
        <v>19</v>
      </c>
      <c r="P1061" s="58">
        <v>262.66500000000002</v>
      </c>
      <c r="Q1061" s="80">
        <v>750</v>
      </c>
      <c r="R1061" s="21">
        <f t="shared" ref="R1061" si="642">Q1061*P1061</f>
        <v>196998.75000000003</v>
      </c>
      <c r="S1061" s="21"/>
      <c r="T1061" s="21"/>
      <c r="U1061" s="21"/>
      <c r="V1061" s="21"/>
      <c r="W1061" s="20">
        <f>I1061</f>
        <v>97355.448480355815</v>
      </c>
      <c r="X1061" s="20">
        <f t="shared" ref="X1061" si="643">M1061</f>
        <v>0</v>
      </c>
      <c r="Y1061" s="20">
        <f t="shared" ref="Y1061" si="644">R1061</f>
        <v>196998.75000000003</v>
      </c>
      <c r="Z1061" s="20">
        <f t="shared" ref="Z1061" si="645">SUM(W1061:Y1061)</f>
        <v>294354.19848035584</v>
      </c>
      <c r="AA1061" s="20">
        <f t="shared" si="610"/>
        <v>88306.259544106753</v>
      </c>
      <c r="AB1061" s="20">
        <f t="shared" ref="AB1061" si="646">SUM(Z1061:AA1061)</f>
        <v>382660.45802446257</v>
      </c>
      <c r="AC1061" s="7"/>
    </row>
    <row r="1062" spans="2:29" x14ac:dyDescent="0.25">
      <c r="B1062" s="40" t="s">
        <v>1860</v>
      </c>
      <c r="C1062" s="44"/>
      <c r="D1062" s="44"/>
      <c r="E1062" s="44"/>
      <c r="F1062" s="45"/>
      <c r="G1062" s="46"/>
      <c r="H1062" s="47"/>
      <c r="I1062" s="20"/>
      <c r="J1062" s="72"/>
      <c r="K1062" s="72"/>
      <c r="L1062" s="72"/>
      <c r="M1062" s="20"/>
      <c r="N1062" s="72"/>
      <c r="O1062" s="72"/>
      <c r="P1062" s="44"/>
      <c r="Q1062" s="82"/>
      <c r="R1062" s="21"/>
      <c r="S1062" s="21"/>
      <c r="T1062" s="21"/>
      <c r="U1062" s="21"/>
      <c r="V1062" s="21"/>
      <c r="W1062" s="20"/>
      <c r="X1062" s="20"/>
      <c r="Y1062" s="20"/>
      <c r="Z1062" s="20"/>
      <c r="AA1062" s="20"/>
      <c r="AB1062" s="20"/>
      <c r="AC1062" s="8"/>
    </row>
    <row r="1063" spans="2:29" x14ac:dyDescent="0.25">
      <c r="B1063" s="40" t="s">
        <v>1861</v>
      </c>
      <c r="C1063" s="40" t="s">
        <v>721</v>
      </c>
      <c r="D1063" s="40"/>
      <c r="E1063" s="40" t="s">
        <v>39</v>
      </c>
      <c r="F1063" s="41">
        <v>5.836150234741784E-2</v>
      </c>
      <c r="G1063" s="42">
        <v>6000000</v>
      </c>
      <c r="H1063" s="43">
        <v>0.25</v>
      </c>
      <c r="I1063" s="20">
        <f>H1063*G1063*F1063</f>
        <v>87542.253521126753</v>
      </c>
      <c r="J1063" s="54"/>
      <c r="K1063" s="54"/>
      <c r="L1063" s="54"/>
      <c r="M1063" s="20">
        <f t="shared" ref="M1063" si="647">L1063*K1063</f>
        <v>0</v>
      </c>
      <c r="N1063" s="54" t="s">
        <v>104</v>
      </c>
      <c r="O1063" s="54" t="s">
        <v>19</v>
      </c>
      <c r="P1063" s="58">
        <v>236.18899999999999</v>
      </c>
      <c r="Q1063" s="80">
        <v>750</v>
      </c>
      <c r="R1063" s="21">
        <f t="shared" ref="R1063" si="648">Q1063*P1063</f>
        <v>177141.75</v>
      </c>
      <c r="S1063" s="21"/>
      <c r="T1063" s="21"/>
      <c r="U1063" s="21"/>
      <c r="V1063" s="21"/>
      <c r="W1063" s="20">
        <f>I1063</f>
        <v>87542.253521126753</v>
      </c>
      <c r="X1063" s="20">
        <f t="shared" ref="X1063" si="649">M1063</f>
        <v>0</v>
      </c>
      <c r="Y1063" s="20">
        <f t="shared" ref="Y1063" si="650">R1063</f>
        <v>177141.75</v>
      </c>
      <c r="Z1063" s="20">
        <f t="shared" ref="Z1063" si="651">SUM(W1063:Y1063)</f>
        <v>264684.00352112675</v>
      </c>
      <c r="AA1063" s="20">
        <f t="shared" si="610"/>
        <v>79405.201056338017</v>
      </c>
      <c r="AB1063" s="20">
        <f t="shared" ref="AB1063" si="652">SUM(Z1063:AA1063)</f>
        <v>344089.20457746478</v>
      </c>
      <c r="AC1063" s="7"/>
    </row>
    <row r="1064" spans="2:29" x14ac:dyDescent="0.25">
      <c r="B1064" s="40" t="s">
        <v>1862</v>
      </c>
      <c r="C1064" s="44"/>
      <c r="D1064" s="44"/>
      <c r="E1064" s="44"/>
      <c r="F1064" s="45"/>
      <c r="G1064" s="46"/>
      <c r="H1064" s="47"/>
      <c r="I1064" s="20"/>
      <c r="J1064" s="72"/>
      <c r="K1064" s="72"/>
      <c r="L1064" s="72"/>
      <c r="M1064" s="20"/>
      <c r="N1064" s="72"/>
      <c r="O1064" s="72"/>
      <c r="P1064" s="44"/>
      <c r="Q1064" s="82"/>
      <c r="R1064" s="21"/>
      <c r="S1064" s="21"/>
      <c r="T1064" s="21"/>
      <c r="U1064" s="21"/>
      <c r="V1064" s="21"/>
      <c r="W1064" s="20"/>
      <c r="X1064" s="20"/>
      <c r="Y1064" s="20"/>
      <c r="Z1064" s="20"/>
      <c r="AA1064" s="20"/>
      <c r="AB1064" s="20"/>
      <c r="AC1064" s="8"/>
    </row>
    <row r="1065" spans="2:29" x14ac:dyDescent="0.25">
      <c r="B1065" s="40" t="s">
        <v>1863</v>
      </c>
      <c r="C1065" s="40" t="s">
        <v>711</v>
      </c>
      <c r="D1065" s="40"/>
      <c r="E1065" s="40" t="s">
        <v>43</v>
      </c>
      <c r="F1065" s="41">
        <v>2.4952310353348158E-2</v>
      </c>
      <c r="G1065" s="42">
        <v>6000000</v>
      </c>
      <c r="H1065" s="43">
        <v>1</v>
      </c>
      <c r="I1065" s="20">
        <f>H1065*G1065*F1065</f>
        <v>149713.86212008895</v>
      </c>
      <c r="J1065" s="54"/>
      <c r="K1065" s="54"/>
      <c r="L1065" s="54"/>
      <c r="M1065" s="20">
        <f t="shared" ref="M1065" si="653">L1065*K1065</f>
        <v>0</v>
      </c>
      <c r="N1065" s="54"/>
      <c r="O1065" s="54"/>
      <c r="P1065" s="79"/>
      <c r="Q1065" s="80">
        <v>750</v>
      </c>
      <c r="R1065" s="21">
        <f t="shared" ref="R1065" si="654">Q1065*P1065</f>
        <v>0</v>
      </c>
      <c r="S1065" s="21"/>
      <c r="T1065" s="21"/>
      <c r="U1065" s="21"/>
      <c r="V1065" s="21"/>
      <c r="W1065" s="20">
        <f>I1065</f>
        <v>149713.86212008895</v>
      </c>
      <c r="X1065" s="20">
        <f t="shared" ref="X1065" si="655">M1065</f>
        <v>0</v>
      </c>
      <c r="Y1065" s="20">
        <f t="shared" ref="Y1065" si="656">R1065</f>
        <v>0</v>
      </c>
      <c r="Z1065" s="20">
        <f t="shared" ref="Z1065" si="657">SUM(W1065:Y1065)</f>
        <v>149713.86212008895</v>
      </c>
      <c r="AA1065" s="20">
        <f t="shared" si="610"/>
        <v>44914.158636026681</v>
      </c>
      <c r="AB1065" s="20">
        <f t="shared" ref="AB1065" si="658">SUM(Z1065:AA1065)</f>
        <v>194628.02075611561</v>
      </c>
      <c r="AC1065" s="7"/>
    </row>
    <row r="1066" spans="2:29" x14ac:dyDescent="0.25">
      <c r="B1066" s="40" t="s">
        <v>1864</v>
      </c>
      <c r="C1066" s="44"/>
      <c r="D1066" s="44"/>
      <c r="E1066" s="44"/>
      <c r="F1066" s="45"/>
      <c r="G1066" s="46"/>
      <c r="H1066" s="47"/>
      <c r="I1066" s="20"/>
      <c r="J1066" s="72"/>
      <c r="K1066" s="72"/>
      <c r="L1066" s="72"/>
      <c r="M1066" s="20"/>
      <c r="N1066" s="72"/>
      <c r="O1066" s="72"/>
      <c r="P1066" s="81"/>
      <c r="Q1066" s="82"/>
      <c r="R1066" s="21"/>
      <c r="S1066" s="21"/>
      <c r="T1066" s="21"/>
      <c r="U1066" s="21"/>
      <c r="V1066" s="21"/>
      <c r="W1066" s="20"/>
      <c r="X1066" s="20"/>
      <c r="Y1066" s="20"/>
      <c r="Z1066" s="20"/>
      <c r="AA1066" s="20"/>
      <c r="AB1066" s="20"/>
      <c r="AC1066" s="8"/>
    </row>
    <row r="1067" spans="2:29" x14ac:dyDescent="0.25">
      <c r="B1067" s="40" t="s">
        <v>1865</v>
      </c>
      <c r="C1067" s="40" t="s">
        <v>713</v>
      </c>
      <c r="D1067" s="40"/>
      <c r="E1067" s="40" t="s">
        <v>39</v>
      </c>
      <c r="F1067" s="41">
        <v>2.4952310353348158E-2</v>
      </c>
      <c r="G1067" s="42">
        <v>6000000</v>
      </c>
      <c r="H1067" s="43">
        <v>0.25</v>
      </c>
      <c r="I1067" s="20">
        <f>H1067*G1067*F1067</f>
        <v>37428.465530022237</v>
      </c>
      <c r="J1067" s="54"/>
      <c r="K1067" s="54"/>
      <c r="L1067" s="54"/>
      <c r="M1067" s="20">
        <f t="shared" ref="M1067" si="659">L1067*K1067</f>
        <v>0</v>
      </c>
      <c r="N1067" s="54" t="s">
        <v>104</v>
      </c>
      <c r="O1067" s="54" t="s">
        <v>19</v>
      </c>
      <c r="P1067" s="58">
        <v>100.982</v>
      </c>
      <c r="Q1067" s="80">
        <v>750</v>
      </c>
      <c r="R1067" s="21">
        <f t="shared" ref="R1067" si="660">Q1067*P1067</f>
        <v>75736.5</v>
      </c>
      <c r="S1067" s="21"/>
      <c r="T1067" s="21"/>
      <c r="U1067" s="21"/>
      <c r="V1067" s="21"/>
      <c r="W1067" s="20">
        <f>I1067</f>
        <v>37428.465530022237</v>
      </c>
      <c r="X1067" s="20">
        <f t="shared" ref="X1067" si="661">M1067</f>
        <v>0</v>
      </c>
      <c r="Y1067" s="20">
        <f t="shared" ref="Y1067" si="662">R1067</f>
        <v>75736.5</v>
      </c>
      <c r="Z1067" s="20">
        <f t="shared" ref="Z1067" si="663">SUM(W1067:Y1067)</f>
        <v>113164.96553002224</v>
      </c>
      <c r="AA1067" s="20">
        <f t="shared" si="610"/>
        <v>33949.489659006671</v>
      </c>
      <c r="AB1067" s="20">
        <f t="shared" ref="AB1067" si="664">SUM(Z1067:AA1067)</f>
        <v>147114.4551890289</v>
      </c>
      <c r="AC1067" s="7"/>
    </row>
    <row r="1068" spans="2:29" x14ac:dyDescent="0.25">
      <c r="B1068" s="40" t="s">
        <v>1866</v>
      </c>
      <c r="C1068" s="44"/>
      <c r="D1068" s="44"/>
      <c r="E1068" s="44"/>
      <c r="F1068" s="45"/>
      <c r="G1068" s="46"/>
      <c r="H1068" s="47"/>
      <c r="I1068" s="20"/>
      <c r="J1068" s="72"/>
      <c r="K1068" s="72"/>
      <c r="L1068" s="72"/>
      <c r="M1068" s="20"/>
      <c r="N1068" s="72"/>
      <c r="O1068" s="72"/>
      <c r="P1068" s="81"/>
      <c r="Q1068" s="82"/>
      <c r="R1068" s="21"/>
      <c r="S1068" s="21"/>
      <c r="T1068" s="21"/>
      <c r="U1068" s="21"/>
      <c r="V1068" s="21"/>
      <c r="W1068" s="20"/>
      <c r="X1068" s="20"/>
      <c r="Y1068" s="20"/>
      <c r="Z1068" s="20"/>
      <c r="AA1068" s="20"/>
      <c r="AB1068" s="20"/>
      <c r="AC1068" s="8"/>
    </row>
    <row r="1069" spans="2:29" x14ac:dyDescent="0.25">
      <c r="B1069" s="40" t="s">
        <v>1867</v>
      </c>
      <c r="C1069" s="40" t="s">
        <v>711</v>
      </c>
      <c r="D1069" s="40"/>
      <c r="E1069" s="40" t="s">
        <v>43</v>
      </c>
      <c r="F1069" s="41">
        <v>2.3993081294786261E-4</v>
      </c>
      <c r="G1069" s="42">
        <v>6000000</v>
      </c>
      <c r="H1069" s="43">
        <v>1</v>
      </c>
      <c r="I1069" s="20">
        <f>H1069*G1069*F1069</f>
        <v>1439.5848776871755</v>
      </c>
      <c r="J1069" s="54"/>
      <c r="K1069" s="54"/>
      <c r="L1069" s="54"/>
      <c r="M1069" s="20">
        <f t="shared" ref="M1069" si="665">L1069*K1069</f>
        <v>0</v>
      </c>
      <c r="N1069" s="54"/>
      <c r="O1069" s="54"/>
      <c r="P1069" s="79"/>
      <c r="Q1069" s="80"/>
      <c r="R1069" s="21">
        <f t="shared" ref="R1069" si="666">Q1069*P1069</f>
        <v>0</v>
      </c>
      <c r="S1069" s="21"/>
      <c r="T1069" s="21"/>
      <c r="U1069" s="21"/>
      <c r="V1069" s="21"/>
      <c r="W1069" s="20">
        <f>I1069</f>
        <v>1439.5848776871755</v>
      </c>
      <c r="X1069" s="20">
        <f t="shared" ref="X1069" si="667">M1069</f>
        <v>0</v>
      </c>
      <c r="Y1069" s="20">
        <f t="shared" ref="Y1069" si="668">R1069</f>
        <v>0</v>
      </c>
      <c r="Z1069" s="20">
        <f t="shared" ref="Z1069" si="669">SUM(W1069:Y1069)</f>
        <v>1439.5848776871755</v>
      </c>
      <c r="AA1069" s="20">
        <f t="shared" ref="AA1069:AA1071" si="670">Z1069*30%</f>
        <v>431.87546330615265</v>
      </c>
      <c r="AB1069" s="20">
        <f t="shared" ref="AB1069" si="671">SUM(Z1069:AA1069)</f>
        <v>1871.4603409933281</v>
      </c>
      <c r="AC1069" s="7"/>
    </row>
    <row r="1070" spans="2:29" x14ac:dyDescent="0.25">
      <c r="B1070" s="40" t="s">
        <v>1868</v>
      </c>
      <c r="C1070" s="44"/>
      <c r="D1070" s="44"/>
      <c r="E1070" s="44"/>
      <c r="F1070" s="45"/>
      <c r="G1070" s="46"/>
      <c r="H1070" s="47"/>
      <c r="I1070" s="20"/>
      <c r="J1070" s="72"/>
      <c r="K1070" s="72"/>
      <c r="L1070" s="72"/>
      <c r="M1070" s="20"/>
      <c r="N1070" s="72"/>
      <c r="O1070" s="72"/>
      <c r="P1070" s="81"/>
      <c r="Q1070" s="82"/>
      <c r="R1070" s="21"/>
      <c r="S1070" s="21"/>
      <c r="T1070" s="21"/>
      <c r="U1070" s="21"/>
      <c r="V1070" s="21"/>
      <c r="W1070" s="20"/>
      <c r="X1070" s="20"/>
      <c r="Y1070" s="20"/>
      <c r="Z1070" s="20"/>
      <c r="AA1070" s="20"/>
      <c r="AB1070" s="20"/>
      <c r="AC1070" s="8"/>
    </row>
    <row r="1071" spans="2:29" x14ac:dyDescent="0.25">
      <c r="B1071" s="40" t="s">
        <v>1869</v>
      </c>
      <c r="C1071" s="40" t="s">
        <v>713</v>
      </c>
      <c r="D1071" s="40"/>
      <c r="E1071" s="40" t="s">
        <v>39</v>
      </c>
      <c r="F1071" s="41">
        <v>2.3993081294786261E-4</v>
      </c>
      <c r="G1071" s="42">
        <v>6000000</v>
      </c>
      <c r="H1071" s="43">
        <v>0.25</v>
      </c>
      <c r="I1071" s="20">
        <f>H1071*G1071*F1071</f>
        <v>359.89621942179389</v>
      </c>
      <c r="J1071" s="54"/>
      <c r="K1071" s="54"/>
      <c r="L1071" s="54"/>
      <c r="M1071" s="20">
        <f t="shared" ref="M1071" si="672">L1071*K1071</f>
        <v>0</v>
      </c>
      <c r="N1071" s="54" t="s">
        <v>104</v>
      </c>
      <c r="O1071" s="54" t="s">
        <v>19</v>
      </c>
      <c r="P1071" s="58">
        <v>0.97099999999999997</v>
      </c>
      <c r="Q1071" s="80">
        <v>750</v>
      </c>
      <c r="R1071" s="21">
        <f t="shared" ref="R1071" si="673">Q1071*P1071</f>
        <v>728.25</v>
      </c>
      <c r="S1071" s="21"/>
      <c r="T1071" s="21"/>
      <c r="U1071" s="21"/>
      <c r="V1071" s="21"/>
      <c r="W1071" s="20">
        <f>I1071</f>
        <v>359.89621942179389</v>
      </c>
      <c r="X1071" s="20">
        <f t="shared" ref="X1071" si="674">M1071</f>
        <v>0</v>
      </c>
      <c r="Y1071" s="20">
        <f t="shared" ref="Y1071" si="675">R1071</f>
        <v>728.25</v>
      </c>
      <c r="Z1071" s="20">
        <f t="shared" ref="Z1071" si="676">SUM(W1071:Y1071)</f>
        <v>1088.1462194217938</v>
      </c>
      <c r="AA1071" s="20">
        <f t="shared" si="670"/>
        <v>326.44386582653812</v>
      </c>
      <c r="AB1071" s="20">
        <f t="shared" ref="AB1071" si="677">SUM(Z1071:AA1071)</f>
        <v>1414.5900852483319</v>
      </c>
      <c r="AC1071" s="7"/>
    </row>
    <row r="1072" spans="2:29" x14ac:dyDescent="0.25">
      <c r="B1072" s="40" t="s">
        <v>1870</v>
      </c>
      <c r="C1072" s="44"/>
      <c r="D1072" s="44"/>
      <c r="E1072" s="44"/>
      <c r="F1072" s="45"/>
      <c r="G1072" s="46"/>
      <c r="H1072" s="47"/>
      <c r="I1072" s="20"/>
      <c r="J1072" s="72"/>
      <c r="K1072" s="72"/>
      <c r="L1072" s="72"/>
      <c r="M1072" s="20"/>
      <c r="N1072" s="72"/>
      <c r="O1072" s="72"/>
      <c r="P1072" s="44"/>
      <c r="Q1072" s="82"/>
      <c r="R1072" s="21"/>
      <c r="S1072" s="21"/>
      <c r="T1072" s="21"/>
      <c r="U1072" s="21"/>
      <c r="V1072" s="21"/>
      <c r="W1072" s="20"/>
      <c r="X1072" s="20"/>
      <c r="Y1072" s="20"/>
      <c r="Z1072" s="20"/>
      <c r="AA1072" s="20"/>
      <c r="AB1072" s="20"/>
      <c r="AC1072" s="8"/>
    </row>
    <row r="1073" spans="2:29" x14ac:dyDescent="0.25">
      <c r="B1073" s="40" t="s">
        <v>1871</v>
      </c>
      <c r="C1073" s="40"/>
      <c r="D1073" s="40"/>
      <c r="E1073" s="50"/>
      <c r="F1073" s="51"/>
      <c r="G1073" s="52"/>
      <c r="H1073" s="43"/>
      <c r="I1073" s="20"/>
      <c r="J1073" s="54"/>
      <c r="K1073" s="54"/>
      <c r="L1073" s="54"/>
      <c r="M1073" s="20"/>
      <c r="N1073" s="54"/>
      <c r="O1073" s="54"/>
      <c r="P1073" s="79"/>
      <c r="Q1073" s="80"/>
      <c r="R1073" s="21"/>
      <c r="S1073" s="21"/>
      <c r="T1073" s="21"/>
      <c r="U1073" s="21"/>
      <c r="V1073" s="21"/>
      <c r="W1073" s="20"/>
      <c r="X1073" s="20"/>
      <c r="Y1073" s="20"/>
      <c r="Z1073" s="20"/>
      <c r="AA1073" s="20"/>
      <c r="AB1073" s="20"/>
      <c r="AC1073" s="7"/>
    </row>
    <row r="1074" spans="2:29" x14ac:dyDescent="0.25">
      <c r="B1074" s="40" t="s">
        <v>1872</v>
      </c>
      <c r="C1074" s="44"/>
      <c r="D1074" s="44"/>
      <c r="E1074" s="44"/>
      <c r="F1074" s="45"/>
      <c r="G1074" s="46"/>
      <c r="H1074" s="47"/>
      <c r="I1074" s="20"/>
      <c r="J1074" s="72"/>
      <c r="K1074" s="72"/>
      <c r="L1074" s="72"/>
      <c r="M1074" s="20"/>
      <c r="N1074" s="72"/>
      <c r="O1074" s="72"/>
      <c r="P1074" s="81"/>
      <c r="Q1074" s="82"/>
      <c r="R1074" s="21"/>
      <c r="S1074" s="21"/>
      <c r="T1074" s="21"/>
      <c r="U1074" s="21"/>
      <c r="V1074" s="21"/>
      <c r="W1074" s="20"/>
      <c r="X1074" s="20"/>
      <c r="Y1074" s="20"/>
      <c r="Z1074" s="20"/>
      <c r="AA1074" s="20"/>
      <c r="AB1074" s="20"/>
      <c r="AC1074" s="8"/>
    </row>
    <row r="1075" spans="2:29" ht="15.75" x14ac:dyDescent="0.25">
      <c r="B1075" s="40" t="s">
        <v>1873</v>
      </c>
      <c r="C1075" s="55"/>
      <c r="D1075" s="55"/>
      <c r="E1075" s="55"/>
      <c r="F1075" s="56"/>
      <c r="G1075" s="57"/>
      <c r="H1075" s="55"/>
      <c r="I1075" s="20"/>
      <c r="J1075" s="55"/>
      <c r="K1075" s="55"/>
      <c r="L1075" s="55"/>
      <c r="M1075" s="20"/>
      <c r="N1075" s="55"/>
      <c r="O1075" s="55"/>
      <c r="P1075" s="55"/>
      <c r="Q1075" s="55"/>
      <c r="R1075" s="21"/>
      <c r="S1075" s="21"/>
      <c r="T1075" s="21"/>
      <c r="U1075" s="21"/>
      <c r="V1075" s="21"/>
      <c r="W1075" s="20"/>
      <c r="X1075" s="20"/>
      <c r="Y1075" s="20"/>
      <c r="Z1075" s="20"/>
      <c r="AA1075" s="20"/>
      <c r="AB1075" s="20"/>
      <c r="AC1075" s="12"/>
    </row>
    <row r="1076" spans="2:29" x14ac:dyDescent="0.25">
      <c r="B1076" s="40" t="s">
        <v>1874</v>
      </c>
      <c r="C1076" s="40" t="s">
        <v>260</v>
      </c>
      <c r="D1076" s="40"/>
      <c r="E1076" s="40" t="s">
        <v>43</v>
      </c>
      <c r="F1076" s="41">
        <v>3.9760437361008161</v>
      </c>
      <c r="G1076" s="42">
        <v>6000000</v>
      </c>
      <c r="H1076" s="43">
        <v>1</v>
      </c>
      <c r="I1076" s="20">
        <f t="shared" ref="I1076" si="678">H1076*G1076*F1076</f>
        <v>23856262.416604895</v>
      </c>
      <c r="J1076" s="54"/>
      <c r="K1076" s="54"/>
      <c r="L1076" s="54"/>
      <c r="M1076" s="20">
        <f t="shared" ref="M1076" si="679">L1076*K1076</f>
        <v>0</v>
      </c>
      <c r="N1076" s="54"/>
      <c r="O1076" s="54"/>
      <c r="P1076" s="79"/>
      <c r="Q1076" s="80"/>
      <c r="R1076" s="21">
        <f t="shared" ref="R1076" si="680">Q1076*P1076</f>
        <v>0</v>
      </c>
      <c r="S1076" s="21"/>
      <c r="T1076" s="21"/>
      <c r="U1076" s="21"/>
      <c r="V1076" s="21"/>
      <c r="W1076" s="20">
        <f>I1076</f>
        <v>23856262.416604895</v>
      </c>
      <c r="X1076" s="20">
        <f t="shared" ref="X1076" si="681">M1076</f>
        <v>0</v>
      </c>
      <c r="Y1076" s="20">
        <f t="shared" ref="Y1076" si="682">R1076</f>
        <v>0</v>
      </c>
      <c r="Z1076" s="20">
        <f t="shared" ref="Z1076" si="683">SUM(W1076:Y1076)</f>
        <v>23856262.416604895</v>
      </c>
      <c r="AA1076" s="20">
        <f t="shared" ref="AA1076:AA1084" si="684">Z1076*30%</f>
        <v>7156878.7249814682</v>
      </c>
      <c r="AB1076" s="20">
        <f t="shared" ref="AB1076" si="685">SUM(Z1076:AA1076)</f>
        <v>31013141.141586363</v>
      </c>
      <c r="AC1076" s="7"/>
    </row>
    <row r="1077" spans="2:29" x14ac:dyDescent="0.25">
      <c r="B1077" s="40" t="s">
        <v>1875</v>
      </c>
      <c r="C1077" s="44"/>
      <c r="D1077" s="44"/>
      <c r="E1077" s="44"/>
      <c r="F1077" s="45"/>
      <c r="G1077" s="46"/>
      <c r="H1077" s="47"/>
      <c r="I1077" s="20"/>
      <c r="J1077" s="72"/>
      <c r="K1077" s="72"/>
      <c r="L1077" s="72"/>
      <c r="M1077" s="20"/>
      <c r="N1077" s="72"/>
      <c r="O1077" s="72"/>
      <c r="P1077" s="81"/>
      <c r="Q1077" s="82"/>
      <c r="R1077" s="21"/>
      <c r="S1077" s="21"/>
      <c r="T1077" s="21"/>
      <c r="U1077" s="21"/>
      <c r="V1077" s="21"/>
      <c r="W1077" s="20"/>
      <c r="X1077" s="20"/>
      <c r="Y1077" s="20"/>
      <c r="Z1077" s="20"/>
      <c r="AA1077" s="20"/>
      <c r="AB1077" s="20"/>
      <c r="AC1077" s="8"/>
    </row>
    <row r="1078" spans="2:29" x14ac:dyDescent="0.25">
      <c r="B1078" s="40" t="s">
        <v>1876</v>
      </c>
      <c r="C1078" s="40" t="s">
        <v>464</v>
      </c>
      <c r="D1078" s="40"/>
      <c r="E1078" s="40" t="s">
        <v>39</v>
      </c>
      <c r="F1078" s="41">
        <v>0.1374007907091673</v>
      </c>
      <c r="G1078" s="42">
        <v>6000000</v>
      </c>
      <c r="H1078" s="43">
        <v>0.25</v>
      </c>
      <c r="I1078" s="20">
        <f t="shared" ref="I1078" si="686">H1078*G1078*F1078</f>
        <v>206101.18606375097</v>
      </c>
      <c r="J1078" s="54"/>
      <c r="K1078" s="54"/>
      <c r="L1078" s="54"/>
      <c r="M1078" s="20">
        <f t="shared" ref="M1078" si="687">L1078*K1078</f>
        <v>0</v>
      </c>
      <c r="N1078" s="54" t="s">
        <v>104</v>
      </c>
      <c r="O1078" s="54" t="s">
        <v>19</v>
      </c>
      <c r="P1078" s="58">
        <v>556.06100000000004</v>
      </c>
      <c r="Q1078" s="80">
        <v>750</v>
      </c>
      <c r="R1078" s="21">
        <f t="shared" ref="R1078" si="688">Q1078*P1078</f>
        <v>417045.75</v>
      </c>
      <c r="S1078" s="21"/>
      <c r="T1078" s="21"/>
      <c r="U1078" s="21"/>
      <c r="V1078" s="21"/>
      <c r="W1078" s="20">
        <f>I1078</f>
        <v>206101.18606375097</v>
      </c>
      <c r="X1078" s="20">
        <f t="shared" ref="X1078" si="689">M1078</f>
        <v>0</v>
      </c>
      <c r="Y1078" s="20">
        <f t="shared" ref="Y1078" si="690">R1078</f>
        <v>417045.75</v>
      </c>
      <c r="Z1078" s="20">
        <f t="shared" ref="Z1078" si="691">SUM(W1078:Y1078)</f>
        <v>623146.936063751</v>
      </c>
      <c r="AA1078" s="20">
        <f t="shared" si="684"/>
        <v>186944.08081912529</v>
      </c>
      <c r="AB1078" s="20">
        <f t="shared" ref="AB1078" si="692">SUM(Z1078:AA1078)</f>
        <v>810091.01688287628</v>
      </c>
      <c r="AC1078" s="7"/>
    </row>
    <row r="1079" spans="2:29" x14ac:dyDescent="0.25">
      <c r="B1079" s="40" t="s">
        <v>1877</v>
      </c>
      <c r="C1079" s="44"/>
      <c r="D1079" s="44"/>
      <c r="E1079" s="44"/>
      <c r="F1079" s="45"/>
      <c r="G1079" s="46"/>
      <c r="H1079" s="47"/>
      <c r="I1079" s="20"/>
      <c r="J1079" s="72"/>
      <c r="K1079" s="72"/>
      <c r="L1079" s="72"/>
      <c r="M1079" s="20"/>
      <c r="N1079" s="72"/>
      <c r="O1079" s="72"/>
      <c r="P1079" s="44"/>
      <c r="Q1079" s="82"/>
      <c r="R1079" s="21"/>
      <c r="S1079" s="21"/>
      <c r="T1079" s="21"/>
      <c r="U1079" s="21"/>
      <c r="V1079" s="21"/>
      <c r="W1079" s="20"/>
      <c r="X1079" s="20"/>
      <c r="Y1079" s="20"/>
      <c r="Z1079" s="20"/>
      <c r="AA1079" s="20"/>
      <c r="AB1079" s="20"/>
      <c r="AC1079" s="8"/>
    </row>
    <row r="1080" spans="2:29" x14ac:dyDescent="0.25">
      <c r="B1080" s="40" t="s">
        <v>1878</v>
      </c>
      <c r="C1080" s="40" t="s">
        <v>465</v>
      </c>
      <c r="D1080" s="40"/>
      <c r="E1080" s="40" t="s">
        <v>39</v>
      </c>
      <c r="F1080" s="41">
        <v>0.28823721275018532</v>
      </c>
      <c r="G1080" s="42">
        <v>6000000</v>
      </c>
      <c r="H1080" s="43">
        <v>0.25</v>
      </c>
      <c r="I1080" s="20">
        <f t="shared" ref="I1080" si="693">H1080*G1080*F1080</f>
        <v>432355.81912527798</v>
      </c>
      <c r="J1080" s="54"/>
      <c r="K1080" s="54"/>
      <c r="L1080" s="54"/>
      <c r="M1080" s="20">
        <f t="shared" ref="M1080" si="694">L1080*K1080</f>
        <v>0</v>
      </c>
      <c r="N1080" s="54" t="s">
        <v>104</v>
      </c>
      <c r="O1080" s="54" t="s">
        <v>19</v>
      </c>
      <c r="P1080" s="58">
        <v>1166.4960000000001</v>
      </c>
      <c r="Q1080" s="80">
        <v>750</v>
      </c>
      <c r="R1080" s="21">
        <f t="shared" ref="R1080" si="695">Q1080*P1080</f>
        <v>874872.00000000012</v>
      </c>
      <c r="S1080" s="21"/>
      <c r="T1080" s="21"/>
      <c r="U1080" s="21"/>
      <c r="V1080" s="21"/>
      <c r="W1080" s="20">
        <f>I1080</f>
        <v>432355.81912527798</v>
      </c>
      <c r="X1080" s="20">
        <f t="shared" ref="X1080" si="696">M1080</f>
        <v>0</v>
      </c>
      <c r="Y1080" s="20">
        <f t="shared" ref="Y1080" si="697">R1080</f>
        <v>874872.00000000012</v>
      </c>
      <c r="Z1080" s="20">
        <f t="shared" ref="Z1080" si="698">SUM(W1080:Y1080)</f>
        <v>1307227.8191252782</v>
      </c>
      <c r="AA1080" s="20">
        <f t="shared" si="684"/>
        <v>392168.34573758341</v>
      </c>
      <c r="AB1080" s="20">
        <f t="shared" ref="AB1080" si="699">SUM(Z1080:AA1080)</f>
        <v>1699396.1648628616</v>
      </c>
      <c r="AC1080" s="7"/>
    </row>
    <row r="1081" spans="2:29" x14ac:dyDescent="0.25">
      <c r="B1081" s="40" t="s">
        <v>1879</v>
      </c>
      <c r="C1081" s="44"/>
      <c r="D1081" s="44"/>
      <c r="E1081" s="44"/>
      <c r="F1081" s="45"/>
      <c r="G1081" s="46"/>
      <c r="H1081" s="47"/>
      <c r="I1081" s="20"/>
      <c r="J1081" s="72"/>
      <c r="K1081" s="72"/>
      <c r="L1081" s="72"/>
      <c r="M1081" s="20"/>
      <c r="N1081" s="72"/>
      <c r="O1081" s="72"/>
      <c r="P1081" s="44"/>
      <c r="Q1081" s="82"/>
      <c r="R1081" s="21"/>
      <c r="S1081" s="21"/>
      <c r="T1081" s="21"/>
      <c r="U1081" s="21"/>
      <c r="V1081" s="21"/>
      <c r="W1081" s="20"/>
      <c r="X1081" s="20"/>
      <c r="Y1081" s="20"/>
      <c r="Z1081" s="20"/>
      <c r="AA1081" s="20"/>
      <c r="AB1081" s="20"/>
      <c r="AC1081" s="8"/>
    </row>
    <row r="1082" spans="2:29" x14ac:dyDescent="0.25">
      <c r="B1082" s="40" t="s">
        <v>1880</v>
      </c>
      <c r="C1082" s="40" t="s">
        <v>466</v>
      </c>
      <c r="D1082" s="40"/>
      <c r="E1082" s="40" t="s">
        <v>39</v>
      </c>
      <c r="F1082" s="41">
        <v>0.23918779342723007</v>
      </c>
      <c r="G1082" s="42">
        <v>6000000</v>
      </c>
      <c r="H1082" s="43">
        <v>0.25</v>
      </c>
      <c r="I1082" s="20">
        <f t="shared" ref="I1082" si="700">H1082*G1082*F1082</f>
        <v>358781.69014084508</v>
      </c>
      <c r="J1082" s="54"/>
      <c r="K1082" s="54"/>
      <c r="L1082" s="54"/>
      <c r="M1082" s="20">
        <f t="shared" ref="M1082" si="701">L1082*K1082</f>
        <v>0</v>
      </c>
      <c r="N1082" s="54" t="s">
        <v>104</v>
      </c>
      <c r="O1082" s="54" t="s">
        <v>19</v>
      </c>
      <c r="P1082" s="58">
        <v>967.99300000000005</v>
      </c>
      <c r="Q1082" s="80">
        <v>750</v>
      </c>
      <c r="R1082" s="21">
        <f t="shared" ref="R1082" si="702">Q1082*P1082</f>
        <v>725994.75</v>
      </c>
      <c r="S1082" s="21"/>
      <c r="T1082" s="21"/>
      <c r="U1082" s="21"/>
      <c r="V1082" s="21"/>
      <c r="W1082" s="20">
        <f>I1082</f>
        <v>358781.69014084508</v>
      </c>
      <c r="X1082" s="20">
        <f t="shared" ref="X1082" si="703">M1082</f>
        <v>0</v>
      </c>
      <c r="Y1082" s="20">
        <f t="shared" ref="Y1082" si="704">R1082</f>
        <v>725994.75</v>
      </c>
      <c r="Z1082" s="20">
        <f t="shared" ref="Z1082" si="705">SUM(W1082:Y1082)</f>
        <v>1084776.440140845</v>
      </c>
      <c r="AA1082" s="20">
        <f t="shared" si="684"/>
        <v>325432.93204225349</v>
      </c>
      <c r="AB1082" s="20">
        <f t="shared" ref="AB1082" si="706">SUM(Z1082:AA1082)</f>
        <v>1410209.3721830985</v>
      </c>
      <c r="AC1082" s="7"/>
    </row>
    <row r="1083" spans="2:29" x14ac:dyDescent="0.25">
      <c r="B1083" s="40" t="s">
        <v>1881</v>
      </c>
      <c r="C1083" s="44"/>
      <c r="D1083" s="44"/>
      <c r="E1083" s="44"/>
      <c r="F1083" s="45"/>
      <c r="G1083" s="46"/>
      <c r="H1083" s="47"/>
      <c r="I1083" s="20"/>
      <c r="J1083" s="72"/>
      <c r="K1083" s="72"/>
      <c r="L1083" s="72"/>
      <c r="M1083" s="20"/>
      <c r="N1083" s="72"/>
      <c r="O1083" s="72"/>
      <c r="P1083" s="44"/>
      <c r="Q1083" s="82"/>
      <c r="R1083" s="21"/>
      <c r="S1083" s="21"/>
      <c r="T1083" s="21"/>
      <c r="U1083" s="21"/>
      <c r="V1083" s="21"/>
      <c r="W1083" s="20"/>
      <c r="X1083" s="20"/>
      <c r="Y1083" s="20"/>
      <c r="Z1083" s="20"/>
      <c r="AA1083" s="20"/>
      <c r="AB1083" s="20"/>
      <c r="AC1083" s="8"/>
    </row>
    <row r="1084" spans="2:29" x14ac:dyDescent="0.25">
      <c r="B1084" s="40" t="s">
        <v>1882</v>
      </c>
      <c r="C1084" s="40" t="s">
        <v>467</v>
      </c>
      <c r="D1084" s="40"/>
      <c r="E1084" s="40" t="s">
        <v>39</v>
      </c>
      <c r="F1084" s="41">
        <v>0.12811292315295281</v>
      </c>
      <c r="G1084" s="42">
        <v>6000000</v>
      </c>
      <c r="H1084" s="43">
        <v>0.25</v>
      </c>
      <c r="I1084" s="20">
        <f t="shared" ref="I1084" si="707">H1084*G1084*F1084</f>
        <v>192169.38472942921</v>
      </c>
      <c r="J1084" s="54"/>
      <c r="K1084" s="54"/>
      <c r="L1084" s="54"/>
      <c r="M1084" s="20">
        <f t="shared" ref="M1084" si="708">L1084*K1084</f>
        <v>0</v>
      </c>
      <c r="N1084" s="54" t="s">
        <v>104</v>
      </c>
      <c r="O1084" s="54" t="s">
        <v>19</v>
      </c>
      <c r="P1084" s="58">
        <v>518.47299999999996</v>
      </c>
      <c r="Q1084" s="80">
        <v>750</v>
      </c>
      <c r="R1084" s="21">
        <f t="shared" ref="R1084" si="709">Q1084*P1084</f>
        <v>388854.74999999994</v>
      </c>
      <c r="S1084" s="21"/>
      <c r="T1084" s="21"/>
      <c r="U1084" s="21"/>
      <c r="V1084" s="21"/>
      <c r="W1084" s="20">
        <f>I1084</f>
        <v>192169.38472942921</v>
      </c>
      <c r="X1084" s="20">
        <f t="shared" ref="X1084" si="710">M1084</f>
        <v>0</v>
      </c>
      <c r="Y1084" s="20">
        <f t="shared" ref="Y1084" si="711">R1084</f>
        <v>388854.74999999994</v>
      </c>
      <c r="Z1084" s="20">
        <f t="shared" ref="Z1084" si="712">SUM(W1084:Y1084)</f>
        <v>581024.13472942915</v>
      </c>
      <c r="AA1084" s="20">
        <f t="shared" si="684"/>
        <v>174307.24041882873</v>
      </c>
      <c r="AB1084" s="20">
        <f t="shared" ref="AB1084" si="713">SUM(Z1084:AA1084)</f>
        <v>755331.37514825794</v>
      </c>
      <c r="AC1084" s="7"/>
    </row>
    <row r="1085" spans="2:29" x14ac:dyDescent="0.25">
      <c r="B1085" s="40" t="s">
        <v>1883</v>
      </c>
      <c r="C1085" s="44"/>
      <c r="D1085" s="44"/>
      <c r="E1085" s="44"/>
      <c r="F1085" s="45"/>
      <c r="G1085" s="46"/>
      <c r="H1085" s="47"/>
      <c r="I1085" s="20"/>
      <c r="J1085" s="72"/>
      <c r="K1085" s="72"/>
      <c r="L1085" s="72"/>
      <c r="M1085" s="20"/>
      <c r="N1085" s="72"/>
      <c r="O1085" s="72"/>
      <c r="P1085" s="44"/>
      <c r="Q1085" s="82"/>
      <c r="R1085" s="21"/>
      <c r="S1085" s="21"/>
      <c r="T1085" s="21"/>
      <c r="U1085" s="21"/>
      <c r="V1085" s="21"/>
      <c r="W1085" s="20"/>
      <c r="X1085" s="20"/>
      <c r="Y1085" s="20"/>
      <c r="Z1085" s="20"/>
      <c r="AA1085" s="20"/>
      <c r="AB1085" s="20"/>
      <c r="AC1085" s="8"/>
    </row>
    <row r="1086" spans="2:29" x14ac:dyDescent="0.25">
      <c r="B1086" s="40" t="s">
        <v>1884</v>
      </c>
      <c r="C1086" s="40" t="s">
        <v>468</v>
      </c>
      <c r="D1086" s="40"/>
      <c r="E1086" s="40" t="s">
        <v>39</v>
      </c>
      <c r="F1086" s="41">
        <v>0.11049913516184828</v>
      </c>
      <c r="G1086" s="42">
        <v>6000000</v>
      </c>
      <c r="H1086" s="43">
        <v>0.25</v>
      </c>
      <c r="I1086" s="20">
        <f t="shared" ref="I1086" si="714">H1086*G1086*F1086</f>
        <v>165748.70274277244</v>
      </c>
      <c r="J1086" s="54"/>
      <c r="K1086" s="54"/>
      <c r="L1086" s="54"/>
      <c r="M1086" s="20">
        <f t="shared" ref="M1086" si="715">L1086*K1086</f>
        <v>0</v>
      </c>
      <c r="N1086" s="54" t="s">
        <v>104</v>
      </c>
      <c r="O1086" s="54" t="s">
        <v>19</v>
      </c>
      <c r="P1086" s="58">
        <v>447.19</v>
      </c>
      <c r="Q1086" s="80">
        <v>750</v>
      </c>
      <c r="R1086" s="21">
        <f t="shared" ref="R1086" si="716">Q1086*P1086</f>
        <v>335392.5</v>
      </c>
      <c r="S1086" s="21"/>
      <c r="T1086" s="21"/>
      <c r="U1086" s="21"/>
      <c r="V1086" s="21"/>
      <c r="W1086" s="20">
        <f>I1086</f>
        <v>165748.70274277244</v>
      </c>
      <c r="X1086" s="20">
        <f t="shared" ref="X1086" si="717">M1086</f>
        <v>0</v>
      </c>
      <c r="Y1086" s="20">
        <f t="shared" ref="Y1086" si="718">R1086</f>
        <v>335392.5</v>
      </c>
      <c r="Z1086" s="20">
        <f t="shared" ref="Z1086" si="719">SUM(W1086:Y1086)</f>
        <v>501141.20274277241</v>
      </c>
      <c r="AA1086" s="20">
        <f t="shared" ref="AA1086:AA1148" si="720">Z1086*30%</f>
        <v>150342.36082283172</v>
      </c>
      <c r="AB1086" s="20">
        <f t="shared" ref="AB1086" si="721">SUM(Z1086:AA1086)</f>
        <v>651483.56356560416</v>
      </c>
      <c r="AC1086" s="7"/>
    </row>
    <row r="1087" spans="2:29" x14ac:dyDescent="0.25">
      <c r="B1087" s="40" t="s">
        <v>1885</v>
      </c>
      <c r="C1087" s="44"/>
      <c r="D1087" s="44"/>
      <c r="E1087" s="44"/>
      <c r="F1087" s="45"/>
      <c r="G1087" s="46"/>
      <c r="H1087" s="47"/>
      <c r="I1087" s="20"/>
      <c r="J1087" s="72"/>
      <c r="K1087" s="72"/>
      <c r="L1087" s="72"/>
      <c r="M1087" s="20"/>
      <c r="N1087" s="72"/>
      <c r="O1087" s="72"/>
      <c r="P1087" s="44"/>
      <c r="Q1087" s="82"/>
      <c r="R1087" s="21"/>
      <c r="S1087" s="21"/>
      <c r="T1087" s="21"/>
      <c r="U1087" s="21"/>
      <c r="V1087" s="21"/>
      <c r="W1087" s="20"/>
      <c r="X1087" s="20"/>
      <c r="Y1087" s="20"/>
      <c r="Z1087" s="20"/>
      <c r="AA1087" s="20"/>
      <c r="AB1087" s="20"/>
      <c r="AC1087" s="8"/>
    </row>
    <row r="1088" spans="2:29" x14ac:dyDescent="0.25">
      <c r="B1088" s="40" t="s">
        <v>1886</v>
      </c>
      <c r="C1088" s="40" t="s">
        <v>469</v>
      </c>
      <c r="D1088" s="40"/>
      <c r="E1088" s="40" t="s">
        <v>39</v>
      </c>
      <c r="F1088" s="41">
        <v>8.5221151470224847E-3</v>
      </c>
      <c r="G1088" s="42">
        <v>6000000</v>
      </c>
      <c r="H1088" s="43">
        <v>0.25</v>
      </c>
      <c r="I1088" s="20">
        <f t="shared" ref="I1088" si="722">H1088*G1088*F1088</f>
        <v>12783.172720533727</v>
      </c>
      <c r="J1088" s="54"/>
      <c r="K1088" s="54"/>
      <c r="L1088" s="54"/>
      <c r="M1088" s="20">
        <f t="shared" ref="M1088" si="723">L1088*K1088</f>
        <v>0</v>
      </c>
      <c r="N1088" s="54" t="s">
        <v>104</v>
      </c>
      <c r="O1088" s="54" t="s">
        <v>19</v>
      </c>
      <c r="P1088" s="58">
        <v>34.488999999999997</v>
      </c>
      <c r="Q1088" s="80">
        <v>750</v>
      </c>
      <c r="R1088" s="21">
        <f t="shared" ref="R1088" si="724">Q1088*P1088</f>
        <v>25866.749999999996</v>
      </c>
      <c r="S1088" s="21"/>
      <c r="T1088" s="21"/>
      <c r="U1088" s="21"/>
      <c r="V1088" s="21"/>
      <c r="W1088" s="20">
        <f>I1088</f>
        <v>12783.172720533727</v>
      </c>
      <c r="X1088" s="20">
        <f t="shared" ref="X1088" si="725">M1088</f>
        <v>0</v>
      </c>
      <c r="Y1088" s="20">
        <f t="shared" ref="Y1088" si="726">R1088</f>
        <v>25866.749999999996</v>
      </c>
      <c r="Z1088" s="20">
        <f t="shared" ref="Z1088" si="727">SUM(W1088:Y1088)</f>
        <v>38649.922720533723</v>
      </c>
      <c r="AA1088" s="20">
        <f t="shared" si="720"/>
        <v>11594.976816160117</v>
      </c>
      <c r="AB1088" s="20">
        <f t="shared" ref="AB1088" si="728">SUM(Z1088:AA1088)</f>
        <v>50244.89953669384</v>
      </c>
      <c r="AC1088" s="7"/>
    </row>
    <row r="1089" spans="2:29" x14ac:dyDescent="0.25">
      <c r="B1089" s="40" t="s">
        <v>1887</v>
      </c>
      <c r="C1089" s="44"/>
      <c r="D1089" s="44"/>
      <c r="E1089" s="44"/>
      <c r="F1089" s="45"/>
      <c r="G1089" s="46"/>
      <c r="H1089" s="47"/>
      <c r="I1089" s="20"/>
      <c r="J1089" s="72"/>
      <c r="K1089" s="72"/>
      <c r="L1089" s="72"/>
      <c r="M1089" s="20"/>
      <c r="N1089" s="72"/>
      <c r="O1089" s="72"/>
      <c r="P1089" s="44"/>
      <c r="Q1089" s="82"/>
      <c r="R1089" s="21"/>
      <c r="S1089" s="21"/>
      <c r="T1089" s="21"/>
      <c r="U1089" s="21"/>
      <c r="V1089" s="21"/>
      <c r="W1089" s="20"/>
      <c r="X1089" s="20"/>
      <c r="Y1089" s="20"/>
      <c r="Z1089" s="20"/>
      <c r="AA1089" s="20"/>
      <c r="AB1089" s="20"/>
      <c r="AC1089" s="8"/>
    </row>
    <row r="1090" spans="2:29" x14ac:dyDescent="0.25">
      <c r="B1090" s="40" t="s">
        <v>1888</v>
      </c>
      <c r="C1090" s="40" t="s">
        <v>442</v>
      </c>
      <c r="D1090" s="40"/>
      <c r="E1090" s="40" t="s">
        <v>39</v>
      </c>
      <c r="F1090" s="41">
        <v>4.1129478626142822E-2</v>
      </c>
      <c r="G1090" s="42">
        <v>6000000</v>
      </c>
      <c r="H1090" s="43">
        <v>0.25</v>
      </c>
      <c r="I1090" s="20">
        <f t="shared" ref="I1090" si="729">H1090*G1090*F1090</f>
        <v>61694.217939214235</v>
      </c>
      <c r="J1090" s="54"/>
      <c r="K1090" s="54"/>
      <c r="L1090" s="54"/>
      <c r="M1090" s="20">
        <f t="shared" ref="M1090" si="730">L1090*K1090</f>
        <v>0</v>
      </c>
      <c r="N1090" s="54" t="s">
        <v>104</v>
      </c>
      <c r="O1090" s="54" t="s">
        <v>19</v>
      </c>
      <c r="P1090" s="58">
        <v>166.45099999999999</v>
      </c>
      <c r="Q1090" s="80">
        <v>750</v>
      </c>
      <c r="R1090" s="21">
        <f t="shared" ref="R1090" si="731">Q1090*P1090</f>
        <v>124838.25</v>
      </c>
      <c r="S1090" s="21"/>
      <c r="T1090" s="21"/>
      <c r="U1090" s="21"/>
      <c r="V1090" s="21"/>
      <c r="W1090" s="20">
        <f>I1090</f>
        <v>61694.217939214235</v>
      </c>
      <c r="X1090" s="20">
        <f t="shared" ref="X1090" si="732">M1090</f>
        <v>0</v>
      </c>
      <c r="Y1090" s="20">
        <f t="shared" ref="Y1090" si="733">R1090</f>
        <v>124838.25</v>
      </c>
      <c r="Z1090" s="20">
        <f t="shared" ref="Z1090" si="734">SUM(W1090:Y1090)</f>
        <v>186532.46793921423</v>
      </c>
      <c r="AA1090" s="20">
        <f t="shared" si="720"/>
        <v>55959.74038176427</v>
      </c>
      <c r="AB1090" s="20">
        <f t="shared" ref="AB1090" si="735">SUM(Z1090:AA1090)</f>
        <v>242492.20832097851</v>
      </c>
      <c r="AC1090" s="7"/>
    </row>
    <row r="1091" spans="2:29" x14ac:dyDescent="0.25">
      <c r="B1091" s="40" t="s">
        <v>1889</v>
      </c>
      <c r="C1091" s="44"/>
      <c r="D1091" s="44"/>
      <c r="E1091" s="44"/>
      <c r="F1091" s="45"/>
      <c r="G1091" s="46"/>
      <c r="H1091" s="47"/>
      <c r="I1091" s="20"/>
      <c r="J1091" s="72"/>
      <c r="K1091" s="72"/>
      <c r="L1091" s="72"/>
      <c r="M1091" s="20"/>
      <c r="N1091" s="72"/>
      <c r="O1091" s="72"/>
      <c r="P1091" s="44"/>
      <c r="Q1091" s="82"/>
      <c r="R1091" s="21"/>
      <c r="S1091" s="21"/>
      <c r="T1091" s="21"/>
      <c r="U1091" s="21"/>
      <c r="V1091" s="21"/>
      <c r="W1091" s="20"/>
      <c r="X1091" s="20"/>
      <c r="Y1091" s="20"/>
      <c r="Z1091" s="20"/>
      <c r="AA1091" s="20"/>
      <c r="AB1091" s="20"/>
      <c r="AC1091" s="8"/>
    </row>
    <row r="1092" spans="2:29" x14ac:dyDescent="0.25">
      <c r="B1092" s="40" t="s">
        <v>1890</v>
      </c>
      <c r="C1092" s="40" t="s">
        <v>470</v>
      </c>
      <c r="D1092" s="40"/>
      <c r="E1092" s="40" t="s">
        <v>39</v>
      </c>
      <c r="F1092" s="41">
        <v>3.097603162836669E-2</v>
      </c>
      <c r="G1092" s="42">
        <v>6000000</v>
      </c>
      <c r="H1092" s="43">
        <v>0.25</v>
      </c>
      <c r="I1092" s="20">
        <f t="shared" ref="I1092" si="736">H1092*G1092*F1092</f>
        <v>46464.047442550036</v>
      </c>
      <c r="J1092" s="54"/>
      <c r="K1092" s="54"/>
      <c r="L1092" s="54"/>
      <c r="M1092" s="20">
        <f t="shared" ref="M1092" si="737">L1092*K1092</f>
        <v>0</v>
      </c>
      <c r="N1092" s="54" t="s">
        <v>104</v>
      </c>
      <c r="O1092" s="54" t="s">
        <v>19</v>
      </c>
      <c r="P1092" s="58">
        <v>125.36</v>
      </c>
      <c r="Q1092" s="80">
        <v>750</v>
      </c>
      <c r="R1092" s="21">
        <f t="shared" ref="R1092" si="738">Q1092*P1092</f>
        <v>94020</v>
      </c>
      <c r="S1092" s="21"/>
      <c r="T1092" s="21"/>
      <c r="U1092" s="21"/>
      <c r="V1092" s="21"/>
      <c r="W1092" s="20">
        <f>I1092</f>
        <v>46464.047442550036</v>
      </c>
      <c r="X1092" s="20">
        <f t="shared" ref="X1092" si="739">M1092</f>
        <v>0</v>
      </c>
      <c r="Y1092" s="20">
        <f t="shared" ref="Y1092" si="740">R1092</f>
        <v>94020</v>
      </c>
      <c r="Z1092" s="20">
        <f t="shared" ref="Z1092" si="741">SUM(W1092:Y1092)</f>
        <v>140484.04744255004</v>
      </c>
      <c r="AA1092" s="20">
        <f t="shared" si="720"/>
        <v>42145.214232765014</v>
      </c>
      <c r="AB1092" s="20">
        <f t="shared" ref="AB1092" si="742">SUM(Z1092:AA1092)</f>
        <v>182629.26167531507</v>
      </c>
      <c r="AC1092" s="7"/>
    </row>
    <row r="1093" spans="2:29" x14ac:dyDescent="0.25">
      <c r="B1093" s="40" t="s">
        <v>1891</v>
      </c>
      <c r="C1093" s="44"/>
      <c r="D1093" s="44"/>
      <c r="E1093" s="44"/>
      <c r="F1093" s="45"/>
      <c r="G1093" s="46"/>
      <c r="H1093" s="47"/>
      <c r="I1093" s="20"/>
      <c r="J1093" s="72"/>
      <c r="K1093" s="72"/>
      <c r="L1093" s="72"/>
      <c r="M1093" s="20"/>
      <c r="N1093" s="72"/>
      <c r="O1093" s="72"/>
      <c r="P1093" s="44"/>
      <c r="Q1093" s="82"/>
      <c r="R1093" s="21"/>
      <c r="S1093" s="21"/>
      <c r="T1093" s="21"/>
      <c r="U1093" s="21"/>
      <c r="V1093" s="21"/>
      <c r="W1093" s="20"/>
      <c r="X1093" s="20"/>
      <c r="Y1093" s="20"/>
      <c r="Z1093" s="20"/>
      <c r="AA1093" s="20"/>
      <c r="AB1093" s="20"/>
      <c r="AC1093" s="8"/>
    </row>
    <row r="1094" spans="2:29" x14ac:dyDescent="0.25">
      <c r="B1094" s="40" t="s">
        <v>1892</v>
      </c>
      <c r="C1094" s="40" t="s">
        <v>235</v>
      </c>
      <c r="D1094" s="40"/>
      <c r="E1094" s="40" t="s">
        <v>39</v>
      </c>
      <c r="F1094" s="41">
        <v>8.3110205090190264E-2</v>
      </c>
      <c r="G1094" s="42">
        <v>6000000</v>
      </c>
      <c r="H1094" s="43">
        <v>0.25</v>
      </c>
      <c r="I1094" s="20">
        <f t="shared" ref="I1094" si="743">H1094*G1094*F1094</f>
        <v>124665.3076352854</v>
      </c>
      <c r="J1094" s="54"/>
      <c r="K1094" s="54"/>
      <c r="L1094" s="54"/>
      <c r="M1094" s="20">
        <f t="shared" ref="M1094" si="744">L1094*K1094</f>
        <v>0</v>
      </c>
      <c r="N1094" s="54" t="s">
        <v>104</v>
      </c>
      <c r="O1094" s="54" t="s">
        <v>19</v>
      </c>
      <c r="P1094" s="58">
        <v>336.34699999999998</v>
      </c>
      <c r="Q1094" s="80">
        <v>750</v>
      </c>
      <c r="R1094" s="21">
        <f t="shared" ref="R1094" si="745">Q1094*P1094</f>
        <v>252260.24999999997</v>
      </c>
      <c r="S1094" s="21"/>
      <c r="T1094" s="21"/>
      <c r="U1094" s="21"/>
      <c r="V1094" s="21"/>
      <c r="W1094" s="20">
        <f>I1094</f>
        <v>124665.3076352854</v>
      </c>
      <c r="X1094" s="20">
        <f t="shared" ref="X1094" si="746">M1094</f>
        <v>0</v>
      </c>
      <c r="Y1094" s="20">
        <f t="shared" ref="Y1094" si="747">R1094</f>
        <v>252260.24999999997</v>
      </c>
      <c r="Z1094" s="20">
        <f t="shared" ref="Z1094" si="748">SUM(W1094:Y1094)</f>
        <v>376925.55763528537</v>
      </c>
      <c r="AA1094" s="20">
        <f t="shared" si="720"/>
        <v>113077.66729058561</v>
      </c>
      <c r="AB1094" s="20">
        <f t="shared" ref="AB1094" si="749">SUM(Z1094:AA1094)</f>
        <v>490003.22492587101</v>
      </c>
      <c r="AC1094" s="7"/>
    </row>
    <row r="1095" spans="2:29" x14ac:dyDescent="0.25">
      <c r="B1095" s="40" t="s">
        <v>1893</v>
      </c>
      <c r="C1095" s="44"/>
      <c r="D1095" s="44"/>
      <c r="E1095" s="44"/>
      <c r="F1095" s="45"/>
      <c r="G1095" s="46"/>
      <c r="H1095" s="47"/>
      <c r="I1095" s="20"/>
      <c r="J1095" s="72"/>
      <c r="K1095" s="72"/>
      <c r="L1095" s="72"/>
      <c r="M1095" s="20"/>
      <c r="N1095" s="72"/>
      <c r="O1095" s="72"/>
      <c r="P1095" s="44"/>
      <c r="Q1095" s="82"/>
      <c r="R1095" s="21"/>
      <c r="S1095" s="21"/>
      <c r="T1095" s="21"/>
      <c r="U1095" s="21"/>
      <c r="V1095" s="21"/>
      <c r="W1095" s="20"/>
      <c r="X1095" s="20"/>
      <c r="Y1095" s="20"/>
      <c r="Z1095" s="20"/>
      <c r="AA1095" s="20"/>
      <c r="AB1095" s="20"/>
      <c r="AC1095" s="8"/>
    </row>
    <row r="1096" spans="2:29" x14ac:dyDescent="0.25">
      <c r="B1096" s="40" t="s">
        <v>1894</v>
      </c>
      <c r="C1096" s="40" t="s">
        <v>471</v>
      </c>
      <c r="D1096" s="40"/>
      <c r="E1096" s="40" t="s">
        <v>39</v>
      </c>
      <c r="F1096" s="41">
        <v>2.5621942179392142E-2</v>
      </c>
      <c r="G1096" s="42">
        <v>6000000</v>
      </c>
      <c r="H1096" s="43">
        <v>0.25</v>
      </c>
      <c r="I1096" s="20">
        <f t="shared" ref="I1096" si="750">H1096*G1096*F1096</f>
        <v>38432.913269088211</v>
      </c>
      <c r="J1096" s="54"/>
      <c r="K1096" s="54"/>
      <c r="L1096" s="54"/>
      <c r="M1096" s="20">
        <f t="shared" ref="M1096" si="751">L1096*K1096</f>
        <v>0</v>
      </c>
      <c r="N1096" s="54" t="s">
        <v>104</v>
      </c>
      <c r="O1096" s="54" t="s">
        <v>19</v>
      </c>
      <c r="P1096" s="58">
        <v>103.69199999999999</v>
      </c>
      <c r="Q1096" s="80">
        <v>750</v>
      </c>
      <c r="R1096" s="21">
        <f t="shared" ref="R1096" si="752">Q1096*P1096</f>
        <v>77769</v>
      </c>
      <c r="S1096" s="21"/>
      <c r="T1096" s="21"/>
      <c r="U1096" s="21"/>
      <c r="V1096" s="21"/>
      <c r="W1096" s="20">
        <f>I1096</f>
        <v>38432.913269088211</v>
      </c>
      <c r="X1096" s="20">
        <f t="shared" ref="X1096" si="753">M1096</f>
        <v>0</v>
      </c>
      <c r="Y1096" s="20">
        <f t="shared" ref="Y1096" si="754">R1096</f>
        <v>77769</v>
      </c>
      <c r="Z1096" s="20">
        <f t="shared" ref="Z1096" si="755">SUM(W1096:Y1096)</f>
        <v>116201.91326908821</v>
      </c>
      <c r="AA1096" s="20">
        <f t="shared" si="720"/>
        <v>34860.573980726462</v>
      </c>
      <c r="AB1096" s="20">
        <f t="shared" ref="AB1096" si="756">SUM(Z1096:AA1096)</f>
        <v>151062.48724981467</v>
      </c>
      <c r="AC1096" s="7"/>
    </row>
    <row r="1097" spans="2:29" x14ac:dyDescent="0.25">
      <c r="B1097" s="40" t="s">
        <v>1895</v>
      </c>
      <c r="C1097" s="44"/>
      <c r="D1097" s="44"/>
      <c r="E1097" s="44"/>
      <c r="F1097" s="45"/>
      <c r="G1097" s="46"/>
      <c r="H1097" s="47"/>
      <c r="I1097" s="20"/>
      <c r="J1097" s="72"/>
      <c r="K1097" s="72"/>
      <c r="L1097" s="72"/>
      <c r="M1097" s="20"/>
      <c r="N1097" s="72"/>
      <c r="O1097" s="72"/>
      <c r="P1097" s="81"/>
      <c r="Q1097" s="82"/>
      <c r="R1097" s="21"/>
      <c r="S1097" s="21"/>
      <c r="T1097" s="21"/>
      <c r="U1097" s="21"/>
      <c r="V1097" s="21"/>
      <c r="W1097" s="20"/>
      <c r="X1097" s="20"/>
      <c r="Y1097" s="20"/>
      <c r="Z1097" s="20"/>
      <c r="AA1097" s="20"/>
      <c r="AB1097" s="20"/>
      <c r="AC1097" s="8"/>
    </row>
    <row r="1098" spans="2:29" x14ac:dyDescent="0.25">
      <c r="B1098" s="40" t="s">
        <v>1896</v>
      </c>
      <c r="C1098" s="40" t="s">
        <v>472</v>
      </c>
      <c r="D1098" s="40"/>
      <c r="E1098" s="40" t="s">
        <v>39</v>
      </c>
      <c r="F1098" s="41">
        <v>1.0087966394860391E-2</v>
      </c>
      <c r="G1098" s="42">
        <v>6000000</v>
      </c>
      <c r="H1098" s="43">
        <v>0.25</v>
      </c>
      <c r="I1098" s="20">
        <f t="shared" ref="I1098" si="757">H1098*G1098*F1098</f>
        <v>15131.949592290586</v>
      </c>
      <c r="J1098" s="54"/>
      <c r="K1098" s="54"/>
      <c r="L1098" s="54"/>
      <c r="M1098" s="20">
        <f t="shared" ref="M1098" si="758">L1098*K1098</f>
        <v>0</v>
      </c>
      <c r="N1098" s="54" t="s">
        <v>104</v>
      </c>
      <c r="O1098" s="54" t="s">
        <v>19</v>
      </c>
      <c r="P1098" s="58">
        <v>40.826000000000001</v>
      </c>
      <c r="Q1098" s="80">
        <v>750</v>
      </c>
      <c r="R1098" s="21">
        <f t="shared" ref="R1098" si="759">Q1098*P1098</f>
        <v>30619.5</v>
      </c>
      <c r="S1098" s="21"/>
      <c r="T1098" s="21"/>
      <c r="U1098" s="21"/>
      <c r="V1098" s="21"/>
      <c r="W1098" s="20">
        <f>I1098</f>
        <v>15131.949592290586</v>
      </c>
      <c r="X1098" s="20">
        <f t="shared" ref="X1098" si="760">M1098</f>
        <v>0</v>
      </c>
      <c r="Y1098" s="20">
        <f t="shared" ref="Y1098" si="761">R1098</f>
        <v>30619.5</v>
      </c>
      <c r="Z1098" s="20">
        <f t="shared" ref="Z1098" si="762">SUM(W1098:Y1098)</f>
        <v>45751.449592290584</v>
      </c>
      <c r="AA1098" s="20">
        <f t="shared" si="720"/>
        <v>13725.434877687176</v>
      </c>
      <c r="AB1098" s="20">
        <f t="shared" ref="AB1098" si="763">SUM(Z1098:AA1098)</f>
        <v>59476.884469977762</v>
      </c>
      <c r="AC1098" s="7"/>
    </row>
    <row r="1099" spans="2:29" x14ac:dyDescent="0.25">
      <c r="B1099" s="40" t="s">
        <v>1897</v>
      </c>
      <c r="C1099" s="44"/>
      <c r="D1099" s="44"/>
      <c r="E1099" s="44"/>
      <c r="F1099" s="45"/>
      <c r="G1099" s="46"/>
      <c r="H1099" s="47"/>
      <c r="I1099" s="20"/>
      <c r="J1099" s="72"/>
      <c r="K1099" s="72"/>
      <c r="L1099" s="72"/>
      <c r="M1099" s="20"/>
      <c r="N1099" s="72"/>
      <c r="O1099" s="72"/>
      <c r="P1099" s="44"/>
      <c r="Q1099" s="82"/>
      <c r="R1099" s="21"/>
      <c r="S1099" s="21"/>
      <c r="T1099" s="21"/>
      <c r="U1099" s="21"/>
      <c r="V1099" s="21"/>
      <c r="W1099" s="20"/>
      <c r="X1099" s="20"/>
      <c r="Y1099" s="20"/>
      <c r="Z1099" s="20"/>
      <c r="AA1099" s="20"/>
      <c r="AB1099" s="20"/>
      <c r="AC1099" s="8"/>
    </row>
    <row r="1100" spans="2:29" x14ac:dyDescent="0.25">
      <c r="B1100" s="40" t="s">
        <v>1898</v>
      </c>
      <c r="C1100" s="40" t="s">
        <v>229</v>
      </c>
      <c r="D1100" s="40"/>
      <c r="E1100" s="40" t="s">
        <v>39</v>
      </c>
      <c r="F1100" s="41">
        <v>2.6115641215715348E-3</v>
      </c>
      <c r="G1100" s="42">
        <v>6000000</v>
      </c>
      <c r="H1100" s="43">
        <v>0.25</v>
      </c>
      <c r="I1100" s="20">
        <f t="shared" ref="I1100" si="764">H1100*G1100*F1100</f>
        <v>3917.346182357302</v>
      </c>
      <c r="J1100" s="54"/>
      <c r="K1100" s="54"/>
      <c r="L1100" s="54"/>
      <c r="M1100" s="20">
        <f t="shared" ref="M1100" si="765">L1100*K1100</f>
        <v>0</v>
      </c>
      <c r="N1100" s="54" t="s">
        <v>104</v>
      </c>
      <c r="O1100" s="54" t="s">
        <v>19</v>
      </c>
      <c r="P1100" s="58">
        <v>10.569000000000001</v>
      </c>
      <c r="Q1100" s="80">
        <v>750</v>
      </c>
      <c r="R1100" s="21">
        <f t="shared" ref="R1100" si="766">Q1100*P1100</f>
        <v>7926.7500000000009</v>
      </c>
      <c r="S1100" s="21"/>
      <c r="T1100" s="21"/>
      <c r="U1100" s="21"/>
      <c r="V1100" s="21"/>
      <c r="W1100" s="20">
        <f>I1100</f>
        <v>3917.346182357302</v>
      </c>
      <c r="X1100" s="20">
        <f t="shared" ref="X1100" si="767">M1100</f>
        <v>0</v>
      </c>
      <c r="Y1100" s="20">
        <f t="shared" ref="Y1100" si="768">R1100</f>
        <v>7926.7500000000009</v>
      </c>
      <c r="Z1100" s="20">
        <f t="shared" ref="Z1100" si="769">SUM(W1100:Y1100)</f>
        <v>11844.096182357303</v>
      </c>
      <c r="AA1100" s="20">
        <f t="shared" si="720"/>
        <v>3553.2288547071907</v>
      </c>
      <c r="AB1100" s="20">
        <f t="shared" ref="AB1100" si="770">SUM(Z1100:AA1100)</f>
        <v>15397.325037064495</v>
      </c>
      <c r="AC1100" s="7"/>
    </row>
    <row r="1101" spans="2:29" x14ac:dyDescent="0.25">
      <c r="B1101" s="40" t="s">
        <v>1899</v>
      </c>
      <c r="C1101" s="44"/>
      <c r="D1101" s="44"/>
      <c r="E1101" s="44"/>
      <c r="F1101" s="45"/>
      <c r="G1101" s="46"/>
      <c r="H1101" s="47"/>
      <c r="I1101" s="20"/>
      <c r="J1101" s="72"/>
      <c r="K1101" s="72"/>
      <c r="L1101" s="72"/>
      <c r="M1101" s="20"/>
      <c r="N1101" s="72"/>
      <c r="O1101" s="72"/>
      <c r="P1101" s="44"/>
      <c r="Q1101" s="82"/>
      <c r="R1101" s="21"/>
      <c r="S1101" s="21"/>
      <c r="T1101" s="21"/>
      <c r="U1101" s="21"/>
      <c r="V1101" s="21"/>
      <c r="W1101" s="20"/>
      <c r="X1101" s="20"/>
      <c r="Y1101" s="20"/>
      <c r="Z1101" s="20"/>
      <c r="AA1101" s="20"/>
      <c r="AB1101" s="20"/>
      <c r="AC1101" s="8"/>
    </row>
    <row r="1102" spans="2:29" x14ac:dyDescent="0.25">
      <c r="B1102" s="40" t="s">
        <v>1900</v>
      </c>
      <c r="C1102" s="40" t="s">
        <v>473</v>
      </c>
      <c r="D1102" s="40"/>
      <c r="E1102" s="40" t="s">
        <v>39</v>
      </c>
      <c r="F1102" s="41">
        <v>8.0346676550531265E-2</v>
      </c>
      <c r="G1102" s="42">
        <v>6000000</v>
      </c>
      <c r="H1102" s="43">
        <v>0.25</v>
      </c>
      <c r="I1102" s="20">
        <f t="shared" ref="I1102" si="771">H1102*G1102*F1102</f>
        <v>120520.0148257969</v>
      </c>
      <c r="J1102" s="54"/>
      <c r="K1102" s="54"/>
      <c r="L1102" s="54"/>
      <c r="M1102" s="20">
        <f t="shared" ref="M1102" si="772">L1102*K1102</f>
        <v>0</v>
      </c>
      <c r="N1102" s="54" t="s">
        <v>104</v>
      </c>
      <c r="O1102" s="54" t="s">
        <v>19</v>
      </c>
      <c r="P1102" s="58">
        <v>325.16300000000001</v>
      </c>
      <c r="Q1102" s="80">
        <v>750</v>
      </c>
      <c r="R1102" s="21">
        <f t="shared" ref="R1102" si="773">Q1102*P1102</f>
        <v>243872.25</v>
      </c>
      <c r="S1102" s="21"/>
      <c r="T1102" s="21"/>
      <c r="U1102" s="21"/>
      <c r="V1102" s="21"/>
      <c r="W1102" s="20">
        <f>I1102</f>
        <v>120520.0148257969</v>
      </c>
      <c r="X1102" s="20">
        <f t="shared" ref="X1102" si="774">M1102</f>
        <v>0</v>
      </c>
      <c r="Y1102" s="20">
        <f t="shared" ref="Y1102" si="775">R1102</f>
        <v>243872.25</v>
      </c>
      <c r="Z1102" s="20">
        <f t="shared" ref="Z1102" si="776">SUM(W1102:Y1102)</f>
        <v>364392.26482579688</v>
      </c>
      <c r="AA1102" s="20">
        <f t="shared" si="720"/>
        <v>109317.67944773906</v>
      </c>
      <c r="AB1102" s="20">
        <f t="shared" ref="AB1102" si="777">SUM(Z1102:AA1102)</f>
        <v>473709.94427353598</v>
      </c>
      <c r="AC1102" s="7"/>
    </row>
    <row r="1103" spans="2:29" x14ac:dyDescent="0.25">
      <c r="B1103" s="40" t="s">
        <v>1901</v>
      </c>
      <c r="C1103" s="44"/>
      <c r="D1103" s="44"/>
      <c r="E1103" s="44"/>
      <c r="F1103" s="45"/>
      <c r="G1103" s="46"/>
      <c r="H1103" s="47"/>
      <c r="I1103" s="20"/>
      <c r="J1103" s="72"/>
      <c r="K1103" s="72"/>
      <c r="L1103" s="72"/>
      <c r="M1103" s="20"/>
      <c r="N1103" s="72"/>
      <c r="O1103" s="72"/>
      <c r="P1103" s="44"/>
      <c r="Q1103" s="82"/>
      <c r="R1103" s="21"/>
      <c r="S1103" s="21"/>
      <c r="T1103" s="21"/>
      <c r="U1103" s="21"/>
      <c r="V1103" s="21"/>
      <c r="W1103" s="20"/>
      <c r="X1103" s="20"/>
      <c r="Y1103" s="20"/>
      <c r="Z1103" s="20"/>
      <c r="AA1103" s="20"/>
      <c r="AB1103" s="20"/>
      <c r="AC1103" s="8"/>
    </row>
    <row r="1104" spans="2:29" x14ac:dyDescent="0.25">
      <c r="B1104" s="40" t="s">
        <v>1902</v>
      </c>
      <c r="C1104" s="40" t="s">
        <v>474</v>
      </c>
      <c r="D1104" s="40"/>
      <c r="E1104" s="40" t="s">
        <v>39</v>
      </c>
      <c r="F1104" s="41">
        <v>0.10427279466271312</v>
      </c>
      <c r="G1104" s="42">
        <v>6000000</v>
      </c>
      <c r="H1104" s="43">
        <v>0.25</v>
      </c>
      <c r="I1104" s="20">
        <f t="shared" ref="I1104" si="778">H1104*G1104*F1104</f>
        <v>156409.1919940697</v>
      </c>
      <c r="J1104" s="54"/>
      <c r="K1104" s="54"/>
      <c r="L1104" s="54"/>
      <c r="M1104" s="20">
        <f t="shared" ref="M1104" si="779">L1104*K1104</f>
        <v>0</v>
      </c>
      <c r="N1104" s="54" t="s">
        <v>104</v>
      </c>
      <c r="O1104" s="54" t="s">
        <v>19</v>
      </c>
      <c r="P1104" s="58">
        <v>421.99200000000002</v>
      </c>
      <c r="Q1104" s="80">
        <v>750</v>
      </c>
      <c r="R1104" s="21">
        <f t="shared" ref="R1104" si="780">Q1104*P1104</f>
        <v>316494</v>
      </c>
      <c r="S1104" s="21"/>
      <c r="T1104" s="21"/>
      <c r="U1104" s="21"/>
      <c r="V1104" s="21"/>
      <c r="W1104" s="20">
        <f>I1104</f>
        <v>156409.1919940697</v>
      </c>
      <c r="X1104" s="20">
        <f t="shared" ref="X1104" si="781">M1104</f>
        <v>0</v>
      </c>
      <c r="Y1104" s="20">
        <f t="shared" ref="Y1104" si="782">R1104</f>
        <v>316494</v>
      </c>
      <c r="Z1104" s="20">
        <f t="shared" ref="Z1104" si="783">SUM(W1104:Y1104)</f>
        <v>472903.19199406973</v>
      </c>
      <c r="AA1104" s="20">
        <f t="shared" si="720"/>
        <v>141870.95759822091</v>
      </c>
      <c r="AB1104" s="20">
        <f t="shared" ref="AB1104" si="784">SUM(Z1104:AA1104)</f>
        <v>614774.14959229063</v>
      </c>
      <c r="AC1104" s="7"/>
    </row>
    <row r="1105" spans="1:163" x14ac:dyDescent="0.25">
      <c r="B1105" s="40" t="s">
        <v>1903</v>
      </c>
      <c r="C1105" s="44"/>
      <c r="D1105" s="44"/>
      <c r="E1105" s="44"/>
      <c r="F1105" s="45"/>
      <c r="G1105" s="46"/>
      <c r="H1105" s="47"/>
      <c r="I1105" s="20"/>
      <c r="J1105" s="72"/>
      <c r="K1105" s="72"/>
      <c r="L1105" s="72"/>
      <c r="M1105" s="20"/>
      <c r="N1105" s="72"/>
      <c r="O1105" s="72"/>
      <c r="P1105" s="44"/>
      <c r="Q1105" s="82"/>
      <c r="R1105" s="21"/>
      <c r="S1105" s="21"/>
      <c r="T1105" s="21"/>
      <c r="U1105" s="21"/>
      <c r="V1105" s="21"/>
      <c r="W1105" s="20"/>
      <c r="X1105" s="20"/>
      <c r="Y1105" s="20"/>
      <c r="Z1105" s="20"/>
      <c r="AA1105" s="20"/>
      <c r="AB1105" s="20"/>
      <c r="AC1105" s="8"/>
    </row>
    <row r="1106" spans="1:163" ht="18" x14ac:dyDescent="0.25">
      <c r="B1106" s="40" t="s">
        <v>1904</v>
      </c>
      <c r="C1106" s="40" t="s">
        <v>475</v>
      </c>
      <c r="D1106" s="40"/>
      <c r="E1106" s="40" t="s">
        <v>39</v>
      </c>
      <c r="F1106" s="41">
        <v>4.4190264393377809E-2</v>
      </c>
      <c r="G1106" s="42">
        <v>6000000</v>
      </c>
      <c r="H1106" s="43">
        <v>0.25</v>
      </c>
      <c r="I1106" s="20">
        <f t="shared" ref="I1106" si="785">H1106*G1106*F1106</f>
        <v>66285.39659006671</v>
      </c>
      <c r="J1106" s="54"/>
      <c r="K1106" s="54"/>
      <c r="L1106" s="54"/>
      <c r="M1106" s="20">
        <f t="shared" ref="M1106" si="786">L1106*K1106</f>
        <v>0</v>
      </c>
      <c r="N1106" s="54" t="s">
        <v>104</v>
      </c>
      <c r="O1106" s="54" t="s">
        <v>19</v>
      </c>
      <c r="P1106" s="58">
        <v>178.83799999999999</v>
      </c>
      <c r="Q1106" s="80">
        <v>750</v>
      </c>
      <c r="R1106" s="21">
        <f t="shared" ref="R1106" si="787">Q1106*P1106</f>
        <v>134128.5</v>
      </c>
      <c r="S1106" s="21"/>
      <c r="T1106" s="21"/>
      <c r="U1106" s="21"/>
      <c r="V1106" s="21"/>
      <c r="W1106" s="20">
        <f>I1106</f>
        <v>66285.39659006671</v>
      </c>
      <c r="X1106" s="20">
        <f t="shared" ref="X1106" si="788">M1106</f>
        <v>0</v>
      </c>
      <c r="Y1106" s="20">
        <f t="shared" ref="Y1106" si="789">R1106</f>
        <v>134128.5</v>
      </c>
      <c r="Z1106" s="20">
        <f t="shared" ref="Z1106" si="790">SUM(W1106:Y1106)</f>
        <v>200413.89659006672</v>
      </c>
      <c r="AA1106" s="20">
        <f t="shared" si="720"/>
        <v>60124.168977020017</v>
      </c>
      <c r="AB1106" s="20">
        <f t="shared" ref="AB1106" si="791">SUM(Z1106:AA1106)</f>
        <v>260538.06556708674</v>
      </c>
      <c r="AC1106" s="7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</row>
    <row r="1107" spans="1:163" x14ac:dyDescent="0.25">
      <c r="A1107" s="17"/>
      <c r="B1107" s="40" t="s">
        <v>1905</v>
      </c>
      <c r="C1107" s="44"/>
      <c r="D1107" s="44"/>
      <c r="E1107" s="44"/>
      <c r="F1107" s="45"/>
      <c r="G1107" s="46"/>
      <c r="H1107" s="47"/>
      <c r="I1107" s="20"/>
      <c r="J1107" s="72"/>
      <c r="K1107" s="72"/>
      <c r="L1107" s="72"/>
      <c r="M1107" s="20"/>
      <c r="N1107" s="72"/>
      <c r="O1107" s="72"/>
      <c r="P1107" s="44"/>
      <c r="Q1107" s="82"/>
      <c r="R1107" s="21"/>
      <c r="S1107" s="21"/>
      <c r="T1107" s="21"/>
      <c r="U1107" s="21"/>
      <c r="V1107" s="21"/>
      <c r="W1107" s="20"/>
      <c r="X1107" s="20"/>
      <c r="Y1107" s="20"/>
      <c r="Z1107" s="20"/>
      <c r="AA1107" s="20"/>
      <c r="AB1107" s="20"/>
      <c r="AC1107" s="8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  <c r="BC1107" s="17"/>
      <c r="BD1107" s="17"/>
      <c r="BE1107" s="17"/>
      <c r="BF1107" s="17"/>
      <c r="BG1107" s="17"/>
      <c r="BH1107" s="17"/>
      <c r="BI1107" s="17"/>
      <c r="BJ1107" s="17"/>
      <c r="BK1107" s="17"/>
      <c r="BL1107" s="17"/>
      <c r="BM1107" s="17"/>
      <c r="BN1107" s="17"/>
      <c r="BO1107" s="17"/>
      <c r="BP1107" s="17"/>
      <c r="BQ1107" s="17"/>
      <c r="BR1107" s="17"/>
      <c r="BS1107" s="17"/>
      <c r="BT1107" s="17"/>
      <c r="BU1107" s="17"/>
      <c r="BV1107" s="17"/>
      <c r="BW1107" s="17"/>
      <c r="BX1107" s="17"/>
      <c r="BY1107" s="17"/>
      <c r="BZ1107" s="17"/>
      <c r="CA1107" s="17"/>
      <c r="CB1107" s="17"/>
      <c r="CC1107" s="17"/>
      <c r="CD1107" s="17"/>
      <c r="CE1107" s="17"/>
      <c r="CF1107" s="17"/>
      <c r="CG1107" s="17"/>
      <c r="CH1107" s="17"/>
      <c r="CI1107" s="17"/>
      <c r="CJ1107" s="17"/>
      <c r="CK1107" s="17"/>
      <c r="CL1107" s="17"/>
      <c r="CM1107" s="17"/>
      <c r="CN1107" s="17"/>
      <c r="CO1107" s="17"/>
      <c r="CP1107" s="17"/>
      <c r="CQ1107" s="17"/>
      <c r="CR1107" s="17"/>
      <c r="CS1107" s="17"/>
      <c r="CT1107" s="17"/>
      <c r="CU1107" s="17"/>
      <c r="CV1107" s="17"/>
      <c r="CW1107" s="17"/>
      <c r="CX1107" s="17"/>
      <c r="CY1107" s="17"/>
      <c r="CZ1107" s="17"/>
      <c r="DA1107" s="17"/>
      <c r="DB1107" s="17"/>
      <c r="DC1107" s="17"/>
      <c r="DD1107" s="17"/>
      <c r="DE1107" s="17"/>
      <c r="DF1107" s="17"/>
      <c r="DG1107" s="17"/>
      <c r="DH1107" s="17"/>
      <c r="DI1107" s="17"/>
      <c r="DJ1107" s="17"/>
      <c r="DK1107" s="17"/>
      <c r="DL1107" s="17"/>
      <c r="DM1107" s="17"/>
      <c r="DN1107" s="17"/>
      <c r="DO1107" s="17"/>
      <c r="DP1107" s="17"/>
      <c r="DQ1107" s="17"/>
      <c r="DR1107" s="17"/>
      <c r="DS1107" s="17"/>
      <c r="DT1107" s="17"/>
      <c r="DU1107" s="17"/>
      <c r="DV1107" s="17"/>
      <c r="DW1107" s="17"/>
      <c r="DX1107" s="17"/>
      <c r="DY1107" s="17"/>
      <c r="DZ1107" s="17"/>
      <c r="EA1107" s="17"/>
      <c r="EB1107" s="17"/>
      <c r="EC1107" s="17"/>
      <c r="ED1107" s="17"/>
      <c r="EE1107" s="17"/>
      <c r="EF1107" s="17"/>
      <c r="EG1107" s="17"/>
      <c r="EH1107" s="17"/>
      <c r="EI1107" s="17"/>
      <c r="EJ1107" s="17"/>
      <c r="EK1107" s="17"/>
      <c r="EL1107" s="17"/>
      <c r="EM1107" s="17"/>
      <c r="EN1107" s="17"/>
      <c r="EO1107" s="17"/>
      <c r="EP1107" s="17"/>
      <c r="EQ1107" s="17"/>
      <c r="ER1107" s="17"/>
      <c r="ES1107" s="17"/>
      <c r="ET1107" s="17"/>
      <c r="EU1107" s="17"/>
      <c r="EV1107" s="17"/>
      <c r="EW1107" s="17"/>
      <c r="EX1107" s="17"/>
      <c r="EY1107" s="17"/>
      <c r="EZ1107" s="17"/>
      <c r="FA1107" s="17"/>
      <c r="FB1107" s="17"/>
      <c r="FC1107" s="17"/>
      <c r="FD1107" s="17"/>
      <c r="FE1107" s="17"/>
      <c r="FF1107" s="17"/>
      <c r="FG1107" s="17"/>
    </row>
    <row r="1108" spans="1:163" x14ac:dyDescent="0.25">
      <c r="A1108" s="17"/>
      <c r="B1108" s="40" t="s">
        <v>1906</v>
      </c>
      <c r="C1108" s="40" t="s">
        <v>438</v>
      </c>
      <c r="D1108" s="40"/>
      <c r="E1108" s="40" t="s">
        <v>39</v>
      </c>
      <c r="F1108" s="41">
        <v>5.1157153446997776E-2</v>
      </c>
      <c r="G1108" s="42">
        <v>6000000</v>
      </c>
      <c r="H1108" s="43">
        <v>0.25</v>
      </c>
      <c r="I1108" s="20">
        <f t="shared" ref="I1108" si="792">H1108*G1108*F1108</f>
        <v>76735.730170496667</v>
      </c>
      <c r="J1108" s="54"/>
      <c r="K1108" s="54"/>
      <c r="L1108" s="54"/>
      <c r="M1108" s="20">
        <f t="shared" ref="M1108" si="793">L1108*K1108</f>
        <v>0</v>
      </c>
      <c r="N1108" s="54" t="s">
        <v>104</v>
      </c>
      <c r="O1108" s="54" t="s">
        <v>19</v>
      </c>
      <c r="P1108" s="58">
        <v>207.03299999999999</v>
      </c>
      <c r="Q1108" s="80">
        <v>750</v>
      </c>
      <c r="R1108" s="21">
        <f t="shared" ref="R1108" si="794">Q1108*P1108</f>
        <v>155274.75</v>
      </c>
      <c r="S1108" s="21"/>
      <c r="T1108" s="21"/>
      <c r="U1108" s="21"/>
      <c r="V1108" s="21"/>
      <c r="W1108" s="20">
        <f>I1108</f>
        <v>76735.730170496667</v>
      </c>
      <c r="X1108" s="20">
        <f t="shared" ref="X1108" si="795">M1108</f>
        <v>0</v>
      </c>
      <c r="Y1108" s="20">
        <f t="shared" ref="Y1108" si="796">R1108</f>
        <v>155274.75</v>
      </c>
      <c r="Z1108" s="20">
        <f t="shared" ref="Z1108" si="797">SUM(W1108:Y1108)</f>
        <v>232010.48017049668</v>
      </c>
      <c r="AA1108" s="20">
        <f t="shared" si="720"/>
        <v>69603.144051149007</v>
      </c>
      <c r="AB1108" s="20">
        <f t="shared" ref="AB1108" si="798">SUM(Z1108:AA1108)</f>
        <v>301613.6242216457</v>
      </c>
      <c r="AC1108" s="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  <c r="BC1108" s="17"/>
      <c r="BD1108" s="17"/>
      <c r="BE1108" s="17"/>
      <c r="BF1108" s="17"/>
      <c r="BG1108" s="17"/>
      <c r="BH1108" s="17"/>
      <c r="BI1108" s="17"/>
      <c r="BJ1108" s="17"/>
      <c r="BK1108" s="17"/>
      <c r="BL1108" s="17"/>
      <c r="BM1108" s="17"/>
      <c r="BN1108" s="17"/>
      <c r="BO1108" s="17"/>
      <c r="BP1108" s="17"/>
      <c r="BQ1108" s="17"/>
      <c r="BR1108" s="17"/>
      <c r="BS1108" s="17"/>
      <c r="BT1108" s="17"/>
      <c r="BU1108" s="17"/>
      <c r="BV1108" s="17"/>
      <c r="BW1108" s="17"/>
      <c r="BX1108" s="17"/>
      <c r="BY1108" s="17"/>
      <c r="BZ1108" s="17"/>
      <c r="CA1108" s="17"/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17"/>
      <c r="CR1108" s="17"/>
      <c r="CS1108" s="17"/>
      <c r="CT1108" s="17"/>
      <c r="CU1108" s="17"/>
      <c r="CV1108" s="17"/>
      <c r="CW1108" s="17"/>
      <c r="CX1108" s="17"/>
      <c r="CY1108" s="17"/>
      <c r="CZ1108" s="17"/>
      <c r="DA1108" s="17"/>
      <c r="DB1108" s="17"/>
      <c r="DC1108" s="17"/>
      <c r="DD1108" s="17"/>
      <c r="DE1108" s="17"/>
      <c r="DF1108" s="17"/>
      <c r="DG1108" s="17"/>
      <c r="DH1108" s="17"/>
      <c r="DI1108" s="17"/>
      <c r="DJ1108" s="17"/>
      <c r="DK1108" s="17"/>
      <c r="DL1108" s="17"/>
      <c r="DM1108" s="17"/>
      <c r="DN1108" s="17"/>
      <c r="DO1108" s="17"/>
      <c r="DP1108" s="17"/>
      <c r="DQ1108" s="17"/>
      <c r="DR1108" s="17"/>
      <c r="DS1108" s="17"/>
      <c r="DT1108" s="17"/>
      <c r="DU1108" s="17"/>
      <c r="DV1108" s="17"/>
      <c r="DW1108" s="17"/>
      <c r="DX1108" s="17"/>
      <c r="DY1108" s="17"/>
      <c r="DZ1108" s="17"/>
      <c r="EA1108" s="17"/>
      <c r="EB1108" s="17"/>
      <c r="EC1108" s="17"/>
      <c r="ED1108" s="17"/>
      <c r="EE1108" s="17"/>
      <c r="EF1108" s="17"/>
      <c r="EG1108" s="17"/>
      <c r="EH1108" s="17"/>
      <c r="EI1108" s="17"/>
      <c r="EJ1108" s="17"/>
      <c r="EK1108" s="17"/>
      <c r="EL1108" s="17"/>
      <c r="EM1108" s="17"/>
      <c r="EN1108" s="17"/>
      <c r="EO1108" s="17"/>
      <c r="EP1108" s="17"/>
      <c r="EQ1108" s="17"/>
      <c r="ER1108" s="17"/>
      <c r="ES1108" s="17"/>
      <c r="ET1108" s="17"/>
      <c r="EU1108" s="17"/>
      <c r="EV1108" s="17"/>
      <c r="EW1108" s="17"/>
      <c r="EX1108" s="17"/>
      <c r="EY1108" s="17"/>
      <c r="EZ1108" s="17"/>
      <c r="FA1108" s="17"/>
      <c r="FB1108" s="17"/>
      <c r="FC1108" s="17"/>
      <c r="FD1108" s="17"/>
      <c r="FE1108" s="17"/>
      <c r="FF1108" s="17"/>
      <c r="FG1108" s="17"/>
    </row>
    <row r="1109" spans="1:163" x14ac:dyDescent="0.25">
      <c r="A1109" s="17"/>
      <c r="B1109" s="40" t="s">
        <v>1907</v>
      </c>
      <c r="C1109" s="44"/>
      <c r="D1109" s="44"/>
      <c r="E1109" s="44"/>
      <c r="F1109" s="45"/>
      <c r="G1109" s="46"/>
      <c r="H1109" s="47"/>
      <c r="I1109" s="20"/>
      <c r="J1109" s="72"/>
      <c r="K1109" s="72"/>
      <c r="L1109" s="72"/>
      <c r="M1109" s="20"/>
      <c r="N1109" s="72"/>
      <c r="O1109" s="72"/>
      <c r="P1109" s="44"/>
      <c r="Q1109" s="82"/>
      <c r="R1109" s="21"/>
      <c r="S1109" s="21"/>
      <c r="T1109" s="21"/>
      <c r="U1109" s="21"/>
      <c r="V1109" s="21"/>
      <c r="W1109" s="20"/>
      <c r="X1109" s="20"/>
      <c r="Y1109" s="20"/>
      <c r="Z1109" s="20"/>
      <c r="AA1109" s="20"/>
      <c r="AB1109" s="20"/>
      <c r="AC1109" s="8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  <c r="BC1109" s="17"/>
      <c r="BD1109" s="17"/>
      <c r="BE1109" s="17"/>
      <c r="BF1109" s="17"/>
      <c r="BG1109" s="17"/>
      <c r="BH1109" s="17"/>
      <c r="BI1109" s="17"/>
      <c r="BJ1109" s="17"/>
      <c r="BK1109" s="17"/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7"/>
      <c r="CM1109" s="17"/>
      <c r="CN1109" s="17"/>
      <c r="CO1109" s="17"/>
      <c r="CP1109" s="17"/>
      <c r="CQ1109" s="17"/>
      <c r="CR1109" s="17"/>
      <c r="CS1109" s="17"/>
      <c r="CT1109" s="17"/>
      <c r="CU1109" s="17"/>
      <c r="CV1109" s="17"/>
      <c r="CW1109" s="17"/>
      <c r="CX1109" s="17"/>
      <c r="CY1109" s="17"/>
      <c r="CZ1109" s="17"/>
      <c r="DA1109" s="17"/>
      <c r="DB1109" s="17"/>
      <c r="DC1109" s="17"/>
      <c r="DD1109" s="17"/>
      <c r="DE1109" s="17"/>
      <c r="DF1109" s="17"/>
      <c r="DG1109" s="17"/>
      <c r="DH1109" s="17"/>
      <c r="DI1109" s="17"/>
      <c r="DJ1109" s="17"/>
      <c r="DK1109" s="17"/>
      <c r="DL1109" s="17"/>
      <c r="DM1109" s="17"/>
      <c r="DN1109" s="17"/>
      <c r="DO1109" s="17"/>
      <c r="DP1109" s="17"/>
      <c r="DQ1109" s="17"/>
      <c r="DR1109" s="17"/>
      <c r="DS1109" s="17"/>
      <c r="DT1109" s="17"/>
      <c r="DU1109" s="17"/>
      <c r="DV1109" s="17"/>
      <c r="DW1109" s="17"/>
      <c r="DX1109" s="17"/>
      <c r="DY1109" s="17"/>
      <c r="DZ1109" s="17"/>
      <c r="EA1109" s="17"/>
      <c r="EB1109" s="17"/>
      <c r="EC1109" s="17"/>
      <c r="ED1109" s="17"/>
      <c r="EE1109" s="17"/>
      <c r="EF1109" s="17"/>
      <c r="EG1109" s="17"/>
      <c r="EH1109" s="17"/>
      <c r="EI1109" s="17"/>
      <c r="EJ1109" s="17"/>
      <c r="EK1109" s="17"/>
      <c r="EL1109" s="17"/>
      <c r="EM1109" s="17"/>
      <c r="EN1109" s="17"/>
      <c r="EO1109" s="17"/>
      <c r="EP1109" s="17"/>
      <c r="EQ1109" s="17"/>
      <c r="ER1109" s="17"/>
      <c r="ES1109" s="17"/>
      <c r="ET1109" s="17"/>
      <c r="EU1109" s="17"/>
      <c r="EV1109" s="17"/>
      <c r="EW1109" s="17"/>
      <c r="EX1109" s="17"/>
      <c r="EY1109" s="17"/>
      <c r="EZ1109" s="17"/>
      <c r="FA1109" s="17"/>
      <c r="FB1109" s="17"/>
      <c r="FC1109" s="17"/>
      <c r="FD1109" s="17"/>
      <c r="FE1109" s="17"/>
      <c r="FF1109" s="17"/>
      <c r="FG1109" s="17"/>
    </row>
    <row r="1110" spans="1:163" x14ac:dyDescent="0.25">
      <c r="A1110" s="17"/>
      <c r="B1110" s="40" t="s">
        <v>1908</v>
      </c>
      <c r="C1110" s="40" t="s">
        <v>464</v>
      </c>
      <c r="D1110" s="40"/>
      <c r="E1110" s="40" t="s">
        <v>39</v>
      </c>
      <c r="F1110" s="41">
        <v>0.10002372127501853</v>
      </c>
      <c r="G1110" s="42">
        <v>6000000</v>
      </c>
      <c r="H1110" s="43">
        <v>0.25</v>
      </c>
      <c r="I1110" s="20">
        <f t="shared" ref="I1110" si="799">H1110*G1110*F1110</f>
        <v>150035.58191252779</v>
      </c>
      <c r="J1110" s="54"/>
      <c r="K1110" s="54"/>
      <c r="L1110" s="54"/>
      <c r="M1110" s="20">
        <f t="shared" ref="M1110" si="800">L1110*K1110</f>
        <v>0</v>
      </c>
      <c r="N1110" s="54" t="s">
        <v>104</v>
      </c>
      <c r="O1110" s="54" t="s">
        <v>19</v>
      </c>
      <c r="P1110" s="58">
        <v>404.79599999999999</v>
      </c>
      <c r="Q1110" s="80">
        <v>750</v>
      </c>
      <c r="R1110" s="21">
        <f t="shared" ref="R1110" si="801">Q1110*P1110</f>
        <v>303597</v>
      </c>
      <c r="S1110" s="21"/>
      <c r="T1110" s="21"/>
      <c r="U1110" s="21"/>
      <c r="V1110" s="21"/>
      <c r="W1110" s="20">
        <f>I1110</f>
        <v>150035.58191252779</v>
      </c>
      <c r="X1110" s="20">
        <f t="shared" ref="X1110" si="802">M1110</f>
        <v>0</v>
      </c>
      <c r="Y1110" s="20">
        <f t="shared" ref="Y1110" si="803">R1110</f>
        <v>303597</v>
      </c>
      <c r="Z1110" s="20">
        <f t="shared" ref="Z1110" si="804">SUM(W1110:Y1110)</f>
        <v>453632.58191252779</v>
      </c>
      <c r="AA1110" s="20">
        <f t="shared" si="720"/>
        <v>136089.77457375833</v>
      </c>
      <c r="AB1110" s="20">
        <f t="shared" ref="AB1110" si="805">SUM(Z1110:AA1110)</f>
        <v>589722.35648628615</v>
      </c>
      <c r="AC1110" s="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  <c r="BC1110" s="17"/>
      <c r="BD1110" s="17"/>
      <c r="BE1110" s="17"/>
      <c r="BF1110" s="17"/>
      <c r="BG1110" s="17"/>
      <c r="BH1110" s="17"/>
      <c r="BI1110" s="17"/>
      <c r="BJ1110" s="17"/>
      <c r="BK1110" s="17"/>
      <c r="BL1110" s="17"/>
      <c r="BM1110" s="17"/>
      <c r="BN1110" s="17"/>
      <c r="BO1110" s="17"/>
      <c r="BP1110" s="17"/>
      <c r="BQ1110" s="17"/>
      <c r="BR1110" s="17"/>
      <c r="BS1110" s="17"/>
      <c r="BT1110" s="17"/>
      <c r="BU1110" s="17"/>
      <c r="BV1110" s="17"/>
      <c r="BW1110" s="17"/>
      <c r="BX1110" s="17"/>
      <c r="BY1110" s="17"/>
      <c r="BZ1110" s="17"/>
      <c r="CA1110" s="17"/>
      <c r="CB1110" s="17"/>
      <c r="CC1110" s="17"/>
      <c r="CD1110" s="17"/>
      <c r="CE1110" s="17"/>
      <c r="CF1110" s="17"/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17"/>
      <c r="CR1110" s="17"/>
      <c r="CS1110" s="17"/>
      <c r="CT1110" s="17"/>
      <c r="CU1110" s="17"/>
      <c r="CV1110" s="17"/>
      <c r="CW1110" s="17"/>
      <c r="CX1110" s="17"/>
      <c r="CY1110" s="17"/>
      <c r="CZ1110" s="17"/>
      <c r="DA1110" s="17"/>
      <c r="DB1110" s="17"/>
      <c r="DC1110" s="17"/>
      <c r="DD1110" s="17"/>
      <c r="DE1110" s="17"/>
      <c r="DF1110" s="17"/>
      <c r="DG1110" s="17"/>
      <c r="DH1110" s="17"/>
      <c r="DI1110" s="17"/>
      <c r="DJ1110" s="17"/>
      <c r="DK1110" s="17"/>
      <c r="DL1110" s="17"/>
      <c r="DM1110" s="17"/>
      <c r="DN1110" s="17"/>
      <c r="DO1110" s="17"/>
      <c r="DP1110" s="17"/>
      <c r="DQ1110" s="17"/>
      <c r="DR1110" s="17"/>
      <c r="DS1110" s="17"/>
      <c r="DT1110" s="17"/>
      <c r="DU1110" s="17"/>
      <c r="DV1110" s="17"/>
      <c r="DW1110" s="17"/>
      <c r="DX1110" s="17"/>
      <c r="DY1110" s="17"/>
      <c r="DZ1110" s="17"/>
      <c r="EA1110" s="17"/>
      <c r="EB1110" s="17"/>
      <c r="EC1110" s="17"/>
      <c r="ED1110" s="17"/>
      <c r="EE1110" s="17"/>
      <c r="EF1110" s="17"/>
      <c r="EG1110" s="17"/>
      <c r="EH1110" s="17"/>
      <c r="EI1110" s="17"/>
      <c r="EJ1110" s="17"/>
      <c r="EK1110" s="17"/>
      <c r="EL1110" s="17"/>
      <c r="EM1110" s="17"/>
      <c r="EN1110" s="17"/>
      <c r="EO1110" s="17"/>
      <c r="EP1110" s="17"/>
      <c r="EQ1110" s="17"/>
      <c r="ER1110" s="17"/>
      <c r="ES1110" s="17"/>
      <c r="ET1110" s="17"/>
      <c r="EU1110" s="17"/>
      <c r="EV1110" s="17"/>
      <c r="EW1110" s="17"/>
      <c r="EX1110" s="17"/>
      <c r="EY1110" s="17"/>
      <c r="EZ1110" s="17"/>
      <c r="FA1110" s="17"/>
      <c r="FB1110" s="17"/>
      <c r="FC1110" s="17"/>
      <c r="FD1110" s="17"/>
      <c r="FE1110" s="17"/>
      <c r="FF1110" s="17"/>
      <c r="FG1110" s="17"/>
    </row>
    <row r="1111" spans="1:163" x14ac:dyDescent="0.25">
      <c r="A1111" s="17"/>
      <c r="B1111" s="40" t="s">
        <v>1909</v>
      </c>
      <c r="C1111" s="44"/>
      <c r="D1111" s="44"/>
      <c r="E1111" s="44"/>
      <c r="F1111" s="45"/>
      <c r="G1111" s="46"/>
      <c r="H1111" s="47"/>
      <c r="I1111" s="20"/>
      <c r="J1111" s="72"/>
      <c r="K1111" s="72"/>
      <c r="L1111" s="72"/>
      <c r="M1111" s="20"/>
      <c r="N1111" s="72"/>
      <c r="O1111" s="72"/>
      <c r="P1111" s="44"/>
      <c r="Q1111" s="82"/>
      <c r="R1111" s="21"/>
      <c r="S1111" s="21"/>
      <c r="T1111" s="21"/>
      <c r="U1111" s="21"/>
      <c r="V1111" s="21"/>
      <c r="W1111" s="20"/>
      <c r="X1111" s="20"/>
      <c r="Y1111" s="20"/>
      <c r="Z1111" s="20"/>
      <c r="AA1111" s="20"/>
      <c r="AB1111" s="20"/>
      <c r="AC1111" s="8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  <c r="BC1111" s="17"/>
      <c r="BD1111" s="17"/>
      <c r="BE1111" s="17"/>
      <c r="BF1111" s="17"/>
      <c r="BG1111" s="17"/>
      <c r="BH1111" s="17"/>
      <c r="BI1111" s="17"/>
      <c r="BJ1111" s="17"/>
      <c r="BK1111" s="17"/>
      <c r="BL1111" s="17"/>
      <c r="BM1111" s="17"/>
      <c r="BN1111" s="17"/>
      <c r="BO1111" s="17"/>
      <c r="BP1111" s="17"/>
      <c r="BQ1111" s="17"/>
      <c r="BR1111" s="17"/>
      <c r="BS1111" s="17"/>
      <c r="BT1111" s="17"/>
      <c r="BU1111" s="17"/>
      <c r="BV1111" s="17"/>
      <c r="BW1111" s="17"/>
      <c r="BX1111" s="17"/>
      <c r="BY1111" s="17"/>
      <c r="BZ1111" s="17"/>
      <c r="CA1111" s="17"/>
      <c r="CB1111" s="17"/>
      <c r="CC1111" s="17"/>
      <c r="CD1111" s="17"/>
      <c r="CE1111" s="17"/>
      <c r="CF1111" s="17"/>
      <c r="CG1111" s="17"/>
      <c r="CH1111" s="17"/>
      <c r="CI1111" s="17"/>
      <c r="CJ1111" s="17"/>
      <c r="CK1111" s="17"/>
      <c r="CL1111" s="17"/>
      <c r="CM1111" s="17"/>
      <c r="CN1111" s="17"/>
      <c r="CO1111" s="17"/>
      <c r="CP1111" s="17"/>
      <c r="CQ1111" s="17"/>
      <c r="CR1111" s="17"/>
      <c r="CS1111" s="17"/>
      <c r="CT1111" s="17"/>
      <c r="CU1111" s="17"/>
      <c r="CV1111" s="17"/>
      <c r="CW1111" s="17"/>
      <c r="CX1111" s="17"/>
      <c r="CY1111" s="17"/>
      <c r="CZ1111" s="17"/>
      <c r="DA1111" s="17"/>
      <c r="DB1111" s="17"/>
      <c r="DC1111" s="17"/>
      <c r="DD1111" s="17"/>
      <c r="DE1111" s="17"/>
      <c r="DF1111" s="17"/>
      <c r="DG1111" s="17"/>
      <c r="DH1111" s="17"/>
      <c r="DI1111" s="17"/>
      <c r="DJ1111" s="17"/>
      <c r="DK1111" s="17"/>
      <c r="DL1111" s="17"/>
      <c r="DM1111" s="17"/>
      <c r="DN1111" s="17"/>
      <c r="DO1111" s="17"/>
      <c r="DP1111" s="17"/>
      <c r="DQ1111" s="17"/>
      <c r="DR1111" s="17"/>
      <c r="DS1111" s="17"/>
      <c r="DT1111" s="17"/>
      <c r="DU1111" s="17"/>
      <c r="DV1111" s="17"/>
      <c r="DW1111" s="17"/>
      <c r="DX1111" s="17"/>
      <c r="DY1111" s="17"/>
      <c r="DZ1111" s="17"/>
      <c r="EA1111" s="17"/>
      <c r="EB1111" s="17"/>
      <c r="EC1111" s="17"/>
      <c r="ED1111" s="17"/>
      <c r="EE1111" s="17"/>
      <c r="EF1111" s="17"/>
      <c r="EG1111" s="17"/>
      <c r="EH1111" s="17"/>
      <c r="EI1111" s="17"/>
      <c r="EJ1111" s="17"/>
      <c r="EK1111" s="17"/>
      <c r="EL1111" s="17"/>
      <c r="EM1111" s="17"/>
      <c r="EN1111" s="17"/>
      <c r="EO1111" s="17"/>
      <c r="EP1111" s="17"/>
      <c r="EQ1111" s="17"/>
      <c r="ER1111" s="17"/>
      <c r="ES1111" s="17"/>
      <c r="ET1111" s="17"/>
      <c r="EU1111" s="17"/>
      <c r="EV1111" s="17"/>
      <c r="EW1111" s="17"/>
      <c r="EX1111" s="17"/>
      <c r="EY1111" s="17"/>
      <c r="EZ1111" s="17"/>
      <c r="FA1111" s="17"/>
      <c r="FB1111" s="17"/>
      <c r="FC1111" s="17"/>
      <c r="FD1111" s="17"/>
      <c r="FE1111" s="17"/>
      <c r="FF1111" s="17"/>
      <c r="FG1111" s="17"/>
    </row>
    <row r="1112" spans="1:163" x14ac:dyDescent="0.25">
      <c r="A1112" s="17"/>
      <c r="B1112" s="40" t="s">
        <v>1910</v>
      </c>
      <c r="C1112" s="40" t="s">
        <v>476</v>
      </c>
      <c r="D1112" s="40"/>
      <c r="E1112" s="40" t="s">
        <v>39</v>
      </c>
      <c r="F1112" s="41">
        <v>5.1327897207808247E-2</v>
      </c>
      <c r="G1112" s="42">
        <v>6000000</v>
      </c>
      <c r="H1112" s="43">
        <v>0.25</v>
      </c>
      <c r="I1112" s="20">
        <f t="shared" ref="I1112" si="806">H1112*G1112*F1112</f>
        <v>76991.845811712366</v>
      </c>
      <c r="J1112" s="54"/>
      <c r="K1112" s="54"/>
      <c r="L1112" s="54"/>
      <c r="M1112" s="20">
        <f t="shared" ref="M1112" si="807">L1112*K1112</f>
        <v>0</v>
      </c>
      <c r="N1112" s="54" t="s">
        <v>104</v>
      </c>
      <c r="O1112" s="54" t="s">
        <v>19</v>
      </c>
      <c r="P1112" s="58">
        <v>207.72399999999999</v>
      </c>
      <c r="Q1112" s="80">
        <v>750</v>
      </c>
      <c r="R1112" s="21">
        <f t="shared" ref="R1112" si="808">Q1112*P1112</f>
        <v>155793</v>
      </c>
      <c r="S1112" s="21"/>
      <c r="T1112" s="21"/>
      <c r="U1112" s="21"/>
      <c r="V1112" s="21"/>
      <c r="W1112" s="20">
        <f>I1112</f>
        <v>76991.845811712366</v>
      </c>
      <c r="X1112" s="20">
        <f t="shared" ref="X1112" si="809">M1112</f>
        <v>0</v>
      </c>
      <c r="Y1112" s="20">
        <f t="shared" ref="Y1112" si="810">R1112</f>
        <v>155793</v>
      </c>
      <c r="Z1112" s="20">
        <f t="shared" ref="Z1112" si="811">SUM(W1112:Y1112)</f>
        <v>232784.84581171238</v>
      </c>
      <c r="AA1112" s="20">
        <f t="shared" si="720"/>
        <v>69835.453743513717</v>
      </c>
      <c r="AB1112" s="20">
        <f t="shared" ref="AB1112" si="812">SUM(Z1112:AA1112)</f>
        <v>302620.29955522611</v>
      </c>
      <c r="AC1112" s="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  <c r="BC1112" s="17"/>
      <c r="BD1112" s="17"/>
      <c r="BE1112" s="17"/>
      <c r="BF1112" s="17"/>
      <c r="BG1112" s="17"/>
      <c r="BH1112" s="17"/>
      <c r="BI1112" s="17"/>
      <c r="BJ1112" s="17"/>
      <c r="BK1112" s="17"/>
      <c r="BL1112" s="17"/>
      <c r="BM1112" s="17"/>
      <c r="BN1112" s="17"/>
      <c r="BO1112" s="17"/>
      <c r="BP1112" s="17"/>
      <c r="BQ1112" s="17"/>
      <c r="BR1112" s="17"/>
      <c r="BS1112" s="17"/>
      <c r="BT1112" s="17"/>
      <c r="BU1112" s="17"/>
      <c r="BV1112" s="17"/>
      <c r="BW1112" s="17"/>
      <c r="BX1112" s="17"/>
      <c r="BY1112" s="17"/>
      <c r="BZ1112" s="17"/>
      <c r="CA1112" s="17"/>
      <c r="CB1112" s="17"/>
      <c r="CC1112" s="17"/>
      <c r="CD1112" s="17"/>
      <c r="CE1112" s="17"/>
      <c r="CF1112" s="17"/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17"/>
      <c r="CR1112" s="17"/>
      <c r="CS1112" s="17"/>
      <c r="CT1112" s="17"/>
      <c r="CU1112" s="17"/>
      <c r="CV1112" s="17"/>
      <c r="CW1112" s="17"/>
      <c r="CX1112" s="17"/>
      <c r="CY1112" s="17"/>
      <c r="CZ1112" s="17"/>
      <c r="DA1112" s="17"/>
      <c r="DB1112" s="17"/>
      <c r="DC1112" s="17"/>
      <c r="DD1112" s="17"/>
      <c r="DE1112" s="17"/>
      <c r="DF1112" s="17"/>
      <c r="DG1112" s="17"/>
      <c r="DH1112" s="17"/>
      <c r="DI1112" s="17"/>
      <c r="DJ1112" s="17"/>
      <c r="DK1112" s="17"/>
      <c r="DL1112" s="17"/>
      <c r="DM1112" s="17"/>
      <c r="DN1112" s="17"/>
      <c r="DO1112" s="17"/>
      <c r="DP1112" s="17"/>
      <c r="DQ1112" s="17"/>
      <c r="DR1112" s="17"/>
      <c r="DS1112" s="17"/>
      <c r="DT1112" s="17"/>
      <c r="DU1112" s="17"/>
      <c r="DV1112" s="17"/>
      <c r="DW1112" s="17"/>
      <c r="DX1112" s="17"/>
      <c r="DY1112" s="17"/>
      <c r="DZ1112" s="17"/>
      <c r="EA1112" s="17"/>
      <c r="EB1112" s="17"/>
      <c r="EC1112" s="17"/>
      <c r="ED1112" s="17"/>
      <c r="EE1112" s="17"/>
      <c r="EF1112" s="17"/>
      <c r="EG1112" s="17"/>
      <c r="EH1112" s="17"/>
      <c r="EI1112" s="17"/>
      <c r="EJ1112" s="17"/>
      <c r="EK1112" s="17"/>
      <c r="EL1112" s="17"/>
      <c r="EM1112" s="17"/>
      <c r="EN1112" s="17"/>
      <c r="EO1112" s="17"/>
      <c r="EP1112" s="17"/>
      <c r="EQ1112" s="17"/>
      <c r="ER1112" s="17"/>
      <c r="ES1112" s="17"/>
      <c r="ET1112" s="17"/>
      <c r="EU1112" s="17"/>
      <c r="EV1112" s="17"/>
      <c r="EW1112" s="17"/>
      <c r="EX1112" s="17"/>
      <c r="EY1112" s="17"/>
      <c r="EZ1112" s="17"/>
      <c r="FA1112" s="17"/>
      <c r="FB1112" s="17"/>
      <c r="FC1112" s="17"/>
      <c r="FD1112" s="17"/>
      <c r="FE1112" s="17"/>
      <c r="FF1112" s="17"/>
      <c r="FG1112" s="17"/>
    </row>
    <row r="1113" spans="1:163" x14ac:dyDescent="0.25">
      <c r="A1113" s="17"/>
      <c r="B1113" s="40" t="s">
        <v>1911</v>
      </c>
      <c r="C1113" s="44"/>
      <c r="D1113" s="44"/>
      <c r="E1113" s="44"/>
      <c r="F1113" s="45"/>
      <c r="G1113" s="46"/>
      <c r="H1113" s="47"/>
      <c r="I1113" s="20"/>
      <c r="J1113" s="72"/>
      <c r="K1113" s="72"/>
      <c r="L1113" s="72"/>
      <c r="M1113" s="20"/>
      <c r="N1113" s="72"/>
      <c r="O1113" s="72"/>
      <c r="P1113" s="44"/>
      <c r="Q1113" s="82"/>
      <c r="R1113" s="21"/>
      <c r="S1113" s="21"/>
      <c r="T1113" s="21"/>
      <c r="U1113" s="21"/>
      <c r="V1113" s="21"/>
      <c r="W1113" s="20"/>
      <c r="X1113" s="20"/>
      <c r="Y1113" s="20"/>
      <c r="Z1113" s="20"/>
      <c r="AA1113" s="20"/>
      <c r="AB1113" s="20"/>
      <c r="AC1113" s="8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  <c r="BC1113" s="17"/>
      <c r="BD1113" s="17"/>
      <c r="BE1113" s="17"/>
      <c r="BF1113" s="17"/>
      <c r="BG1113" s="17"/>
      <c r="BH1113" s="17"/>
      <c r="BI1113" s="17"/>
      <c r="BJ1113" s="17"/>
      <c r="BK1113" s="17"/>
      <c r="BL1113" s="17"/>
      <c r="BM1113" s="17"/>
      <c r="BN1113" s="17"/>
      <c r="BO1113" s="17"/>
      <c r="BP1113" s="17"/>
      <c r="BQ1113" s="17"/>
      <c r="BR1113" s="17"/>
      <c r="BS1113" s="17"/>
      <c r="BT1113" s="17"/>
      <c r="BU1113" s="17"/>
      <c r="BV1113" s="17"/>
      <c r="BW1113" s="17"/>
      <c r="BX1113" s="17"/>
      <c r="BY1113" s="17"/>
      <c r="BZ1113" s="17"/>
      <c r="CA1113" s="17"/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17"/>
      <c r="CR1113" s="17"/>
      <c r="CS1113" s="17"/>
      <c r="CT1113" s="17"/>
      <c r="CU1113" s="17"/>
      <c r="CV1113" s="17"/>
      <c r="CW1113" s="17"/>
      <c r="CX1113" s="17"/>
      <c r="CY1113" s="17"/>
      <c r="CZ1113" s="17"/>
      <c r="DA1113" s="17"/>
      <c r="DB1113" s="17"/>
      <c r="DC1113" s="17"/>
      <c r="DD1113" s="17"/>
      <c r="DE1113" s="17"/>
      <c r="DF1113" s="17"/>
      <c r="DG1113" s="17"/>
      <c r="DH1113" s="17"/>
      <c r="DI1113" s="17"/>
      <c r="DJ1113" s="17"/>
      <c r="DK1113" s="17"/>
      <c r="DL1113" s="17"/>
      <c r="DM1113" s="17"/>
      <c r="DN1113" s="17"/>
      <c r="DO1113" s="17"/>
      <c r="DP1113" s="17"/>
      <c r="DQ1113" s="17"/>
      <c r="DR1113" s="17"/>
      <c r="DS1113" s="17"/>
      <c r="DT1113" s="17"/>
      <c r="DU1113" s="17"/>
      <c r="DV1113" s="17"/>
      <c r="DW1113" s="17"/>
      <c r="DX1113" s="17"/>
      <c r="DY1113" s="17"/>
      <c r="DZ1113" s="17"/>
      <c r="EA1113" s="17"/>
      <c r="EB1113" s="17"/>
      <c r="EC1113" s="17"/>
      <c r="ED1113" s="17"/>
      <c r="EE1113" s="17"/>
      <c r="EF1113" s="17"/>
      <c r="EG1113" s="17"/>
      <c r="EH1113" s="17"/>
      <c r="EI1113" s="17"/>
      <c r="EJ1113" s="17"/>
      <c r="EK1113" s="17"/>
      <c r="EL1113" s="17"/>
      <c r="EM1113" s="17"/>
      <c r="EN1113" s="17"/>
      <c r="EO1113" s="17"/>
      <c r="EP1113" s="17"/>
      <c r="EQ1113" s="17"/>
      <c r="ER1113" s="17"/>
      <c r="ES1113" s="17"/>
      <c r="ET1113" s="17"/>
      <c r="EU1113" s="17"/>
      <c r="EV1113" s="17"/>
      <c r="EW1113" s="17"/>
      <c r="EX1113" s="17"/>
      <c r="EY1113" s="17"/>
      <c r="EZ1113" s="17"/>
      <c r="FA1113" s="17"/>
      <c r="FB1113" s="17"/>
      <c r="FC1113" s="17"/>
      <c r="FD1113" s="17"/>
      <c r="FE1113" s="17"/>
      <c r="FF1113" s="17"/>
      <c r="FG1113" s="17"/>
    </row>
    <row r="1114" spans="1:163" x14ac:dyDescent="0.25">
      <c r="A1114" s="17"/>
      <c r="B1114" s="40" t="s">
        <v>1912</v>
      </c>
      <c r="C1114" s="40" t="s">
        <v>477</v>
      </c>
      <c r="D1114" s="40"/>
      <c r="E1114" s="40" t="s">
        <v>39</v>
      </c>
      <c r="F1114" s="41">
        <v>5.2313318507536441E-2</v>
      </c>
      <c r="G1114" s="42">
        <v>6000000</v>
      </c>
      <c r="H1114" s="43">
        <v>0.25</v>
      </c>
      <c r="I1114" s="20">
        <f t="shared" ref="I1114" si="813">H1114*G1114*F1114</f>
        <v>78469.977761304661</v>
      </c>
      <c r="J1114" s="54"/>
      <c r="K1114" s="54"/>
      <c r="L1114" s="54"/>
      <c r="M1114" s="20">
        <f t="shared" ref="M1114" si="814">L1114*K1114</f>
        <v>0</v>
      </c>
      <c r="N1114" s="54" t="s">
        <v>104</v>
      </c>
      <c r="O1114" s="54" t="s">
        <v>19</v>
      </c>
      <c r="P1114" s="58">
        <v>211.71199999999999</v>
      </c>
      <c r="Q1114" s="80">
        <v>750</v>
      </c>
      <c r="R1114" s="21">
        <f t="shared" ref="R1114" si="815">Q1114*P1114</f>
        <v>158784</v>
      </c>
      <c r="S1114" s="21"/>
      <c r="T1114" s="21"/>
      <c r="U1114" s="21"/>
      <c r="V1114" s="21"/>
      <c r="W1114" s="20">
        <f>I1114</f>
        <v>78469.977761304661</v>
      </c>
      <c r="X1114" s="20">
        <f t="shared" ref="X1114" si="816">M1114</f>
        <v>0</v>
      </c>
      <c r="Y1114" s="20">
        <f t="shared" ref="Y1114" si="817">R1114</f>
        <v>158784</v>
      </c>
      <c r="Z1114" s="20">
        <f t="shared" ref="Z1114" si="818">SUM(W1114:Y1114)</f>
        <v>237253.97776130465</v>
      </c>
      <c r="AA1114" s="20">
        <f t="shared" si="720"/>
        <v>71176.193328391397</v>
      </c>
      <c r="AB1114" s="20">
        <f t="shared" ref="AB1114" si="819">SUM(Z1114:AA1114)</f>
        <v>308430.17108969606</v>
      </c>
      <c r="AC1114" s="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  <c r="BC1114" s="17"/>
      <c r="BD1114" s="17"/>
      <c r="BE1114" s="17"/>
      <c r="BF1114" s="17"/>
      <c r="BG1114" s="17"/>
      <c r="BH1114" s="17"/>
      <c r="BI1114" s="17"/>
      <c r="BJ1114" s="17"/>
      <c r="BK1114" s="17"/>
      <c r="BL1114" s="17"/>
      <c r="BM1114" s="17"/>
      <c r="BN1114" s="17"/>
      <c r="BO1114" s="17"/>
      <c r="BP1114" s="17"/>
      <c r="BQ1114" s="17"/>
      <c r="BR1114" s="17"/>
      <c r="BS1114" s="17"/>
      <c r="BT1114" s="17"/>
      <c r="BU1114" s="17"/>
      <c r="BV1114" s="17"/>
      <c r="BW1114" s="17"/>
      <c r="BX1114" s="17"/>
      <c r="BY1114" s="17"/>
      <c r="BZ1114" s="17"/>
      <c r="CA1114" s="17"/>
      <c r="CB1114" s="17"/>
      <c r="CC1114" s="17"/>
      <c r="CD1114" s="17"/>
      <c r="CE1114" s="17"/>
      <c r="CF1114" s="17"/>
      <c r="CG1114" s="17"/>
      <c r="CH1114" s="17"/>
      <c r="CI1114" s="17"/>
      <c r="CJ1114" s="17"/>
      <c r="CK1114" s="17"/>
      <c r="CL1114" s="17"/>
      <c r="CM1114" s="17"/>
      <c r="CN1114" s="17"/>
      <c r="CO1114" s="17"/>
      <c r="CP1114" s="17"/>
      <c r="CQ1114" s="17"/>
      <c r="CR1114" s="17"/>
      <c r="CS1114" s="17"/>
      <c r="CT1114" s="17"/>
      <c r="CU1114" s="17"/>
      <c r="CV1114" s="17"/>
      <c r="CW1114" s="17"/>
      <c r="CX1114" s="17"/>
      <c r="CY1114" s="17"/>
      <c r="CZ1114" s="17"/>
      <c r="DA1114" s="17"/>
      <c r="DB1114" s="17"/>
      <c r="DC1114" s="17"/>
      <c r="DD1114" s="17"/>
      <c r="DE1114" s="17"/>
      <c r="DF1114" s="17"/>
      <c r="DG1114" s="17"/>
      <c r="DH1114" s="17"/>
      <c r="DI1114" s="17"/>
      <c r="DJ1114" s="17"/>
      <c r="DK1114" s="17"/>
      <c r="DL1114" s="17"/>
      <c r="DM1114" s="17"/>
      <c r="DN1114" s="17"/>
      <c r="DO1114" s="17"/>
      <c r="DP1114" s="17"/>
      <c r="DQ1114" s="17"/>
      <c r="DR1114" s="17"/>
      <c r="DS1114" s="17"/>
      <c r="DT1114" s="17"/>
      <c r="DU1114" s="17"/>
      <c r="DV1114" s="17"/>
      <c r="DW1114" s="17"/>
      <c r="DX1114" s="17"/>
      <c r="DY1114" s="17"/>
      <c r="DZ1114" s="17"/>
      <c r="EA1114" s="17"/>
      <c r="EB1114" s="17"/>
      <c r="EC1114" s="17"/>
      <c r="ED1114" s="17"/>
      <c r="EE1114" s="17"/>
      <c r="EF1114" s="17"/>
      <c r="EG1114" s="17"/>
      <c r="EH1114" s="17"/>
      <c r="EI1114" s="17"/>
      <c r="EJ1114" s="17"/>
      <c r="EK1114" s="17"/>
      <c r="EL1114" s="17"/>
      <c r="EM1114" s="17"/>
      <c r="EN1114" s="17"/>
      <c r="EO1114" s="17"/>
      <c r="EP1114" s="17"/>
      <c r="EQ1114" s="17"/>
      <c r="ER1114" s="17"/>
      <c r="ES1114" s="17"/>
      <c r="ET1114" s="17"/>
      <c r="EU1114" s="17"/>
      <c r="EV1114" s="17"/>
      <c r="EW1114" s="17"/>
      <c r="EX1114" s="17"/>
      <c r="EY1114" s="17"/>
      <c r="EZ1114" s="17"/>
      <c r="FA1114" s="17"/>
      <c r="FB1114" s="17"/>
      <c r="FC1114" s="17"/>
      <c r="FD1114" s="17"/>
      <c r="FE1114" s="17"/>
      <c r="FF1114" s="17"/>
      <c r="FG1114" s="17"/>
    </row>
    <row r="1115" spans="1:163" x14ac:dyDescent="0.25">
      <c r="A1115" s="17"/>
      <c r="B1115" s="40" t="s">
        <v>1913</v>
      </c>
      <c r="C1115" s="44"/>
      <c r="D1115" s="44"/>
      <c r="E1115" s="44"/>
      <c r="F1115" s="45"/>
      <c r="G1115" s="46"/>
      <c r="H1115" s="47"/>
      <c r="I1115" s="20"/>
      <c r="J1115" s="72"/>
      <c r="K1115" s="72"/>
      <c r="L1115" s="72"/>
      <c r="M1115" s="20"/>
      <c r="N1115" s="72"/>
      <c r="O1115" s="72"/>
      <c r="P1115" s="44"/>
      <c r="Q1115" s="82"/>
      <c r="R1115" s="21"/>
      <c r="S1115" s="21"/>
      <c r="T1115" s="21"/>
      <c r="U1115" s="21"/>
      <c r="V1115" s="21"/>
      <c r="W1115" s="20"/>
      <c r="X1115" s="20"/>
      <c r="Y1115" s="20"/>
      <c r="Z1115" s="20"/>
      <c r="AA1115" s="20"/>
      <c r="AB1115" s="20"/>
      <c r="AC1115" s="8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  <c r="BH1115" s="17"/>
      <c r="BI1115" s="17"/>
      <c r="BJ1115" s="17"/>
      <c r="BK1115" s="17"/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17"/>
      <c r="CR1115" s="17"/>
      <c r="CS1115" s="17"/>
      <c r="CT1115" s="17"/>
      <c r="CU1115" s="17"/>
      <c r="CV1115" s="17"/>
      <c r="CW1115" s="17"/>
      <c r="CX1115" s="17"/>
      <c r="CY1115" s="17"/>
      <c r="CZ1115" s="17"/>
      <c r="DA1115" s="17"/>
      <c r="DB1115" s="17"/>
      <c r="DC1115" s="17"/>
      <c r="DD1115" s="17"/>
      <c r="DE1115" s="17"/>
      <c r="DF1115" s="17"/>
      <c r="DG1115" s="17"/>
      <c r="DH1115" s="17"/>
      <c r="DI1115" s="17"/>
      <c r="DJ1115" s="17"/>
      <c r="DK1115" s="17"/>
      <c r="DL1115" s="17"/>
      <c r="DM1115" s="17"/>
      <c r="DN1115" s="17"/>
      <c r="DO1115" s="17"/>
      <c r="DP1115" s="17"/>
      <c r="DQ1115" s="17"/>
      <c r="DR1115" s="17"/>
      <c r="DS1115" s="17"/>
      <c r="DT1115" s="17"/>
      <c r="DU1115" s="17"/>
      <c r="DV1115" s="17"/>
      <c r="DW1115" s="17"/>
      <c r="DX1115" s="17"/>
      <c r="DY1115" s="17"/>
      <c r="DZ1115" s="17"/>
      <c r="EA1115" s="17"/>
      <c r="EB1115" s="17"/>
      <c r="EC1115" s="17"/>
      <c r="ED1115" s="17"/>
      <c r="EE1115" s="17"/>
      <c r="EF1115" s="17"/>
      <c r="EG1115" s="17"/>
      <c r="EH1115" s="17"/>
      <c r="EI1115" s="17"/>
      <c r="EJ1115" s="17"/>
      <c r="EK1115" s="17"/>
      <c r="EL1115" s="17"/>
      <c r="EM1115" s="17"/>
      <c r="EN1115" s="17"/>
      <c r="EO1115" s="17"/>
      <c r="EP1115" s="17"/>
      <c r="EQ1115" s="17"/>
      <c r="ER1115" s="17"/>
      <c r="ES1115" s="17"/>
      <c r="ET1115" s="17"/>
      <c r="EU1115" s="17"/>
      <c r="EV1115" s="17"/>
      <c r="EW1115" s="17"/>
      <c r="EX1115" s="17"/>
      <c r="EY1115" s="17"/>
      <c r="EZ1115" s="17"/>
      <c r="FA1115" s="17"/>
      <c r="FB1115" s="17"/>
      <c r="FC1115" s="17"/>
      <c r="FD1115" s="17"/>
      <c r="FE1115" s="17"/>
      <c r="FF1115" s="17"/>
      <c r="FG1115" s="17"/>
    </row>
    <row r="1116" spans="1:163" ht="18" x14ac:dyDescent="0.25">
      <c r="A1116" s="17"/>
      <c r="B1116" s="40" t="s">
        <v>1914</v>
      </c>
      <c r="C1116" s="40" t="s">
        <v>478</v>
      </c>
      <c r="D1116" s="40"/>
      <c r="E1116" s="40" t="s">
        <v>39</v>
      </c>
      <c r="F1116" s="41">
        <v>4.7927106498640973E-2</v>
      </c>
      <c r="G1116" s="42">
        <v>6000000</v>
      </c>
      <c r="H1116" s="43">
        <v>0.25</v>
      </c>
      <c r="I1116" s="20">
        <f t="shared" ref="I1116" si="820">H1116*G1116*F1116</f>
        <v>71890.659747961457</v>
      </c>
      <c r="J1116" s="54"/>
      <c r="K1116" s="54"/>
      <c r="L1116" s="54"/>
      <c r="M1116" s="20">
        <f t="shared" ref="M1116" si="821">L1116*K1116</f>
        <v>0</v>
      </c>
      <c r="N1116" s="54" t="s">
        <v>104</v>
      </c>
      <c r="O1116" s="54" t="s">
        <v>19</v>
      </c>
      <c r="P1116" s="58">
        <v>193.96100000000001</v>
      </c>
      <c r="Q1116" s="80">
        <v>750</v>
      </c>
      <c r="R1116" s="21">
        <f t="shared" ref="R1116" si="822">Q1116*P1116</f>
        <v>145470.75</v>
      </c>
      <c r="S1116" s="21"/>
      <c r="T1116" s="21"/>
      <c r="U1116" s="21"/>
      <c r="V1116" s="21"/>
      <c r="W1116" s="20">
        <f>I1116</f>
        <v>71890.659747961457</v>
      </c>
      <c r="X1116" s="20">
        <f t="shared" ref="X1116" si="823">M1116</f>
        <v>0</v>
      </c>
      <c r="Y1116" s="20">
        <f t="shared" ref="Y1116" si="824">R1116</f>
        <v>145470.75</v>
      </c>
      <c r="Z1116" s="20">
        <f t="shared" ref="Z1116" si="825">SUM(W1116:Y1116)</f>
        <v>217361.40974796144</v>
      </c>
      <c r="AA1116" s="20">
        <f t="shared" si="720"/>
        <v>65208.422924388433</v>
      </c>
      <c r="AB1116" s="20">
        <f t="shared" ref="AB1116" si="826">SUM(Z1116:AA1116)</f>
        <v>282569.83267234988</v>
      </c>
      <c r="AC1116" s="7"/>
      <c r="AD1116" s="11"/>
      <c r="AE1116" s="11"/>
      <c r="AF1116" s="11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  <c r="BC1116" s="17"/>
      <c r="BD1116" s="17"/>
      <c r="BE1116" s="17"/>
      <c r="BF1116" s="17"/>
      <c r="BG1116" s="17"/>
      <c r="BH1116" s="17"/>
      <c r="BI1116" s="17"/>
      <c r="BJ1116" s="17"/>
      <c r="BK1116" s="17"/>
      <c r="BL1116" s="17"/>
      <c r="BM1116" s="17"/>
      <c r="BN1116" s="17"/>
      <c r="BO1116" s="17"/>
      <c r="BP1116" s="17"/>
      <c r="BQ1116" s="17"/>
      <c r="BR1116" s="17"/>
      <c r="BS1116" s="17"/>
      <c r="BT1116" s="17"/>
      <c r="BU1116" s="17"/>
      <c r="BV1116" s="17"/>
      <c r="BW1116" s="17"/>
      <c r="BX1116" s="17"/>
      <c r="BY1116" s="17"/>
      <c r="BZ1116" s="17"/>
      <c r="CA1116" s="17"/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17"/>
      <c r="CR1116" s="17"/>
      <c r="CS1116" s="17"/>
      <c r="CT1116" s="17"/>
      <c r="CU1116" s="17"/>
      <c r="CV1116" s="17"/>
      <c r="CW1116" s="17"/>
      <c r="CX1116" s="17"/>
      <c r="CY1116" s="17"/>
      <c r="CZ1116" s="17"/>
      <c r="DA1116" s="17"/>
      <c r="DB1116" s="17"/>
      <c r="DC1116" s="17"/>
      <c r="DD1116" s="17"/>
      <c r="DE1116" s="17"/>
      <c r="DF1116" s="17"/>
      <c r="DG1116" s="17"/>
      <c r="DH1116" s="17"/>
      <c r="DI1116" s="17"/>
      <c r="DJ1116" s="17"/>
      <c r="DK1116" s="17"/>
      <c r="DL1116" s="17"/>
      <c r="DM1116" s="17"/>
      <c r="DN1116" s="17"/>
      <c r="DO1116" s="17"/>
      <c r="DP1116" s="17"/>
      <c r="DQ1116" s="17"/>
      <c r="DR1116" s="17"/>
      <c r="DS1116" s="17"/>
      <c r="DT1116" s="17"/>
      <c r="DU1116" s="17"/>
      <c r="DV1116" s="17"/>
      <c r="DW1116" s="17"/>
      <c r="DX1116" s="17"/>
      <c r="DY1116" s="17"/>
      <c r="DZ1116" s="17"/>
      <c r="EA1116" s="17"/>
      <c r="EB1116" s="17"/>
      <c r="EC1116" s="17"/>
      <c r="ED1116" s="17"/>
      <c r="EE1116" s="17"/>
      <c r="EF1116" s="17"/>
      <c r="EG1116" s="17"/>
      <c r="EH1116" s="17"/>
      <c r="EI1116" s="17"/>
      <c r="EJ1116" s="17"/>
      <c r="EK1116" s="17"/>
      <c r="EL1116" s="17"/>
      <c r="EM1116" s="17"/>
      <c r="EN1116" s="17"/>
      <c r="EO1116" s="17"/>
      <c r="EP1116" s="17"/>
      <c r="EQ1116" s="17"/>
      <c r="ER1116" s="17"/>
      <c r="ES1116" s="17"/>
      <c r="ET1116" s="17"/>
      <c r="EU1116" s="17"/>
      <c r="EV1116" s="17"/>
      <c r="EW1116" s="17"/>
      <c r="EX1116" s="17"/>
      <c r="EY1116" s="17"/>
      <c r="EZ1116" s="17"/>
      <c r="FA1116" s="17"/>
      <c r="FB1116" s="17"/>
      <c r="FC1116" s="17"/>
      <c r="FD1116" s="17"/>
      <c r="FE1116" s="17"/>
      <c r="FF1116" s="17"/>
      <c r="FG1116" s="17"/>
    </row>
    <row r="1117" spans="1:163" x14ac:dyDescent="0.25">
      <c r="A1117" s="17"/>
      <c r="B1117" s="40" t="s">
        <v>1915</v>
      </c>
      <c r="C1117" s="44"/>
      <c r="D1117" s="44"/>
      <c r="E1117" s="44"/>
      <c r="F1117" s="45"/>
      <c r="G1117" s="46"/>
      <c r="H1117" s="47"/>
      <c r="I1117" s="20"/>
      <c r="J1117" s="72"/>
      <c r="K1117" s="72"/>
      <c r="L1117" s="72"/>
      <c r="M1117" s="20"/>
      <c r="N1117" s="72"/>
      <c r="O1117" s="72"/>
      <c r="P1117" s="44"/>
      <c r="Q1117" s="82"/>
      <c r="R1117" s="21"/>
      <c r="S1117" s="21"/>
      <c r="T1117" s="21"/>
      <c r="U1117" s="21"/>
      <c r="V1117" s="21"/>
      <c r="W1117" s="20"/>
      <c r="X1117" s="20"/>
      <c r="Y1117" s="20"/>
      <c r="Z1117" s="20"/>
      <c r="AA1117" s="20"/>
      <c r="AB1117" s="20"/>
      <c r="AC1117" s="8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  <c r="BH1117" s="17"/>
      <c r="BI1117" s="17"/>
      <c r="BJ1117" s="17"/>
      <c r="BK1117" s="17"/>
      <c r="BL1117" s="17"/>
      <c r="BM1117" s="17"/>
      <c r="BN1117" s="17"/>
      <c r="BO1117" s="17"/>
      <c r="BP1117" s="17"/>
      <c r="BQ1117" s="17"/>
      <c r="BR1117" s="17"/>
      <c r="BS1117" s="17"/>
      <c r="BT1117" s="17"/>
      <c r="BU1117" s="17"/>
      <c r="BV1117" s="17"/>
      <c r="BW1117" s="17"/>
      <c r="BX1117" s="17"/>
      <c r="BY1117" s="17"/>
      <c r="BZ1117" s="17"/>
      <c r="CA1117" s="17"/>
      <c r="CB1117" s="17"/>
      <c r="CC1117" s="17"/>
      <c r="CD1117" s="17"/>
      <c r="CE1117" s="17"/>
      <c r="CF1117" s="17"/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17"/>
      <c r="CR1117" s="17"/>
      <c r="CS1117" s="17"/>
      <c r="CT1117" s="17"/>
      <c r="CU1117" s="17"/>
      <c r="CV1117" s="17"/>
      <c r="CW1117" s="17"/>
      <c r="CX1117" s="17"/>
      <c r="CY1117" s="17"/>
      <c r="CZ1117" s="17"/>
      <c r="DA1117" s="17"/>
      <c r="DB1117" s="17"/>
      <c r="DC1117" s="17"/>
      <c r="DD1117" s="17"/>
      <c r="DE1117" s="17"/>
      <c r="DF1117" s="17"/>
      <c r="DG1117" s="17"/>
      <c r="DH1117" s="17"/>
      <c r="DI1117" s="17"/>
      <c r="DJ1117" s="17"/>
      <c r="DK1117" s="17"/>
      <c r="DL1117" s="17"/>
      <c r="DM1117" s="17"/>
      <c r="DN1117" s="17"/>
      <c r="DO1117" s="17"/>
      <c r="DP1117" s="17"/>
      <c r="DQ1117" s="17"/>
      <c r="DR1117" s="17"/>
      <c r="DS1117" s="17"/>
      <c r="DT1117" s="17"/>
      <c r="DU1117" s="17"/>
      <c r="DV1117" s="17"/>
      <c r="DW1117" s="17"/>
      <c r="DX1117" s="17"/>
      <c r="DY1117" s="17"/>
      <c r="DZ1117" s="17"/>
      <c r="EA1117" s="17"/>
      <c r="EB1117" s="17"/>
      <c r="EC1117" s="17"/>
      <c r="ED1117" s="17"/>
      <c r="EE1117" s="17"/>
      <c r="EF1117" s="17"/>
      <c r="EG1117" s="17"/>
      <c r="EH1117" s="17"/>
      <c r="EI1117" s="17"/>
      <c r="EJ1117" s="17"/>
      <c r="EK1117" s="17"/>
      <c r="EL1117" s="17"/>
      <c r="EM1117" s="17"/>
      <c r="EN1117" s="17"/>
      <c r="EO1117" s="17"/>
      <c r="EP1117" s="17"/>
      <c r="EQ1117" s="17"/>
      <c r="ER1117" s="17"/>
      <c r="ES1117" s="17"/>
      <c r="ET1117" s="17"/>
      <c r="EU1117" s="17"/>
      <c r="EV1117" s="17"/>
      <c r="EW1117" s="17"/>
      <c r="EX1117" s="17"/>
      <c r="EY1117" s="17"/>
      <c r="EZ1117" s="17"/>
      <c r="FA1117" s="17"/>
      <c r="FB1117" s="17"/>
      <c r="FC1117" s="17"/>
      <c r="FD1117" s="17"/>
      <c r="FE1117" s="17"/>
      <c r="FF1117" s="17"/>
      <c r="FG1117" s="17"/>
    </row>
    <row r="1118" spans="1:163" x14ac:dyDescent="0.25">
      <c r="A1118" s="17"/>
      <c r="B1118" s="40" t="s">
        <v>1916</v>
      </c>
      <c r="C1118" s="40" t="s">
        <v>229</v>
      </c>
      <c r="D1118" s="40"/>
      <c r="E1118" s="40" t="s">
        <v>39</v>
      </c>
      <c r="F1118" s="41">
        <v>0.11201334321719791</v>
      </c>
      <c r="G1118" s="42">
        <v>6000000</v>
      </c>
      <c r="H1118" s="43">
        <v>0.25</v>
      </c>
      <c r="I1118" s="20">
        <f t="shared" ref="I1118" si="827">H1118*G1118*F1118</f>
        <v>168020.01482579688</v>
      </c>
      <c r="J1118" s="54"/>
      <c r="K1118" s="54"/>
      <c r="L1118" s="54"/>
      <c r="M1118" s="20">
        <f t="shared" ref="M1118" si="828">L1118*K1118</f>
        <v>0</v>
      </c>
      <c r="N1118" s="54" t="s">
        <v>104</v>
      </c>
      <c r="O1118" s="54" t="s">
        <v>19</v>
      </c>
      <c r="P1118" s="58">
        <v>453.31799999999998</v>
      </c>
      <c r="Q1118" s="80">
        <v>750</v>
      </c>
      <c r="R1118" s="21">
        <f t="shared" ref="R1118" si="829">Q1118*P1118</f>
        <v>339988.5</v>
      </c>
      <c r="S1118" s="21"/>
      <c r="T1118" s="21"/>
      <c r="U1118" s="21"/>
      <c r="V1118" s="21"/>
      <c r="W1118" s="20">
        <f>I1118</f>
        <v>168020.01482579688</v>
      </c>
      <c r="X1118" s="20">
        <f t="shared" ref="X1118" si="830">M1118</f>
        <v>0</v>
      </c>
      <c r="Y1118" s="20">
        <f t="shared" ref="Y1118" si="831">R1118</f>
        <v>339988.5</v>
      </c>
      <c r="Z1118" s="20">
        <f t="shared" ref="Z1118" si="832">SUM(W1118:Y1118)</f>
        <v>508008.51482579688</v>
      </c>
      <c r="AA1118" s="20">
        <f t="shared" si="720"/>
        <v>152402.55444773906</v>
      </c>
      <c r="AB1118" s="20">
        <f t="shared" ref="AB1118" si="833">SUM(Z1118:AA1118)</f>
        <v>660411.06927353598</v>
      </c>
      <c r="AC1118" s="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  <c r="BC1118" s="17"/>
      <c r="BD1118" s="17"/>
      <c r="BE1118" s="17"/>
      <c r="BF1118" s="17"/>
      <c r="BG1118" s="17"/>
      <c r="BH1118" s="17"/>
      <c r="BI1118" s="17"/>
      <c r="BJ1118" s="17"/>
      <c r="BK1118" s="17"/>
      <c r="BL1118" s="17"/>
      <c r="BM1118" s="17"/>
      <c r="BN1118" s="17"/>
      <c r="BO1118" s="17"/>
      <c r="BP1118" s="17"/>
      <c r="BQ1118" s="17"/>
      <c r="BR1118" s="17"/>
      <c r="BS1118" s="17"/>
      <c r="BT1118" s="17"/>
      <c r="BU1118" s="17"/>
      <c r="BV1118" s="17"/>
      <c r="BW1118" s="17"/>
      <c r="BX1118" s="17"/>
      <c r="BY1118" s="17"/>
      <c r="BZ1118" s="17"/>
      <c r="CA1118" s="17"/>
      <c r="CB1118" s="17"/>
      <c r="CC1118" s="17"/>
      <c r="CD1118" s="17"/>
      <c r="CE1118" s="17"/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17"/>
      <c r="CR1118" s="17"/>
      <c r="CS1118" s="17"/>
      <c r="CT1118" s="17"/>
      <c r="CU1118" s="17"/>
      <c r="CV1118" s="17"/>
      <c r="CW1118" s="17"/>
      <c r="CX1118" s="17"/>
      <c r="CY1118" s="17"/>
      <c r="CZ1118" s="17"/>
      <c r="DA1118" s="17"/>
      <c r="DB1118" s="17"/>
      <c r="DC1118" s="17"/>
      <c r="DD1118" s="17"/>
      <c r="DE1118" s="17"/>
      <c r="DF1118" s="17"/>
      <c r="DG1118" s="17"/>
      <c r="DH1118" s="17"/>
      <c r="DI1118" s="17"/>
      <c r="DJ1118" s="17"/>
      <c r="DK1118" s="17"/>
      <c r="DL1118" s="17"/>
      <c r="DM1118" s="17"/>
      <c r="DN1118" s="17"/>
      <c r="DO1118" s="17"/>
      <c r="DP1118" s="17"/>
      <c r="DQ1118" s="17"/>
      <c r="DR1118" s="17"/>
      <c r="DS1118" s="17"/>
      <c r="DT1118" s="17"/>
      <c r="DU1118" s="17"/>
      <c r="DV1118" s="17"/>
      <c r="DW1118" s="17"/>
      <c r="DX1118" s="17"/>
      <c r="DY1118" s="17"/>
      <c r="DZ1118" s="17"/>
      <c r="EA1118" s="17"/>
      <c r="EB1118" s="17"/>
      <c r="EC1118" s="17"/>
      <c r="ED1118" s="17"/>
      <c r="EE1118" s="17"/>
      <c r="EF1118" s="17"/>
      <c r="EG1118" s="17"/>
      <c r="EH1118" s="17"/>
      <c r="EI1118" s="17"/>
      <c r="EJ1118" s="17"/>
      <c r="EK1118" s="17"/>
      <c r="EL1118" s="17"/>
      <c r="EM1118" s="17"/>
      <c r="EN1118" s="17"/>
      <c r="EO1118" s="17"/>
      <c r="EP1118" s="17"/>
      <c r="EQ1118" s="17"/>
      <c r="ER1118" s="17"/>
      <c r="ES1118" s="17"/>
      <c r="ET1118" s="17"/>
      <c r="EU1118" s="17"/>
      <c r="EV1118" s="17"/>
      <c r="EW1118" s="17"/>
      <c r="EX1118" s="17"/>
      <c r="EY1118" s="17"/>
      <c r="EZ1118" s="17"/>
      <c r="FA1118" s="17"/>
      <c r="FB1118" s="17"/>
      <c r="FC1118" s="17"/>
      <c r="FD1118" s="17"/>
      <c r="FE1118" s="17"/>
      <c r="FF1118" s="17"/>
      <c r="FG1118" s="17"/>
    </row>
    <row r="1119" spans="1:163" x14ac:dyDescent="0.25">
      <c r="A1119" s="17"/>
      <c r="B1119" s="40" t="s">
        <v>1917</v>
      </c>
      <c r="C1119" s="44"/>
      <c r="D1119" s="44"/>
      <c r="E1119" s="44"/>
      <c r="F1119" s="45"/>
      <c r="G1119" s="46"/>
      <c r="H1119" s="47"/>
      <c r="I1119" s="20"/>
      <c r="J1119" s="72"/>
      <c r="K1119" s="72"/>
      <c r="L1119" s="72"/>
      <c r="M1119" s="20"/>
      <c r="N1119" s="72"/>
      <c r="O1119" s="72"/>
      <c r="P1119" s="44"/>
      <c r="Q1119" s="82"/>
      <c r="R1119" s="21"/>
      <c r="S1119" s="21"/>
      <c r="T1119" s="21"/>
      <c r="U1119" s="21"/>
      <c r="V1119" s="21"/>
      <c r="W1119" s="20"/>
      <c r="X1119" s="20"/>
      <c r="Y1119" s="20"/>
      <c r="Z1119" s="20"/>
      <c r="AA1119" s="20"/>
      <c r="AB1119" s="20"/>
      <c r="AC1119" s="8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  <c r="BC1119" s="17"/>
      <c r="BD1119" s="17"/>
      <c r="BE1119" s="17"/>
      <c r="BF1119" s="17"/>
      <c r="BG1119" s="17"/>
      <c r="BH1119" s="17"/>
      <c r="BI1119" s="17"/>
      <c r="BJ1119" s="17"/>
      <c r="BK1119" s="17"/>
      <c r="BL1119" s="17"/>
      <c r="BM1119" s="17"/>
      <c r="BN1119" s="17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17"/>
      <c r="CR1119" s="17"/>
      <c r="CS1119" s="17"/>
      <c r="CT1119" s="17"/>
      <c r="CU1119" s="17"/>
      <c r="CV1119" s="17"/>
      <c r="CW1119" s="17"/>
      <c r="CX1119" s="17"/>
      <c r="CY1119" s="17"/>
      <c r="CZ1119" s="17"/>
      <c r="DA1119" s="17"/>
      <c r="DB1119" s="17"/>
      <c r="DC1119" s="17"/>
      <c r="DD1119" s="17"/>
      <c r="DE1119" s="17"/>
      <c r="DF1119" s="17"/>
      <c r="DG1119" s="17"/>
      <c r="DH1119" s="17"/>
      <c r="DI1119" s="17"/>
      <c r="DJ1119" s="17"/>
      <c r="DK1119" s="17"/>
      <c r="DL1119" s="17"/>
      <c r="DM1119" s="17"/>
      <c r="DN1119" s="17"/>
      <c r="DO1119" s="17"/>
      <c r="DP1119" s="17"/>
      <c r="DQ1119" s="17"/>
      <c r="DR1119" s="17"/>
      <c r="DS1119" s="17"/>
      <c r="DT1119" s="17"/>
      <c r="DU1119" s="17"/>
      <c r="DV1119" s="17"/>
      <c r="DW1119" s="17"/>
      <c r="DX1119" s="17"/>
      <c r="DY1119" s="17"/>
      <c r="DZ1119" s="17"/>
      <c r="EA1119" s="17"/>
      <c r="EB1119" s="17"/>
      <c r="EC1119" s="17"/>
      <c r="ED1119" s="17"/>
      <c r="EE1119" s="17"/>
      <c r="EF1119" s="17"/>
      <c r="EG1119" s="17"/>
      <c r="EH1119" s="17"/>
      <c r="EI1119" s="17"/>
      <c r="EJ1119" s="17"/>
      <c r="EK1119" s="17"/>
      <c r="EL1119" s="17"/>
      <c r="EM1119" s="17"/>
      <c r="EN1119" s="17"/>
      <c r="EO1119" s="17"/>
      <c r="EP1119" s="17"/>
      <c r="EQ1119" s="17"/>
      <c r="ER1119" s="17"/>
      <c r="ES1119" s="17"/>
      <c r="ET1119" s="17"/>
      <c r="EU1119" s="17"/>
      <c r="EV1119" s="17"/>
      <c r="EW1119" s="17"/>
      <c r="EX1119" s="17"/>
      <c r="EY1119" s="17"/>
      <c r="EZ1119" s="17"/>
      <c r="FA1119" s="17"/>
      <c r="FB1119" s="17"/>
      <c r="FC1119" s="17"/>
      <c r="FD1119" s="17"/>
      <c r="FE1119" s="17"/>
      <c r="FF1119" s="17"/>
      <c r="FG1119" s="17"/>
    </row>
    <row r="1120" spans="1:163" x14ac:dyDescent="0.25">
      <c r="A1120" s="17"/>
      <c r="B1120" s="40" t="s">
        <v>1918</v>
      </c>
      <c r="C1120" s="40" t="s">
        <v>467</v>
      </c>
      <c r="D1120" s="40"/>
      <c r="E1120" s="40" t="s">
        <v>39</v>
      </c>
      <c r="F1120" s="41">
        <v>5.8552013837410433E-2</v>
      </c>
      <c r="G1120" s="42">
        <v>6000000</v>
      </c>
      <c r="H1120" s="43">
        <v>0.25</v>
      </c>
      <c r="I1120" s="20">
        <f t="shared" ref="I1120" si="834">H1120*G1120*F1120</f>
        <v>87828.020756115642</v>
      </c>
      <c r="J1120" s="54"/>
      <c r="K1120" s="54"/>
      <c r="L1120" s="54"/>
      <c r="M1120" s="20">
        <f t="shared" ref="M1120" si="835">L1120*K1120</f>
        <v>0</v>
      </c>
      <c r="N1120" s="54" t="s">
        <v>104</v>
      </c>
      <c r="O1120" s="54" t="s">
        <v>19</v>
      </c>
      <c r="P1120" s="58">
        <v>236.96</v>
      </c>
      <c r="Q1120" s="80">
        <v>750</v>
      </c>
      <c r="R1120" s="21">
        <f t="shared" ref="R1120" si="836">Q1120*P1120</f>
        <v>177720</v>
      </c>
      <c r="S1120" s="21"/>
      <c r="T1120" s="21"/>
      <c r="U1120" s="21"/>
      <c r="V1120" s="21"/>
      <c r="W1120" s="20">
        <f>I1120</f>
        <v>87828.020756115642</v>
      </c>
      <c r="X1120" s="20">
        <f t="shared" ref="X1120" si="837">M1120</f>
        <v>0</v>
      </c>
      <c r="Y1120" s="20">
        <f t="shared" ref="Y1120" si="838">R1120</f>
        <v>177720</v>
      </c>
      <c r="Z1120" s="20">
        <f t="shared" ref="Z1120" si="839">SUM(W1120:Y1120)</f>
        <v>265548.02075611567</v>
      </c>
      <c r="AA1120" s="20">
        <f t="shared" si="720"/>
        <v>79664.406226834704</v>
      </c>
      <c r="AB1120" s="20">
        <f t="shared" ref="AB1120" si="840">SUM(Z1120:AA1120)</f>
        <v>345212.42698295036</v>
      </c>
      <c r="AC1120" s="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  <c r="BH1120" s="17"/>
      <c r="BI1120" s="17"/>
      <c r="BJ1120" s="17"/>
      <c r="BK1120" s="17"/>
      <c r="BL1120" s="17"/>
      <c r="BM1120" s="17"/>
      <c r="BN1120" s="17"/>
      <c r="BO1120" s="17"/>
      <c r="BP1120" s="17"/>
      <c r="BQ1120" s="17"/>
      <c r="BR1120" s="17"/>
      <c r="BS1120" s="17"/>
      <c r="BT1120" s="17"/>
      <c r="BU1120" s="17"/>
      <c r="BV1120" s="17"/>
      <c r="BW1120" s="17"/>
      <c r="BX1120" s="17"/>
      <c r="BY1120" s="17"/>
      <c r="BZ1120" s="17"/>
      <c r="CA1120" s="17"/>
      <c r="CB1120" s="17"/>
      <c r="CC1120" s="17"/>
      <c r="CD1120" s="17"/>
      <c r="CE1120" s="17"/>
      <c r="CF1120" s="17"/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17"/>
      <c r="CR1120" s="17"/>
      <c r="CS1120" s="17"/>
      <c r="CT1120" s="17"/>
      <c r="CU1120" s="17"/>
      <c r="CV1120" s="17"/>
      <c r="CW1120" s="17"/>
      <c r="CX1120" s="17"/>
      <c r="CY1120" s="17"/>
      <c r="CZ1120" s="17"/>
      <c r="DA1120" s="17"/>
      <c r="DB1120" s="17"/>
      <c r="DC1120" s="17"/>
      <c r="DD1120" s="17"/>
      <c r="DE1120" s="17"/>
      <c r="DF1120" s="17"/>
      <c r="DG1120" s="17"/>
      <c r="DH1120" s="17"/>
      <c r="DI1120" s="17"/>
      <c r="DJ1120" s="17"/>
      <c r="DK1120" s="17"/>
      <c r="DL1120" s="17"/>
      <c r="DM1120" s="17"/>
      <c r="DN1120" s="17"/>
      <c r="DO1120" s="17"/>
      <c r="DP1120" s="17"/>
      <c r="DQ1120" s="17"/>
      <c r="DR1120" s="17"/>
      <c r="DS1120" s="17"/>
      <c r="DT1120" s="17"/>
      <c r="DU1120" s="17"/>
      <c r="DV1120" s="17"/>
      <c r="DW1120" s="17"/>
      <c r="DX1120" s="17"/>
      <c r="DY1120" s="17"/>
      <c r="DZ1120" s="17"/>
      <c r="EA1120" s="17"/>
      <c r="EB1120" s="17"/>
      <c r="EC1120" s="17"/>
      <c r="ED1120" s="17"/>
      <c r="EE1120" s="17"/>
      <c r="EF1120" s="17"/>
      <c r="EG1120" s="17"/>
      <c r="EH1120" s="17"/>
      <c r="EI1120" s="17"/>
      <c r="EJ1120" s="17"/>
      <c r="EK1120" s="17"/>
      <c r="EL1120" s="17"/>
      <c r="EM1120" s="17"/>
      <c r="EN1120" s="17"/>
      <c r="EO1120" s="17"/>
      <c r="EP1120" s="17"/>
      <c r="EQ1120" s="17"/>
      <c r="ER1120" s="17"/>
      <c r="ES1120" s="17"/>
      <c r="ET1120" s="17"/>
      <c r="EU1120" s="17"/>
      <c r="EV1120" s="17"/>
      <c r="EW1120" s="17"/>
      <c r="EX1120" s="17"/>
      <c r="EY1120" s="17"/>
      <c r="EZ1120" s="17"/>
      <c r="FA1120" s="17"/>
      <c r="FB1120" s="17"/>
      <c r="FC1120" s="17"/>
      <c r="FD1120" s="17"/>
      <c r="FE1120" s="17"/>
      <c r="FF1120" s="17"/>
      <c r="FG1120" s="17"/>
    </row>
    <row r="1121" spans="1:163" x14ac:dyDescent="0.25">
      <c r="A1121" s="17"/>
      <c r="B1121" s="40" t="s">
        <v>1919</v>
      </c>
      <c r="C1121" s="44"/>
      <c r="D1121" s="44"/>
      <c r="E1121" s="44"/>
      <c r="F1121" s="45"/>
      <c r="G1121" s="46"/>
      <c r="H1121" s="47"/>
      <c r="I1121" s="20"/>
      <c r="J1121" s="72"/>
      <c r="K1121" s="72"/>
      <c r="L1121" s="72"/>
      <c r="M1121" s="20"/>
      <c r="N1121" s="72"/>
      <c r="O1121" s="72"/>
      <c r="P1121" s="44"/>
      <c r="Q1121" s="82"/>
      <c r="R1121" s="21"/>
      <c r="S1121" s="21"/>
      <c r="T1121" s="21"/>
      <c r="U1121" s="21"/>
      <c r="V1121" s="21"/>
      <c r="W1121" s="20"/>
      <c r="X1121" s="20"/>
      <c r="Y1121" s="20"/>
      <c r="Z1121" s="20"/>
      <c r="AA1121" s="20"/>
      <c r="AB1121" s="20"/>
      <c r="AC1121" s="8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  <c r="BC1121" s="17"/>
      <c r="BD1121" s="17"/>
      <c r="BE1121" s="17"/>
      <c r="BF1121" s="17"/>
      <c r="BG1121" s="17"/>
      <c r="BH1121" s="17"/>
      <c r="BI1121" s="17"/>
      <c r="BJ1121" s="17"/>
      <c r="BK1121" s="17"/>
      <c r="BL1121" s="17"/>
      <c r="BM1121" s="17"/>
      <c r="BN1121" s="17"/>
      <c r="BO1121" s="17"/>
      <c r="BP1121" s="17"/>
      <c r="BQ1121" s="17"/>
      <c r="BR1121" s="17"/>
      <c r="BS1121" s="17"/>
      <c r="BT1121" s="17"/>
      <c r="BU1121" s="17"/>
      <c r="BV1121" s="17"/>
      <c r="BW1121" s="17"/>
      <c r="BX1121" s="17"/>
      <c r="BY1121" s="17"/>
      <c r="BZ1121" s="17"/>
      <c r="CA1121" s="17"/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17"/>
      <c r="CR1121" s="17"/>
      <c r="CS1121" s="17"/>
      <c r="CT1121" s="17"/>
      <c r="CU1121" s="17"/>
      <c r="CV1121" s="17"/>
      <c r="CW1121" s="17"/>
      <c r="CX1121" s="17"/>
      <c r="CY1121" s="17"/>
      <c r="CZ1121" s="17"/>
      <c r="DA1121" s="17"/>
      <c r="DB1121" s="17"/>
      <c r="DC1121" s="17"/>
      <c r="DD1121" s="17"/>
      <c r="DE1121" s="17"/>
      <c r="DF1121" s="17"/>
      <c r="DG1121" s="17"/>
      <c r="DH1121" s="17"/>
      <c r="DI1121" s="17"/>
      <c r="DJ1121" s="17"/>
      <c r="DK1121" s="17"/>
      <c r="DL1121" s="17"/>
      <c r="DM1121" s="17"/>
      <c r="DN1121" s="17"/>
      <c r="DO1121" s="17"/>
      <c r="DP1121" s="17"/>
      <c r="DQ1121" s="17"/>
      <c r="DR1121" s="17"/>
      <c r="DS1121" s="17"/>
      <c r="DT1121" s="17"/>
      <c r="DU1121" s="17"/>
      <c r="DV1121" s="17"/>
      <c r="DW1121" s="17"/>
      <c r="DX1121" s="17"/>
      <c r="DY1121" s="17"/>
      <c r="DZ1121" s="17"/>
      <c r="EA1121" s="17"/>
      <c r="EB1121" s="17"/>
      <c r="EC1121" s="17"/>
      <c r="ED1121" s="17"/>
      <c r="EE1121" s="17"/>
      <c r="EF1121" s="17"/>
      <c r="EG1121" s="17"/>
      <c r="EH1121" s="17"/>
      <c r="EI1121" s="17"/>
      <c r="EJ1121" s="17"/>
      <c r="EK1121" s="17"/>
      <c r="EL1121" s="17"/>
      <c r="EM1121" s="17"/>
      <c r="EN1121" s="17"/>
      <c r="EO1121" s="17"/>
      <c r="EP1121" s="17"/>
      <c r="EQ1121" s="17"/>
      <c r="ER1121" s="17"/>
      <c r="ES1121" s="17"/>
      <c r="ET1121" s="17"/>
      <c r="EU1121" s="17"/>
      <c r="EV1121" s="17"/>
      <c r="EW1121" s="17"/>
      <c r="EX1121" s="17"/>
      <c r="EY1121" s="17"/>
      <c r="EZ1121" s="17"/>
      <c r="FA1121" s="17"/>
      <c r="FB1121" s="17"/>
      <c r="FC1121" s="17"/>
      <c r="FD1121" s="17"/>
      <c r="FE1121" s="17"/>
      <c r="FF1121" s="17"/>
      <c r="FG1121" s="17"/>
    </row>
    <row r="1122" spans="1:163" x14ac:dyDescent="0.25">
      <c r="A1122" s="17"/>
      <c r="B1122" s="40" t="s">
        <v>1920</v>
      </c>
      <c r="C1122" s="40" t="s">
        <v>479</v>
      </c>
      <c r="D1122" s="40"/>
      <c r="E1122" s="40" t="s">
        <v>39</v>
      </c>
      <c r="F1122" s="41">
        <v>5.7697553743513715E-2</v>
      </c>
      <c r="G1122" s="42">
        <v>6000000</v>
      </c>
      <c r="H1122" s="43">
        <v>0.25</v>
      </c>
      <c r="I1122" s="20">
        <f t="shared" ref="I1122" si="841">H1122*G1122*F1122</f>
        <v>86546.330615270577</v>
      </c>
      <c r="J1122" s="54"/>
      <c r="K1122" s="54"/>
      <c r="L1122" s="54"/>
      <c r="M1122" s="20">
        <f t="shared" ref="M1122" si="842">L1122*K1122</f>
        <v>0</v>
      </c>
      <c r="N1122" s="54" t="s">
        <v>104</v>
      </c>
      <c r="O1122" s="54" t="s">
        <v>19</v>
      </c>
      <c r="P1122" s="58">
        <v>233.50200000000001</v>
      </c>
      <c r="Q1122" s="80">
        <v>750</v>
      </c>
      <c r="R1122" s="21">
        <f t="shared" ref="R1122" si="843">Q1122*P1122</f>
        <v>175126.5</v>
      </c>
      <c r="S1122" s="21"/>
      <c r="T1122" s="21"/>
      <c r="U1122" s="21"/>
      <c r="V1122" s="21"/>
      <c r="W1122" s="20">
        <f>I1122</f>
        <v>86546.330615270577</v>
      </c>
      <c r="X1122" s="20">
        <f t="shared" ref="X1122" si="844">M1122</f>
        <v>0</v>
      </c>
      <c r="Y1122" s="20">
        <f t="shared" ref="Y1122" si="845">R1122</f>
        <v>175126.5</v>
      </c>
      <c r="Z1122" s="20">
        <f t="shared" ref="Z1122" si="846">SUM(W1122:Y1122)</f>
        <v>261672.83061527059</v>
      </c>
      <c r="AA1122" s="20">
        <f t="shared" si="720"/>
        <v>78501.84918458118</v>
      </c>
      <c r="AB1122" s="20">
        <f t="shared" ref="AB1122" si="847">SUM(Z1122:AA1122)</f>
        <v>340174.67979985179</v>
      </c>
      <c r="AC1122" s="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  <c r="BC1122" s="17"/>
      <c r="BD1122" s="17"/>
      <c r="BE1122" s="17"/>
      <c r="BF1122" s="17"/>
      <c r="BG1122" s="17"/>
      <c r="BH1122" s="17"/>
      <c r="BI1122" s="17"/>
      <c r="BJ1122" s="17"/>
      <c r="BK1122" s="17"/>
      <c r="BL1122" s="17"/>
      <c r="BM1122" s="17"/>
      <c r="BN1122" s="17"/>
      <c r="BO1122" s="17"/>
      <c r="BP1122" s="17"/>
      <c r="BQ1122" s="17"/>
      <c r="BR1122" s="17"/>
      <c r="BS1122" s="17"/>
      <c r="BT1122" s="17"/>
      <c r="BU1122" s="17"/>
      <c r="BV1122" s="17"/>
      <c r="BW1122" s="17"/>
      <c r="BX1122" s="17"/>
      <c r="BY1122" s="17"/>
      <c r="BZ1122" s="17"/>
      <c r="CA1122" s="17"/>
      <c r="CB1122" s="17"/>
      <c r="CC1122" s="17"/>
      <c r="CD1122" s="17"/>
      <c r="CE1122" s="17"/>
      <c r="CF1122" s="17"/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17"/>
      <c r="CR1122" s="17"/>
      <c r="CS1122" s="17"/>
      <c r="CT1122" s="17"/>
      <c r="CU1122" s="17"/>
      <c r="CV1122" s="17"/>
      <c r="CW1122" s="17"/>
      <c r="CX1122" s="17"/>
      <c r="CY1122" s="17"/>
      <c r="CZ1122" s="17"/>
      <c r="DA1122" s="17"/>
      <c r="DB1122" s="17"/>
      <c r="DC1122" s="17"/>
      <c r="DD1122" s="17"/>
      <c r="DE1122" s="17"/>
      <c r="DF1122" s="17"/>
      <c r="DG1122" s="17"/>
      <c r="DH1122" s="17"/>
      <c r="DI1122" s="17"/>
      <c r="DJ1122" s="17"/>
      <c r="DK1122" s="17"/>
      <c r="DL1122" s="17"/>
      <c r="DM1122" s="17"/>
      <c r="DN1122" s="17"/>
      <c r="DO1122" s="17"/>
      <c r="DP1122" s="17"/>
      <c r="DQ1122" s="17"/>
      <c r="DR1122" s="17"/>
      <c r="DS1122" s="17"/>
      <c r="DT1122" s="17"/>
      <c r="DU1122" s="17"/>
      <c r="DV1122" s="17"/>
      <c r="DW1122" s="17"/>
      <c r="DX1122" s="17"/>
      <c r="DY1122" s="17"/>
      <c r="DZ1122" s="17"/>
      <c r="EA1122" s="17"/>
      <c r="EB1122" s="17"/>
      <c r="EC1122" s="17"/>
      <c r="ED1122" s="17"/>
      <c r="EE1122" s="17"/>
      <c r="EF1122" s="17"/>
      <c r="EG1122" s="17"/>
      <c r="EH1122" s="17"/>
      <c r="EI1122" s="17"/>
      <c r="EJ1122" s="17"/>
      <c r="EK1122" s="17"/>
      <c r="EL1122" s="17"/>
      <c r="EM1122" s="17"/>
      <c r="EN1122" s="17"/>
      <c r="EO1122" s="17"/>
      <c r="EP1122" s="17"/>
      <c r="EQ1122" s="17"/>
      <c r="ER1122" s="17"/>
      <c r="ES1122" s="17"/>
      <c r="ET1122" s="17"/>
      <c r="EU1122" s="17"/>
      <c r="EV1122" s="17"/>
      <c r="EW1122" s="17"/>
      <c r="EX1122" s="17"/>
      <c r="EY1122" s="17"/>
      <c r="EZ1122" s="17"/>
      <c r="FA1122" s="17"/>
      <c r="FB1122" s="17"/>
      <c r="FC1122" s="17"/>
      <c r="FD1122" s="17"/>
      <c r="FE1122" s="17"/>
      <c r="FF1122" s="17"/>
      <c r="FG1122" s="17"/>
    </row>
    <row r="1123" spans="1:163" x14ac:dyDescent="0.25">
      <c r="A1123" s="17"/>
      <c r="B1123" s="40" t="s">
        <v>1921</v>
      </c>
      <c r="C1123" s="44"/>
      <c r="D1123" s="44"/>
      <c r="E1123" s="44"/>
      <c r="F1123" s="45"/>
      <c r="G1123" s="46"/>
      <c r="H1123" s="47"/>
      <c r="I1123" s="20"/>
      <c r="J1123" s="72"/>
      <c r="K1123" s="72"/>
      <c r="L1123" s="72"/>
      <c r="M1123" s="20"/>
      <c r="N1123" s="72"/>
      <c r="O1123" s="72"/>
      <c r="P1123" s="44"/>
      <c r="Q1123" s="82"/>
      <c r="R1123" s="21"/>
      <c r="S1123" s="21"/>
      <c r="T1123" s="21"/>
      <c r="U1123" s="21"/>
      <c r="V1123" s="21"/>
      <c r="W1123" s="20"/>
      <c r="X1123" s="20"/>
      <c r="Y1123" s="20"/>
      <c r="Z1123" s="20"/>
      <c r="AA1123" s="20"/>
      <c r="AB1123" s="20"/>
      <c r="AC1123" s="8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  <c r="BF1123" s="17"/>
      <c r="BG1123" s="17"/>
      <c r="BH1123" s="17"/>
      <c r="BI1123" s="17"/>
      <c r="BJ1123" s="17"/>
      <c r="BK1123" s="17"/>
      <c r="BL1123" s="17"/>
      <c r="BM1123" s="17"/>
      <c r="BN1123" s="17"/>
      <c r="BO1123" s="17"/>
      <c r="BP1123" s="17"/>
      <c r="BQ1123" s="17"/>
      <c r="BR1123" s="17"/>
      <c r="BS1123" s="17"/>
      <c r="BT1123" s="17"/>
      <c r="BU1123" s="17"/>
      <c r="BV1123" s="17"/>
      <c r="BW1123" s="17"/>
      <c r="BX1123" s="17"/>
      <c r="BY1123" s="17"/>
      <c r="BZ1123" s="17"/>
      <c r="CA1123" s="17"/>
      <c r="CB1123" s="17"/>
      <c r="CC1123" s="17"/>
      <c r="CD1123" s="17"/>
      <c r="CE1123" s="17"/>
      <c r="CF1123" s="17"/>
      <c r="CG1123" s="17"/>
      <c r="CH1123" s="17"/>
      <c r="CI1123" s="17"/>
      <c r="CJ1123" s="17"/>
      <c r="CK1123" s="17"/>
      <c r="CL1123" s="17"/>
      <c r="CM1123" s="17"/>
      <c r="CN1123" s="17"/>
      <c r="CO1123" s="17"/>
      <c r="CP1123" s="17"/>
      <c r="CQ1123" s="17"/>
      <c r="CR1123" s="17"/>
      <c r="CS1123" s="17"/>
      <c r="CT1123" s="17"/>
      <c r="CU1123" s="17"/>
      <c r="CV1123" s="17"/>
      <c r="CW1123" s="17"/>
      <c r="CX1123" s="17"/>
      <c r="CY1123" s="17"/>
      <c r="CZ1123" s="17"/>
      <c r="DA1123" s="17"/>
      <c r="DB1123" s="17"/>
      <c r="DC1123" s="17"/>
      <c r="DD1123" s="17"/>
      <c r="DE1123" s="17"/>
      <c r="DF1123" s="17"/>
      <c r="DG1123" s="17"/>
      <c r="DH1123" s="17"/>
      <c r="DI1123" s="17"/>
      <c r="DJ1123" s="17"/>
      <c r="DK1123" s="17"/>
      <c r="DL1123" s="17"/>
      <c r="DM1123" s="17"/>
      <c r="DN1123" s="17"/>
      <c r="DO1123" s="17"/>
      <c r="DP1123" s="17"/>
      <c r="DQ1123" s="17"/>
      <c r="DR1123" s="17"/>
      <c r="DS1123" s="17"/>
      <c r="DT1123" s="17"/>
      <c r="DU1123" s="17"/>
      <c r="DV1123" s="17"/>
      <c r="DW1123" s="17"/>
      <c r="DX1123" s="17"/>
      <c r="DY1123" s="17"/>
      <c r="DZ1123" s="17"/>
      <c r="EA1123" s="17"/>
      <c r="EB1123" s="17"/>
      <c r="EC1123" s="17"/>
      <c r="ED1123" s="17"/>
      <c r="EE1123" s="17"/>
      <c r="EF1123" s="17"/>
      <c r="EG1123" s="17"/>
      <c r="EH1123" s="17"/>
      <c r="EI1123" s="17"/>
      <c r="EJ1123" s="17"/>
      <c r="EK1123" s="17"/>
      <c r="EL1123" s="17"/>
      <c r="EM1123" s="17"/>
      <c r="EN1123" s="17"/>
      <c r="EO1123" s="17"/>
      <c r="EP1123" s="17"/>
      <c r="EQ1123" s="17"/>
      <c r="ER1123" s="17"/>
      <c r="ES1123" s="17"/>
      <c r="ET1123" s="17"/>
      <c r="EU1123" s="17"/>
      <c r="EV1123" s="17"/>
      <c r="EW1123" s="17"/>
      <c r="EX1123" s="17"/>
      <c r="EY1123" s="17"/>
      <c r="EZ1123" s="17"/>
      <c r="FA1123" s="17"/>
      <c r="FB1123" s="17"/>
      <c r="FC1123" s="17"/>
      <c r="FD1123" s="17"/>
      <c r="FE1123" s="17"/>
      <c r="FF1123" s="17"/>
      <c r="FG1123" s="17"/>
    </row>
    <row r="1124" spans="1:163" x14ac:dyDescent="0.25">
      <c r="A1124" s="17"/>
      <c r="B1124" s="40" t="s">
        <v>1922</v>
      </c>
      <c r="C1124" s="40" t="s">
        <v>480</v>
      </c>
      <c r="D1124" s="40"/>
      <c r="E1124" s="40" t="s">
        <v>39</v>
      </c>
      <c r="F1124" s="41">
        <v>0.11531257721769213</v>
      </c>
      <c r="G1124" s="42">
        <v>6000000</v>
      </c>
      <c r="H1124" s="43">
        <v>0.25</v>
      </c>
      <c r="I1124" s="20">
        <f t="shared" ref="I1124" si="848">H1124*G1124*F1124</f>
        <v>172968.86582653818</v>
      </c>
      <c r="J1124" s="54"/>
      <c r="K1124" s="54"/>
      <c r="L1124" s="54"/>
      <c r="M1124" s="20">
        <f t="shared" ref="M1124" si="849">L1124*K1124</f>
        <v>0</v>
      </c>
      <c r="N1124" s="54" t="s">
        <v>104</v>
      </c>
      <c r="O1124" s="54" t="s">
        <v>19</v>
      </c>
      <c r="P1124" s="58">
        <v>466.67</v>
      </c>
      <c r="Q1124" s="80">
        <v>750</v>
      </c>
      <c r="R1124" s="21">
        <f t="shared" ref="R1124" si="850">Q1124*P1124</f>
        <v>350002.5</v>
      </c>
      <c r="S1124" s="21"/>
      <c r="T1124" s="21"/>
      <c r="U1124" s="21"/>
      <c r="V1124" s="21"/>
      <c r="W1124" s="20">
        <f>I1124</f>
        <v>172968.86582653818</v>
      </c>
      <c r="X1124" s="20">
        <f t="shared" ref="X1124" si="851">M1124</f>
        <v>0</v>
      </c>
      <c r="Y1124" s="20">
        <f t="shared" ref="Y1124" si="852">R1124</f>
        <v>350002.5</v>
      </c>
      <c r="Z1124" s="20">
        <f t="shared" ref="Z1124" si="853">SUM(W1124:Y1124)</f>
        <v>522971.36582653818</v>
      </c>
      <c r="AA1124" s="20">
        <f t="shared" si="720"/>
        <v>156891.40974796144</v>
      </c>
      <c r="AB1124" s="20">
        <f t="shared" ref="AB1124" si="854">SUM(Z1124:AA1124)</f>
        <v>679862.77557449962</v>
      </c>
      <c r="AC1124" s="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  <c r="BC1124" s="17"/>
      <c r="BD1124" s="17"/>
      <c r="BE1124" s="17"/>
      <c r="BF1124" s="17"/>
      <c r="BG1124" s="17"/>
      <c r="BH1124" s="17"/>
      <c r="BI1124" s="17"/>
      <c r="BJ1124" s="17"/>
      <c r="BK1124" s="17"/>
      <c r="BL1124" s="17"/>
      <c r="BM1124" s="17"/>
      <c r="BN1124" s="17"/>
      <c r="BO1124" s="17"/>
      <c r="BP1124" s="17"/>
      <c r="BQ1124" s="17"/>
      <c r="BR1124" s="17"/>
      <c r="BS1124" s="17"/>
      <c r="BT1124" s="17"/>
      <c r="BU1124" s="17"/>
      <c r="BV1124" s="17"/>
      <c r="BW1124" s="17"/>
      <c r="BX1124" s="17"/>
      <c r="BY1124" s="17"/>
      <c r="BZ1124" s="17"/>
      <c r="CA1124" s="17"/>
      <c r="CB1124" s="17"/>
      <c r="CC1124" s="17"/>
      <c r="CD1124" s="17"/>
      <c r="CE1124" s="17"/>
      <c r="CF1124" s="17"/>
      <c r="CG1124" s="17"/>
      <c r="CH1124" s="17"/>
      <c r="CI1124" s="17"/>
      <c r="CJ1124" s="17"/>
      <c r="CK1124" s="17"/>
      <c r="CL1124" s="17"/>
      <c r="CM1124" s="17"/>
      <c r="CN1124" s="17"/>
      <c r="CO1124" s="17"/>
      <c r="CP1124" s="17"/>
      <c r="CQ1124" s="17"/>
      <c r="CR1124" s="17"/>
      <c r="CS1124" s="17"/>
      <c r="CT1124" s="17"/>
      <c r="CU1124" s="17"/>
      <c r="CV1124" s="17"/>
      <c r="CW1124" s="17"/>
      <c r="CX1124" s="17"/>
      <c r="CY1124" s="17"/>
      <c r="CZ1124" s="17"/>
      <c r="DA1124" s="17"/>
      <c r="DB1124" s="17"/>
      <c r="DC1124" s="17"/>
      <c r="DD1124" s="17"/>
      <c r="DE1124" s="17"/>
      <c r="DF1124" s="17"/>
      <c r="DG1124" s="17"/>
      <c r="DH1124" s="17"/>
      <c r="DI1124" s="17"/>
      <c r="DJ1124" s="17"/>
      <c r="DK1124" s="17"/>
      <c r="DL1124" s="17"/>
      <c r="DM1124" s="17"/>
      <c r="DN1124" s="17"/>
      <c r="DO1124" s="17"/>
      <c r="DP1124" s="17"/>
      <c r="DQ1124" s="17"/>
      <c r="DR1124" s="17"/>
      <c r="DS1124" s="17"/>
      <c r="DT1124" s="17"/>
      <c r="DU1124" s="17"/>
      <c r="DV1124" s="17"/>
      <c r="DW1124" s="17"/>
      <c r="DX1124" s="17"/>
      <c r="DY1124" s="17"/>
      <c r="DZ1124" s="17"/>
      <c r="EA1124" s="17"/>
      <c r="EB1124" s="17"/>
      <c r="EC1124" s="17"/>
      <c r="ED1124" s="17"/>
      <c r="EE1124" s="17"/>
      <c r="EF1124" s="17"/>
      <c r="EG1124" s="17"/>
      <c r="EH1124" s="17"/>
      <c r="EI1124" s="17"/>
      <c r="EJ1124" s="17"/>
      <c r="EK1124" s="17"/>
      <c r="EL1124" s="17"/>
      <c r="EM1124" s="17"/>
      <c r="EN1124" s="17"/>
      <c r="EO1124" s="17"/>
      <c r="EP1124" s="17"/>
      <c r="EQ1124" s="17"/>
      <c r="ER1124" s="17"/>
      <c r="ES1124" s="17"/>
      <c r="ET1124" s="17"/>
      <c r="EU1124" s="17"/>
      <c r="EV1124" s="17"/>
      <c r="EW1124" s="17"/>
      <c r="EX1124" s="17"/>
      <c r="EY1124" s="17"/>
      <c r="EZ1124" s="17"/>
      <c r="FA1124" s="17"/>
      <c r="FB1124" s="17"/>
      <c r="FC1124" s="17"/>
      <c r="FD1124" s="17"/>
      <c r="FE1124" s="17"/>
      <c r="FF1124" s="17"/>
      <c r="FG1124" s="17"/>
    </row>
    <row r="1125" spans="1:163" x14ac:dyDescent="0.25">
      <c r="A1125" s="17"/>
      <c r="B1125" s="40" t="s">
        <v>1923</v>
      </c>
      <c r="C1125" s="44"/>
      <c r="D1125" s="44"/>
      <c r="E1125" s="44"/>
      <c r="F1125" s="45"/>
      <c r="G1125" s="46"/>
      <c r="H1125" s="47"/>
      <c r="I1125" s="20"/>
      <c r="J1125" s="72"/>
      <c r="K1125" s="72"/>
      <c r="L1125" s="72"/>
      <c r="M1125" s="20"/>
      <c r="N1125" s="72"/>
      <c r="O1125" s="72"/>
      <c r="P1125" s="44"/>
      <c r="Q1125" s="82"/>
      <c r="R1125" s="21"/>
      <c r="S1125" s="21"/>
      <c r="T1125" s="21"/>
      <c r="U1125" s="21"/>
      <c r="V1125" s="21"/>
      <c r="W1125" s="20"/>
      <c r="X1125" s="20"/>
      <c r="Y1125" s="20"/>
      <c r="Z1125" s="20"/>
      <c r="AA1125" s="20"/>
      <c r="AB1125" s="20"/>
      <c r="AC1125" s="8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  <c r="BC1125" s="17"/>
      <c r="BD1125" s="17"/>
      <c r="BE1125" s="17"/>
      <c r="BF1125" s="17"/>
      <c r="BG1125" s="17"/>
      <c r="BH1125" s="17"/>
      <c r="BI1125" s="17"/>
      <c r="BJ1125" s="17"/>
      <c r="BK1125" s="17"/>
      <c r="BL1125" s="17"/>
      <c r="BM1125" s="17"/>
      <c r="BN1125" s="17"/>
      <c r="BO1125" s="17"/>
      <c r="BP1125" s="17"/>
      <c r="BQ1125" s="17"/>
      <c r="BR1125" s="17"/>
      <c r="BS1125" s="17"/>
      <c r="BT1125" s="17"/>
      <c r="BU1125" s="17"/>
      <c r="BV1125" s="17"/>
      <c r="BW1125" s="17"/>
      <c r="BX1125" s="17"/>
      <c r="BY1125" s="17"/>
      <c r="BZ1125" s="17"/>
      <c r="CA1125" s="17"/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17"/>
      <c r="CR1125" s="17"/>
      <c r="CS1125" s="17"/>
      <c r="CT1125" s="17"/>
      <c r="CU1125" s="17"/>
      <c r="CV1125" s="17"/>
      <c r="CW1125" s="17"/>
      <c r="CX1125" s="17"/>
      <c r="CY1125" s="17"/>
      <c r="CZ1125" s="17"/>
      <c r="DA1125" s="17"/>
      <c r="DB1125" s="17"/>
      <c r="DC1125" s="17"/>
      <c r="DD1125" s="17"/>
      <c r="DE1125" s="17"/>
      <c r="DF1125" s="17"/>
      <c r="DG1125" s="17"/>
      <c r="DH1125" s="17"/>
      <c r="DI1125" s="17"/>
      <c r="DJ1125" s="17"/>
      <c r="DK1125" s="17"/>
      <c r="DL1125" s="17"/>
      <c r="DM1125" s="17"/>
      <c r="DN1125" s="17"/>
      <c r="DO1125" s="17"/>
      <c r="DP1125" s="17"/>
      <c r="DQ1125" s="17"/>
      <c r="DR1125" s="17"/>
      <c r="DS1125" s="17"/>
      <c r="DT1125" s="17"/>
      <c r="DU1125" s="17"/>
      <c r="DV1125" s="17"/>
      <c r="DW1125" s="17"/>
      <c r="DX1125" s="17"/>
      <c r="DY1125" s="17"/>
      <c r="DZ1125" s="17"/>
      <c r="EA1125" s="17"/>
      <c r="EB1125" s="17"/>
      <c r="EC1125" s="17"/>
      <c r="ED1125" s="17"/>
      <c r="EE1125" s="17"/>
      <c r="EF1125" s="17"/>
      <c r="EG1125" s="17"/>
      <c r="EH1125" s="17"/>
      <c r="EI1125" s="17"/>
      <c r="EJ1125" s="17"/>
      <c r="EK1125" s="17"/>
      <c r="EL1125" s="17"/>
      <c r="EM1125" s="17"/>
      <c r="EN1125" s="17"/>
      <c r="EO1125" s="17"/>
      <c r="EP1125" s="17"/>
      <c r="EQ1125" s="17"/>
      <c r="ER1125" s="17"/>
      <c r="ES1125" s="17"/>
      <c r="ET1125" s="17"/>
      <c r="EU1125" s="17"/>
      <c r="EV1125" s="17"/>
      <c r="EW1125" s="17"/>
      <c r="EX1125" s="17"/>
      <c r="EY1125" s="17"/>
      <c r="EZ1125" s="17"/>
      <c r="FA1125" s="17"/>
      <c r="FB1125" s="17"/>
      <c r="FC1125" s="17"/>
      <c r="FD1125" s="17"/>
      <c r="FE1125" s="17"/>
      <c r="FF1125" s="17"/>
      <c r="FG1125" s="17"/>
    </row>
    <row r="1126" spans="1:163" x14ac:dyDescent="0.25">
      <c r="A1126" s="17"/>
      <c r="B1126" s="40" t="s">
        <v>1924</v>
      </c>
      <c r="C1126" s="40" t="s">
        <v>481</v>
      </c>
      <c r="D1126" s="40"/>
      <c r="E1126" s="40" t="s">
        <v>39</v>
      </c>
      <c r="F1126" s="41">
        <v>0.11186632073140598</v>
      </c>
      <c r="G1126" s="42">
        <v>6000000</v>
      </c>
      <c r="H1126" s="43">
        <v>0.25</v>
      </c>
      <c r="I1126" s="20">
        <f t="shared" ref="I1126" si="855">H1126*G1126*F1126</f>
        <v>167799.48109710898</v>
      </c>
      <c r="J1126" s="54"/>
      <c r="K1126" s="54"/>
      <c r="L1126" s="54"/>
      <c r="M1126" s="20">
        <f t="shared" ref="M1126" si="856">L1126*K1126</f>
        <v>0</v>
      </c>
      <c r="N1126" s="54" t="s">
        <v>104</v>
      </c>
      <c r="O1126" s="54" t="s">
        <v>19</v>
      </c>
      <c r="P1126" s="58">
        <v>452.72300000000001</v>
      </c>
      <c r="Q1126" s="80">
        <v>750</v>
      </c>
      <c r="R1126" s="21">
        <f t="shared" ref="R1126" si="857">Q1126*P1126</f>
        <v>339542.25</v>
      </c>
      <c r="S1126" s="21"/>
      <c r="T1126" s="21"/>
      <c r="U1126" s="21"/>
      <c r="V1126" s="21"/>
      <c r="W1126" s="20">
        <f>I1126</f>
        <v>167799.48109710898</v>
      </c>
      <c r="X1126" s="20">
        <f t="shared" ref="X1126" si="858">M1126</f>
        <v>0</v>
      </c>
      <c r="Y1126" s="20">
        <f t="shared" ref="Y1126" si="859">R1126</f>
        <v>339542.25</v>
      </c>
      <c r="Z1126" s="20">
        <f t="shared" ref="Z1126" si="860">SUM(W1126:Y1126)</f>
        <v>507341.73109710898</v>
      </c>
      <c r="AA1126" s="20">
        <f t="shared" si="720"/>
        <v>152202.51932913269</v>
      </c>
      <c r="AB1126" s="20">
        <f t="shared" ref="AB1126" si="861">SUM(Z1126:AA1126)</f>
        <v>659544.25042624166</v>
      </c>
      <c r="AC1126" s="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  <c r="BC1126" s="17"/>
      <c r="BD1126" s="17"/>
      <c r="BE1126" s="17"/>
      <c r="BF1126" s="17"/>
      <c r="BG1126" s="17"/>
      <c r="BH1126" s="17"/>
      <c r="BI1126" s="17"/>
      <c r="BJ1126" s="17"/>
      <c r="BK1126" s="17"/>
      <c r="BL1126" s="17"/>
      <c r="BM1126" s="17"/>
      <c r="BN1126" s="17"/>
      <c r="BO1126" s="17"/>
      <c r="BP1126" s="17"/>
      <c r="BQ1126" s="17"/>
      <c r="BR1126" s="17"/>
      <c r="BS1126" s="17"/>
      <c r="BT1126" s="17"/>
      <c r="BU1126" s="17"/>
      <c r="BV1126" s="17"/>
      <c r="BW1126" s="17"/>
      <c r="BX1126" s="17"/>
      <c r="BY1126" s="17"/>
      <c r="BZ1126" s="17"/>
      <c r="CA1126" s="17"/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17"/>
      <c r="CR1126" s="17"/>
      <c r="CS1126" s="17"/>
      <c r="CT1126" s="17"/>
      <c r="CU1126" s="17"/>
      <c r="CV1126" s="17"/>
      <c r="CW1126" s="17"/>
      <c r="CX1126" s="17"/>
      <c r="CY1126" s="17"/>
      <c r="CZ1126" s="17"/>
      <c r="DA1126" s="17"/>
      <c r="DB1126" s="17"/>
      <c r="DC1126" s="17"/>
      <c r="DD1126" s="17"/>
      <c r="DE1126" s="17"/>
      <c r="DF1126" s="17"/>
      <c r="DG1126" s="17"/>
      <c r="DH1126" s="17"/>
      <c r="DI1126" s="17"/>
      <c r="DJ1126" s="17"/>
      <c r="DK1126" s="17"/>
      <c r="DL1126" s="17"/>
      <c r="DM1126" s="17"/>
      <c r="DN1126" s="17"/>
      <c r="DO1126" s="17"/>
      <c r="DP1126" s="17"/>
      <c r="DQ1126" s="17"/>
      <c r="DR1126" s="17"/>
      <c r="DS1126" s="17"/>
      <c r="DT1126" s="17"/>
      <c r="DU1126" s="17"/>
      <c r="DV1126" s="17"/>
      <c r="DW1126" s="17"/>
      <c r="DX1126" s="17"/>
      <c r="DY1126" s="17"/>
      <c r="DZ1126" s="17"/>
      <c r="EA1126" s="17"/>
      <c r="EB1126" s="17"/>
      <c r="EC1126" s="17"/>
      <c r="ED1126" s="17"/>
      <c r="EE1126" s="17"/>
      <c r="EF1126" s="17"/>
      <c r="EG1126" s="17"/>
      <c r="EH1126" s="17"/>
      <c r="EI1126" s="17"/>
      <c r="EJ1126" s="17"/>
      <c r="EK1126" s="17"/>
      <c r="EL1126" s="17"/>
      <c r="EM1126" s="17"/>
      <c r="EN1126" s="17"/>
      <c r="EO1126" s="17"/>
      <c r="EP1126" s="17"/>
      <c r="EQ1126" s="17"/>
      <c r="ER1126" s="17"/>
      <c r="ES1126" s="17"/>
      <c r="ET1126" s="17"/>
      <c r="EU1126" s="17"/>
      <c r="EV1126" s="17"/>
      <c r="EW1126" s="17"/>
      <c r="EX1126" s="17"/>
      <c r="EY1126" s="17"/>
      <c r="EZ1126" s="17"/>
      <c r="FA1126" s="17"/>
      <c r="FB1126" s="17"/>
      <c r="FC1126" s="17"/>
      <c r="FD1126" s="17"/>
      <c r="FE1126" s="17"/>
      <c r="FF1126" s="17"/>
      <c r="FG1126" s="17"/>
    </row>
    <row r="1127" spans="1:163" x14ac:dyDescent="0.25">
      <c r="A1127" s="17"/>
      <c r="B1127" s="40" t="s">
        <v>1925</v>
      </c>
      <c r="C1127" s="44"/>
      <c r="D1127" s="44"/>
      <c r="E1127" s="44"/>
      <c r="F1127" s="45"/>
      <c r="G1127" s="46"/>
      <c r="H1127" s="47"/>
      <c r="I1127" s="20"/>
      <c r="J1127" s="72"/>
      <c r="K1127" s="72"/>
      <c r="L1127" s="72"/>
      <c r="M1127" s="20"/>
      <c r="N1127" s="72"/>
      <c r="O1127" s="72"/>
      <c r="P1127" s="44"/>
      <c r="Q1127" s="82"/>
      <c r="R1127" s="21"/>
      <c r="S1127" s="21"/>
      <c r="T1127" s="21"/>
      <c r="U1127" s="21"/>
      <c r="V1127" s="21"/>
      <c r="W1127" s="20"/>
      <c r="X1127" s="20"/>
      <c r="Y1127" s="20"/>
      <c r="Z1127" s="20"/>
      <c r="AA1127" s="20"/>
      <c r="AB1127" s="20"/>
      <c r="AC1127" s="8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  <c r="BC1127" s="17"/>
      <c r="BD1127" s="17"/>
      <c r="BE1127" s="17"/>
      <c r="BF1127" s="17"/>
      <c r="BG1127" s="17"/>
      <c r="BH1127" s="17"/>
      <c r="BI1127" s="17"/>
      <c r="BJ1127" s="17"/>
      <c r="BK1127" s="17"/>
      <c r="BL1127" s="17"/>
      <c r="BM1127" s="17"/>
      <c r="BN1127" s="17"/>
      <c r="BO1127" s="17"/>
      <c r="BP1127" s="17"/>
      <c r="BQ1127" s="17"/>
      <c r="BR1127" s="17"/>
      <c r="BS1127" s="17"/>
      <c r="BT1127" s="17"/>
      <c r="BU1127" s="17"/>
      <c r="BV1127" s="17"/>
      <c r="BW1127" s="17"/>
      <c r="BX1127" s="17"/>
      <c r="BY1127" s="17"/>
      <c r="BZ1127" s="17"/>
      <c r="CA1127" s="17"/>
      <c r="CB1127" s="17"/>
      <c r="CC1127" s="17"/>
      <c r="CD1127" s="17"/>
      <c r="CE1127" s="17"/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17"/>
      <c r="CR1127" s="17"/>
      <c r="CS1127" s="17"/>
      <c r="CT1127" s="17"/>
      <c r="CU1127" s="17"/>
      <c r="CV1127" s="17"/>
      <c r="CW1127" s="17"/>
      <c r="CX1127" s="17"/>
      <c r="CY1127" s="17"/>
      <c r="CZ1127" s="17"/>
      <c r="DA1127" s="17"/>
      <c r="DB1127" s="17"/>
      <c r="DC1127" s="17"/>
      <c r="DD1127" s="17"/>
      <c r="DE1127" s="17"/>
      <c r="DF1127" s="17"/>
      <c r="DG1127" s="17"/>
      <c r="DH1127" s="17"/>
      <c r="DI1127" s="17"/>
      <c r="DJ1127" s="17"/>
      <c r="DK1127" s="17"/>
      <c r="DL1127" s="17"/>
      <c r="DM1127" s="17"/>
      <c r="DN1127" s="17"/>
      <c r="DO1127" s="17"/>
      <c r="DP1127" s="17"/>
      <c r="DQ1127" s="17"/>
      <c r="DR1127" s="17"/>
      <c r="DS1127" s="17"/>
      <c r="DT1127" s="17"/>
      <c r="DU1127" s="17"/>
      <c r="DV1127" s="17"/>
      <c r="DW1127" s="17"/>
      <c r="DX1127" s="17"/>
      <c r="DY1127" s="17"/>
      <c r="DZ1127" s="17"/>
      <c r="EA1127" s="17"/>
      <c r="EB1127" s="17"/>
      <c r="EC1127" s="17"/>
      <c r="ED1127" s="17"/>
      <c r="EE1127" s="17"/>
      <c r="EF1127" s="17"/>
      <c r="EG1127" s="17"/>
      <c r="EH1127" s="17"/>
      <c r="EI1127" s="17"/>
      <c r="EJ1127" s="17"/>
      <c r="EK1127" s="17"/>
      <c r="EL1127" s="17"/>
      <c r="EM1127" s="17"/>
      <c r="EN1127" s="17"/>
      <c r="EO1127" s="17"/>
      <c r="EP1127" s="17"/>
      <c r="EQ1127" s="17"/>
      <c r="ER1127" s="17"/>
      <c r="ES1127" s="17"/>
      <c r="ET1127" s="17"/>
      <c r="EU1127" s="17"/>
      <c r="EV1127" s="17"/>
      <c r="EW1127" s="17"/>
      <c r="EX1127" s="17"/>
      <c r="EY1127" s="17"/>
      <c r="EZ1127" s="17"/>
      <c r="FA1127" s="17"/>
      <c r="FB1127" s="17"/>
      <c r="FC1127" s="17"/>
      <c r="FD1127" s="17"/>
      <c r="FE1127" s="17"/>
      <c r="FF1127" s="17"/>
      <c r="FG1127" s="17"/>
    </row>
    <row r="1128" spans="1:163" x14ac:dyDescent="0.25">
      <c r="A1128" s="17"/>
      <c r="B1128" s="40" t="s">
        <v>1926</v>
      </c>
      <c r="C1128" s="40" t="s">
        <v>482</v>
      </c>
      <c r="D1128" s="40"/>
      <c r="E1128" s="40" t="s">
        <v>39</v>
      </c>
      <c r="F1128" s="41">
        <v>6.1451445515196441E-2</v>
      </c>
      <c r="G1128" s="42">
        <v>6000000</v>
      </c>
      <c r="H1128" s="43">
        <v>0.25</v>
      </c>
      <c r="I1128" s="20">
        <f t="shared" ref="I1128" si="862">H1128*G1128*F1128</f>
        <v>92177.168272794661</v>
      </c>
      <c r="J1128" s="54"/>
      <c r="K1128" s="54"/>
      <c r="L1128" s="54"/>
      <c r="M1128" s="20">
        <f t="shared" ref="M1128" si="863">L1128*K1128</f>
        <v>0</v>
      </c>
      <c r="N1128" s="54" t="s">
        <v>104</v>
      </c>
      <c r="O1128" s="54" t="s">
        <v>19</v>
      </c>
      <c r="P1128" s="58">
        <v>248.69399999999999</v>
      </c>
      <c r="Q1128" s="80">
        <v>750</v>
      </c>
      <c r="R1128" s="21">
        <f t="shared" ref="R1128" si="864">Q1128*P1128</f>
        <v>186520.5</v>
      </c>
      <c r="S1128" s="21"/>
      <c r="T1128" s="21"/>
      <c r="U1128" s="21"/>
      <c r="V1128" s="21"/>
      <c r="W1128" s="20">
        <f>I1128</f>
        <v>92177.168272794661</v>
      </c>
      <c r="X1128" s="20">
        <f t="shared" ref="X1128" si="865">M1128</f>
        <v>0</v>
      </c>
      <c r="Y1128" s="20">
        <f t="shared" ref="Y1128" si="866">R1128</f>
        <v>186520.5</v>
      </c>
      <c r="Z1128" s="20">
        <f t="shared" ref="Z1128" si="867">SUM(W1128:Y1128)</f>
        <v>278697.66827279469</v>
      </c>
      <c r="AA1128" s="20">
        <f t="shared" si="720"/>
        <v>83609.300481838407</v>
      </c>
      <c r="AB1128" s="20">
        <f t="shared" ref="AB1128" si="868">SUM(Z1128:AA1128)</f>
        <v>362306.9687546331</v>
      </c>
      <c r="AC1128" s="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  <c r="BC1128" s="17"/>
      <c r="BD1128" s="17"/>
      <c r="BE1128" s="17"/>
      <c r="BF1128" s="17"/>
      <c r="BG1128" s="17"/>
      <c r="BH1128" s="17"/>
      <c r="BI1128" s="17"/>
      <c r="BJ1128" s="17"/>
      <c r="BK1128" s="17"/>
      <c r="BL1128" s="17"/>
      <c r="BM1128" s="17"/>
      <c r="BN1128" s="17"/>
      <c r="BO1128" s="17"/>
      <c r="BP1128" s="17"/>
      <c r="BQ1128" s="17"/>
      <c r="BR1128" s="17"/>
      <c r="BS1128" s="17"/>
      <c r="BT1128" s="17"/>
      <c r="BU1128" s="17"/>
      <c r="BV1128" s="17"/>
      <c r="BW1128" s="17"/>
      <c r="BX1128" s="17"/>
      <c r="BY1128" s="17"/>
      <c r="BZ1128" s="17"/>
      <c r="CA1128" s="17"/>
      <c r="CB1128" s="17"/>
      <c r="CC1128" s="17"/>
      <c r="CD1128" s="17"/>
      <c r="CE1128" s="17"/>
      <c r="CF1128" s="17"/>
      <c r="CG1128" s="17"/>
      <c r="CH1128" s="17"/>
      <c r="CI1128" s="17"/>
      <c r="CJ1128" s="17"/>
      <c r="CK1128" s="17"/>
      <c r="CL1128" s="17"/>
      <c r="CM1128" s="17"/>
      <c r="CN1128" s="17"/>
      <c r="CO1128" s="17"/>
      <c r="CP1128" s="17"/>
      <c r="CQ1128" s="17"/>
      <c r="CR1128" s="17"/>
      <c r="CS1128" s="17"/>
      <c r="CT1128" s="17"/>
      <c r="CU1128" s="17"/>
      <c r="CV1128" s="17"/>
      <c r="CW1128" s="17"/>
      <c r="CX1128" s="17"/>
      <c r="CY1128" s="17"/>
      <c r="CZ1128" s="17"/>
      <c r="DA1128" s="17"/>
      <c r="DB1128" s="17"/>
      <c r="DC1128" s="17"/>
      <c r="DD1128" s="17"/>
      <c r="DE1128" s="17"/>
      <c r="DF1128" s="17"/>
      <c r="DG1128" s="17"/>
      <c r="DH1128" s="17"/>
      <c r="DI1128" s="17"/>
      <c r="DJ1128" s="17"/>
      <c r="DK1128" s="17"/>
      <c r="DL1128" s="17"/>
      <c r="DM1128" s="17"/>
      <c r="DN1128" s="17"/>
      <c r="DO1128" s="17"/>
      <c r="DP1128" s="17"/>
      <c r="DQ1128" s="17"/>
      <c r="DR1128" s="17"/>
      <c r="DS1128" s="17"/>
      <c r="DT1128" s="17"/>
      <c r="DU1128" s="17"/>
      <c r="DV1128" s="17"/>
      <c r="DW1128" s="17"/>
      <c r="DX1128" s="17"/>
      <c r="DY1128" s="17"/>
      <c r="DZ1128" s="17"/>
      <c r="EA1128" s="17"/>
      <c r="EB1128" s="17"/>
      <c r="EC1128" s="17"/>
      <c r="ED1128" s="17"/>
      <c r="EE1128" s="17"/>
      <c r="EF1128" s="17"/>
      <c r="EG1128" s="17"/>
      <c r="EH1128" s="17"/>
      <c r="EI1128" s="17"/>
      <c r="EJ1128" s="17"/>
      <c r="EK1128" s="17"/>
      <c r="EL1128" s="17"/>
      <c r="EM1128" s="17"/>
      <c r="EN1128" s="17"/>
      <c r="EO1128" s="17"/>
      <c r="EP1128" s="17"/>
      <c r="EQ1128" s="17"/>
      <c r="ER1128" s="17"/>
      <c r="ES1128" s="17"/>
      <c r="ET1128" s="17"/>
      <c r="EU1128" s="17"/>
      <c r="EV1128" s="17"/>
      <c r="EW1128" s="17"/>
      <c r="EX1128" s="17"/>
      <c r="EY1128" s="17"/>
      <c r="EZ1128" s="17"/>
      <c r="FA1128" s="17"/>
      <c r="FB1128" s="17"/>
      <c r="FC1128" s="17"/>
      <c r="FD1128" s="17"/>
      <c r="FE1128" s="17"/>
      <c r="FF1128" s="17"/>
      <c r="FG1128" s="17"/>
    </row>
    <row r="1129" spans="1:163" x14ac:dyDescent="0.25">
      <c r="A1129" s="17"/>
      <c r="B1129" s="40" t="s">
        <v>1927</v>
      </c>
      <c r="C1129" s="44"/>
      <c r="D1129" s="44"/>
      <c r="E1129" s="44"/>
      <c r="F1129" s="45"/>
      <c r="G1129" s="46"/>
      <c r="H1129" s="47"/>
      <c r="I1129" s="20"/>
      <c r="J1129" s="72"/>
      <c r="K1129" s="72"/>
      <c r="L1129" s="72"/>
      <c r="M1129" s="20"/>
      <c r="N1129" s="72"/>
      <c r="O1129" s="72"/>
      <c r="P1129" s="44"/>
      <c r="Q1129" s="82"/>
      <c r="R1129" s="21"/>
      <c r="S1129" s="21"/>
      <c r="T1129" s="21"/>
      <c r="U1129" s="21"/>
      <c r="V1129" s="21"/>
      <c r="W1129" s="20"/>
      <c r="X1129" s="20"/>
      <c r="Y1129" s="20"/>
      <c r="Z1129" s="20"/>
      <c r="AA1129" s="20"/>
      <c r="AB1129" s="20"/>
      <c r="AC1129" s="8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  <c r="BC1129" s="17"/>
      <c r="BD1129" s="17"/>
      <c r="BE1129" s="17"/>
      <c r="BF1129" s="17"/>
      <c r="BG1129" s="17"/>
      <c r="BH1129" s="17"/>
      <c r="BI1129" s="17"/>
      <c r="BJ1129" s="17"/>
      <c r="BK1129" s="17"/>
      <c r="BL1129" s="17"/>
      <c r="BM1129" s="17"/>
      <c r="BN1129" s="17"/>
      <c r="BO1129" s="17"/>
      <c r="BP1129" s="17"/>
      <c r="BQ1129" s="17"/>
      <c r="BR1129" s="17"/>
      <c r="BS1129" s="17"/>
      <c r="BT1129" s="17"/>
      <c r="BU1129" s="17"/>
      <c r="BV1129" s="17"/>
      <c r="BW1129" s="17"/>
      <c r="BX1129" s="17"/>
      <c r="BY1129" s="17"/>
      <c r="BZ1129" s="17"/>
      <c r="CA1129" s="17"/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17"/>
      <c r="CR1129" s="17"/>
      <c r="CS1129" s="17"/>
      <c r="CT1129" s="17"/>
      <c r="CU1129" s="17"/>
      <c r="CV1129" s="17"/>
      <c r="CW1129" s="17"/>
      <c r="CX1129" s="17"/>
      <c r="CY1129" s="17"/>
      <c r="CZ1129" s="17"/>
      <c r="DA1129" s="17"/>
      <c r="DB1129" s="17"/>
      <c r="DC1129" s="17"/>
      <c r="DD1129" s="17"/>
      <c r="DE1129" s="17"/>
      <c r="DF1129" s="17"/>
      <c r="DG1129" s="17"/>
      <c r="DH1129" s="17"/>
      <c r="DI1129" s="17"/>
      <c r="DJ1129" s="17"/>
      <c r="DK1129" s="17"/>
      <c r="DL1129" s="17"/>
      <c r="DM1129" s="17"/>
      <c r="DN1129" s="17"/>
      <c r="DO1129" s="17"/>
      <c r="DP1129" s="17"/>
      <c r="DQ1129" s="17"/>
      <c r="DR1129" s="17"/>
      <c r="DS1129" s="17"/>
      <c r="DT1129" s="17"/>
      <c r="DU1129" s="17"/>
      <c r="DV1129" s="17"/>
      <c r="DW1129" s="17"/>
      <c r="DX1129" s="17"/>
      <c r="DY1129" s="17"/>
      <c r="DZ1129" s="17"/>
      <c r="EA1129" s="17"/>
      <c r="EB1129" s="17"/>
      <c r="EC1129" s="17"/>
      <c r="ED1129" s="17"/>
      <c r="EE1129" s="17"/>
      <c r="EF1129" s="17"/>
      <c r="EG1129" s="17"/>
      <c r="EH1129" s="17"/>
      <c r="EI1129" s="17"/>
      <c r="EJ1129" s="17"/>
      <c r="EK1129" s="17"/>
      <c r="EL1129" s="17"/>
      <c r="EM1129" s="17"/>
      <c r="EN1129" s="17"/>
      <c r="EO1129" s="17"/>
      <c r="EP1129" s="17"/>
      <c r="EQ1129" s="17"/>
      <c r="ER1129" s="17"/>
      <c r="ES1129" s="17"/>
      <c r="ET1129" s="17"/>
      <c r="EU1129" s="17"/>
      <c r="EV1129" s="17"/>
      <c r="EW1129" s="17"/>
      <c r="EX1129" s="17"/>
      <c r="EY1129" s="17"/>
      <c r="EZ1129" s="17"/>
      <c r="FA1129" s="17"/>
      <c r="FB1129" s="17"/>
      <c r="FC1129" s="17"/>
      <c r="FD1129" s="17"/>
      <c r="FE1129" s="17"/>
      <c r="FF1129" s="17"/>
      <c r="FG1129" s="17"/>
    </row>
    <row r="1130" spans="1:163" x14ac:dyDescent="0.25">
      <c r="A1130" s="17"/>
      <c r="B1130" s="40" t="s">
        <v>1928</v>
      </c>
      <c r="C1130" s="40" t="s">
        <v>483</v>
      </c>
      <c r="D1130" s="40"/>
      <c r="E1130" s="40" t="s">
        <v>39</v>
      </c>
      <c r="F1130" s="41">
        <v>2.5374351371386214E-3</v>
      </c>
      <c r="G1130" s="42">
        <v>6000000</v>
      </c>
      <c r="H1130" s="43">
        <v>0.25</v>
      </c>
      <c r="I1130" s="20">
        <f t="shared" ref="I1130" si="869">H1130*G1130*F1130</f>
        <v>3806.152705707932</v>
      </c>
      <c r="J1130" s="54"/>
      <c r="K1130" s="54"/>
      <c r="L1130" s="54"/>
      <c r="M1130" s="20">
        <f t="shared" ref="M1130" si="870">L1130*K1130</f>
        <v>0</v>
      </c>
      <c r="N1130" s="54" t="s">
        <v>104</v>
      </c>
      <c r="O1130" s="54" t="s">
        <v>19</v>
      </c>
      <c r="P1130" s="58">
        <v>10.269</v>
      </c>
      <c r="Q1130" s="80">
        <v>750</v>
      </c>
      <c r="R1130" s="21">
        <f t="shared" ref="R1130" si="871">Q1130*P1130</f>
        <v>7701.75</v>
      </c>
      <c r="S1130" s="21"/>
      <c r="T1130" s="21"/>
      <c r="U1130" s="21"/>
      <c r="V1130" s="21"/>
      <c r="W1130" s="20">
        <f>I1130</f>
        <v>3806.152705707932</v>
      </c>
      <c r="X1130" s="20">
        <f t="shared" ref="X1130" si="872">M1130</f>
        <v>0</v>
      </c>
      <c r="Y1130" s="20">
        <f t="shared" ref="Y1130" si="873">R1130</f>
        <v>7701.75</v>
      </c>
      <c r="Z1130" s="20">
        <f t="shared" ref="Z1130" si="874">SUM(W1130:Y1130)</f>
        <v>11507.902705707933</v>
      </c>
      <c r="AA1130" s="20">
        <f t="shared" si="720"/>
        <v>3452.3708117123797</v>
      </c>
      <c r="AB1130" s="20">
        <f t="shared" ref="AB1130" si="875">SUM(Z1130:AA1130)</f>
        <v>14960.273517420312</v>
      </c>
      <c r="AC1130" s="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  <c r="BC1130" s="17"/>
      <c r="BD1130" s="17"/>
      <c r="BE1130" s="17"/>
      <c r="BF1130" s="17"/>
      <c r="BG1130" s="17"/>
      <c r="BH1130" s="17"/>
      <c r="BI1130" s="17"/>
      <c r="BJ1130" s="17"/>
      <c r="BK1130" s="17"/>
      <c r="BL1130" s="17"/>
      <c r="BM1130" s="17"/>
      <c r="BN1130" s="17"/>
      <c r="BO1130" s="17"/>
      <c r="BP1130" s="17"/>
      <c r="BQ1130" s="17"/>
      <c r="BR1130" s="17"/>
      <c r="BS1130" s="17"/>
      <c r="BT1130" s="17"/>
      <c r="BU1130" s="17"/>
      <c r="BV1130" s="17"/>
      <c r="BW1130" s="17"/>
      <c r="BX1130" s="17"/>
      <c r="BY1130" s="17"/>
      <c r="BZ1130" s="17"/>
      <c r="CA1130" s="17"/>
      <c r="CB1130" s="17"/>
      <c r="CC1130" s="17"/>
      <c r="CD1130" s="17"/>
      <c r="CE1130" s="17"/>
      <c r="CF1130" s="17"/>
      <c r="CG1130" s="17"/>
      <c r="CH1130" s="17"/>
      <c r="CI1130" s="17"/>
      <c r="CJ1130" s="17"/>
      <c r="CK1130" s="17"/>
      <c r="CL1130" s="17"/>
      <c r="CM1130" s="17"/>
      <c r="CN1130" s="17"/>
      <c r="CO1130" s="17"/>
      <c r="CP1130" s="17"/>
      <c r="CQ1130" s="17"/>
      <c r="CR1130" s="17"/>
      <c r="CS1130" s="17"/>
      <c r="CT1130" s="17"/>
      <c r="CU1130" s="17"/>
      <c r="CV1130" s="17"/>
      <c r="CW1130" s="17"/>
      <c r="CX1130" s="17"/>
      <c r="CY1130" s="17"/>
      <c r="CZ1130" s="17"/>
      <c r="DA1130" s="17"/>
      <c r="DB1130" s="17"/>
      <c r="DC1130" s="17"/>
      <c r="DD1130" s="17"/>
      <c r="DE1130" s="17"/>
      <c r="DF1130" s="17"/>
      <c r="DG1130" s="17"/>
      <c r="DH1130" s="17"/>
      <c r="DI1130" s="17"/>
      <c r="DJ1130" s="17"/>
      <c r="DK1130" s="17"/>
      <c r="DL1130" s="17"/>
      <c r="DM1130" s="17"/>
      <c r="DN1130" s="17"/>
      <c r="DO1130" s="17"/>
      <c r="DP1130" s="17"/>
      <c r="DQ1130" s="17"/>
      <c r="DR1130" s="17"/>
      <c r="DS1130" s="17"/>
      <c r="DT1130" s="17"/>
      <c r="DU1130" s="17"/>
      <c r="DV1130" s="17"/>
      <c r="DW1130" s="17"/>
      <c r="DX1130" s="17"/>
      <c r="DY1130" s="17"/>
      <c r="DZ1130" s="17"/>
      <c r="EA1130" s="17"/>
      <c r="EB1130" s="17"/>
      <c r="EC1130" s="17"/>
      <c r="ED1130" s="17"/>
      <c r="EE1130" s="17"/>
      <c r="EF1130" s="17"/>
      <c r="EG1130" s="17"/>
      <c r="EH1130" s="17"/>
      <c r="EI1130" s="17"/>
      <c r="EJ1130" s="17"/>
      <c r="EK1130" s="17"/>
      <c r="EL1130" s="17"/>
      <c r="EM1130" s="17"/>
      <c r="EN1130" s="17"/>
      <c r="EO1130" s="17"/>
      <c r="EP1130" s="17"/>
      <c r="EQ1130" s="17"/>
      <c r="ER1130" s="17"/>
      <c r="ES1130" s="17"/>
      <c r="ET1130" s="17"/>
      <c r="EU1130" s="17"/>
      <c r="EV1130" s="17"/>
      <c r="EW1130" s="17"/>
      <c r="EX1130" s="17"/>
      <c r="EY1130" s="17"/>
      <c r="EZ1130" s="17"/>
      <c r="FA1130" s="17"/>
      <c r="FB1130" s="17"/>
      <c r="FC1130" s="17"/>
      <c r="FD1130" s="17"/>
      <c r="FE1130" s="17"/>
      <c r="FF1130" s="17"/>
      <c r="FG1130" s="17"/>
    </row>
    <row r="1131" spans="1:163" x14ac:dyDescent="0.25">
      <c r="A1131" s="17"/>
      <c r="B1131" s="40" t="s">
        <v>1929</v>
      </c>
      <c r="C1131" s="44"/>
      <c r="D1131" s="44"/>
      <c r="E1131" s="44"/>
      <c r="F1131" s="45"/>
      <c r="G1131" s="46"/>
      <c r="H1131" s="47"/>
      <c r="I1131" s="20"/>
      <c r="J1131" s="72"/>
      <c r="K1131" s="72"/>
      <c r="L1131" s="72"/>
      <c r="M1131" s="20"/>
      <c r="N1131" s="72"/>
      <c r="O1131" s="72"/>
      <c r="P1131" s="44"/>
      <c r="Q1131" s="82"/>
      <c r="R1131" s="21"/>
      <c r="S1131" s="21"/>
      <c r="T1131" s="21"/>
      <c r="U1131" s="21"/>
      <c r="V1131" s="21"/>
      <c r="W1131" s="20"/>
      <c r="X1131" s="20"/>
      <c r="Y1131" s="20"/>
      <c r="Z1131" s="20"/>
      <c r="AA1131" s="20"/>
      <c r="AB1131" s="20"/>
      <c r="AC1131" s="8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  <c r="BC1131" s="17"/>
      <c r="BD1131" s="17"/>
      <c r="BE1131" s="17"/>
      <c r="BF1131" s="17"/>
      <c r="BG1131" s="17"/>
      <c r="BH1131" s="17"/>
      <c r="BI1131" s="17"/>
      <c r="BJ1131" s="17"/>
      <c r="BK1131" s="17"/>
      <c r="BL1131" s="17"/>
      <c r="BM1131" s="17"/>
      <c r="BN1131" s="17"/>
      <c r="BO1131" s="17"/>
      <c r="BP1131" s="17"/>
      <c r="BQ1131" s="17"/>
      <c r="BR1131" s="17"/>
      <c r="BS1131" s="17"/>
      <c r="BT1131" s="17"/>
      <c r="BU1131" s="17"/>
      <c r="BV1131" s="17"/>
      <c r="BW1131" s="17"/>
      <c r="BX1131" s="17"/>
      <c r="BY1131" s="17"/>
      <c r="BZ1131" s="17"/>
      <c r="CA1131" s="17"/>
      <c r="CB1131" s="17"/>
      <c r="CC1131" s="17"/>
      <c r="CD1131" s="17"/>
      <c r="CE1131" s="17"/>
      <c r="CF1131" s="17"/>
      <c r="CG1131" s="17"/>
      <c r="CH1131" s="17"/>
      <c r="CI1131" s="17"/>
      <c r="CJ1131" s="17"/>
      <c r="CK1131" s="17"/>
      <c r="CL1131" s="17"/>
      <c r="CM1131" s="17"/>
      <c r="CN1131" s="17"/>
      <c r="CO1131" s="17"/>
      <c r="CP1131" s="17"/>
      <c r="CQ1131" s="17"/>
      <c r="CR1131" s="17"/>
      <c r="CS1131" s="17"/>
      <c r="CT1131" s="17"/>
      <c r="CU1131" s="17"/>
      <c r="CV1131" s="17"/>
      <c r="CW1131" s="17"/>
      <c r="CX1131" s="17"/>
      <c r="CY1131" s="17"/>
      <c r="CZ1131" s="17"/>
      <c r="DA1131" s="17"/>
      <c r="DB1131" s="17"/>
      <c r="DC1131" s="17"/>
      <c r="DD1131" s="17"/>
      <c r="DE1131" s="17"/>
      <c r="DF1131" s="17"/>
      <c r="DG1131" s="17"/>
      <c r="DH1131" s="17"/>
      <c r="DI1131" s="17"/>
      <c r="DJ1131" s="17"/>
      <c r="DK1131" s="17"/>
      <c r="DL1131" s="17"/>
      <c r="DM1131" s="17"/>
      <c r="DN1131" s="17"/>
      <c r="DO1131" s="17"/>
      <c r="DP1131" s="17"/>
      <c r="DQ1131" s="17"/>
      <c r="DR1131" s="17"/>
      <c r="DS1131" s="17"/>
      <c r="DT1131" s="17"/>
      <c r="DU1131" s="17"/>
      <c r="DV1131" s="17"/>
      <c r="DW1131" s="17"/>
      <c r="DX1131" s="17"/>
      <c r="DY1131" s="17"/>
      <c r="DZ1131" s="17"/>
      <c r="EA1131" s="17"/>
      <c r="EB1131" s="17"/>
      <c r="EC1131" s="17"/>
      <c r="ED1131" s="17"/>
      <c r="EE1131" s="17"/>
      <c r="EF1131" s="17"/>
      <c r="EG1131" s="17"/>
      <c r="EH1131" s="17"/>
      <c r="EI1131" s="17"/>
      <c r="EJ1131" s="17"/>
      <c r="EK1131" s="17"/>
      <c r="EL1131" s="17"/>
      <c r="EM1131" s="17"/>
      <c r="EN1131" s="17"/>
      <c r="EO1131" s="17"/>
      <c r="EP1131" s="17"/>
      <c r="EQ1131" s="17"/>
      <c r="ER1131" s="17"/>
      <c r="ES1131" s="17"/>
      <c r="ET1131" s="17"/>
      <c r="EU1131" s="17"/>
      <c r="EV1131" s="17"/>
      <c r="EW1131" s="17"/>
      <c r="EX1131" s="17"/>
      <c r="EY1131" s="17"/>
      <c r="EZ1131" s="17"/>
      <c r="FA1131" s="17"/>
      <c r="FB1131" s="17"/>
      <c r="FC1131" s="17"/>
      <c r="FD1131" s="17"/>
      <c r="FE1131" s="17"/>
      <c r="FF1131" s="17"/>
      <c r="FG1131" s="17"/>
    </row>
    <row r="1132" spans="1:163" x14ac:dyDescent="0.25">
      <c r="A1132" s="17"/>
      <c r="B1132" s="40" t="s">
        <v>1930</v>
      </c>
      <c r="C1132" s="40" t="s">
        <v>484</v>
      </c>
      <c r="D1132" s="40"/>
      <c r="E1132" s="40" t="s">
        <v>39</v>
      </c>
      <c r="F1132" s="41">
        <v>0.11733778107239931</v>
      </c>
      <c r="G1132" s="42">
        <v>6000000</v>
      </c>
      <c r="H1132" s="43">
        <v>0.25</v>
      </c>
      <c r="I1132" s="20">
        <f t="shared" ref="I1132" si="876">H1132*G1132*F1132</f>
        <v>176006.67160859896</v>
      </c>
      <c r="J1132" s="54"/>
      <c r="K1132" s="54"/>
      <c r="L1132" s="54"/>
      <c r="M1132" s="20">
        <f t="shared" ref="M1132" si="877">L1132*K1132</f>
        <v>0</v>
      </c>
      <c r="N1132" s="54" t="s">
        <v>104</v>
      </c>
      <c r="O1132" s="54" t="s">
        <v>19</v>
      </c>
      <c r="P1132" s="58">
        <v>474.86599999999999</v>
      </c>
      <c r="Q1132" s="80">
        <v>750</v>
      </c>
      <c r="R1132" s="21">
        <f t="shared" ref="R1132" si="878">Q1132*P1132</f>
        <v>356149.5</v>
      </c>
      <c r="S1132" s="21"/>
      <c r="T1132" s="21"/>
      <c r="U1132" s="21"/>
      <c r="V1132" s="21"/>
      <c r="W1132" s="20">
        <f>I1132</f>
        <v>176006.67160859896</v>
      </c>
      <c r="X1132" s="20">
        <f t="shared" ref="X1132" si="879">M1132</f>
        <v>0</v>
      </c>
      <c r="Y1132" s="20">
        <f t="shared" ref="Y1132" si="880">R1132</f>
        <v>356149.5</v>
      </c>
      <c r="Z1132" s="20">
        <f t="shared" ref="Z1132" si="881">SUM(W1132:Y1132)</f>
        <v>532156.1716085989</v>
      </c>
      <c r="AA1132" s="20">
        <f t="shared" si="720"/>
        <v>159646.85148257966</v>
      </c>
      <c r="AB1132" s="20">
        <f t="shared" ref="AB1132" si="882">SUM(Z1132:AA1132)</f>
        <v>691803.02309117862</v>
      </c>
      <c r="AC1132" s="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  <c r="BC1132" s="17"/>
      <c r="BD1132" s="17"/>
      <c r="BE1132" s="17"/>
      <c r="BF1132" s="17"/>
      <c r="BG1132" s="17"/>
      <c r="BH1132" s="17"/>
      <c r="BI1132" s="17"/>
      <c r="BJ1132" s="17"/>
      <c r="BK1132" s="17"/>
      <c r="BL1132" s="17"/>
      <c r="BM1132" s="17"/>
      <c r="BN1132" s="17"/>
      <c r="BO1132" s="17"/>
      <c r="BP1132" s="17"/>
      <c r="BQ1132" s="17"/>
      <c r="BR1132" s="17"/>
      <c r="BS1132" s="17"/>
      <c r="BT1132" s="17"/>
      <c r="BU1132" s="17"/>
      <c r="BV1132" s="17"/>
      <c r="BW1132" s="17"/>
      <c r="BX1132" s="17"/>
      <c r="BY1132" s="17"/>
      <c r="BZ1132" s="17"/>
      <c r="CA1132" s="17"/>
      <c r="CB1132" s="17"/>
      <c r="CC1132" s="17"/>
      <c r="CD1132" s="17"/>
      <c r="CE1132" s="17"/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17"/>
      <c r="CR1132" s="17"/>
      <c r="CS1132" s="17"/>
      <c r="CT1132" s="17"/>
      <c r="CU1132" s="17"/>
      <c r="CV1132" s="17"/>
      <c r="CW1132" s="17"/>
      <c r="CX1132" s="17"/>
      <c r="CY1132" s="17"/>
      <c r="CZ1132" s="17"/>
      <c r="DA1132" s="17"/>
      <c r="DB1132" s="17"/>
      <c r="DC1132" s="17"/>
      <c r="DD1132" s="17"/>
      <c r="DE1132" s="17"/>
      <c r="DF1132" s="17"/>
      <c r="DG1132" s="17"/>
      <c r="DH1132" s="17"/>
      <c r="DI1132" s="17"/>
      <c r="DJ1132" s="17"/>
      <c r="DK1132" s="17"/>
      <c r="DL1132" s="17"/>
      <c r="DM1132" s="17"/>
      <c r="DN1132" s="17"/>
      <c r="DO1132" s="17"/>
      <c r="DP1132" s="17"/>
      <c r="DQ1132" s="17"/>
      <c r="DR1132" s="17"/>
      <c r="DS1132" s="17"/>
      <c r="DT1132" s="17"/>
      <c r="DU1132" s="17"/>
      <c r="DV1132" s="17"/>
      <c r="DW1132" s="17"/>
      <c r="DX1132" s="17"/>
      <c r="DY1132" s="17"/>
      <c r="DZ1132" s="17"/>
      <c r="EA1132" s="17"/>
      <c r="EB1132" s="17"/>
      <c r="EC1132" s="17"/>
      <c r="ED1132" s="17"/>
      <c r="EE1132" s="17"/>
      <c r="EF1132" s="17"/>
      <c r="EG1132" s="17"/>
      <c r="EH1132" s="17"/>
      <c r="EI1132" s="17"/>
      <c r="EJ1132" s="17"/>
      <c r="EK1132" s="17"/>
      <c r="EL1132" s="17"/>
      <c r="EM1132" s="17"/>
      <c r="EN1132" s="17"/>
      <c r="EO1132" s="17"/>
      <c r="EP1132" s="17"/>
      <c r="EQ1132" s="17"/>
      <c r="ER1132" s="17"/>
      <c r="ES1132" s="17"/>
      <c r="ET1132" s="17"/>
      <c r="EU1132" s="17"/>
      <c r="EV1132" s="17"/>
      <c r="EW1132" s="17"/>
      <c r="EX1132" s="17"/>
      <c r="EY1132" s="17"/>
      <c r="EZ1132" s="17"/>
      <c r="FA1132" s="17"/>
      <c r="FB1132" s="17"/>
      <c r="FC1132" s="17"/>
      <c r="FD1132" s="17"/>
      <c r="FE1132" s="17"/>
      <c r="FF1132" s="17"/>
      <c r="FG1132" s="17"/>
    </row>
    <row r="1133" spans="1:163" x14ac:dyDescent="0.25">
      <c r="A1133" s="17"/>
      <c r="B1133" s="40" t="s">
        <v>1931</v>
      </c>
      <c r="C1133" s="44"/>
      <c r="D1133" s="44"/>
      <c r="E1133" s="44"/>
      <c r="F1133" s="45"/>
      <c r="G1133" s="46"/>
      <c r="H1133" s="47"/>
      <c r="I1133" s="20"/>
      <c r="J1133" s="72"/>
      <c r="K1133" s="72"/>
      <c r="L1133" s="72"/>
      <c r="M1133" s="20"/>
      <c r="N1133" s="72"/>
      <c r="O1133" s="72"/>
      <c r="P1133" s="44"/>
      <c r="Q1133" s="82"/>
      <c r="R1133" s="21"/>
      <c r="S1133" s="21"/>
      <c r="T1133" s="21"/>
      <c r="U1133" s="21"/>
      <c r="V1133" s="21"/>
      <c r="W1133" s="20"/>
      <c r="X1133" s="20"/>
      <c r="Y1133" s="20"/>
      <c r="Z1133" s="20"/>
      <c r="AA1133" s="20"/>
      <c r="AB1133" s="20"/>
      <c r="AC1133" s="8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  <c r="BC1133" s="17"/>
      <c r="BD1133" s="17"/>
      <c r="BE1133" s="17"/>
      <c r="BF1133" s="17"/>
      <c r="BG1133" s="17"/>
      <c r="BH1133" s="17"/>
      <c r="BI1133" s="17"/>
      <c r="BJ1133" s="17"/>
      <c r="BK1133" s="17"/>
      <c r="BL1133" s="17"/>
      <c r="BM1133" s="17"/>
      <c r="BN1133" s="17"/>
      <c r="BO1133" s="17"/>
      <c r="BP1133" s="17"/>
      <c r="BQ1133" s="17"/>
      <c r="BR1133" s="17"/>
      <c r="BS1133" s="17"/>
      <c r="BT1133" s="17"/>
      <c r="BU1133" s="17"/>
      <c r="BV1133" s="17"/>
      <c r="BW1133" s="17"/>
      <c r="BX1133" s="17"/>
      <c r="BY1133" s="17"/>
      <c r="BZ1133" s="17"/>
      <c r="CA1133" s="17"/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17"/>
      <c r="CR1133" s="17"/>
      <c r="CS1133" s="17"/>
      <c r="CT1133" s="17"/>
      <c r="CU1133" s="17"/>
      <c r="CV1133" s="17"/>
      <c r="CW1133" s="17"/>
      <c r="CX1133" s="17"/>
      <c r="CY1133" s="17"/>
      <c r="CZ1133" s="17"/>
      <c r="DA1133" s="17"/>
      <c r="DB1133" s="17"/>
      <c r="DC1133" s="17"/>
      <c r="DD1133" s="17"/>
      <c r="DE1133" s="17"/>
      <c r="DF1133" s="17"/>
      <c r="DG1133" s="17"/>
      <c r="DH1133" s="17"/>
      <c r="DI1133" s="17"/>
      <c r="DJ1133" s="17"/>
      <c r="DK1133" s="17"/>
      <c r="DL1133" s="17"/>
      <c r="DM1133" s="17"/>
      <c r="DN1133" s="17"/>
      <c r="DO1133" s="17"/>
      <c r="DP1133" s="17"/>
      <c r="DQ1133" s="17"/>
      <c r="DR1133" s="17"/>
      <c r="DS1133" s="17"/>
      <c r="DT1133" s="17"/>
      <c r="DU1133" s="17"/>
      <c r="DV1133" s="17"/>
      <c r="DW1133" s="17"/>
      <c r="DX1133" s="17"/>
      <c r="DY1133" s="17"/>
      <c r="DZ1133" s="17"/>
      <c r="EA1133" s="17"/>
      <c r="EB1133" s="17"/>
      <c r="EC1133" s="17"/>
      <c r="ED1133" s="17"/>
      <c r="EE1133" s="17"/>
      <c r="EF1133" s="17"/>
      <c r="EG1133" s="17"/>
      <c r="EH1133" s="17"/>
      <c r="EI1133" s="17"/>
      <c r="EJ1133" s="17"/>
      <c r="EK1133" s="17"/>
      <c r="EL1133" s="17"/>
      <c r="EM1133" s="17"/>
      <c r="EN1133" s="17"/>
      <c r="EO1133" s="17"/>
      <c r="EP1133" s="17"/>
      <c r="EQ1133" s="17"/>
      <c r="ER1133" s="17"/>
      <c r="ES1133" s="17"/>
      <c r="ET1133" s="17"/>
      <c r="EU1133" s="17"/>
      <c r="EV1133" s="17"/>
      <c r="EW1133" s="17"/>
      <c r="EX1133" s="17"/>
      <c r="EY1133" s="17"/>
      <c r="EZ1133" s="17"/>
      <c r="FA1133" s="17"/>
      <c r="FB1133" s="17"/>
      <c r="FC1133" s="17"/>
      <c r="FD1133" s="17"/>
      <c r="FE1133" s="17"/>
      <c r="FF1133" s="17"/>
      <c r="FG1133" s="17"/>
    </row>
    <row r="1134" spans="1:163" x14ac:dyDescent="0.25">
      <c r="A1134" s="17"/>
      <c r="B1134" s="40" t="s">
        <v>1932</v>
      </c>
      <c r="C1134" s="40" t="s">
        <v>485</v>
      </c>
      <c r="D1134" s="40"/>
      <c r="E1134" s="40" t="s">
        <v>39</v>
      </c>
      <c r="F1134" s="41">
        <v>0.11432443785520138</v>
      </c>
      <c r="G1134" s="42">
        <v>6000000</v>
      </c>
      <c r="H1134" s="43">
        <v>0.25</v>
      </c>
      <c r="I1134" s="20">
        <f t="shared" ref="I1134" si="883">H1134*G1134*F1134</f>
        <v>171486.65678280208</v>
      </c>
      <c r="J1134" s="54"/>
      <c r="K1134" s="54"/>
      <c r="L1134" s="54"/>
      <c r="M1134" s="20">
        <f t="shared" ref="M1134" si="884">L1134*K1134</f>
        <v>0</v>
      </c>
      <c r="N1134" s="54" t="s">
        <v>104</v>
      </c>
      <c r="O1134" s="54" t="s">
        <v>19</v>
      </c>
      <c r="P1134" s="58">
        <v>462.67099999999999</v>
      </c>
      <c r="Q1134" s="80">
        <v>750</v>
      </c>
      <c r="R1134" s="21">
        <f t="shared" ref="R1134" si="885">Q1134*P1134</f>
        <v>347003.25</v>
      </c>
      <c r="S1134" s="21"/>
      <c r="T1134" s="21"/>
      <c r="U1134" s="21"/>
      <c r="V1134" s="21"/>
      <c r="W1134" s="20">
        <f>I1134</f>
        <v>171486.65678280208</v>
      </c>
      <c r="X1134" s="20">
        <f t="shared" ref="X1134" si="886">M1134</f>
        <v>0</v>
      </c>
      <c r="Y1134" s="20">
        <f t="shared" ref="Y1134" si="887">R1134</f>
        <v>347003.25</v>
      </c>
      <c r="Z1134" s="20">
        <f t="shared" ref="Z1134" si="888">SUM(W1134:Y1134)</f>
        <v>518489.90678280208</v>
      </c>
      <c r="AA1134" s="20">
        <f t="shared" si="720"/>
        <v>155546.97203484061</v>
      </c>
      <c r="AB1134" s="20">
        <f t="shared" ref="AB1134" si="889">SUM(Z1134:AA1134)</f>
        <v>674036.87881764269</v>
      </c>
      <c r="AC1134" s="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  <c r="BC1134" s="17"/>
      <c r="BD1134" s="17"/>
      <c r="BE1134" s="17"/>
      <c r="BF1134" s="17"/>
      <c r="BG1134" s="17"/>
      <c r="BH1134" s="17"/>
      <c r="BI1134" s="17"/>
      <c r="BJ1134" s="17"/>
      <c r="BK1134" s="17"/>
      <c r="BL1134" s="17"/>
      <c r="BM1134" s="17"/>
      <c r="BN1134" s="17"/>
      <c r="BO1134" s="17"/>
      <c r="BP1134" s="17"/>
      <c r="BQ1134" s="17"/>
      <c r="BR1134" s="17"/>
      <c r="BS1134" s="17"/>
      <c r="BT1134" s="17"/>
      <c r="BU1134" s="17"/>
      <c r="BV1134" s="17"/>
      <c r="BW1134" s="17"/>
      <c r="BX1134" s="17"/>
      <c r="BY1134" s="17"/>
      <c r="BZ1134" s="17"/>
      <c r="CA1134" s="17"/>
      <c r="CB1134" s="17"/>
      <c r="CC1134" s="17"/>
      <c r="CD1134" s="17"/>
      <c r="CE1134" s="17"/>
      <c r="CF1134" s="17"/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17"/>
      <c r="CR1134" s="17"/>
      <c r="CS1134" s="17"/>
      <c r="CT1134" s="17"/>
      <c r="CU1134" s="17"/>
      <c r="CV1134" s="17"/>
      <c r="CW1134" s="17"/>
      <c r="CX1134" s="17"/>
      <c r="CY1134" s="17"/>
      <c r="CZ1134" s="17"/>
      <c r="DA1134" s="17"/>
      <c r="DB1134" s="17"/>
      <c r="DC1134" s="17"/>
      <c r="DD1134" s="17"/>
      <c r="DE1134" s="17"/>
      <c r="DF1134" s="17"/>
      <c r="DG1134" s="17"/>
      <c r="DH1134" s="17"/>
      <c r="DI1134" s="17"/>
      <c r="DJ1134" s="17"/>
      <c r="DK1134" s="17"/>
      <c r="DL1134" s="17"/>
      <c r="DM1134" s="17"/>
      <c r="DN1134" s="17"/>
      <c r="DO1134" s="17"/>
      <c r="DP1134" s="17"/>
      <c r="DQ1134" s="17"/>
      <c r="DR1134" s="17"/>
      <c r="DS1134" s="17"/>
      <c r="DT1134" s="17"/>
      <c r="DU1134" s="17"/>
      <c r="DV1134" s="17"/>
      <c r="DW1134" s="17"/>
      <c r="DX1134" s="17"/>
      <c r="DY1134" s="17"/>
      <c r="DZ1134" s="17"/>
      <c r="EA1134" s="17"/>
      <c r="EB1134" s="17"/>
      <c r="EC1134" s="17"/>
      <c r="ED1134" s="17"/>
      <c r="EE1134" s="17"/>
      <c r="EF1134" s="17"/>
      <c r="EG1134" s="17"/>
      <c r="EH1134" s="17"/>
      <c r="EI1134" s="17"/>
      <c r="EJ1134" s="17"/>
      <c r="EK1134" s="17"/>
      <c r="EL1134" s="17"/>
      <c r="EM1134" s="17"/>
      <c r="EN1134" s="17"/>
      <c r="EO1134" s="17"/>
      <c r="EP1134" s="17"/>
      <c r="EQ1134" s="17"/>
      <c r="ER1134" s="17"/>
      <c r="ES1134" s="17"/>
      <c r="ET1134" s="17"/>
      <c r="EU1134" s="17"/>
      <c r="EV1134" s="17"/>
      <c r="EW1134" s="17"/>
      <c r="EX1134" s="17"/>
      <c r="EY1134" s="17"/>
      <c r="EZ1134" s="17"/>
      <c r="FA1134" s="17"/>
      <c r="FB1134" s="17"/>
      <c r="FC1134" s="17"/>
      <c r="FD1134" s="17"/>
      <c r="FE1134" s="17"/>
      <c r="FF1134" s="17"/>
      <c r="FG1134" s="17"/>
    </row>
    <row r="1135" spans="1:163" x14ac:dyDescent="0.25">
      <c r="A1135" s="17"/>
      <c r="B1135" s="40" t="s">
        <v>1933</v>
      </c>
      <c r="C1135" s="44"/>
      <c r="D1135" s="44"/>
      <c r="E1135" s="44"/>
      <c r="F1135" s="45"/>
      <c r="G1135" s="46"/>
      <c r="H1135" s="47"/>
      <c r="I1135" s="20"/>
      <c r="J1135" s="72"/>
      <c r="K1135" s="72"/>
      <c r="L1135" s="72"/>
      <c r="M1135" s="20"/>
      <c r="N1135" s="72"/>
      <c r="O1135" s="72"/>
      <c r="P1135" s="81"/>
      <c r="Q1135" s="82"/>
      <c r="R1135" s="21"/>
      <c r="S1135" s="21"/>
      <c r="T1135" s="21"/>
      <c r="U1135" s="21"/>
      <c r="V1135" s="21"/>
      <c r="W1135" s="20"/>
      <c r="X1135" s="20"/>
      <c r="Y1135" s="20"/>
      <c r="Z1135" s="20"/>
      <c r="AA1135" s="20"/>
      <c r="AB1135" s="20"/>
      <c r="AC1135" s="8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  <c r="BC1135" s="17"/>
      <c r="BD1135" s="17"/>
      <c r="BE1135" s="17"/>
      <c r="BF1135" s="17"/>
      <c r="BG1135" s="17"/>
      <c r="BH1135" s="17"/>
      <c r="BI1135" s="17"/>
      <c r="BJ1135" s="17"/>
      <c r="BK1135" s="17"/>
      <c r="BL1135" s="17"/>
      <c r="BM1135" s="17"/>
      <c r="BN1135" s="17"/>
      <c r="BO1135" s="17"/>
      <c r="BP1135" s="17"/>
      <c r="BQ1135" s="17"/>
      <c r="BR1135" s="17"/>
      <c r="BS1135" s="17"/>
      <c r="BT1135" s="17"/>
      <c r="BU1135" s="17"/>
      <c r="BV1135" s="17"/>
      <c r="BW1135" s="17"/>
      <c r="BX1135" s="17"/>
      <c r="BY1135" s="17"/>
      <c r="BZ1135" s="17"/>
      <c r="CA1135" s="17"/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17"/>
      <c r="CR1135" s="17"/>
      <c r="CS1135" s="17"/>
      <c r="CT1135" s="17"/>
      <c r="CU1135" s="17"/>
      <c r="CV1135" s="17"/>
      <c r="CW1135" s="17"/>
      <c r="CX1135" s="17"/>
      <c r="CY1135" s="17"/>
      <c r="CZ1135" s="17"/>
      <c r="DA1135" s="17"/>
      <c r="DB1135" s="17"/>
      <c r="DC1135" s="17"/>
      <c r="DD1135" s="17"/>
      <c r="DE1135" s="17"/>
      <c r="DF1135" s="17"/>
      <c r="DG1135" s="17"/>
      <c r="DH1135" s="17"/>
      <c r="DI1135" s="17"/>
      <c r="DJ1135" s="17"/>
      <c r="DK1135" s="17"/>
      <c r="DL1135" s="17"/>
      <c r="DM1135" s="17"/>
      <c r="DN1135" s="17"/>
      <c r="DO1135" s="17"/>
      <c r="DP1135" s="17"/>
      <c r="DQ1135" s="17"/>
      <c r="DR1135" s="17"/>
      <c r="DS1135" s="17"/>
      <c r="DT1135" s="17"/>
      <c r="DU1135" s="17"/>
      <c r="DV1135" s="17"/>
      <c r="DW1135" s="17"/>
      <c r="DX1135" s="17"/>
      <c r="DY1135" s="17"/>
      <c r="DZ1135" s="17"/>
      <c r="EA1135" s="17"/>
      <c r="EB1135" s="17"/>
      <c r="EC1135" s="17"/>
      <c r="ED1135" s="17"/>
      <c r="EE1135" s="17"/>
      <c r="EF1135" s="17"/>
      <c r="EG1135" s="17"/>
      <c r="EH1135" s="17"/>
      <c r="EI1135" s="17"/>
      <c r="EJ1135" s="17"/>
      <c r="EK1135" s="17"/>
      <c r="EL1135" s="17"/>
      <c r="EM1135" s="17"/>
      <c r="EN1135" s="17"/>
      <c r="EO1135" s="17"/>
      <c r="EP1135" s="17"/>
      <c r="EQ1135" s="17"/>
      <c r="ER1135" s="17"/>
      <c r="ES1135" s="17"/>
      <c r="ET1135" s="17"/>
      <c r="EU1135" s="17"/>
      <c r="EV1135" s="17"/>
      <c r="EW1135" s="17"/>
      <c r="EX1135" s="17"/>
      <c r="EY1135" s="17"/>
      <c r="EZ1135" s="17"/>
      <c r="FA1135" s="17"/>
      <c r="FB1135" s="17"/>
      <c r="FC1135" s="17"/>
      <c r="FD1135" s="17"/>
      <c r="FE1135" s="17"/>
      <c r="FF1135" s="17"/>
      <c r="FG1135" s="17"/>
    </row>
    <row r="1136" spans="1:163" x14ac:dyDescent="0.25">
      <c r="A1136" s="17"/>
      <c r="B1136" s="40" t="s">
        <v>1934</v>
      </c>
      <c r="C1136" s="40" t="s">
        <v>54</v>
      </c>
      <c r="D1136" s="40"/>
      <c r="E1136" s="40" t="s">
        <v>39</v>
      </c>
      <c r="F1136" s="41">
        <v>0.1787748949839387</v>
      </c>
      <c r="G1136" s="42">
        <v>6000000</v>
      </c>
      <c r="H1136" s="43">
        <v>0.25</v>
      </c>
      <c r="I1136" s="20">
        <f t="shared" ref="I1136" si="890">H1136*G1136*F1136</f>
        <v>268162.34247590805</v>
      </c>
      <c r="J1136" s="54"/>
      <c r="K1136" s="54"/>
      <c r="L1136" s="54"/>
      <c r="M1136" s="20">
        <f t="shared" ref="M1136" si="891">L1136*K1136</f>
        <v>0</v>
      </c>
      <c r="N1136" s="54" t="s">
        <v>104</v>
      </c>
      <c r="O1136" s="54" t="s">
        <v>19</v>
      </c>
      <c r="P1136" s="58">
        <v>723.50199999999995</v>
      </c>
      <c r="Q1136" s="80">
        <v>750</v>
      </c>
      <c r="R1136" s="21">
        <f t="shared" ref="R1136" si="892">Q1136*P1136</f>
        <v>542626.5</v>
      </c>
      <c r="S1136" s="21"/>
      <c r="T1136" s="21"/>
      <c r="U1136" s="21"/>
      <c r="V1136" s="21"/>
      <c r="W1136" s="20">
        <f>I1136</f>
        <v>268162.34247590805</v>
      </c>
      <c r="X1136" s="20">
        <f t="shared" ref="X1136" si="893">M1136</f>
        <v>0</v>
      </c>
      <c r="Y1136" s="20">
        <f t="shared" ref="Y1136" si="894">R1136</f>
        <v>542626.5</v>
      </c>
      <c r="Z1136" s="20">
        <f t="shared" ref="Z1136" si="895">SUM(W1136:Y1136)</f>
        <v>810788.84247590811</v>
      </c>
      <c r="AA1136" s="20">
        <f t="shared" si="720"/>
        <v>243236.65274277242</v>
      </c>
      <c r="AB1136" s="20">
        <f t="shared" ref="AB1136" si="896">SUM(Z1136:AA1136)</f>
        <v>1054025.4952186805</v>
      </c>
      <c r="AC1136" s="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  <c r="BC1136" s="17"/>
      <c r="BD1136" s="17"/>
      <c r="BE1136" s="17"/>
      <c r="BF1136" s="17"/>
      <c r="BG1136" s="17"/>
      <c r="BH1136" s="17"/>
      <c r="BI1136" s="17"/>
      <c r="BJ1136" s="17"/>
      <c r="BK1136" s="17"/>
      <c r="BL1136" s="17"/>
      <c r="BM1136" s="17"/>
      <c r="BN1136" s="17"/>
      <c r="BO1136" s="17"/>
      <c r="BP1136" s="17"/>
      <c r="BQ1136" s="17"/>
      <c r="BR1136" s="17"/>
      <c r="BS1136" s="17"/>
      <c r="BT1136" s="17"/>
      <c r="BU1136" s="17"/>
      <c r="BV1136" s="17"/>
      <c r="BW1136" s="17"/>
      <c r="BX1136" s="17"/>
      <c r="BY1136" s="17"/>
      <c r="BZ1136" s="17"/>
      <c r="CA1136" s="17"/>
      <c r="CB1136" s="17"/>
      <c r="CC1136" s="17"/>
      <c r="CD1136" s="17"/>
      <c r="CE1136" s="17"/>
      <c r="CF1136" s="17"/>
      <c r="CG1136" s="17"/>
      <c r="CH1136" s="17"/>
      <c r="CI1136" s="17"/>
      <c r="CJ1136" s="17"/>
      <c r="CK1136" s="17"/>
      <c r="CL1136" s="17"/>
      <c r="CM1136" s="17"/>
      <c r="CN1136" s="17"/>
      <c r="CO1136" s="17"/>
      <c r="CP1136" s="17"/>
      <c r="CQ1136" s="17"/>
      <c r="CR1136" s="17"/>
      <c r="CS1136" s="17"/>
      <c r="CT1136" s="17"/>
      <c r="CU1136" s="17"/>
      <c r="CV1136" s="17"/>
      <c r="CW1136" s="17"/>
      <c r="CX1136" s="17"/>
      <c r="CY1136" s="17"/>
      <c r="CZ1136" s="17"/>
      <c r="DA1136" s="17"/>
      <c r="DB1136" s="17"/>
      <c r="DC1136" s="17"/>
      <c r="DD1136" s="17"/>
      <c r="DE1136" s="17"/>
      <c r="DF1136" s="17"/>
      <c r="DG1136" s="17"/>
      <c r="DH1136" s="17"/>
      <c r="DI1136" s="17"/>
      <c r="DJ1136" s="17"/>
      <c r="DK1136" s="17"/>
      <c r="DL1136" s="17"/>
      <c r="DM1136" s="17"/>
      <c r="DN1136" s="17"/>
      <c r="DO1136" s="17"/>
      <c r="DP1136" s="17"/>
      <c r="DQ1136" s="17"/>
      <c r="DR1136" s="17"/>
      <c r="DS1136" s="17"/>
      <c r="DT1136" s="17"/>
      <c r="DU1136" s="17"/>
      <c r="DV1136" s="17"/>
      <c r="DW1136" s="17"/>
      <c r="DX1136" s="17"/>
      <c r="DY1136" s="17"/>
      <c r="DZ1136" s="17"/>
      <c r="EA1136" s="17"/>
      <c r="EB1136" s="17"/>
      <c r="EC1136" s="17"/>
      <c r="ED1136" s="17"/>
      <c r="EE1136" s="17"/>
      <c r="EF1136" s="17"/>
      <c r="EG1136" s="17"/>
      <c r="EH1136" s="17"/>
      <c r="EI1136" s="17"/>
      <c r="EJ1136" s="17"/>
      <c r="EK1136" s="17"/>
      <c r="EL1136" s="17"/>
      <c r="EM1136" s="17"/>
      <c r="EN1136" s="17"/>
      <c r="EO1136" s="17"/>
      <c r="EP1136" s="17"/>
      <c r="EQ1136" s="17"/>
      <c r="ER1136" s="17"/>
      <c r="ES1136" s="17"/>
      <c r="ET1136" s="17"/>
      <c r="EU1136" s="17"/>
      <c r="EV1136" s="17"/>
      <c r="EW1136" s="17"/>
      <c r="EX1136" s="17"/>
      <c r="EY1136" s="17"/>
      <c r="EZ1136" s="17"/>
      <c r="FA1136" s="17"/>
      <c r="FB1136" s="17"/>
      <c r="FC1136" s="17"/>
      <c r="FD1136" s="17"/>
      <c r="FE1136" s="17"/>
      <c r="FF1136" s="17"/>
      <c r="FG1136" s="17"/>
    </row>
    <row r="1137" spans="1:163" x14ac:dyDescent="0.25">
      <c r="A1137" s="17"/>
      <c r="B1137" s="40" t="s">
        <v>1935</v>
      </c>
      <c r="C1137" s="44"/>
      <c r="D1137" s="44"/>
      <c r="E1137" s="44"/>
      <c r="F1137" s="45"/>
      <c r="G1137" s="46"/>
      <c r="H1137" s="47"/>
      <c r="I1137" s="20"/>
      <c r="J1137" s="72"/>
      <c r="K1137" s="72"/>
      <c r="L1137" s="72"/>
      <c r="M1137" s="20"/>
      <c r="N1137" s="72"/>
      <c r="O1137" s="72"/>
      <c r="P1137" s="44"/>
      <c r="Q1137" s="82"/>
      <c r="R1137" s="21"/>
      <c r="S1137" s="21"/>
      <c r="T1137" s="21"/>
      <c r="U1137" s="21"/>
      <c r="V1137" s="21"/>
      <c r="W1137" s="20"/>
      <c r="X1137" s="20"/>
      <c r="Y1137" s="20"/>
      <c r="Z1137" s="20"/>
      <c r="AA1137" s="20"/>
      <c r="AB1137" s="20"/>
      <c r="AC1137" s="8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  <c r="BC1137" s="17"/>
      <c r="BD1137" s="17"/>
      <c r="BE1137" s="17"/>
      <c r="BF1137" s="17"/>
      <c r="BG1137" s="17"/>
      <c r="BH1137" s="17"/>
      <c r="BI1137" s="17"/>
      <c r="BJ1137" s="17"/>
      <c r="BK1137" s="17"/>
      <c r="BL1137" s="17"/>
      <c r="BM1137" s="17"/>
      <c r="BN1137" s="17"/>
      <c r="BO1137" s="17"/>
      <c r="BP1137" s="17"/>
      <c r="BQ1137" s="17"/>
      <c r="BR1137" s="17"/>
      <c r="BS1137" s="17"/>
      <c r="BT1137" s="17"/>
      <c r="BU1137" s="17"/>
      <c r="BV1137" s="17"/>
      <c r="BW1137" s="17"/>
      <c r="BX1137" s="17"/>
      <c r="BY1137" s="17"/>
      <c r="BZ1137" s="17"/>
      <c r="CA1137" s="17"/>
      <c r="CB1137" s="17"/>
      <c r="CC1137" s="17"/>
      <c r="CD1137" s="17"/>
      <c r="CE1137" s="17"/>
      <c r="CF1137" s="17"/>
      <c r="CG1137" s="17"/>
      <c r="CH1137" s="17"/>
      <c r="CI1137" s="17"/>
      <c r="CJ1137" s="17"/>
      <c r="CK1137" s="17"/>
      <c r="CL1137" s="17"/>
      <c r="CM1137" s="17"/>
      <c r="CN1137" s="17"/>
      <c r="CO1137" s="17"/>
      <c r="CP1137" s="17"/>
      <c r="CQ1137" s="17"/>
      <c r="CR1137" s="17"/>
      <c r="CS1137" s="17"/>
      <c r="CT1137" s="17"/>
      <c r="CU1137" s="17"/>
      <c r="CV1137" s="17"/>
      <c r="CW1137" s="17"/>
      <c r="CX1137" s="17"/>
      <c r="CY1137" s="17"/>
      <c r="CZ1137" s="17"/>
      <c r="DA1137" s="17"/>
      <c r="DB1137" s="17"/>
      <c r="DC1137" s="17"/>
      <c r="DD1137" s="17"/>
      <c r="DE1137" s="17"/>
      <c r="DF1137" s="17"/>
      <c r="DG1137" s="17"/>
      <c r="DH1137" s="17"/>
      <c r="DI1137" s="17"/>
      <c r="DJ1137" s="17"/>
      <c r="DK1137" s="17"/>
      <c r="DL1137" s="17"/>
      <c r="DM1137" s="17"/>
      <c r="DN1137" s="17"/>
      <c r="DO1137" s="17"/>
      <c r="DP1137" s="17"/>
      <c r="DQ1137" s="17"/>
      <c r="DR1137" s="17"/>
      <c r="DS1137" s="17"/>
      <c r="DT1137" s="17"/>
      <c r="DU1137" s="17"/>
      <c r="DV1137" s="17"/>
      <c r="DW1137" s="17"/>
      <c r="DX1137" s="17"/>
      <c r="DY1137" s="17"/>
      <c r="DZ1137" s="17"/>
      <c r="EA1137" s="17"/>
      <c r="EB1137" s="17"/>
      <c r="EC1137" s="17"/>
      <c r="ED1137" s="17"/>
      <c r="EE1137" s="17"/>
      <c r="EF1137" s="17"/>
      <c r="EG1137" s="17"/>
      <c r="EH1137" s="17"/>
      <c r="EI1137" s="17"/>
      <c r="EJ1137" s="17"/>
      <c r="EK1137" s="17"/>
      <c r="EL1137" s="17"/>
      <c r="EM1137" s="17"/>
      <c r="EN1137" s="17"/>
      <c r="EO1137" s="17"/>
      <c r="EP1137" s="17"/>
      <c r="EQ1137" s="17"/>
      <c r="ER1137" s="17"/>
      <c r="ES1137" s="17"/>
      <c r="ET1137" s="17"/>
      <c r="EU1137" s="17"/>
      <c r="EV1137" s="17"/>
      <c r="EW1137" s="17"/>
      <c r="EX1137" s="17"/>
      <c r="EY1137" s="17"/>
      <c r="EZ1137" s="17"/>
      <c r="FA1137" s="17"/>
      <c r="FB1137" s="17"/>
      <c r="FC1137" s="17"/>
      <c r="FD1137" s="17"/>
      <c r="FE1137" s="17"/>
      <c r="FF1137" s="17"/>
      <c r="FG1137" s="17"/>
    </row>
    <row r="1138" spans="1:163" x14ac:dyDescent="0.25">
      <c r="A1138" s="17"/>
      <c r="B1138" s="40" t="s">
        <v>1936</v>
      </c>
      <c r="C1138" s="40" t="s">
        <v>486</v>
      </c>
      <c r="D1138" s="40"/>
      <c r="E1138" s="40" t="s">
        <v>39</v>
      </c>
      <c r="F1138" s="41">
        <v>5.6574993822584629E-2</v>
      </c>
      <c r="G1138" s="42">
        <v>6000000</v>
      </c>
      <c r="H1138" s="43">
        <v>0.25</v>
      </c>
      <c r="I1138" s="20">
        <f t="shared" ref="I1138" si="897">H1138*G1138*F1138</f>
        <v>84862.490733876941</v>
      </c>
      <c r="J1138" s="54"/>
      <c r="K1138" s="54"/>
      <c r="L1138" s="54"/>
      <c r="M1138" s="20">
        <f t="shared" ref="M1138" si="898">L1138*K1138</f>
        <v>0</v>
      </c>
      <c r="N1138" s="54" t="s">
        <v>104</v>
      </c>
      <c r="O1138" s="54" t="s">
        <v>19</v>
      </c>
      <c r="P1138" s="58">
        <v>228.959</v>
      </c>
      <c r="Q1138" s="80">
        <v>750</v>
      </c>
      <c r="R1138" s="21">
        <f t="shared" ref="R1138" si="899">Q1138*P1138</f>
        <v>171719.25</v>
      </c>
      <c r="S1138" s="21"/>
      <c r="T1138" s="21"/>
      <c r="U1138" s="21"/>
      <c r="V1138" s="21"/>
      <c r="W1138" s="20">
        <f>I1138</f>
        <v>84862.490733876941</v>
      </c>
      <c r="X1138" s="20">
        <f t="shared" ref="X1138" si="900">M1138</f>
        <v>0</v>
      </c>
      <c r="Y1138" s="20">
        <f t="shared" ref="Y1138" si="901">R1138</f>
        <v>171719.25</v>
      </c>
      <c r="Z1138" s="20">
        <f t="shared" ref="Z1138" si="902">SUM(W1138:Y1138)</f>
        <v>256581.74073387694</v>
      </c>
      <c r="AA1138" s="20">
        <f t="shared" si="720"/>
        <v>76974.522220163082</v>
      </c>
      <c r="AB1138" s="20">
        <f t="shared" ref="AB1138" si="903">SUM(Z1138:AA1138)</f>
        <v>333556.26295404002</v>
      </c>
      <c r="AC1138" s="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  <c r="BC1138" s="17"/>
      <c r="BD1138" s="17"/>
      <c r="BE1138" s="17"/>
      <c r="BF1138" s="17"/>
      <c r="BG1138" s="17"/>
      <c r="BH1138" s="17"/>
      <c r="BI1138" s="17"/>
      <c r="BJ1138" s="17"/>
      <c r="BK1138" s="17"/>
      <c r="BL1138" s="17"/>
      <c r="BM1138" s="17"/>
      <c r="BN1138" s="17"/>
      <c r="BO1138" s="17"/>
      <c r="BP1138" s="17"/>
      <c r="BQ1138" s="17"/>
      <c r="BR1138" s="17"/>
      <c r="BS1138" s="17"/>
      <c r="BT1138" s="17"/>
      <c r="BU1138" s="17"/>
      <c r="BV1138" s="17"/>
      <c r="BW1138" s="17"/>
      <c r="BX1138" s="17"/>
      <c r="BY1138" s="17"/>
      <c r="BZ1138" s="17"/>
      <c r="CA1138" s="17"/>
      <c r="CB1138" s="17"/>
      <c r="CC1138" s="17"/>
      <c r="CD1138" s="17"/>
      <c r="CE1138" s="17"/>
      <c r="CF1138" s="17"/>
      <c r="CG1138" s="17"/>
      <c r="CH1138" s="17"/>
      <c r="CI1138" s="17"/>
      <c r="CJ1138" s="17"/>
      <c r="CK1138" s="17"/>
      <c r="CL1138" s="17"/>
      <c r="CM1138" s="17"/>
      <c r="CN1138" s="17"/>
      <c r="CO1138" s="17"/>
      <c r="CP1138" s="17"/>
      <c r="CQ1138" s="17"/>
      <c r="CR1138" s="17"/>
      <c r="CS1138" s="17"/>
      <c r="CT1138" s="17"/>
      <c r="CU1138" s="17"/>
      <c r="CV1138" s="17"/>
      <c r="CW1138" s="17"/>
      <c r="CX1138" s="17"/>
      <c r="CY1138" s="17"/>
      <c r="CZ1138" s="17"/>
      <c r="DA1138" s="17"/>
      <c r="DB1138" s="17"/>
      <c r="DC1138" s="17"/>
      <c r="DD1138" s="17"/>
      <c r="DE1138" s="17"/>
      <c r="DF1138" s="17"/>
      <c r="DG1138" s="17"/>
      <c r="DH1138" s="17"/>
      <c r="DI1138" s="17"/>
      <c r="DJ1138" s="17"/>
      <c r="DK1138" s="17"/>
      <c r="DL1138" s="17"/>
      <c r="DM1138" s="17"/>
      <c r="DN1138" s="17"/>
      <c r="DO1138" s="17"/>
      <c r="DP1138" s="17"/>
      <c r="DQ1138" s="17"/>
      <c r="DR1138" s="17"/>
      <c r="DS1138" s="17"/>
      <c r="DT1138" s="17"/>
      <c r="DU1138" s="17"/>
      <c r="DV1138" s="17"/>
      <c r="DW1138" s="17"/>
      <c r="DX1138" s="17"/>
      <c r="DY1138" s="17"/>
      <c r="DZ1138" s="17"/>
      <c r="EA1138" s="17"/>
      <c r="EB1138" s="17"/>
      <c r="EC1138" s="17"/>
      <c r="ED1138" s="17"/>
      <c r="EE1138" s="17"/>
      <c r="EF1138" s="17"/>
      <c r="EG1138" s="17"/>
      <c r="EH1138" s="17"/>
      <c r="EI1138" s="17"/>
      <c r="EJ1138" s="17"/>
      <c r="EK1138" s="17"/>
      <c r="EL1138" s="17"/>
      <c r="EM1138" s="17"/>
      <c r="EN1138" s="17"/>
      <c r="EO1138" s="17"/>
      <c r="EP1138" s="17"/>
      <c r="EQ1138" s="17"/>
      <c r="ER1138" s="17"/>
      <c r="ES1138" s="17"/>
      <c r="ET1138" s="17"/>
      <c r="EU1138" s="17"/>
      <c r="EV1138" s="17"/>
      <c r="EW1138" s="17"/>
      <c r="EX1138" s="17"/>
      <c r="EY1138" s="17"/>
      <c r="EZ1138" s="17"/>
      <c r="FA1138" s="17"/>
      <c r="FB1138" s="17"/>
      <c r="FC1138" s="17"/>
      <c r="FD1138" s="17"/>
      <c r="FE1138" s="17"/>
      <c r="FF1138" s="17"/>
      <c r="FG1138" s="17"/>
    </row>
    <row r="1139" spans="1:163" x14ac:dyDescent="0.25">
      <c r="A1139" s="17"/>
      <c r="B1139" s="40" t="s">
        <v>1937</v>
      </c>
      <c r="C1139" s="44"/>
      <c r="D1139" s="44"/>
      <c r="E1139" s="44"/>
      <c r="F1139" s="45"/>
      <c r="G1139" s="46"/>
      <c r="H1139" s="47"/>
      <c r="I1139" s="20"/>
      <c r="J1139" s="72"/>
      <c r="K1139" s="72"/>
      <c r="L1139" s="72"/>
      <c r="M1139" s="20"/>
      <c r="N1139" s="72"/>
      <c r="O1139" s="72"/>
      <c r="P1139" s="44"/>
      <c r="Q1139" s="82"/>
      <c r="R1139" s="21"/>
      <c r="S1139" s="21"/>
      <c r="T1139" s="21"/>
      <c r="U1139" s="21"/>
      <c r="V1139" s="21"/>
      <c r="W1139" s="20"/>
      <c r="X1139" s="20"/>
      <c r="Y1139" s="20"/>
      <c r="Z1139" s="20"/>
      <c r="AA1139" s="20"/>
      <c r="AB1139" s="20"/>
      <c r="AC1139" s="8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  <c r="BC1139" s="17"/>
      <c r="BD1139" s="17"/>
      <c r="BE1139" s="17"/>
      <c r="BF1139" s="17"/>
      <c r="BG1139" s="17"/>
      <c r="BH1139" s="17"/>
      <c r="BI1139" s="17"/>
      <c r="BJ1139" s="17"/>
      <c r="BK1139" s="17"/>
      <c r="BL1139" s="17"/>
      <c r="BM1139" s="17"/>
      <c r="BN1139" s="17"/>
      <c r="BO1139" s="17"/>
      <c r="BP1139" s="17"/>
      <c r="BQ1139" s="17"/>
      <c r="BR1139" s="17"/>
      <c r="BS1139" s="17"/>
      <c r="BT1139" s="17"/>
      <c r="BU1139" s="17"/>
      <c r="BV1139" s="17"/>
      <c r="BW1139" s="17"/>
      <c r="BX1139" s="17"/>
      <c r="BY1139" s="17"/>
      <c r="BZ1139" s="17"/>
      <c r="CA1139" s="17"/>
      <c r="CB1139" s="17"/>
      <c r="CC1139" s="17"/>
      <c r="CD1139" s="17"/>
      <c r="CE1139" s="17"/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17"/>
      <c r="CR1139" s="17"/>
      <c r="CS1139" s="17"/>
      <c r="CT1139" s="17"/>
      <c r="CU1139" s="17"/>
      <c r="CV1139" s="17"/>
      <c r="CW1139" s="17"/>
      <c r="CX1139" s="17"/>
      <c r="CY1139" s="17"/>
      <c r="CZ1139" s="17"/>
      <c r="DA1139" s="17"/>
      <c r="DB1139" s="17"/>
      <c r="DC1139" s="17"/>
      <c r="DD1139" s="17"/>
      <c r="DE1139" s="17"/>
      <c r="DF1139" s="17"/>
      <c r="DG1139" s="17"/>
      <c r="DH1139" s="17"/>
      <c r="DI1139" s="17"/>
      <c r="DJ1139" s="17"/>
      <c r="DK1139" s="17"/>
      <c r="DL1139" s="17"/>
      <c r="DM1139" s="17"/>
      <c r="DN1139" s="17"/>
      <c r="DO1139" s="17"/>
      <c r="DP1139" s="17"/>
      <c r="DQ1139" s="17"/>
      <c r="DR1139" s="17"/>
      <c r="DS1139" s="17"/>
      <c r="DT1139" s="17"/>
      <c r="DU1139" s="17"/>
      <c r="DV1139" s="17"/>
      <c r="DW1139" s="17"/>
      <c r="DX1139" s="17"/>
      <c r="DY1139" s="17"/>
      <c r="DZ1139" s="17"/>
      <c r="EA1139" s="17"/>
      <c r="EB1139" s="17"/>
      <c r="EC1139" s="17"/>
      <c r="ED1139" s="17"/>
      <c r="EE1139" s="17"/>
      <c r="EF1139" s="17"/>
      <c r="EG1139" s="17"/>
      <c r="EH1139" s="17"/>
      <c r="EI1139" s="17"/>
      <c r="EJ1139" s="17"/>
      <c r="EK1139" s="17"/>
      <c r="EL1139" s="17"/>
      <c r="EM1139" s="17"/>
      <c r="EN1139" s="17"/>
      <c r="EO1139" s="17"/>
      <c r="EP1139" s="17"/>
      <c r="EQ1139" s="17"/>
      <c r="ER1139" s="17"/>
      <c r="ES1139" s="17"/>
      <c r="ET1139" s="17"/>
      <c r="EU1139" s="17"/>
      <c r="EV1139" s="17"/>
      <c r="EW1139" s="17"/>
      <c r="EX1139" s="17"/>
      <c r="EY1139" s="17"/>
      <c r="EZ1139" s="17"/>
      <c r="FA1139" s="17"/>
      <c r="FB1139" s="17"/>
      <c r="FC1139" s="17"/>
      <c r="FD1139" s="17"/>
      <c r="FE1139" s="17"/>
      <c r="FF1139" s="17"/>
      <c r="FG1139" s="17"/>
    </row>
    <row r="1140" spans="1:163" x14ac:dyDescent="0.25">
      <c r="A1140" s="17"/>
      <c r="B1140" s="40" t="s">
        <v>1938</v>
      </c>
      <c r="C1140" s="40" t="s">
        <v>54</v>
      </c>
      <c r="D1140" s="40"/>
      <c r="E1140" s="40" t="s">
        <v>39</v>
      </c>
      <c r="F1140" s="41">
        <v>3.8667407956510996E-2</v>
      </c>
      <c r="G1140" s="42">
        <v>6000000</v>
      </c>
      <c r="H1140" s="43">
        <v>0.25</v>
      </c>
      <c r="I1140" s="20">
        <f t="shared" ref="I1140" si="904">H1140*G1140*F1140</f>
        <v>58001.111934766494</v>
      </c>
      <c r="J1140" s="54"/>
      <c r="K1140" s="54"/>
      <c r="L1140" s="54"/>
      <c r="M1140" s="20">
        <f t="shared" ref="M1140" si="905">L1140*K1140</f>
        <v>0</v>
      </c>
      <c r="N1140" s="54" t="s">
        <v>104</v>
      </c>
      <c r="O1140" s="54" t="s">
        <v>19</v>
      </c>
      <c r="P1140" s="58">
        <v>156.48699999999999</v>
      </c>
      <c r="Q1140" s="80">
        <v>750</v>
      </c>
      <c r="R1140" s="21">
        <f t="shared" ref="R1140" si="906">Q1140*P1140</f>
        <v>117365.25</v>
      </c>
      <c r="S1140" s="21"/>
      <c r="T1140" s="21"/>
      <c r="U1140" s="21"/>
      <c r="V1140" s="21"/>
      <c r="W1140" s="20">
        <f>I1140</f>
        <v>58001.111934766494</v>
      </c>
      <c r="X1140" s="20">
        <f t="shared" ref="X1140" si="907">M1140</f>
        <v>0</v>
      </c>
      <c r="Y1140" s="20">
        <f t="shared" ref="Y1140" si="908">R1140</f>
        <v>117365.25</v>
      </c>
      <c r="Z1140" s="20">
        <f t="shared" ref="Z1140" si="909">SUM(W1140:Y1140)</f>
        <v>175366.36193476649</v>
      </c>
      <c r="AA1140" s="20">
        <f t="shared" si="720"/>
        <v>52609.908580429947</v>
      </c>
      <c r="AB1140" s="20">
        <f t="shared" ref="AB1140" si="910">SUM(Z1140:AA1140)</f>
        <v>227976.27051519643</v>
      </c>
      <c r="AC1140" s="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  <c r="BC1140" s="17"/>
      <c r="BD1140" s="17"/>
      <c r="BE1140" s="17"/>
      <c r="BF1140" s="17"/>
      <c r="BG1140" s="17"/>
      <c r="BH1140" s="17"/>
      <c r="BI1140" s="17"/>
      <c r="BJ1140" s="17"/>
      <c r="BK1140" s="17"/>
      <c r="BL1140" s="17"/>
      <c r="BM1140" s="17"/>
      <c r="BN1140" s="17"/>
      <c r="BO1140" s="17"/>
      <c r="BP1140" s="17"/>
      <c r="BQ1140" s="17"/>
      <c r="BR1140" s="17"/>
      <c r="BS1140" s="17"/>
      <c r="BT1140" s="17"/>
      <c r="BU1140" s="17"/>
      <c r="BV1140" s="17"/>
      <c r="BW1140" s="17"/>
      <c r="BX1140" s="17"/>
      <c r="BY1140" s="17"/>
      <c r="BZ1140" s="17"/>
      <c r="CA1140" s="17"/>
      <c r="CB1140" s="17"/>
      <c r="CC1140" s="17"/>
      <c r="CD1140" s="17"/>
      <c r="CE1140" s="17"/>
      <c r="CF1140" s="17"/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17"/>
      <c r="CR1140" s="17"/>
      <c r="CS1140" s="17"/>
      <c r="CT1140" s="17"/>
      <c r="CU1140" s="17"/>
      <c r="CV1140" s="17"/>
      <c r="CW1140" s="17"/>
      <c r="CX1140" s="17"/>
      <c r="CY1140" s="17"/>
      <c r="CZ1140" s="17"/>
      <c r="DA1140" s="17"/>
      <c r="DB1140" s="17"/>
      <c r="DC1140" s="17"/>
      <c r="DD1140" s="17"/>
      <c r="DE1140" s="17"/>
      <c r="DF1140" s="17"/>
      <c r="DG1140" s="17"/>
      <c r="DH1140" s="17"/>
      <c r="DI1140" s="17"/>
      <c r="DJ1140" s="17"/>
      <c r="DK1140" s="17"/>
      <c r="DL1140" s="17"/>
      <c r="DM1140" s="17"/>
      <c r="DN1140" s="17"/>
      <c r="DO1140" s="17"/>
      <c r="DP1140" s="17"/>
      <c r="DQ1140" s="17"/>
      <c r="DR1140" s="17"/>
      <c r="DS1140" s="17"/>
      <c r="DT1140" s="17"/>
      <c r="DU1140" s="17"/>
      <c r="DV1140" s="17"/>
      <c r="DW1140" s="17"/>
      <c r="DX1140" s="17"/>
      <c r="DY1140" s="17"/>
      <c r="DZ1140" s="17"/>
      <c r="EA1140" s="17"/>
      <c r="EB1140" s="17"/>
      <c r="EC1140" s="17"/>
      <c r="ED1140" s="17"/>
      <c r="EE1140" s="17"/>
      <c r="EF1140" s="17"/>
      <c r="EG1140" s="17"/>
      <c r="EH1140" s="17"/>
      <c r="EI1140" s="17"/>
      <c r="EJ1140" s="17"/>
      <c r="EK1140" s="17"/>
      <c r="EL1140" s="17"/>
      <c r="EM1140" s="17"/>
      <c r="EN1140" s="17"/>
      <c r="EO1140" s="17"/>
      <c r="EP1140" s="17"/>
      <c r="EQ1140" s="17"/>
      <c r="ER1140" s="17"/>
      <c r="ES1140" s="17"/>
      <c r="ET1140" s="17"/>
      <c r="EU1140" s="17"/>
      <c r="EV1140" s="17"/>
      <c r="EW1140" s="17"/>
      <c r="EX1140" s="17"/>
      <c r="EY1140" s="17"/>
      <c r="EZ1140" s="17"/>
      <c r="FA1140" s="17"/>
      <c r="FB1140" s="17"/>
      <c r="FC1140" s="17"/>
      <c r="FD1140" s="17"/>
      <c r="FE1140" s="17"/>
      <c r="FF1140" s="17"/>
      <c r="FG1140" s="17"/>
    </row>
    <row r="1141" spans="1:163" x14ac:dyDescent="0.25">
      <c r="A1141" s="17"/>
      <c r="B1141" s="40" t="s">
        <v>1939</v>
      </c>
      <c r="C1141" s="44"/>
      <c r="D1141" s="44"/>
      <c r="E1141" s="44"/>
      <c r="F1141" s="45"/>
      <c r="G1141" s="46"/>
      <c r="H1141" s="47"/>
      <c r="I1141" s="20"/>
      <c r="J1141" s="72"/>
      <c r="K1141" s="72"/>
      <c r="L1141" s="72"/>
      <c r="M1141" s="20"/>
      <c r="N1141" s="72"/>
      <c r="O1141" s="72"/>
      <c r="P1141" s="44"/>
      <c r="Q1141" s="82"/>
      <c r="R1141" s="21"/>
      <c r="S1141" s="21"/>
      <c r="T1141" s="21"/>
      <c r="U1141" s="21"/>
      <c r="V1141" s="21"/>
      <c r="W1141" s="20"/>
      <c r="X1141" s="20"/>
      <c r="Y1141" s="20"/>
      <c r="Z1141" s="20"/>
      <c r="AA1141" s="20"/>
      <c r="AB1141" s="20"/>
      <c r="AC1141" s="8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  <c r="BC1141" s="17"/>
      <c r="BD1141" s="17"/>
      <c r="BE1141" s="17"/>
      <c r="BF1141" s="17"/>
      <c r="BG1141" s="17"/>
      <c r="BH1141" s="17"/>
      <c r="BI1141" s="17"/>
      <c r="BJ1141" s="17"/>
      <c r="BK1141" s="17"/>
      <c r="BL1141" s="17"/>
      <c r="BM1141" s="17"/>
      <c r="BN1141" s="17"/>
      <c r="BO1141" s="17"/>
      <c r="BP1141" s="17"/>
      <c r="BQ1141" s="17"/>
      <c r="BR1141" s="17"/>
      <c r="BS1141" s="17"/>
      <c r="BT1141" s="17"/>
      <c r="BU1141" s="17"/>
      <c r="BV1141" s="17"/>
      <c r="BW1141" s="17"/>
      <c r="BX1141" s="17"/>
      <c r="BY1141" s="17"/>
      <c r="BZ1141" s="17"/>
      <c r="CA1141" s="17"/>
      <c r="CB1141" s="17"/>
      <c r="CC1141" s="17"/>
      <c r="CD1141" s="17"/>
      <c r="CE1141" s="17"/>
      <c r="CF1141" s="17"/>
      <c r="CG1141" s="17"/>
      <c r="CH1141" s="17"/>
      <c r="CI1141" s="17"/>
      <c r="CJ1141" s="17"/>
      <c r="CK1141" s="17"/>
      <c r="CL1141" s="17"/>
      <c r="CM1141" s="17"/>
      <c r="CN1141" s="17"/>
      <c r="CO1141" s="17"/>
      <c r="CP1141" s="17"/>
      <c r="CQ1141" s="17"/>
      <c r="CR1141" s="17"/>
      <c r="CS1141" s="17"/>
      <c r="CT1141" s="17"/>
      <c r="CU1141" s="17"/>
      <c r="CV1141" s="17"/>
      <c r="CW1141" s="17"/>
      <c r="CX1141" s="17"/>
      <c r="CY1141" s="17"/>
      <c r="CZ1141" s="17"/>
      <c r="DA1141" s="17"/>
      <c r="DB1141" s="17"/>
      <c r="DC1141" s="17"/>
      <c r="DD1141" s="17"/>
      <c r="DE1141" s="17"/>
      <c r="DF1141" s="17"/>
      <c r="DG1141" s="17"/>
      <c r="DH1141" s="17"/>
      <c r="DI1141" s="17"/>
      <c r="DJ1141" s="17"/>
      <c r="DK1141" s="17"/>
      <c r="DL1141" s="17"/>
      <c r="DM1141" s="17"/>
      <c r="DN1141" s="17"/>
      <c r="DO1141" s="17"/>
      <c r="DP1141" s="17"/>
      <c r="DQ1141" s="17"/>
      <c r="DR1141" s="17"/>
      <c r="DS1141" s="17"/>
      <c r="DT1141" s="17"/>
      <c r="DU1141" s="17"/>
      <c r="DV1141" s="17"/>
      <c r="DW1141" s="17"/>
      <c r="DX1141" s="17"/>
      <c r="DY1141" s="17"/>
      <c r="DZ1141" s="17"/>
      <c r="EA1141" s="17"/>
      <c r="EB1141" s="17"/>
      <c r="EC1141" s="17"/>
      <c r="ED1141" s="17"/>
      <c r="EE1141" s="17"/>
      <c r="EF1141" s="17"/>
      <c r="EG1141" s="17"/>
      <c r="EH1141" s="17"/>
      <c r="EI1141" s="17"/>
      <c r="EJ1141" s="17"/>
      <c r="EK1141" s="17"/>
      <c r="EL1141" s="17"/>
      <c r="EM1141" s="17"/>
      <c r="EN1141" s="17"/>
      <c r="EO1141" s="17"/>
      <c r="EP1141" s="17"/>
      <c r="EQ1141" s="17"/>
      <c r="ER1141" s="17"/>
      <c r="ES1141" s="17"/>
      <c r="ET1141" s="17"/>
      <c r="EU1141" s="17"/>
      <c r="EV1141" s="17"/>
      <c r="EW1141" s="17"/>
      <c r="EX1141" s="17"/>
      <c r="EY1141" s="17"/>
      <c r="EZ1141" s="17"/>
      <c r="FA1141" s="17"/>
      <c r="FB1141" s="17"/>
      <c r="FC1141" s="17"/>
      <c r="FD1141" s="17"/>
      <c r="FE1141" s="17"/>
      <c r="FF1141" s="17"/>
      <c r="FG1141" s="17"/>
    </row>
    <row r="1142" spans="1:163" x14ac:dyDescent="0.25">
      <c r="A1142" s="17"/>
      <c r="B1142" s="40" t="s">
        <v>1940</v>
      </c>
      <c r="C1142" s="40" t="s">
        <v>487</v>
      </c>
      <c r="D1142" s="40"/>
      <c r="E1142" s="40" t="s">
        <v>39</v>
      </c>
      <c r="F1142" s="41">
        <v>1.6501111934766496E-2</v>
      </c>
      <c r="G1142" s="42">
        <v>6000000</v>
      </c>
      <c r="H1142" s="43">
        <v>0.25</v>
      </c>
      <c r="I1142" s="20">
        <f t="shared" ref="I1142" si="911">H1142*G1142*F1142</f>
        <v>24751.667902149744</v>
      </c>
      <c r="J1142" s="54"/>
      <c r="K1142" s="54"/>
      <c r="L1142" s="54"/>
      <c r="M1142" s="20">
        <f t="shared" ref="M1142" si="912">L1142*K1142</f>
        <v>0</v>
      </c>
      <c r="N1142" s="54" t="s">
        <v>104</v>
      </c>
      <c r="O1142" s="54" t="s">
        <v>19</v>
      </c>
      <c r="P1142" s="58">
        <v>66.78</v>
      </c>
      <c r="Q1142" s="80">
        <v>750</v>
      </c>
      <c r="R1142" s="21">
        <f t="shared" ref="R1142" si="913">Q1142*P1142</f>
        <v>50085</v>
      </c>
      <c r="S1142" s="21"/>
      <c r="T1142" s="21"/>
      <c r="U1142" s="21"/>
      <c r="V1142" s="21"/>
      <c r="W1142" s="20">
        <f>I1142</f>
        <v>24751.667902149744</v>
      </c>
      <c r="X1142" s="20">
        <f t="shared" ref="X1142" si="914">M1142</f>
        <v>0</v>
      </c>
      <c r="Y1142" s="20">
        <f t="shared" ref="Y1142" si="915">R1142</f>
        <v>50085</v>
      </c>
      <c r="Z1142" s="20">
        <f t="shared" ref="Z1142" si="916">SUM(W1142:Y1142)</f>
        <v>74836.66790214974</v>
      </c>
      <c r="AA1142" s="20">
        <f t="shared" si="720"/>
        <v>22451.000370644921</v>
      </c>
      <c r="AB1142" s="20">
        <f t="shared" ref="AB1142" si="917">SUM(Z1142:AA1142)</f>
        <v>97287.668272794661</v>
      </c>
      <c r="AC1142" s="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  <c r="BC1142" s="17"/>
      <c r="BD1142" s="17"/>
      <c r="BE1142" s="17"/>
      <c r="BF1142" s="17"/>
      <c r="BG1142" s="17"/>
      <c r="BH1142" s="17"/>
      <c r="BI1142" s="17"/>
      <c r="BJ1142" s="17"/>
      <c r="BK1142" s="17"/>
      <c r="BL1142" s="17"/>
      <c r="BM1142" s="17"/>
      <c r="BN1142" s="17"/>
      <c r="BO1142" s="17"/>
      <c r="BP1142" s="17"/>
      <c r="BQ1142" s="17"/>
      <c r="BR1142" s="17"/>
      <c r="BS1142" s="17"/>
      <c r="BT1142" s="17"/>
      <c r="BU1142" s="17"/>
      <c r="BV1142" s="17"/>
      <c r="BW1142" s="17"/>
      <c r="BX1142" s="17"/>
      <c r="BY1142" s="17"/>
      <c r="BZ1142" s="17"/>
      <c r="CA1142" s="17"/>
      <c r="CB1142" s="17"/>
      <c r="CC1142" s="17"/>
      <c r="CD1142" s="17"/>
      <c r="CE1142" s="17"/>
      <c r="CF1142" s="17"/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17"/>
      <c r="CR1142" s="17"/>
      <c r="CS1142" s="17"/>
      <c r="CT1142" s="17"/>
      <c r="CU1142" s="17"/>
      <c r="CV1142" s="17"/>
      <c r="CW1142" s="17"/>
      <c r="CX1142" s="17"/>
      <c r="CY1142" s="17"/>
      <c r="CZ1142" s="17"/>
      <c r="DA1142" s="17"/>
      <c r="DB1142" s="17"/>
      <c r="DC1142" s="17"/>
      <c r="DD1142" s="17"/>
      <c r="DE1142" s="17"/>
      <c r="DF1142" s="17"/>
      <c r="DG1142" s="17"/>
      <c r="DH1142" s="17"/>
      <c r="DI1142" s="17"/>
      <c r="DJ1142" s="17"/>
      <c r="DK1142" s="17"/>
      <c r="DL1142" s="17"/>
      <c r="DM1142" s="17"/>
      <c r="DN1142" s="17"/>
      <c r="DO1142" s="17"/>
      <c r="DP1142" s="17"/>
      <c r="DQ1142" s="17"/>
      <c r="DR1142" s="17"/>
      <c r="DS1142" s="17"/>
      <c r="DT1142" s="17"/>
      <c r="DU1142" s="17"/>
      <c r="DV1142" s="17"/>
      <c r="DW1142" s="17"/>
      <c r="DX1142" s="17"/>
      <c r="DY1142" s="17"/>
      <c r="DZ1142" s="17"/>
      <c r="EA1142" s="17"/>
      <c r="EB1142" s="17"/>
      <c r="EC1142" s="17"/>
      <c r="ED1142" s="17"/>
      <c r="EE1142" s="17"/>
      <c r="EF1142" s="17"/>
      <c r="EG1142" s="17"/>
      <c r="EH1142" s="17"/>
      <c r="EI1142" s="17"/>
      <c r="EJ1142" s="17"/>
      <c r="EK1142" s="17"/>
      <c r="EL1142" s="17"/>
      <c r="EM1142" s="17"/>
      <c r="EN1142" s="17"/>
      <c r="EO1142" s="17"/>
      <c r="EP1142" s="17"/>
      <c r="EQ1142" s="17"/>
      <c r="ER1142" s="17"/>
      <c r="ES1142" s="17"/>
      <c r="ET1142" s="17"/>
      <c r="EU1142" s="17"/>
      <c r="EV1142" s="17"/>
      <c r="EW1142" s="17"/>
      <c r="EX1142" s="17"/>
      <c r="EY1142" s="17"/>
      <c r="EZ1142" s="17"/>
      <c r="FA1142" s="17"/>
      <c r="FB1142" s="17"/>
      <c r="FC1142" s="17"/>
      <c r="FD1142" s="17"/>
      <c r="FE1142" s="17"/>
      <c r="FF1142" s="17"/>
      <c r="FG1142" s="17"/>
    </row>
    <row r="1143" spans="1:163" x14ac:dyDescent="0.25">
      <c r="A1143" s="17"/>
      <c r="B1143" s="40" t="s">
        <v>1941</v>
      </c>
      <c r="C1143" s="44"/>
      <c r="D1143" s="44"/>
      <c r="E1143" s="44"/>
      <c r="F1143" s="45"/>
      <c r="G1143" s="46"/>
      <c r="H1143" s="47"/>
      <c r="I1143" s="20"/>
      <c r="J1143" s="72"/>
      <c r="K1143" s="72"/>
      <c r="L1143" s="72"/>
      <c r="M1143" s="20"/>
      <c r="N1143" s="72"/>
      <c r="O1143" s="72"/>
      <c r="P1143" s="44"/>
      <c r="Q1143" s="82"/>
      <c r="R1143" s="21"/>
      <c r="S1143" s="21"/>
      <c r="T1143" s="21"/>
      <c r="U1143" s="21"/>
      <c r="V1143" s="21"/>
      <c r="W1143" s="20"/>
      <c r="X1143" s="20"/>
      <c r="Y1143" s="20"/>
      <c r="Z1143" s="20"/>
      <c r="AA1143" s="20"/>
      <c r="AB1143" s="20"/>
      <c r="AC1143" s="8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  <c r="BC1143" s="17"/>
      <c r="BD1143" s="17"/>
      <c r="BE1143" s="17"/>
      <c r="BF1143" s="17"/>
      <c r="BG1143" s="17"/>
      <c r="BH1143" s="17"/>
      <c r="BI1143" s="17"/>
      <c r="BJ1143" s="17"/>
      <c r="BK1143" s="17"/>
      <c r="BL1143" s="17"/>
      <c r="BM1143" s="17"/>
      <c r="BN1143" s="17"/>
      <c r="BO1143" s="17"/>
      <c r="BP1143" s="17"/>
      <c r="BQ1143" s="17"/>
      <c r="BR1143" s="17"/>
      <c r="BS1143" s="17"/>
      <c r="BT1143" s="17"/>
      <c r="BU1143" s="17"/>
      <c r="BV1143" s="17"/>
      <c r="BW1143" s="17"/>
      <c r="BX1143" s="17"/>
      <c r="BY1143" s="17"/>
      <c r="BZ1143" s="17"/>
      <c r="CA1143" s="17"/>
      <c r="CB1143" s="17"/>
      <c r="CC1143" s="17"/>
      <c r="CD1143" s="17"/>
      <c r="CE1143" s="17"/>
      <c r="CF1143" s="17"/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17"/>
      <c r="CR1143" s="17"/>
      <c r="CS1143" s="17"/>
      <c r="CT1143" s="17"/>
      <c r="CU1143" s="17"/>
      <c r="CV1143" s="17"/>
      <c r="CW1143" s="17"/>
      <c r="CX1143" s="17"/>
      <c r="CY1143" s="17"/>
      <c r="CZ1143" s="17"/>
      <c r="DA1143" s="17"/>
      <c r="DB1143" s="17"/>
      <c r="DC1143" s="17"/>
      <c r="DD1143" s="17"/>
      <c r="DE1143" s="17"/>
      <c r="DF1143" s="17"/>
      <c r="DG1143" s="17"/>
      <c r="DH1143" s="17"/>
      <c r="DI1143" s="17"/>
      <c r="DJ1143" s="17"/>
      <c r="DK1143" s="17"/>
      <c r="DL1143" s="17"/>
      <c r="DM1143" s="17"/>
      <c r="DN1143" s="17"/>
      <c r="DO1143" s="17"/>
      <c r="DP1143" s="17"/>
      <c r="DQ1143" s="17"/>
      <c r="DR1143" s="17"/>
      <c r="DS1143" s="17"/>
      <c r="DT1143" s="17"/>
      <c r="DU1143" s="17"/>
      <c r="DV1143" s="17"/>
      <c r="DW1143" s="17"/>
      <c r="DX1143" s="17"/>
      <c r="DY1143" s="17"/>
      <c r="DZ1143" s="17"/>
      <c r="EA1143" s="17"/>
      <c r="EB1143" s="17"/>
      <c r="EC1143" s="17"/>
      <c r="ED1143" s="17"/>
      <c r="EE1143" s="17"/>
      <c r="EF1143" s="17"/>
      <c r="EG1143" s="17"/>
      <c r="EH1143" s="17"/>
      <c r="EI1143" s="17"/>
      <c r="EJ1143" s="17"/>
      <c r="EK1143" s="17"/>
      <c r="EL1143" s="17"/>
      <c r="EM1143" s="17"/>
      <c r="EN1143" s="17"/>
      <c r="EO1143" s="17"/>
      <c r="EP1143" s="17"/>
      <c r="EQ1143" s="17"/>
      <c r="ER1143" s="17"/>
      <c r="ES1143" s="17"/>
      <c r="ET1143" s="17"/>
      <c r="EU1143" s="17"/>
      <c r="EV1143" s="17"/>
      <c r="EW1143" s="17"/>
      <c r="EX1143" s="17"/>
      <c r="EY1143" s="17"/>
      <c r="EZ1143" s="17"/>
      <c r="FA1143" s="17"/>
      <c r="FB1143" s="17"/>
      <c r="FC1143" s="17"/>
      <c r="FD1143" s="17"/>
      <c r="FE1143" s="17"/>
      <c r="FF1143" s="17"/>
      <c r="FG1143" s="17"/>
    </row>
    <row r="1144" spans="1:163" x14ac:dyDescent="0.25">
      <c r="A1144" s="17"/>
      <c r="B1144" s="40" t="s">
        <v>1942</v>
      </c>
      <c r="C1144" s="40" t="s">
        <v>488</v>
      </c>
      <c r="D1144" s="40"/>
      <c r="E1144" s="40" t="s">
        <v>39</v>
      </c>
      <c r="F1144" s="41">
        <v>0.11836026686434396</v>
      </c>
      <c r="G1144" s="42">
        <v>6000000</v>
      </c>
      <c r="H1144" s="43">
        <v>0.25</v>
      </c>
      <c r="I1144" s="20">
        <f t="shared" ref="I1144" si="918">H1144*G1144*F1144</f>
        <v>177540.40029651593</v>
      </c>
      <c r="J1144" s="54"/>
      <c r="K1144" s="54"/>
      <c r="L1144" s="54"/>
      <c r="M1144" s="20">
        <f t="shared" ref="M1144" si="919">L1144*K1144</f>
        <v>0</v>
      </c>
      <c r="N1144" s="54" t="s">
        <v>104</v>
      </c>
      <c r="O1144" s="54" t="s">
        <v>19</v>
      </c>
      <c r="P1144" s="58">
        <v>479.00400000000002</v>
      </c>
      <c r="Q1144" s="80">
        <v>750</v>
      </c>
      <c r="R1144" s="21">
        <f t="shared" ref="R1144" si="920">Q1144*P1144</f>
        <v>359253</v>
      </c>
      <c r="S1144" s="21"/>
      <c r="T1144" s="21"/>
      <c r="U1144" s="21"/>
      <c r="V1144" s="21"/>
      <c r="W1144" s="20">
        <f>I1144</f>
        <v>177540.40029651593</v>
      </c>
      <c r="X1144" s="20">
        <f t="shared" ref="X1144" si="921">M1144</f>
        <v>0</v>
      </c>
      <c r="Y1144" s="20">
        <f t="shared" ref="Y1144" si="922">R1144</f>
        <v>359253</v>
      </c>
      <c r="Z1144" s="20">
        <f t="shared" ref="Z1144" si="923">SUM(W1144:Y1144)</f>
        <v>536793.4002965159</v>
      </c>
      <c r="AA1144" s="20">
        <f t="shared" si="720"/>
        <v>161038.02008895477</v>
      </c>
      <c r="AB1144" s="20">
        <f t="shared" ref="AB1144" si="924">SUM(Z1144:AA1144)</f>
        <v>697831.42038547061</v>
      </c>
      <c r="AC1144" s="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  <c r="BC1144" s="17"/>
      <c r="BD1144" s="17"/>
      <c r="BE1144" s="17"/>
      <c r="BF1144" s="17"/>
      <c r="BG1144" s="17"/>
      <c r="BH1144" s="17"/>
      <c r="BI1144" s="17"/>
      <c r="BJ1144" s="17"/>
      <c r="BK1144" s="17"/>
      <c r="BL1144" s="17"/>
      <c r="BM1144" s="17"/>
      <c r="BN1144" s="17"/>
      <c r="BO1144" s="17"/>
      <c r="BP1144" s="17"/>
      <c r="BQ1144" s="17"/>
      <c r="BR1144" s="17"/>
      <c r="BS1144" s="17"/>
      <c r="BT1144" s="17"/>
      <c r="BU1144" s="17"/>
      <c r="BV1144" s="17"/>
      <c r="BW1144" s="17"/>
      <c r="BX1144" s="17"/>
      <c r="BY1144" s="17"/>
      <c r="BZ1144" s="17"/>
      <c r="CA1144" s="17"/>
      <c r="CB1144" s="17"/>
      <c r="CC1144" s="17"/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17"/>
      <c r="CR1144" s="17"/>
      <c r="CS1144" s="17"/>
      <c r="CT1144" s="17"/>
      <c r="CU1144" s="17"/>
      <c r="CV1144" s="17"/>
      <c r="CW1144" s="17"/>
      <c r="CX1144" s="17"/>
      <c r="CY1144" s="17"/>
      <c r="CZ1144" s="17"/>
      <c r="DA1144" s="17"/>
      <c r="DB1144" s="17"/>
      <c r="DC1144" s="17"/>
      <c r="DD1144" s="17"/>
      <c r="DE1144" s="17"/>
      <c r="DF1144" s="17"/>
      <c r="DG1144" s="17"/>
      <c r="DH1144" s="17"/>
      <c r="DI1144" s="17"/>
      <c r="DJ1144" s="17"/>
      <c r="DK1144" s="17"/>
      <c r="DL1144" s="17"/>
      <c r="DM1144" s="17"/>
      <c r="DN1144" s="17"/>
      <c r="DO1144" s="17"/>
      <c r="DP1144" s="17"/>
      <c r="DQ1144" s="17"/>
      <c r="DR1144" s="17"/>
      <c r="DS1144" s="17"/>
      <c r="DT1144" s="17"/>
      <c r="DU1144" s="17"/>
      <c r="DV1144" s="17"/>
      <c r="DW1144" s="17"/>
      <c r="DX1144" s="17"/>
      <c r="DY1144" s="17"/>
      <c r="DZ1144" s="17"/>
      <c r="EA1144" s="17"/>
      <c r="EB1144" s="17"/>
      <c r="EC1144" s="17"/>
      <c r="ED1144" s="17"/>
      <c r="EE1144" s="17"/>
      <c r="EF1144" s="17"/>
      <c r="EG1144" s="17"/>
      <c r="EH1144" s="17"/>
      <c r="EI1144" s="17"/>
      <c r="EJ1144" s="17"/>
      <c r="EK1144" s="17"/>
      <c r="EL1144" s="17"/>
      <c r="EM1144" s="17"/>
      <c r="EN1144" s="17"/>
      <c r="EO1144" s="17"/>
      <c r="EP1144" s="17"/>
      <c r="EQ1144" s="17"/>
      <c r="ER1144" s="17"/>
      <c r="ES1144" s="17"/>
      <c r="ET1144" s="17"/>
      <c r="EU1144" s="17"/>
      <c r="EV1144" s="17"/>
      <c r="EW1144" s="17"/>
      <c r="EX1144" s="17"/>
      <c r="EY1144" s="17"/>
      <c r="EZ1144" s="17"/>
      <c r="FA1144" s="17"/>
      <c r="FB1144" s="17"/>
      <c r="FC1144" s="17"/>
      <c r="FD1144" s="17"/>
      <c r="FE1144" s="17"/>
      <c r="FF1144" s="17"/>
      <c r="FG1144" s="17"/>
    </row>
    <row r="1145" spans="1:163" x14ac:dyDescent="0.25">
      <c r="A1145" s="17"/>
      <c r="B1145" s="40" t="s">
        <v>1943</v>
      </c>
      <c r="C1145" s="44"/>
      <c r="D1145" s="44"/>
      <c r="E1145" s="44"/>
      <c r="F1145" s="45"/>
      <c r="G1145" s="46"/>
      <c r="H1145" s="47"/>
      <c r="I1145" s="20"/>
      <c r="J1145" s="72"/>
      <c r="K1145" s="72"/>
      <c r="L1145" s="72"/>
      <c r="M1145" s="20"/>
      <c r="N1145" s="72"/>
      <c r="O1145" s="72"/>
      <c r="P1145" s="44"/>
      <c r="Q1145" s="82"/>
      <c r="R1145" s="21"/>
      <c r="S1145" s="21"/>
      <c r="T1145" s="21"/>
      <c r="U1145" s="21"/>
      <c r="V1145" s="21"/>
      <c r="W1145" s="20"/>
      <c r="X1145" s="20"/>
      <c r="Y1145" s="20"/>
      <c r="Z1145" s="20"/>
      <c r="AA1145" s="20"/>
      <c r="AB1145" s="20"/>
      <c r="AC1145" s="8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  <c r="BC1145" s="17"/>
      <c r="BD1145" s="17"/>
      <c r="BE1145" s="17"/>
      <c r="BF1145" s="17"/>
      <c r="BG1145" s="17"/>
      <c r="BH1145" s="17"/>
      <c r="BI1145" s="17"/>
      <c r="BJ1145" s="17"/>
      <c r="BK1145" s="17"/>
      <c r="BL1145" s="17"/>
      <c r="BM1145" s="17"/>
      <c r="BN1145" s="17"/>
      <c r="BO1145" s="17"/>
      <c r="BP1145" s="17"/>
      <c r="BQ1145" s="17"/>
      <c r="BR1145" s="17"/>
      <c r="BS1145" s="17"/>
      <c r="BT1145" s="17"/>
      <c r="BU1145" s="17"/>
      <c r="BV1145" s="17"/>
      <c r="BW1145" s="17"/>
      <c r="BX1145" s="17"/>
      <c r="BY1145" s="17"/>
      <c r="BZ1145" s="17"/>
      <c r="CA1145" s="17"/>
      <c r="CB1145" s="17"/>
      <c r="CC1145" s="17"/>
      <c r="CD1145" s="17"/>
      <c r="CE1145" s="17"/>
      <c r="CF1145" s="17"/>
      <c r="CG1145" s="17"/>
      <c r="CH1145" s="17"/>
      <c r="CI1145" s="17"/>
      <c r="CJ1145" s="17"/>
      <c r="CK1145" s="17"/>
      <c r="CL1145" s="17"/>
      <c r="CM1145" s="17"/>
      <c r="CN1145" s="17"/>
      <c r="CO1145" s="17"/>
      <c r="CP1145" s="17"/>
      <c r="CQ1145" s="17"/>
      <c r="CR1145" s="17"/>
      <c r="CS1145" s="17"/>
      <c r="CT1145" s="17"/>
      <c r="CU1145" s="17"/>
      <c r="CV1145" s="17"/>
      <c r="CW1145" s="17"/>
      <c r="CX1145" s="17"/>
      <c r="CY1145" s="17"/>
      <c r="CZ1145" s="17"/>
      <c r="DA1145" s="17"/>
      <c r="DB1145" s="17"/>
      <c r="DC1145" s="17"/>
      <c r="DD1145" s="17"/>
      <c r="DE1145" s="17"/>
      <c r="DF1145" s="17"/>
      <c r="DG1145" s="17"/>
      <c r="DH1145" s="17"/>
      <c r="DI1145" s="17"/>
      <c r="DJ1145" s="17"/>
      <c r="DK1145" s="17"/>
      <c r="DL1145" s="17"/>
      <c r="DM1145" s="17"/>
      <c r="DN1145" s="17"/>
      <c r="DO1145" s="17"/>
      <c r="DP1145" s="17"/>
      <c r="DQ1145" s="17"/>
      <c r="DR1145" s="17"/>
      <c r="DS1145" s="17"/>
      <c r="DT1145" s="17"/>
      <c r="DU1145" s="17"/>
      <c r="DV1145" s="17"/>
      <c r="DW1145" s="17"/>
      <c r="DX1145" s="17"/>
      <c r="DY1145" s="17"/>
      <c r="DZ1145" s="17"/>
      <c r="EA1145" s="17"/>
      <c r="EB1145" s="17"/>
      <c r="EC1145" s="17"/>
      <c r="ED1145" s="17"/>
      <c r="EE1145" s="17"/>
      <c r="EF1145" s="17"/>
      <c r="EG1145" s="17"/>
      <c r="EH1145" s="17"/>
      <c r="EI1145" s="17"/>
      <c r="EJ1145" s="17"/>
      <c r="EK1145" s="17"/>
      <c r="EL1145" s="17"/>
      <c r="EM1145" s="17"/>
      <c r="EN1145" s="17"/>
      <c r="EO1145" s="17"/>
      <c r="EP1145" s="17"/>
      <c r="EQ1145" s="17"/>
      <c r="ER1145" s="17"/>
      <c r="ES1145" s="17"/>
      <c r="ET1145" s="17"/>
      <c r="EU1145" s="17"/>
      <c r="EV1145" s="17"/>
      <c r="EW1145" s="17"/>
      <c r="EX1145" s="17"/>
      <c r="EY1145" s="17"/>
      <c r="EZ1145" s="17"/>
      <c r="FA1145" s="17"/>
      <c r="FB1145" s="17"/>
      <c r="FC1145" s="17"/>
      <c r="FD1145" s="17"/>
      <c r="FE1145" s="17"/>
      <c r="FF1145" s="17"/>
      <c r="FG1145" s="17"/>
    </row>
    <row r="1146" spans="1:163" x14ac:dyDescent="0.25">
      <c r="A1146" s="17"/>
      <c r="B1146" s="40" t="s">
        <v>1944</v>
      </c>
      <c r="C1146" s="40" t="s">
        <v>489</v>
      </c>
      <c r="D1146" s="40"/>
      <c r="E1146" s="40" t="s">
        <v>39</v>
      </c>
      <c r="F1146" s="41">
        <v>2.9574993822584629E-3</v>
      </c>
      <c r="G1146" s="42">
        <v>6000000</v>
      </c>
      <c r="H1146" s="43">
        <v>0.25</v>
      </c>
      <c r="I1146" s="20">
        <f t="shared" ref="I1146" si="925">H1146*G1146*F1146</f>
        <v>4436.2490733876939</v>
      </c>
      <c r="J1146" s="54"/>
      <c r="K1146" s="54"/>
      <c r="L1146" s="54"/>
      <c r="M1146" s="20">
        <f t="shared" ref="M1146" si="926">L1146*K1146</f>
        <v>0</v>
      </c>
      <c r="N1146" s="54" t="s">
        <v>104</v>
      </c>
      <c r="O1146" s="54" t="s">
        <v>19</v>
      </c>
      <c r="P1146" s="58">
        <v>11.968999999999999</v>
      </c>
      <c r="Q1146" s="80">
        <v>750</v>
      </c>
      <c r="R1146" s="21">
        <f t="shared" ref="R1146" si="927">Q1146*P1146</f>
        <v>8976.75</v>
      </c>
      <c r="S1146" s="21"/>
      <c r="T1146" s="21"/>
      <c r="U1146" s="21"/>
      <c r="V1146" s="21"/>
      <c r="W1146" s="20">
        <f>I1146</f>
        <v>4436.2490733876939</v>
      </c>
      <c r="X1146" s="20">
        <f t="shared" ref="X1146" si="928">M1146</f>
        <v>0</v>
      </c>
      <c r="Y1146" s="20">
        <f t="shared" ref="Y1146" si="929">R1146</f>
        <v>8976.75</v>
      </c>
      <c r="Z1146" s="20">
        <f t="shared" ref="Z1146" si="930">SUM(W1146:Y1146)</f>
        <v>13412.999073387695</v>
      </c>
      <c r="AA1146" s="20">
        <f t="shared" si="720"/>
        <v>4023.8997220163083</v>
      </c>
      <c r="AB1146" s="20">
        <f t="shared" ref="AB1146" si="931">SUM(Z1146:AA1146)</f>
        <v>17436.898795404002</v>
      </c>
      <c r="AC1146" s="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  <c r="BC1146" s="17"/>
      <c r="BD1146" s="17"/>
      <c r="BE1146" s="17"/>
      <c r="BF1146" s="17"/>
      <c r="BG1146" s="17"/>
      <c r="BH1146" s="17"/>
      <c r="BI1146" s="17"/>
      <c r="BJ1146" s="17"/>
      <c r="BK1146" s="17"/>
      <c r="BL1146" s="17"/>
      <c r="BM1146" s="17"/>
      <c r="BN1146" s="17"/>
      <c r="BO1146" s="17"/>
      <c r="BP1146" s="17"/>
      <c r="BQ1146" s="17"/>
      <c r="BR1146" s="17"/>
      <c r="BS1146" s="17"/>
      <c r="BT1146" s="17"/>
      <c r="BU1146" s="17"/>
      <c r="BV1146" s="17"/>
      <c r="BW1146" s="17"/>
      <c r="BX1146" s="17"/>
      <c r="BY1146" s="17"/>
      <c r="BZ1146" s="17"/>
      <c r="CA1146" s="17"/>
      <c r="CB1146" s="17"/>
      <c r="CC1146" s="17"/>
      <c r="CD1146" s="17"/>
      <c r="CE1146" s="17"/>
      <c r="CF1146" s="17"/>
      <c r="CG1146" s="17"/>
      <c r="CH1146" s="17"/>
      <c r="CI1146" s="17"/>
      <c r="CJ1146" s="17"/>
      <c r="CK1146" s="17"/>
      <c r="CL1146" s="17"/>
      <c r="CM1146" s="17"/>
      <c r="CN1146" s="17"/>
      <c r="CO1146" s="17"/>
      <c r="CP1146" s="17"/>
      <c r="CQ1146" s="17"/>
      <c r="CR1146" s="17"/>
      <c r="CS1146" s="17"/>
      <c r="CT1146" s="17"/>
      <c r="CU1146" s="17"/>
      <c r="CV1146" s="17"/>
      <c r="CW1146" s="17"/>
      <c r="CX1146" s="17"/>
      <c r="CY1146" s="17"/>
      <c r="CZ1146" s="17"/>
      <c r="DA1146" s="17"/>
      <c r="DB1146" s="17"/>
      <c r="DC1146" s="17"/>
      <c r="DD1146" s="17"/>
      <c r="DE1146" s="17"/>
      <c r="DF1146" s="17"/>
      <c r="DG1146" s="17"/>
      <c r="DH1146" s="17"/>
      <c r="DI1146" s="17"/>
      <c r="DJ1146" s="17"/>
      <c r="DK1146" s="17"/>
      <c r="DL1146" s="17"/>
      <c r="DM1146" s="17"/>
      <c r="DN1146" s="17"/>
      <c r="DO1146" s="17"/>
      <c r="DP1146" s="17"/>
      <c r="DQ1146" s="17"/>
      <c r="DR1146" s="17"/>
      <c r="DS1146" s="17"/>
      <c r="DT1146" s="17"/>
      <c r="DU1146" s="17"/>
      <c r="DV1146" s="17"/>
      <c r="DW1146" s="17"/>
      <c r="DX1146" s="17"/>
      <c r="DY1146" s="17"/>
      <c r="DZ1146" s="17"/>
      <c r="EA1146" s="17"/>
      <c r="EB1146" s="17"/>
      <c r="EC1146" s="17"/>
      <c r="ED1146" s="17"/>
      <c r="EE1146" s="17"/>
      <c r="EF1146" s="17"/>
      <c r="EG1146" s="17"/>
      <c r="EH1146" s="17"/>
      <c r="EI1146" s="17"/>
      <c r="EJ1146" s="17"/>
      <c r="EK1146" s="17"/>
      <c r="EL1146" s="17"/>
      <c r="EM1146" s="17"/>
      <c r="EN1146" s="17"/>
      <c r="EO1146" s="17"/>
      <c r="EP1146" s="17"/>
      <c r="EQ1146" s="17"/>
      <c r="ER1146" s="17"/>
      <c r="ES1146" s="17"/>
      <c r="ET1146" s="17"/>
      <c r="EU1146" s="17"/>
      <c r="EV1146" s="17"/>
      <c r="EW1146" s="17"/>
      <c r="EX1146" s="17"/>
      <c r="EY1146" s="17"/>
      <c r="EZ1146" s="17"/>
      <c r="FA1146" s="17"/>
      <c r="FB1146" s="17"/>
      <c r="FC1146" s="17"/>
      <c r="FD1146" s="17"/>
      <c r="FE1146" s="17"/>
      <c r="FF1146" s="17"/>
      <c r="FG1146" s="17"/>
    </row>
    <row r="1147" spans="1:163" x14ac:dyDescent="0.25">
      <c r="A1147" s="17"/>
      <c r="B1147" s="40" t="s">
        <v>1945</v>
      </c>
      <c r="C1147" s="44"/>
      <c r="D1147" s="44"/>
      <c r="E1147" s="44"/>
      <c r="F1147" s="45"/>
      <c r="G1147" s="46"/>
      <c r="H1147" s="47"/>
      <c r="I1147" s="20"/>
      <c r="J1147" s="72"/>
      <c r="K1147" s="72"/>
      <c r="L1147" s="72"/>
      <c r="M1147" s="20"/>
      <c r="N1147" s="72"/>
      <c r="O1147" s="72"/>
      <c r="P1147" s="44"/>
      <c r="Q1147" s="82"/>
      <c r="R1147" s="21"/>
      <c r="S1147" s="21"/>
      <c r="T1147" s="21"/>
      <c r="U1147" s="21"/>
      <c r="V1147" s="21"/>
      <c r="W1147" s="20"/>
      <c r="X1147" s="20"/>
      <c r="Y1147" s="20"/>
      <c r="Z1147" s="20"/>
      <c r="AA1147" s="20"/>
      <c r="AB1147" s="20"/>
      <c r="AC1147" s="8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  <c r="BC1147" s="17"/>
      <c r="BD1147" s="17"/>
      <c r="BE1147" s="17"/>
      <c r="BF1147" s="17"/>
      <c r="BG1147" s="17"/>
      <c r="BH1147" s="17"/>
      <c r="BI1147" s="17"/>
      <c r="BJ1147" s="17"/>
      <c r="BK1147" s="17"/>
      <c r="BL1147" s="17"/>
      <c r="BM1147" s="17"/>
      <c r="BN1147" s="17"/>
      <c r="BO1147" s="17"/>
      <c r="BP1147" s="17"/>
      <c r="BQ1147" s="17"/>
      <c r="BR1147" s="17"/>
      <c r="BS1147" s="17"/>
      <c r="BT1147" s="17"/>
      <c r="BU1147" s="17"/>
      <c r="BV1147" s="17"/>
      <c r="BW1147" s="17"/>
      <c r="BX1147" s="17"/>
      <c r="BY1147" s="17"/>
      <c r="BZ1147" s="17"/>
      <c r="CA1147" s="17"/>
      <c r="CB1147" s="17"/>
      <c r="CC1147" s="17"/>
      <c r="CD1147" s="17"/>
      <c r="CE1147" s="17"/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17"/>
      <c r="CR1147" s="17"/>
      <c r="CS1147" s="17"/>
      <c r="CT1147" s="17"/>
      <c r="CU1147" s="17"/>
      <c r="CV1147" s="17"/>
      <c r="CW1147" s="17"/>
      <c r="CX1147" s="17"/>
      <c r="CY1147" s="17"/>
      <c r="CZ1147" s="17"/>
      <c r="DA1147" s="17"/>
      <c r="DB1147" s="17"/>
      <c r="DC1147" s="17"/>
      <c r="DD1147" s="17"/>
      <c r="DE1147" s="17"/>
      <c r="DF1147" s="17"/>
      <c r="DG1147" s="17"/>
      <c r="DH1147" s="17"/>
      <c r="DI1147" s="17"/>
      <c r="DJ1147" s="17"/>
      <c r="DK1147" s="17"/>
      <c r="DL1147" s="17"/>
      <c r="DM1147" s="17"/>
      <c r="DN1147" s="17"/>
      <c r="DO1147" s="17"/>
      <c r="DP1147" s="17"/>
      <c r="DQ1147" s="17"/>
      <c r="DR1147" s="17"/>
      <c r="DS1147" s="17"/>
      <c r="DT1147" s="17"/>
      <c r="DU1147" s="17"/>
      <c r="DV1147" s="17"/>
      <c r="DW1147" s="17"/>
      <c r="DX1147" s="17"/>
      <c r="DY1147" s="17"/>
      <c r="DZ1147" s="17"/>
      <c r="EA1147" s="17"/>
      <c r="EB1147" s="17"/>
      <c r="EC1147" s="17"/>
      <c r="ED1147" s="17"/>
      <c r="EE1147" s="17"/>
      <c r="EF1147" s="17"/>
      <c r="EG1147" s="17"/>
      <c r="EH1147" s="17"/>
      <c r="EI1147" s="17"/>
      <c r="EJ1147" s="17"/>
      <c r="EK1147" s="17"/>
      <c r="EL1147" s="17"/>
      <c r="EM1147" s="17"/>
      <c r="EN1147" s="17"/>
      <c r="EO1147" s="17"/>
      <c r="EP1147" s="17"/>
      <c r="EQ1147" s="17"/>
      <c r="ER1147" s="17"/>
      <c r="ES1147" s="17"/>
      <c r="ET1147" s="17"/>
      <c r="EU1147" s="17"/>
      <c r="EV1147" s="17"/>
      <c r="EW1147" s="17"/>
      <c r="EX1147" s="17"/>
      <c r="EY1147" s="17"/>
      <c r="EZ1147" s="17"/>
      <c r="FA1147" s="17"/>
      <c r="FB1147" s="17"/>
      <c r="FC1147" s="17"/>
      <c r="FD1147" s="17"/>
      <c r="FE1147" s="17"/>
      <c r="FF1147" s="17"/>
      <c r="FG1147" s="17"/>
    </row>
    <row r="1148" spans="1:163" x14ac:dyDescent="0.25">
      <c r="A1148" s="17"/>
      <c r="B1148" s="40" t="s">
        <v>1946</v>
      </c>
      <c r="C1148" s="40" t="s">
        <v>490</v>
      </c>
      <c r="D1148" s="40"/>
      <c r="E1148" s="40" t="s">
        <v>39</v>
      </c>
      <c r="F1148" s="41">
        <v>0.12067556214479862</v>
      </c>
      <c r="G1148" s="42">
        <v>6000000</v>
      </c>
      <c r="H1148" s="43">
        <v>0.25</v>
      </c>
      <c r="I1148" s="20">
        <f t="shared" ref="I1148" si="932">H1148*G1148*F1148</f>
        <v>181013.34321719792</v>
      </c>
      <c r="J1148" s="54"/>
      <c r="K1148" s="54"/>
      <c r="L1148" s="54"/>
      <c r="M1148" s="20">
        <f t="shared" ref="M1148" si="933">L1148*K1148</f>
        <v>0</v>
      </c>
      <c r="N1148" s="54" t="s">
        <v>104</v>
      </c>
      <c r="O1148" s="54" t="s">
        <v>19</v>
      </c>
      <c r="P1148" s="58">
        <v>488.37400000000002</v>
      </c>
      <c r="Q1148" s="80">
        <v>750</v>
      </c>
      <c r="R1148" s="21">
        <f t="shared" ref="R1148" si="934">Q1148*P1148</f>
        <v>366280.5</v>
      </c>
      <c r="S1148" s="21"/>
      <c r="T1148" s="21"/>
      <c r="U1148" s="21"/>
      <c r="V1148" s="21"/>
      <c r="W1148" s="20">
        <f>I1148</f>
        <v>181013.34321719792</v>
      </c>
      <c r="X1148" s="20">
        <f t="shared" ref="X1148" si="935">M1148</f>
        <v>0</v>
      </c>
      <c r="Y1148" s="20">
        <f t="shared" ref="Y1148" si="936">R1148</f>
        <v>366280.5</v>
      </c>
      <c r="Z1148" s="20">
        <f t="shared" ref="Z1148" si="937">SUM(W1148:Y1148)</f>
        <v>547293.84321719792</v>
      </c>
      <c r="AA1148" s="20">
        <f t="shared" si="720"/>
        <v>164188.15296515936</v>
      </c>
      <c r="AB1148" s="20">
        <f t="shared" ref="AB1148" si="938">SUM(Z1148:AA1148)</f>
        <v>711481.99618235731</v>
      </c>
      <c r="AC1148" s="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  <c r="BC1148" s="17"/>
      <c r="BD1148" s="17"/>
      <c r="BE1148" s="17"/>
      <c r="BF1148" s="17"/>
      <c r="BG1148" s="17"/>
      <c r="BH1148" s="17"/>
      <c r="BI1148" s="17"/>
      <c r="BJ1148" s="17"/>
      <c r="BK1148" s="17"/>
      <c r="BL1148" s="17"/>
      <c r="BM1148" s="17"/>
      <c r="BN1148" s="17"/>
      <c r="BO1148" s="17"/>
      <c r="BP1148" s="17"/>
      <c r="BQ1148" s="17"/>
      <c r="BR1148" s="17"/>
      <c r="BS1148" s="17"/>
      <c r="BT1148" s="17"/>
      <c r="BU1148" s="17"/>
      <c r="BV1148" s="17"/>
      <c r="BW1148" s="17"/>
      <c r="BX1148" s="17"/>
      <c r="BY1148" s="17"/>
      <c r="BZ1148" s="17"/>
      <c r="CA1148" s="17"/>
      <c r="CB1148" s="17"/>
      <c r="CC1148" s="17"/>
      <c r="CD1148" s="17"/>
      <c r="CE1148" s="17"/>
      <c r="CF1148" s="17"/>
      <c r="CG1148" s="17"/>
      <c r="CH1148" s="17"/>
      <c r="CI1148" s="17"/>
      <c r="CJ1148" s="17"/>
      <c r="CK1148" s="17"/>
      <c r="CL1148" s="17"/>
      <c r="CM1148" s="17"/>
      <c r="CN1148" s="17"/>
      <c r="CO1148" s="17"/>
      <c r="CP1148" s="17"/>
      <c r="CQ1148" s="17"/>
      <c r="CR1148" s="17"/>
      <c r="CS1148" s="17"/>
      <c r="CT1148" s="17"/>
      <c r="CU1148" s="17"/>
      <c r="CV1148" s="17"/>
      <c r="CW1148" s="17"/>
      <c r="CX1148" s="17"/>
      <c r="CY1148" s="17"/>
      <c r="CZ1148" s="17"/>
      <c r="DA1148" s="17"/>
      <c r="DB1148" s="17"/>
      <c r="DC1148" s="17"/>
      <c r="DD1148" s="17"/>
      <c r="DE1148" s="17"/>
      <c r="DF1148" s="17"/>
      <c r="DG1148" s="17"/>
      <c r="DH1148" s="17"/>
      <c r="DI1148" s="17"/>
      <c r="DJ1148" s="17"/>
      <c r="DK1148" s="17"/>
      <c r="DL1148" s="17"/>
      <c r="DM1148" s="17"/>
      <c r="DN1148" s="17"/>
      <c r="DO1148" s="17"/>
      <c r="DP1148" s="17"/>
      <c r="DQ1148" s="17"/>
      <c r="DR1148" s="17"/>
      <c r="DS1148" s="17"/>
      <c r="DT1148" s="17"/>
      <c r="DU1148" s="17"/>
      <c r="DV1148" s="17"/>
      <c r="DW1148" s="17"/>
      <c r="DX1148" s="17"/>
      <c r="DY1148" s="17"/>
      <c r="DZ1148" s="17"/>
      <c r="EA1148" s="17"/>
      <c r="EB1148" s="17"/>
      <c r="EC1148" s="17"/>
      <c r="ED1148" s="17"/>
      <c r="EE1148" s="17"/>
      <c r="EF1148" s="17"/>
      <c r="EG1148" s="17"/>
      <c r="EH1148" s="17"/>
      <c r="EI1148" s="17"/>
      <c r="EJ1148" s="17"/>
      <c r="EK1148" s="17"/>
      <c r="EL1148" s="17"/>
      <c r="EM1148" s="17"/>
      <c r="EN1148" s="17"/>
      <c r="EO1148" s="17"/>
      <c r="EP1148" s="17"/>
      <c r="EQ1148" s="17"/>
      <c r="ER1148" s="17"/>
      <c r="ES1148" s="17"/>
      <c r="ET1148" s="17"/>
      <c r="EU1148" s="17"/>
      <c r="EV1148" s="17"/>
      <c r="EW1148" s="17"/>
      <c r="EX1148" s="17"/>
      <c r="EY1148" s="17"/>
      <c r="EZ1148" s="17"/>
      <c r="FA1148" s="17"/>
      <c r="FB1148" s="17"/>
      <c r="FC1148" s="17"/>
      <c r="FD1148" s="17"/>
      <c r="FE1148" s="17"/>
      <c r="FF1148" s="17"/>
      <c r="FG1148" s="17"/>
    </row>
    <row r="1149" spans="1:163" x14ac:dyDescent="0.25">
      <c r="A1149" s="17"/>
      <c r="B1149" s="40" t="s">
        <v>1947</v>
      </c>
      <c r="C1149" s="44"/>
      <c r="D1149" s="44"/>
      <c r="E1149" s="44"/>
      <c r="F1149" s="45"/>
      <c r="G1149" s="46"/>
      <c r="H1149" s="47"/>
      <c r="I1149" s="20"/>
      <c r="J1149" s="72"/>
      <c r="K1149" s="72"/>
      <c r="L1149" s="72"/>
      <c r="M1149" s="20"/>
      <c r="N1149" s="72"/>
      <c r="O1149" s="72"/>
      <c r="P1149" s="44"/>
      <c r="Q1149" s="82"/>
      <c r="R1149" s="21"/>
      <c r="S1149" s="21"/>
      <c r="T1149" s="21"/>
      <c r="U1149" s="21"/>
      <c r="V1149" s="21"/>
      <c r="W1149" s="20"/>
      <c r="X1149" s="20"/>
      <c r="Y1149" s="20"/>
      <c r="Z1149" s="20"/>
      <c r="AA1149" s="20"/>
      <c r="AB1149" s="20"/>
      <c r="AC1149" s="8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  <c r="BC1149" s="17"/>
      <c r="BD1149" s="17"/>
      <c r="BE1149" s="17"/>
      <c r="BF1149" s="17"/>
      <c r="BG1149" s="17"/>
      <c r="BH1149" s="17"/>
      <c r="BI1149" s="17"/>
      <c r="BJ1149" s="17"/>
      <c r="BK1149" s="17"/>
      <c r="BL1149" s="17"/>
      <c r="BM1149" s="17"/>
      <c r="BN1149" s="17"/>
      <c r="BO1149" s="17"/>
      <c r="BP1149" s="17"/>
      <c r="BQ1149" s="17"/>
      <c r="BR1149" s="17"/>
      <c r="BS1149" s="17"/>
      <c r="BT1149" s="17"/>
      <c r="BU1149" s="17"/>
      <c r="BV1149" s="17"/>
      <c r="BW1149" s="17"/>
      <c r="BX1149" s="17"/>
      <c r="BY1149" s="17"/>
      <c r="BZ1149" s="17"/>
      <c r="CA1149" s="17"/>
      <c r="CB1149" s="17"/>
      <c r="CC1149" s="17"/>
      <c r="CD1149" s="17"/>
      <c r="CE1149" s="17"/>
      <c r="CF1149" s="17"/>
      <c r="CG1149" s="17"/>
      <c r="CH1149" s="17"/>
      <c r="CI1149" s="17"/>
      <c r="CJ1149" s="17"/>
      <c r="CK1149" s="17"/>
      <c r="CL1149" s="17"/>
      <c r="CM1149" s="17"/>
      <c r="CN1149" s="17"/>
      <c r="CO1149" s="17"/>
      <c r="CP1149" s="17"/>
      <c r="CQ1149" s="17"/>
      <c r="CR1149" s="17"/>
      <c r="CS1149" s="17"/>
      <c r="CT1149" s="17"/>
      <c r="CU1149" s="17"/>
      <c r="CV1149" s="17"/>
      <c r="CW1149" s="17"/>
      <c r="CX1149" s="17"/>
      <c r="CY1149" s="17"/>
      <c r="CZ1149" s="17"/>
      <c r="DA1149" s="17"/>
      <c r="DB1149" s="17"/>
      <c r="DC1149" s="17"/>
      <c r="DD1149" s="17"/>
      <c r="DE1149" s="17"/>
      <c r="DF1149" s="17"/>
      <c r="DG1149" s="17"/>
      <c r="DH1149" s="17"/>
      <c r="DI1149" s="17"/>
      <c r="DJ1149" s="17"/>
      <c r="DK1149" s="17"/>
      <c r="DL1149" s="17"/>
      <c r="DM1149" s="17"/>
      <c r="DN1149" s="17"/>
      <c r="DO1149" s="17"/>
      <c r="DP1149" s="17"/>
      <c r="DQ1149" s="17"/>
      <c r="DR1149" s="17"/>
      <c r="DS1149" s="17"/>
      <c r="DT1149" s="17"/>
      <c r="DU1149" s="17"/>
      <c r="DV1149" s="17"/>
      <c r="DW1149" s="17"/>
      <c r="DX1149" s="17"/>
      <c r="DY1149" s="17"/>
      <c r="DZ1149" s="17"/>
      <c r="EA1149" s="17"/>
      <c r="EB1149" s="17"/>
      <c r="EC1149" s="17"/>
      <c r="ED1149" s="17"/>
      <c r="EE1149" s="17"/>
      <c r="EF1149" s="17"/>
      <c r="EG1149" s="17"/>
      <c r="EH1149" s="17"/>
      <c r="EI1149" s="17"/>
      <c r="EJ1149" s="17"/>
      <c r="EK1149" s="17"/>
      <c r="EL1149" s="17"/>
      <c r="EM1149" s="17"/>
      <c r="EN1149" s="17"/>
      <c r="EO1149" s="17"/>
      <c r="EP1149" s="17"/>
      <c r="EQ1149" s="17"/>
      <c r="ER1149" s="17"/>
      <c r="ES1149" s="17"/>
      <c r="ET1149" s="17"/>
      <c r="EU1149" s="17"/>
      <c r="EV1149" s="17"/>
      <c r="EW1149" s="17"/>
      <c r="EX1149" s="17"/>
      <c r="EY1149" s="17"/>
      <c r="EZ1149" s="17"/>
      <c r="FA1149" s="17"/>
      <c r="FB1149" s="17"/>
      <c r="FC1149" s="17"/>
      <c r="FD1149" s="17"/>
      <c r="FE1149" s="17"/>
      <c r="FF1149" s="17"/>
      <c r="FG1149" s="17"/>
    </row>
    <row r="1150" spans="1:163" x14ac:dyDescent="0.25">
      <c r="A1150" s="17"/>
      <c r="B1150" s="40" t="s">
        <v>1948</v>
      </c>
      <c r="C1150" s="40" t="s">
        <v>491</v>
      </c>
      <c r="D1150" s="40"/>
      <c r="E1150" s="40" t="s">
        <v>39</v>
      </c>
      <c r="F1150" s="41">
        <v>5.680948851000741E-2</v>
      </c>
      <c r="G1150" s="42">
        <v>6000000</v>
      </c>
      <c r="H1150" s="43">
        <v>0.25</v>
      </c>
      <c r="I1150" s="20">
        <f t="shared" ref="I1150" si="939">H1150*G1150*F1150</f>
        <v>85214.232765011111</v>
      </c>
      <c r="J1150" s="54"/>
      <c r="K1150" s="54"/>
      <c r="L1150" s="54"/>
      <c r="M1150" s="20">
        <f t="shared" ref="M1150" si="940">L1150*K1150</f>
        <v>0</v>
      </c>
      <c r="N1150" s="54" t="s">
        <v>104</v>
      </c>
      <c r="O1150" s="54" t="s">
        <v>19</v>
      </c>
      <c r="P1150" s="58">
        <v>229.90799999999999</v>
      </c>
      <c r="Q1150" s="80">
        <v>750</v>
      </c>
      <c r="R1150" s="21">
        <f t="shared" ref="R1150" si="941">Q1150*P1150</f>
        <v>172431</v>
      </c>
      <c r="S1150" s="21"/>
      <c r="T1150" s="21"/>
      <c r="U1150" s="21"/>
      <c r="V1150" s="21"/>
      <c r="W1150" s="20">
        <f>I1150</f>
        <v>85214.232765011111</v>
      </c>
      <c r="X1150" s="20">
        <f t="shared" ref="X1150" si="942">M1150</f>
        <v>0</v>
      </c>
      <c r="Y1150" s="20">
        <f t="shared" ref="Y1150" si="943">R1150</f>
        <v>172431</v>
      </c>
      <c r="Z1150" s="20">
        <f t="shared" ref="Z1150" si="944">SUM(W1150:Y1150)</f>
        <v>257645.23276501111</v>
      </c>
      <c r="AA1150" s="20">
        <f t="shared" ref="AA1150:AA1210" si="945">Z1150*30%</f>
        <v>77293.569829503336</v>
      </c>
      <c r="AB1150" s="20">
        <f t="shared" ref="AB1150" si="946">SUM(Z1150:AA1150)</f>
        <v>334938.80259451445</v>
      </c>
      <c r="AC1150" s="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  <c r="BC1150" s="17"/>
      <c r="BD1150" s="17"/>
      <c r="BE1150" s="17"/>
      <c r="BF1150" s="17"/>
      <c r="BG1150" s="17"/>
      <c r="BH1150" s="17"/>
      <c r="BI1150" s="17"/>
      <c r="BJ1150" s="17"/>
      <c r="BK1150" s="17"/>
      <c r="BL1150" s="17"/>
      <c r="BM1150" s="17"/>
      <c r="BN1150" s="17"/>
      <c r="BO1150" s="17"/>
      <c r="BP1150" s="17"/>
      <c r="BQ1150" s="17"/>
      <c r="BR1150" s="17"/>
      <c r="BS1150" s="17"/>
      <c r="BT1150" s="17"/>
      <c r="BU1150" s="17"/>
      <c r="BV1150" s="17"/>
      <c r="BW1150" s="17"/>
      <c r="BX1150" s="17"/>
      <c r="BY1150" s="17"/>
      <c r="BZ1150" s="17"/>
      <c r="CA1150" s="17"/>
      <c r="CB1150" s="17"/>
      <c r="CC1150" s="17"/>
      <c r="CD1150" s="17"/>
      <c r="CE1150" s="17"/>
      <c r="CF1150" s="17"/>
      <c r="CG1150" s="17"/>
      <c r="CH1150" s="17"/>
      <c r="CI1150" s="17"/>
      <c r="CJ1150" s="17"/>
      <c r="CK1150" s="17"/>
      <c r="CL1150" s="17"/>
      <c r="CM1150" s="17"/>
      <c r="CN1150" s="17"/>
      <c r="CO1150" s="17"/>
      <c r="CP1150" s="17"/>
      <c r="CQ1150" s="17"/>
      <c r="CR1150" s="17"/>
      <c r="CS1150" s="17"/>
      <c r="CT1150" s="17"/>
      <c r="CU1150" s="17"/>
      <c r="CV1150" s="17"/>
      <c r="CW1150" s="17"/>
      <c r="CX1150" s="17"/>
      <c r="CY1150" s="17"/>
      <c r="CZ1150" s="17"/>
      <c r="DA1150" s="17"/>
      <c r="DB1150" s="17"/>
      <c r="DC1150" s="17"/>
      <c r="DD1150" s="17"/>
      <c r="DE1150" s="17"/>
      <c r="DF1150" s="17"/>
      <c r="DG1150" s="17"/>
      <c r="DH1150" s="17"/>
      <c r="DI1150" s="17"/>
      <c r="DJ1150" s="17"/>
      <c r="DK1150" s="17"/>
      <c r="DL1150" s="17"/>
      <c r="DM1150" s="17"/>
      <c r="DN1150" s="17"/>
      <c r="DO1150" s="17"/>
      <c r="DP1150" s="17"/>
      <c r="DQ1150" s="17"/>
      <c r="DR1150" s="17"/>
      <c r="DS1150" s="17"/>
      <c r="DT1150" s="17"/>
      <c r="DU1150" s="17"/>
      <c r="DV1150" s="17"/>
      <c r="DW1150" s="17"/>
      <c r="DX1150" s="17"/>
      <c r="DY1150" s="17"/>
      <c r="DZ1150" s="17"/>
      <c r="EA1150" s="17"/>
      <c r="EB1150" s="17"/>
      <c r="EC1150" s="17"/>
      <c r="ED1150" s="17"/>
      <c r="EE1150" s="17"/>
      <c r="EF1150" s="17"/>
      <c r="EG1150" s="17"/>
      <c r="EH1150" s="17"/>
      <c r="EI1150" s="17"/>
      <c r="EJ1150" s="17"/>
      <c r="EK1150" s="17"/>
      <c r="EL1150" s="17"/>
      <c r="EM1150" s="17"/>
      <c r="EN1150" s="17"/>
      <c r="EO1150" s="17"/>
      <c r="EP1150" s="17"/>
      <c r="EQ1150" s="17"/>
      <c r="ER1150" s="17"/>
      <c r="ES1150" s="17"/>
      <c r="ET1150" s="17"/>
      <c r="EU1150" s="17"/>
      <c r="EV1150" s="17"/>
      <c r="EW1150" s="17"/>
      <c r="EX1150" s="17"/>
      <c r="EY1150" s="17"/>
      <c r="EZ1150" s="17"/>
      <c r="FA1150" s="17"/>
      <c r="FB1150" s="17"/>
      <c r="FC1150" s="17"/>
      <c r="FD1150" s="17"/>
      <c r="FE1150" s="17"/>
      <c r="FF1150" s="17"/>
      <c r="FG1150" s="17"/>
    </row>
    <row r="1151" spans="1:163" x14ac:dyDescent="0.25">
      <c r="A1151" s="17"/>
      <c r="B1151" s="40" t="s">
        <v>1949</v>
      </c>
      <c r="C1151" s="44"/>
      <c r="D1151" s="44"/>
      <c r="E1151" s="44"/>
      <c r="F1151" s="45"/>
      <c r="G1151" s="46"/>
      <c r="H1151" s="47"/>
      <c r="I1151" s="20"/>
      <c r="J1151" s="72"/>
      <c r="K1151" s="72"/>
      <c r="L1151" s="72"/>
      <c r="M1151" s="20"/>
      <c r="N1151" s="72"/>
      <c r="O1151" s="72"/>
      <c r="P1151" s="44"/>
      <c r="Q1151" s="82"/>
      <c r="R1151" s="21"/>
      <c r="S1151" s="21"/>
      <c r="T1151" s="21"/>
      <c r="U1151" s="21"/>
      <c r="V1151" s="21"/>
      <c r="W1151" s="20"/>
      <c r="X1151" s="20"/>
      <c r="Y1151" s="20"/>
      <c r="Z1151" s="20"/>
      <c r="AA1151" s="20"/>
      <c r="AB1151" s="20"/>
      <c r="AC1151" s="8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  <c r="BC1151" s="17"/>
      <c r="BD1151" s="17"/>
      <c r="BE1151" s="17"/>
      <c r="BF1151" s="17"/>
      <c r="BG1151" s="17"/>
      <c r="BH1151" s="17"/>
      <c r="BI1151" s="17"/>
      <c r="BJ1151" s="17"/>
      <c r="BK1151" s="17"/>
      <c r="BL1151" s="17"/>
      <c r="BM1151" s="17"/>
      <c r="BN1151" s="17"/>
      <c r="BO1151" s="17"/>
      <c r="BP1151" s="17"/>
      <c r="BQ1151" s="17"/>
      <c r="BR1151" s="17"/>
      <c r="BS1151" s="17"/>
      <c r="BT1151" s="17"/>
      <c r="BU1151" s="17"/>
      <c r="BV1151" s="17"/>
      <c r="BW1151" s="17"/>
      <c r="BX1151" s="17"/>
      <c r="BY1151" s="17"/>
      <c r="BZ1151" s="17"/>
      <c r="CA1151" s="17"/>
      <c r="CB1151" s="17"/>
      <c r="CC1151" s="17"/>
      <c r="CD1151" s="17"/>
      <c r="CE1151" s="17"/>
      <c r="CF1151" s="17"/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17"/>
      <c r="CR1151" s="17"/>
      <c r="CS1151" s="17"/>
      <c r="CT1151" s="17"/>
      <c r="CU1151" s="17"/>
      <c r="CV1151" s="17"/>
      <c r="CW1151" s="17"/>
      <c r="CX1151" s="17"/>
      <c r="CY1151" s="17"/>
      <c r="CZ1151" s="17"/>
      <c r="DA1151" s="17"/>
      <c r="DB1151" s="17"/>
      <c r="DC1151" s="17"/>
      <c r="DD1151" s="17"/>
      <c r="DE1151" s="17"/>
      <c r="DF1151" s="17"/>
      <c r="DG1151" s="17"/>
      <c r="DH1151" s="17"/>
      <c r="DI1151" s="17"/>
      <c r="DJ1151" s="17"/>
      <c r="DK1151" s="17"/>
      <c r="DL1151" s="17"/>
      <c r="DM1151" s="17"/>
      <c r="DN1151" s="17"/>
      <c r="DO1151" s="17"/>
      <c r="DP1151" s="17"/>
      <c r="DQ1151" s="17"/>
      <c r="DR1151" s="17"/>
      <c r="DS1151" s="17"/>
      <c r="DT1151" s="17"/>
      <c r="DU1151" s="17"/>
      <c r="DV1151" s="17"/>
      <c r="DW1151" s="17"/>
      <c r="DX1151" s="17"/>
      <c r="DY1151" s="17"/>
      <c r="DZ1151" s="17"/>
      <c r="EA1151" s="17"/>
      <c r="EB1151" s="17"/>
      <c r="EC1151" s="17"/>
      <c r="ED1151" s="17"/>
      <c r="EE1151" s="17"/>
      <c r="EF1151" s="17"/>
      <c r="EG1151" s="17"/>
      <c r="EH1151" s="17"/>
      <c r="EI1151" s="17"/>
      <c r="EJ1151" s="17"/>
      <c r="EK1151" s="17"/>
      <c r="EL1151" s="17"/>
      <c r="EM1151" s="17"/>
      <c r="EN1151" s="17"/>
      <c r="EO1151" s="17"/>
      <c r="EP1151" s="17"/>
      <c r="EQ1151" s="17"/>
      <c r="ER1151" s="17"/>
      <c r="ES1151" s="17"/>
      <c r="ET1151" s="17"/>
      <c r="EU1151" s="17"/>
      <c r="EV1151" s="17"/>
      <c r="EW1151" s="17"/>
      <c r="EX1151" s="17"/>
      <c r="EY1151" s="17"/>
      <c r="EZ1151" s="17"/>
      <c r="FA1151" s="17"/>
      <c r="FB1151" s="17"/>
      <c r="FC1151" s="17"/>
      <c r="FD1151" s="17"/>
      <c r="FE1151" s="17"/>
      <c r="FF1151" s="17"/>
      <c r="FG1151" s="17"/>
    </row>
    <row r="1152" spans="1:163" x14ac:dyDescent="0.25">
      <c r="A1152" s="17"/>
      <c r="B1152" s="40" t="s">
        <v>1950</v>
      </c>
      <c r="C1152" s="40" t="s">
        <v>492</v>
      </c>
      <c r="D1152" s="40"/>
      <c r="E1152" s="40" t="s">
        <v>39</v>
      </c>
      <c r="F1152" s="41">
        <v>5.8417593278972078E-2</v>
      </c>
      <c r="G1152" s="42">
        <v>6000000</v>
      </c>
      <c r="H1152" s="43">
        <v>0.25</v>
      </c>
      <c r="I1152" s="20">
        <f t="shared" ref="I1152" si="947">H1152*G1152*F1152</f>
        <v>87626.389918458124</v>
      </c>
      <c r="J1152" s="54"/>
      <c r="K1152" s="54"/>
      <c r="L1152" s="54"/>
      <c r="M1152" s="20">
        <f t="shared" ref="M1152" si="948">L1152*K1152</f>
        <v>0</v>
      </c>
      <c r="N1152" s="54" t="s">
        <v>104</v>
      </c>
      <c r="O1152" s="54" t="s">
        <v>19</v>
      </c>
      <c r="P1152" s="58">
        <v>236.416</v>
      </c>
      <c r="Q1152" s="80">
        <v>750</v>
      </c>
      <c r="R1152" s="21">
        <f t="shared" ref="R1152" si="949">Q1152*P1152</f>
        <v>177312</v>
      </c>
      <c r="S1152" s="21"/>
      <c r="T1152" s="21"/>
      <c r="U1152" s="21"/>
      <c r="V1152" s="21"/>
      <c r="W1152" s="20">
        <f>I1152</f>
        <v>87626.389918458124</v>
      </c>
      <c r="X1152" s="20">
        <f t="shared" ref="X1152" si="950">M1152</f>
        <v>0</v>
      </c>
      <c r="Y1152" s="20">
        <f t="shared" ref="Y1152" si="951">R1152</f>
        <v>177312</v>
      </c>
      <c r="Z1152" s="20">
        <f t="shared" ref="Z1152" si="952">SUM(W1152:Y1152)</f>
        <v>264938.38991845812</v>
      </c>
      <c r="AA1152" s="20">
        <f t="shared" si="945"/>
        <v>79481.516975537437</v>
      </c>
      <c r="AB1152" s="20">
        <f t="shared" ref="AB1152" si="953">SUM(Z1152:AA1152)</f>
        <v>344419.90689399559</v>
      </c>
      <c r="AC1152" s="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  <c r="BC1152" s="17"/>
      <c r="BD1152" s="17"/>
      <c r="BE1152" s="17"/>
      <c r="BF1152" s="17"/>
      <c r="BG1152" s="17"/>
      <c r="BH1152" s="17"/>
      <c r="BI1152" s="17"/>
      <c r="BJ1152" s="17"/>
      <c r="BK1152" s="17"/>
      <c r="BL1152" s="17"/>
      <c r="BM1152" s="17"/>
      <c r="BN1152" s="17"/>
      <c r="BO1152" s="17"/>
      <c r="BP1152" s="17"/>
      <c r="BQ1152" s="17"/>
      <c r="BR1152" s="17"/>
      <c r="BS1152" s="17"/>
      <c r="BT1152" s="17"/>
      <c r="BU1152" s="17"/>
      <c r="BV1152" s="17"/>
      <c r="BW1152" s="17"/>
      <c r="BX1152" s="17"/>
      <c r="BY1152" s="17"/>
      <c r="BZ1152" s="17"/>
      <c r="CA1152" s="17"/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17"/>
      <c r="CR1152" s="17"/>
      <c r="CS1152" s="17"/>
      <c r="CT1152" s="17"/>
      <c r="CU1152" s="17"/>
      <c r="CV1152" s="17"/>
      <c r="CW1152" s="17"/>
      <c r="CX1152" s="17"/>
      <c r="CY1152" s="17"/>
      <c r="CZ1152" s="17"/>
      <c r="DA1152" s="17"/>
      <c r="DB1152" s="17"/>
      <c r="DC1152" s="17"/>
      <c r="DD1152" s="17"/>
      <c r="DE1152" s="17"/>
      <c r="DF1152" s="17"/>
      <c r="DG1152" s="17"/>
      <c r="DH1152" s="17"/>
      <c r="DI1152" s="17"/>
      <c r="DJ1152" s="17"/>
      <c r="DK1152" s="17"/>
      <c r="DL1152" s="17"/>
      <c r="DM1152" s="17"/>
      <c r="DN1152" s="17"/>
      <c r="DO1152" s="17"/>
      <c r="DP1152" s="17"/>
      <c r="DQ1152" s="17"/>
      <c r="DR1152" s="17"/>
      <c r="DS1152" s="17"/>
      <c r="DT1152" s="17"/>
      <c r="DU1152" s="17"/>
      <c r="DV1152" s="17"/>
      <c r="DW1152" s="17"/>
      <c r="DX1152" s="17"/>
      <c r="DY1152" s="17"/>
      <c r="DZ1152" s="17"/>
      <c r="EA1152" s="17"/>
      <c r="EB1152" s="17"/>
      <c r="EC1152" s="17"/>
      <c r="ED1152" s="17"/>
      <c r="EE1152" s="17"/>
      <c r="EF1152" s="17"/>
      <c r="EG1152" s="17"/>
      <c r="EH1152" s="17"/>
      <c r="EI1152" s="17"/>
      <c r="EJ1152" s="17"/>
      <c r="EK1152" s="17"/>
      <c r="EL1152" s="17"/>
      <c r="EM1152" s="17"/>
      <c r="EN1152" s="17"/>
      <c r="EO1152" s="17"/>
      <c r="EP1152" s="17"/>
      <c r="EQ1152" s="17"/>
      <c r="ER1152" s="17"/>
      <c r="ES1152" s="17"/>
      <c r="ET1152" s="17"/>
      <c r="EU1152" s="17"/>
      <c r="EV1152" s="17"/>
      <c r="EW1152" s="17"/>
      <c r="EX1152" s="17"/>
      <c r="EY1152" s="17"/>
      <c r="EZ1152" s="17"/>
      <c r="FA1152" s="17"/>
      <c r="FB1152" s="17"/>
      <c r="FC1152" s="17"/>
      <c r="FD1152" s="17"/>
      <c r="FE1152" s="17"/>
      <c r="FF1152" s="17"/>
      <c r="FG1152" s="17"/>
    </row>
    <row r="1153" spans="1:163" x14ac:dyDescent="0.25">
      <c r="A1153" s="17"/>
      <c r="B1153" s="40" t="s">
        <v>1951</v>
      </c>
      <c r="C1153" s="44"/>
      <c r="D1153" s="44"/>
      <c r="E1153" s="44"/>
      <c r="F1153" s="45"/>
      <c r="G1153" s="46"/>
      <c r="H1153" s="47"/>
      <c r="I1153" s="20"/>
      <c r="J1153" s="72"/>
      <c r="K1153" s="72"/>
      <c r="L1153" s="72"/>
      <c r="M1153" s="20"/>
      <c r="N1153" s="72"/>
      <c r="O1153" s="72"/>
      <c r="P1153" s="44"/>
      <c r="Q1153" s="82"/>
      <c r="R1153" s="21"/>
      <c r="S1153" s="21"/>
      <c r="T1153" s="21"/>
      <c r="U1153" s="21"/>
      <c r="V1153" s="21"/>
      <c r="W1153" s="20"/>
      <c r="X1153" s="20"/>
      <c r="Y1153" s="20"/>
      <c r="Z1153" s="20"/>
      <c r="AA1153" s="20"/>
      <c r="AB1153" s="20"/>
      <c r="AC1153" s="8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  <c r="BC1153" s="17"/>
      <c r="BD1153" s="17"/>
      <c r="BE1153" s="17"/>
      <c r="BF1153" s="17"/>
      <c r="BG1153" s="17"/>
      <c r="BH1153" s="17"/>
      <c r="BI1153" s="17"/>
      <c r="BJ1153" s="17"/>
      <c r="BK1153" s="17"/>
      <c r="BL1153" s="17"/>
      <c r="BM1153" s="17"/>
      <c r="BN1153" s="17"/>
      <c r="BO1153" s="17"/>
      <c r="BP1153" s="17"/>
      <c r="BQ1153" s="17"/>
      <c r="BR1153" s="17"/>
      <c r="BS1153" s="17"/>
      <c r="BT1153" s="17"/>
      <c r="BU1153" s="17"/>
      <c r="BV1153" s="17"/>
      <c r="BW1153" s="17"/>
      <c r="BX1153" s="17"/>
      <c r="BY1153" s="17"/>
      <c r="BZ1153" s="17"/>
      <c r="CA1153" s="17"/>
      <c r="CB1153" s="17"/>
      <c r="CC1153" s="17"/>
      <c r="CD1153" s="17"/>
      <c r="CE1153" s="17"/>
      <c r="CF1153" s="17"/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17"/>
      <c r="CR1153" s="17"/>
      <c r="CS1153" s="17"/>
      <c r="CT1153" s="17"/>
      <c r="CU1153" s="17"/>
      <c r="CV1153" s="17"/>
      <c r="CW1153" s="17"/>
      <c r="CX1153" s="17"/>
      <c r="CY1153" s="17"/>
      <c r="CZ1153" s="17"/>
      <c r="DA1153" s="17"/>
      <c r="DB1153" s="17"/>
      <c r="DC1153" s="17"/>
      <c r="DD1153" s="17"/>
      <c r="DE1153" s="17"/>
      <c r="DF1153" s="17"/>
      <c r="DG1153" s="17"/>
      <c r="DH1153" s="17"/>
      <c r="DI1153" s="17"/>
      <c r="DJ1153" s="17"/>
      <c r="DK1153" s="17"/>
      <c r="DL1153" s="17"/>
      <c r="DM1153" s="17"/>
      <c r="DN1153" s="17"/>
      <c r="DO1153" s="17"/>
      <c r="DP1153" s="17"/>
      <c r="DQ1153" s="17"/>
      <c r="DR1153" s="17"/>
      <c r="DS1153" s="17"/>
      <c r="DT1153" s="17"/>
      <c r="DU1153" s="17"/>
      <c r="DV1153" s="17"/>
      <c r="DW1153" s="17"/>
      <c r="DX1153" s="17"/>
      <c r="DY1153" s="17"/>
      <c r="DZ1153" s="17"/>
      <c r="EA1153" s="17"/>
      <c r="EB1153" s="17"/>
      <c r="EC1153" s="17"/>
      <c r="ED1153" s="17"/>
      <c r="EE1153" s="17"/>
      <c r="EF1153" s="17"/>
      <c r="EG1153" s="17"/>
      <c r="EH1153" s="17"/>
      <c r="EI1153" s="17"/>
      <c r="EJ1153" s="17"/>
      <c r="EK1153" s="17"/>
      <c r="EL1153" s="17"/>
      <c r="EM1153" s="17"/>
      <c r="EN1153" s="17"/>
      <c r="EO1153" s="17"/>
      <c r="EP1153" s="17"/>
      <c r="EQ1153" s="17"/>
      <c r="ER1153" s="17"/>
      <c r="ES1153" s="17"/>
      <c r="ET1153" s="17"/>
      <c r="EU1153" s="17"/>
      <c r="EV1153" s="17"/>
      <c r="EW1153" s="17"/>
      <c r="EX1153" s="17"/>
      <c r="EY1153" s="17"/>
      <c r="EZ1153" s="17"/>
      <c r="FA1153" s="17"/>
      <c r="FB1153" s="17"/>
      <c r="FC1153" s="17"/>
      <c r="FD1153" s="17"/>
      <c r="FE1153" s="17"/>
      <c r="FF1153" s="17"/>
      <c r="FG1153" s="17"/>
    </row>
    <row r="1154" spans="1:163" x14ac:dyDescent="0.25">
      <c r="A1154" s="17"/>
      <c r="B1154" s="40" t="s">
        <v>1952</v>
      </c>
      <c r="C1154" s="40" t="s">
        <v>493</v>
      </c>
      <c r="D1154" s="40"/>
      <c r="E1154" s="40" t="s">
        <v>39</v>
      </c>
      <c r="F1154" s="41">
        <v>5.9868544600938968E-2</v>
      </c>
      <c r="G1154" s="42">
        <v>6000000</v>
      </c>
      <c r="H1154" s="43">
        <v>0.25</v>
      </c>
      <c r="I1154" s="20">
        <f t="shared" ref="I1154" si="954">H1154*G1154*F1154</f>
        <v>89802.816901408456</v>
      </c>
      <c r="J1154" s="54"/>
      <c r="K1154" s="54"/>
      <c r="L1154" s="54"/>
      <c r="M1154" s="20">
        <f t="shared" ref="M1154" si="955">L1154*K1154</f>
        <v>0</v>
      </c>
      <c r="N1154" s="54" t="s">
        <v>104</v>
      </c>
      <c r="O1154" s="54" t="s">
        <v>19</v>
      </c>
      <c r="P1154" s="58">
        <v>242.28800000000001</v>
      </c>
      <c r="Q1154" s="80">
        <v>750</v>
      </c>
      <c r="R1154" s="21">
        <f t="shared" ref="R1154" si="956">Q1154*P1154</f>
        <v>181716</v>
      </c>
      <c r="S1154" s="21"/>
      <c r="T1154" s="21"/>
      <c r="U1154" s="21"/>
      <c r="V1154" s="21"/>
      <c r="W1154" s="20">
        <f>I1154</f>
        <v>89802.816901408456</v>
      </c>
      <c r="X1154" s="20">
        <f t="shared" ref="X1154" si="957">M1154</f>
        <v>0</v>
      </c>
      <c r="Y1154" s="20">
        <f t="shared" ref="Y1154" si="958">R1154</f>
        <v>181716</v>
      </c>
      <c r="Z1154" s="20">
        <f t="shared" ref="Z1154" si="959">SUM(W1154:Y1154)</f>
        <v>271518.81690140849</v>
      </c>
      <c r="AA1154" s="20">
        <f t="shared" si="945"/>
        <v>81455.645070422543</v>
      </c>
      <c r="AB1154" s="20">
        <f t="shared" ref="AB1154" si="960">SUM(Z1154:AA1154)</f>
        <v>352974.46197183104</v>
      </c>
      <c r="AC1154" s="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  <c r="BC1154" s="17"/>
      <c r="BD1154" s="17"/>
      <c r="BE1154" s="17"/>
      <c r="BF1154" s="17"/>
      <c r="BG1154" s="17"/>
      <c r="BH1154" s="17"/>
      <c r="BI1154" s="17"/>
      <c r="BJ1154" s="17"/>
      <c r="BK1154" s="17"/>
      <c r="BL1154" s="17"/>
      <c r="BM1154" s="17"/>
      <c r="BN1154" s="17"/>
      <c r="BO1154" s="17"/>
      <c r="BP1154" s="17"/>
      <c r="BQ1154" s="17"/>
      <c r="BR1154" s="17"/>
      <c r="BS1154" s="17"/>
      <c r="BT1154" s="17"/>
      <c r="BU1154" s="17"/>
      <c r="BV1154" s="17"/>
      <c r="BW1154" s="17"/>
      <c r="BX1154" s="17"/>
      <c r="BY1154" s="17"/>
      <c r="BZ1154" s="17"/>
      <c r="CA1154" s="17"/>
      <c r="CB1154" s="17"/>
      <c r="CC1154" s="17"/>
      <c r="CD1154" s="17"/>
      <c r="CE1154" s="17"/>
      <c r="CF1154" s="17"/>
      <c r="CG1154" s="17"/>
      <c r="CH1154" s="17"/>
      <c r="CI1154" s="17"/>
      <c r="CJ1154" s="17"/>
      <c r="CK1154" s="17"/>
      <c r="CL1154" s="17"/>
      <c r="CM1154" s="17"/>
      <c r="CN1154" s="17"/>
      <c r="CO1154" s="17"/>
      <c r="CP1154" s="17"/>
      <c r="CQ1154" s="17"/>
      <c r="CR1154" s="17"/>
      <c r="CS1154" s="17"/>
      <c r="CT1154" s="17"/>
      <c r="CU1154" s="17"/>
      <c r="CV1154" s="17"/>
      <c r="CW1154" s="17"/>
      <c r="CX1154" s="17"/>
      <c r="CY1154" s="17"/>
      <c r="CZ1154" s="17"/>
      <c r="DA1154" s="17"/>
      <c r="DB1154" s="17"/>
      <c r="DC1154" s="17"/>
      <c r="DD1154" s="17"/>
      <c r="DE1154" s="17"/>
      <c r="DF1154" s="17"/>
      <c r="DG1154" s="17"/>
      <c r="DH1154" s="17"/>
      <c r="DI1154" s="17"/>
      <c r="DJ1154" s="17"/>
      <c r="DK1154" s="17"/>
      <c r="DL1154" s="17"/>
      <c r="DM1154" s="17"/>
      <c r="DN1154" s="17"/>
      <c r="DO1154" s="17"/>
      <c r="DP1154" s="17"/>
      <c r="DQ1154" s="17"/>
      <c r="DR1154" s="17"/>
      <c r="DS1154" s="17"/>
      <c r="DT1154" s="17"/>
      <c r="DU1154" s="17"/>
      <c r="DV1154" s="17"/>
      <c r="DW1154" s="17"/>
      <c r="DX1154" s="17"/>
      <c r="DY1154" s="17"/>
      <c r="DZ1154" s="17"/>
      <c r="EA1154" s="17"/>
      <c r="EB1154" s="17"/>
      <c r="EC1154" s="17"/>
      <c r="ED1154" s="17"/>
      <c r="EE1154" s="17"/>
      <c r="EF1154" s="17"/>
      <c r="EG1154" s="17"/>
      <c r="EH1154" s="17"/>
      <c r="EI1154" s="17"/>
      <c r="EJ1154" s="17"/>
      <c r="EK1154" s="17"/>
      <c r="EL1154" s="17"/>
      <c r="EM1154" s="17"/>
      <c r="EN1154" s="17"/>
      <c r="EO1154" s="17"/>
      <c r="EP1154" s="17"/>
      <c r="EQ1154" s="17"/>
      <c r="ER1154" s="17"/>
      <c r="ES1154" s="17"/>
      <c r="ET1154" s="17"/>
      <c r="EU1154" s="17"/>
      <c r="EV1154" s="17"/>
      <c r="EW1154" s="17"/>
      <c r="EX1154" s="17"/>
      <c r="EY1154" s="17"/>
      <c r="EZ1154" s="17"/>
      <c r="FA1154" s="17"/>
      <c r="FB1154" s="17"/>
      <c r="FC1154" s="17"/>
      <c r="FD1154" s="17"/>
      <c r="FE1154" s="17"/>
      <c r="FF1154" s="17"/>
      <c r="FG1154" s="17"/>
    </row>
    <row r="1155" spans="1:163" x14ac:dyDescent="0.25">
      <c r="A1155" s="17"/>
      <c r="B1155" s="40" t="s">
        <v>1953</v>
      </c>
      <c r="C1155" s="44"/>
      <c r="D1155" s="44"/>
      <c r="E1155" s="44"/>
      <c r="F1155" s="45"/>
      <c r="G1155" s="46"/>
      <c r="H1155" s="47"/>
      <c r="I1155" s="20"/>
      <c r="J1155" s="72"/>
      <c r="K1155" s="72"/>
      <c r="L1155" s="72"/>
      <c r="M1155" s="20"/>
      <c r="N1155" s="72"/>
      <c r="O1155" s="72"/>
      <c r="P1155" s="81"/>
      <c r="Q1155" s="82"/>
      <c r="R1155" s="21"/>
      <c r="S1155" s="21"/>
      <c r="T1155" s="21"/>
      <c r="U1155" s="21"/>
      <c r="V1155" s="21"/>
      <c r="W1155" s="20"/>
      <c r="X1155" s="20"/>
      <c r="Y1155" s="20"/>
      <c r="Z1155" s="20"/>
      <c r="AA1155" s="20"/>
      <c r="AB1155" s="20"/>
      <c r="AC1155" s="8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  <c r="BC1155" s="17"/>
      <c r="BD1155" s="17"/>
      <c r="BE1155" s="17"/>
      <c r="BF1155" s="17"/>
      <c r="BG1155" s="17"/>
      <c r="BH1155" s="17"/>
      <c r="BI1155" s="17"/>
      <c r="BJ1155" s="17"/>
      <c r="BK1155" s="17"/>
      <c r="BL1155" s="17"/>
      <c r="BM1155" s="17"/>
      <c r="BN1155" s="17"/>
      <c r="BO1155" s="17"/>
      <c r="BP1155" s="17"/>
      <c r="BQ1155" s="17"/>
      <c r="BR1155" s="17"/>
      <c r="BS1155" s="17"/>
      <c r="BT1155" s="17"/>
      <c r="BU1155" s="17"/>
      <c r="BV1155" s="17"/>
      <c r="BW1155" s="17"/>
      <c r="BX1155" s="17"/>
      <c r="BY1155" s="17"/>
      <c r="BZ1155" s="17"/>
      <c r="CA1155" s="17"/>
      <c r="CB1155" s="17"/>
      <c r="CC1155" s="17"/>
      <c r="CD1155" s="17"/>
      <c r="CE1155" s="17"/>
      <c r="CF1155" s="17"/>
      <c r="CG1155" s="17"/>
      <c r="CH1155" s="17"/>
      <c r="CI1155" s="17"/>
      <c r="CJ1155" s="17"/>
      <c r="CK1155" s="17"/>
      <c r="CL1155" s="17"/>
      <c r="CM1155" s="17"/>
      <c r="CN1155" s="17"/>
      <c r="CO1155" s="17"/>
      <c r="CP1155" s="17"/>
      <c r="CQ1155" s="17"/>
      <c r="CR1155" s="17"/>
      <c r="CS1155" s="17"/>
      <c r="CT1155" s="17"/>
      <c r="CU1155" s="17"/>
      <c r="CV1155" s="17"/>
      <c r="CW1155" s="17"/>
      <c r="CX1155" s="17"/>
      <c r="CY1155" s="17"/>
      <c r="CZ1155" s="17"/>
      <c r="DA1155" s="17"/>
      <c r="DB1155" s="17"/>
      <c r="DC1155" s="17"/>
      <c r="DD1155" s="17"/>
      <c r="DE1155" s="17"/>
      <c r="DF1155" s="17"/>
      <c r="DG1155" s="17"/>
      <c r="DH1155" s="17"/>
      <c r="DI1155" s="17"/>
      <c r="DJ1155" s="17"/>
      <c r="DK1155" s="17"/>
      <c r="DL1155" s="17"/>
      <c r="DM1155" s="17"/>
      <c r="DN1155" s="17"/>
      <c r="DO1155" s="17"/>
      <c r="DP1155" s="17"/>
      <c r="DQ1155" s="17"/>
      <c r="DR1155" s="17"/>
      <c r="DS1155" s="17"/>
      <c r="DT1155" s="17"/>
      <c r="DU1155" s="17"/>
      <c r="DV1155" s="17"/>
      <c r="DW1155" s="17"/>
      <c r="DX1155" s="17"/>
      <c r="DY1155" s="17"/>
      <c r="DZ1155" s="17"/>
      <c r="EA1155" s="17"/>
      <c r="EB1155" s="17"/>
      <c r="EC1155" s="17"/>
      <c r="ED1155" s="17"/>
      <c r="EE1155" s="17"/>
      <c r="EF1155" s="17"/>
      <c r="EG1155" s="17"/>
      <c r="EH1155" s="17"/>
      <c r="EI1155" s="17"/>
      <c r="EJ1155" s="17"/>
      <c r="EK1155" s="17"/>
      <c r="EL1155" s="17"/>
      <c r="EM1155" s="17"/>
      <c r="EN1155" s="17"/>
      <c r="EO1155" s="17"/>
      <c r="EP1155" s="17"/>
      <c r="EQ1155" s="17"/>
      <c r="ER1155" s="17"/>
      <c r="ES1155" s="17"/>
      <c r="ET1155" s="17"/>
      <c r="EU1155" s="17"/>
      <c r="EV1155" s="17"/>
      <c r="EW1155" s="17"/>
      <c r="EX1155" s="17"/>
      <c r="EY1155" s="17"/>
      <c r="EZ1155" s="17"/>
      <c r="FA1155" s="17"/>
      <c r="FB1155" s="17"/>
      <c r="FC1155" s="17"/>
      <c r="FD1155" s="17"/>
      <c r="FE1155" s="17"/>
      <c r="FF1155" s="17"/>
      <c r="FG1155" s="17"/>
    </row>
    <row r="1156" spans="1:163" x14ac:dyDescent="0.25">
      <c r="A1156" s="17"/>
      <c r="B1156" s="40" t="s">
        <v>1954</v>
      </c>
      <c r="C1156" s="40" t="s">
        <v>494</v>
      </c>
      <c r="D1156" s="40"/>
      <c r="E1156" s="40" t="s">
        <v>39</v>
      </c>
      <c r="F1156" s="41">
        <v>5.6040523844823324E-2</v>
      </c>
      <c r="G1156" s="42">
        <v>6000000</v>
      </c>
      <c r="H1156" s="43">
        <v>0.25</v>
      </c>
      <c r="I1156" s="20">
        <f t="shared" ref="I1156" si="961">H1156*G1156*F1156</f>
        <v>84060.785767234993</v>
      </c>
      <c r="J1156" s="54"/>
      <c r="K1156" s="54"/>
      <c r="L1156" s="54"/>
      <c r="M1156" s="20">
        <f t="shared" ref="M1156" si="962">L1156*K1156</f>
        <v>0</v>
      </c>
      <c r="N1156" s="54" t="s">
        <v>104</v>
      </c>
      <c r="O1156" s="54" t="s">
        <v>19</v>
      </c>
      <c r="P1156" s="58">
        <v>226.79599999999999</v>
      </c>
      <c r="Q1156" s="80">
        <v>750</v>
      </c>
      <c r="R1156" s="21">
        <f t="shared" ref="R1156" si="963">Q1156*P1156</f>
        <v>170097</v>
      </c>
      <c r="S1156" s="21"/>
      <c r="T1156" s="21"/>
      <c r="U1156" s="21"/>
      <c r="V1156" s="21"/>
      <c r="W1156" s="20">
        <f>I1156</f>
        <v>84060.785767234993</v>
      </c>
      <c r="X1156" s="20">
        <f t="shared" ref="X1156" si="964">M1156</f>
        <v>0</v>
      </c>
      <c r="Y1156" s="20">
        <f t="shared" ref="Y1156" si="965">R1156</f>
        <v>170097</v>
      </c>
      <c r="Z1156" s="20">
        <f t="shared" ref="Z1156" si="966">SUM(W1156:Y1156)</f>
        <v>254157.78576723498</v>
      </c>
      <c r="AA1156" s="20">
        <f t="shared" si="945"/>
        <v>76247.335730170496</v>
      </c>
      <c r="AB1156" s="20">
        <f t="shared" ref="AB1156" si="967">SUM(Z1156:AA1156)</f>
        <v>330405.12149740546</v>
      </c>
      <c r="AC1156" s="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  <c r="BC1156" s="17"/>
      <c r="BD1156" s="17"/>
      <c r="BE1156" s="17"/>
      <c r="BF1156" s="17"/>
      <c r="BG1156" s="17"/>
      <c r="BH1156" s="17"/>
      <c r="BI1156" s="17"/>
      <c r="BJ1156" s="17"/>
      <c r="BK1156" s="17"/>
      <c r="BL1156" s="17"/>
      <c r="BM1156" s="17"/>
      <c r="BN1156" s="17"/>
      <c r="BO1156" s="17"/>
      <c r="BP1156" s="17"/>
      <c r="BQ1156" s="17"/>
      <c r="BR1156" s="17"/>
      <c r="BS1156" s="17"/>
      <c r="BT1156" s="17"/>
      <c r="BU1156" s="17"/>
      <c r="BV1156" s="17"/>
      <c r="BW1156" s="17"/>
      <c r="BX1156" s="17"/>
      <c r="BY1156" s="17"/>
      <c r="BZ1156" s="17"/>
      <c r="CA1156" s="17"/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17"/>
      <c r="CR1156" s="17"/>
      <c r="CS1156" s="17"/>
      <c r="CT1156" s="17"/>
      <c r="CU1156" s="17"/>
      <c r="CV1156" s="17"/>
      <c r="CW1156" s="17"/>
      <c r="CX1156" s="17"/>
      <c r="CY1156" s="17"/>
      <c r="CZ1156" s="17"/>
      <c r="DA1156" s="17"/>
      <c r="DB1156" s="17"/>
      <c r="DC1156" s="17"/>
      <c r="DD1156" s="17"/>
      <c r="DE1156" s="17"/>
      <c r="DF1156" s="17"/>
      <c r="DG1156" s="17"/>
      <c r="DH1156" s="17"/>
      <c r="DI1156" s="17"/>
      <c r="DJ1156" s="17"/>
      <c r="DK1156" s="17"/>
      <c r="DL1156" s="17"/>
      <c r="DM1156" s="17"/>
      <c r="DN1156" s="17"/>
      <c r="DO1156" s="17"/>
      <c r="DP1156" s="17"/>
      <c r="DQ1156" s="17"/>
      <c r="DR1156" s="17"/>
      <c r="DS1156" s="17"/>
      <c r="DT1156" s="17"/>
      <c r="DU1156" s="17"/>
      <c r="DV1156" s="17"/>
      <c r="DW1156" s="17"/>
      <c r="DX1156" s="17"/>
      <c r="DY1156" s="17"/>
      <c r="DZ1156" s="17"/>
      <c r="EA1156" s="17"/>
      <c r="EB1156" s="17"/>
      <c r="EC1156" s="17"/>
      <c r="ED1156" s="17"/>
      <c r="EE1156" s="17"/>
      <c r="EF1156" s="17"/>
      <c r="EG1156" s="17"/>
      <c r="EH1156" s="17"/>
      <c r="EI1156" s="17"/>
      <c r="EJ1156" s="17"/>
      <c r="EK1156" s="17"/>
      <c r="EL1156" s="17"/>
      <c r="EM1156" s="17"/>
      <c r="EN1156" s="17"/>
      <c r="EO1156" s="17"/>
      <c r="EP1156" s="17"/>
      <c r="EQ1156" s="17"/>
      <c r="ER1156" s="17"/>
      <c r="ES1156" s="17"/>
      <c r="ET1156" s="17"/>
      <c r="EU1156" s="17"/>
      <c r="EV1156" s="17"/>
      <c r="EW1156" s="17"/>
      <c r="EX1156" s="17"/>
      <c r="EY1156" s="17"/>
      <c r="EZ1156" s="17"/>
      <c r="FA1156" s="17"/>
      <c r="FB1156" s="17"/>
      <c r="FC1156" s="17"/>
      <c r="FD1156" s="17"/>
      <c r="FE1156" s="17"/>
      <c r="FF1156" s="17"/>
      <c r="FG1156" s="17"/>
    </row>
    <row r="1157" spans="1:163" x14ac:dyDescent="0.25">
      <c r="A1157" s="17"/>
      <c r="B1157" s="40" t="s">
        <v>1955</v>
      </c>
      <c r="C1157" s="44"/>
      <c r="D1157" s="44"/>
      <c r="E1157" s="44"/>
      <c r="F1157" s="45"/>
      <c r="G1157" s="46"/>
      <c r="H1157" s="47"/>
      <c r="I1157" s="20"/>
      <c r="J1157" s="72"/>
      <c r="K1157" s="72"/>
      <c r="L1157" s="72"/>
      <c r="M1157" s="20"/>
      <c r="N1157" s="72"/>
      <c r="O1157" s="72"/>
      <c r="P1157" s="44"/>
      <c r="Q1157" s="82"/>
      <c r="R1157" s="21"/>
      <c r="S1157" s="21"/>
      <c r="T1157" s="21"/>
      <c r="U1157" s="21"/>
      <c r="V1157" s="21"/>
      <c r="W1157" s="20"/>
      <c r="X1157" s="20"/>
      <c r="Y1157" s="20"/>
      <c r="Z1157" s="20"/>
      <c r="AA1157" s="20"/>
      <c r="AB1157" s="20"/>
      <c r="AC1157" s="8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  <c r="BC1157" s="17"/>
      <c r="BD1157" s="17"/>
      <c r="BE1157" s="17"/>
      <c r="BF1157" s="17"/>
      <c r="BG1157" s="17"/>
      <c r="BH1157" s="17"/>
      <c r="BI1157" s="17"/>
      <c r="BJ1157" s="17"/>
      <c r="BK1157" s="17"/>
      <c r="BL1157" s="17"/>
      <c r="BM1157" s="17"/>
      <c r="BN1157" s="17"/>
      <c r="BO1157" s="17"/>
      <c r="BP1157" s="17"/>
      <c r="BQ1157" s="17"/>
      <c r="BR1157" s="17"/>
      <c r="BS1157" s="17"/>
      <c r="BT1157" s="17"/>
      <c r="BU1157" s="17"/>
      <c r="BV1157" s="17"/>
      <c r="BW1157" s="17"/>
      <c r="BX1157" s="17"/>
      <c r="BY1157" s="17"/>
      <c r="BZ1157" s="17"/>
      <c r="CA1157" s="17"/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17"/>
      <c r="CR1157" s="17"/>
      <c r="CS1157" s="17"/>
      <c r="CT1157" s="17"/>
      <c r="CU1157" s="17"/>
      <c r="CV1157" s="17"/>
      <c r="CW1157" s="17"/>
      <c r="CX1157" s="17"/>
      <c r="CY1157" s="17"/>
      <c r="CZ1157" s="17"/>
      <c r="DA1157" s="17"/>
      <c r="DB1157" s="17"/>
      <c r="DC1157" s="17"/>
      <c r="DD1157" s="17"/>
      <c r="DE1157" s="17"/>
      <c r="DF1157" s="17"/>
      <c r="DG1157" s="17"/>
      <c r="DH1157" s="17"/>
      <c r="DI1157" s="17"/>
      <c r="DJ1157" s="17"/>
      <c r="DK1157" s="17"/>
      <c r="DL1157" s="17"/>
      <c r="DM1157" s="17"/>
      <c r="DN1157" s="17"/>
      <c r="DO1157" s="17"/>
      <c r="DP1157" s="17"/>
      <c r="DQ1157" s="17"/>
      <c r="DR1157" s="17"/>
      <c r="DS1157" s="17"/>
      <c r="DT1157" s="17"/>
      <c r="DU1157" s="17"/>
      <c r="DV1157" s="17"/>
      <c r="DW1157" s="17"/>
      <c r="DX1157" s="17"/>
      <c r="DY1157" s="17"/>
      <c r="DZ1157" s="17"/>
      <c r="EA1157" s="17"/>
      <c r="EB1157" s="17"/>
      <c r="EC1157" s="17"/>
      <c r="ED1157" s="17"/>
      <c r="EE1157" s="17"/>
      <c r="EF1157" s="17"/>
      <c r="EG1157" s="17"/>
      <c r="EH1157" s="17"/>
      <c r="EI1157" s="17"/>
      <c r="EJ1157" s="17"/>
      <c r="EK1157" s="17"/>
      <c r="EL1157" s="17"/>
      <c r="EM1157" s="17"/>
      <c r="EN1157" s="17"/>
      <c r="EO1157" s="17"/>
      <c r="EP1157" s="17"/>
      <c r="EQ1157" s="17"/>
      <c r="ER1157" s="17"/>
      <c r="ES1157" s="17"/>
      <c r="ET1157" s="17"/>
      <c r="EU1157" s="17"/>
      <c r="EV1157" s="17"/>
      <c r="EW1157" s="17"/>
      <c r="EX1157" s="17"/>
      <c r="EY1157" s="17"/>
      <c r="EZ1157" s="17"/>
      <c r="FA1157" s="17"/>
      <c r="FB1157" s="17"/>
      <c r="FC1157" s="17"/>
      <c r="FD1157" s="17"/>
      <c r="FE1157" s="17"/>
      <c r="FF1157" s="17"/>
      <c r="FG1157" s="17"/>
    </row>
    <row r="1158" spans="1:163" x14ac:dyDescent="0.25">
      <c r="A1158" s="17"/>
      <c r="B1158" s="40" t="s">
        <v>1956</v>
      </c>
      <c r="C1158" s="40" t="s">
        <v>495</v>
      </c>
      <c r="D1158" s="40"/>
      <c r="E1158" s="40" t="s">
        <v>39</v>
      </c>
      <c r="F1158" s="41">
        <v>5.9347664936990362E-2</v>
      </c>
      <c r="G1158" s="42">
        <v>6000000</v>
      </c>
      <c r="H1158" s="43">
        <v>0.25</v>
      </c>
      <c r="I1158" s="20">
        <f t="shared" ref="I1158" si="968">H1158*G1158*F1158</f>
        <v>89021.497405485541</v>
      </c>
      <c r="J1158" s="54"/>
      <c r="K1158" s="54"/>
      <c r="L1158" s="54"/>
      <c r="M1158" s="20">
        <f t="shared" ref="M1158" si="969">L1158*K1158</f>
        <v>0</v>
      </c>
      <c r="N1158" s="54" t="s">
        <v>104</v>
      </c>
      <c r="O1158" s="54" t="s">
        <v>19</v>
      </c>
      <c r="P1158" s="58">
        <v>240.18</v>
      </c>
      <c r="Q1158" s="80">
        <v>750</v>
      </c>
      <c r="R1158" s="21">
        <f t="shared" ref="R1158" si="970">Q1158*P1158</f>
        <v>180135</v>
      </c>
      <c r="S1158" s="21"/>
      <c r="T1158" s="21"/>
      <c r="U1158" s="21"/>
      <c r="V1158" s="21"/>
      <c r="W1158" s="20">
        <f>I1158</f>
        <v>89021.497405485541</v>
      </c>
      <c r="X1158" s="20">
        <f t="shared" ref="X1158" si="971">M1158</f>
        <v>0</v>
      </c>
      <c r="Y1158" s="20">
        <f t="shared" ref="Y1158" si="972">R1158</f>
        <v>180135</v>
      </c>
      <c r="Z1158" s="20">
        <f t="shared" ref="Z1158" si="973">SUM(W1158:Y1158)</f>
        <v>269156.49740548554</v>
      </c>
      <c r="AA1158" s="20">
        <f t="shared" si="945"/>
        <v>80746.949221645657</v>
      </c>
      <c r="AB1158" s="20">
        <f t="shared" ref="AB1158" si="974">SUM(Z1158:AA1158)</f>
        <v>349903.4466271312</v>
      </c>
      <c r="AC1158" s="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  <c r="BC1158" s="17"/>
      <c r="BD1158" s="17"/>
      <c r="BE1158" s="17"/>
      <c r="BF1158" s="17"/>
      <c r="BG1158" s="17"/>
      <c r="BH1158" s="17"/>
      <c r="BI1158" s="17"/>
      <c r="BJ1158" s="17"/>
      <c r="BK1158" s="17"/>
      <c r="BL1158" s="17"/>
      <c r="BM1158" s="17"/>
      <c r="BN1158" s="17"/>
      <c r="BO1158" s="17"/>
      <c r="BP1158" s="17"/>
      <c r="BQ1158" s="17"/>
      <c r="BR1158" s="17"/>
      <c r="BS1158" s="17"/>
      <c r="BT1158" s="17"/>
      <c r="BU1158" s="17"/>
      <c r="BV1158" s="17"/>
      <c r="BW1158" s="17"/>
      <c r="BX1158" s="17"/>
      <c r="BY1158" s="17"/>
      <c r="BZ1158" s="17"/>
      <c r="CA1158" s="17"/>
      <c r="CB1158" s="17"/>
      <c r="CC1158" s="17"/>
      <c r="CD1158" s="17"/>
      <c r="CE1158" s="17"/>
      <c r="CF1158" s="17"/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17"/>
      <c r="CR1158" s="17"/>
      <c r="CS1158" s="17"/>
      <c r="CT1158" s="17"/>
      <c r="CU1158" s="17"/>
      <c r="CV1158" s="17"/>
      <c r="CW1158" s="17"/>
      <c r="CX1158" s="17"/>
      <c r="CY1158" s="17"/>
      <c r="CZ1158" s="17"/>
      <c r="DA1158" s="17"/>
      <c r="DB1158" s="17"/>
      <c r="DC1158" s="17"/>
      <c r="DD1158" s="17"/>
      <c r="DE1158" s="17"/>
      <c r="DF1158" s="17"/>
      <c r="DG1158" s="17"/>
      <c r="DH1158" s="17"/>
      <c r="DI1158" s="17"/>
      <c r="DJ1158" s="17"/>
      <c r="DK1158" s="17"/>
      <c r="DL1158" s="17"/>
      <c r="DM1158" s="17"/>
      <c r="DN1158" s="17"/>
      <c r="DO1158" s="17"/>
      <c r="DP1158" s="17"/>
      <c r="DQ1158" s="17"/>
      <c r="DR1158" s="17"/>
      <c r="DS1158" s="17"/>
      <c r="DT1158" s="17"/>
      <c r="DU1158" s="17"/>
      <c r="DV1158" s="17"/>
      <c r="DW1158" s="17"/>
      <c r="DX1158" s="17"/>
      <c r="DY1158" s="17"/>
      <c r="DZ1158" s="17"/>
      <c r="EA1158" s="17"/>
      <c r="EB1158" s="17"/>
      <c r="EC1158" s="17"/>
      <c r="ED1158" s="17"/>
      <c r="EE1158" s="17"/>
      <c r="EF1158" s="17"/>
      <c r="EG1158" s="17"/>
      <c r="EH1158" s="17"/>
      <c r="EI1158" s="17"/>
      <c r="EJ1158" s="17"/>
      <c r="EK1158" s="17"/>
      <c r="EL1158" s="17"/>
      <c r="EM1158" s="17"/>
      <c r="EN1158" s="17"/>
      <c r="EO1158" s="17"/>
      <c r="EP1158" s="17"/>
      <c r="EQ1158" s="17"/>
      <c r="ER1158" s="17"/>
      <c r="ES1158" s="17"/>
      <c r="ET1158" s="17"/>
      <c r="EU1158" s="17"/>
      <c r="EV1158" s="17"/>
      <c r="EW1158" s="17"/>
      <c r="EX1158" s="17"/>
      <c r="EY1158" s="17"/>
      <c r="EZ1158" s="17"/>
      <c r="FA1158" s="17"/>
      <c r="FB1158" s="17"/>
      <c r="FC1158" s="17"/>
      <c r="FD1158" s="17"/>
      <c r="FE1158" s="17"/>
      <c r="FF1158" s="17"/>
      <c r="FG1158" s="17"/>
    </row>
    <row r="1159" spans="1:163" x14ac:dyDescent="0.25">
      <c r="A1159" s="17"/>
      <c r="B1159" s="40" t="s">
        <v>1957</v>
      </c>
      <c r="C1159" s="44"/>
      <c r="D1159" s="44"/>
      <c r="E1159" s="44"/>
      <c r="F1159" s="45"/>
      <c r="G1159" s="46"/>
      <c r="H1159" s="47"/>
      <c r="I1159" s="20"/>
      <c r="J1159" s="72"/>
      <c r="K1159" s="72"/>
      <c r="L1159" s="72"/>
      <c r="M1159" s="20"/>
      <c r="N1159" s="72"/>
      <c r="O1159" s="72"/>
      <c r="P1159" s="44"/>
      <c r="Q1159" s="82"/>
      <c r="R1159" s="21"/>
      <c r="S1159" s="21"/>
      <c r="T1159" s="21"/>
      <c r="U1159" s="21"/>
      <c r="V1159" s="21"/>
      <c r="W1159" s="20"/>
      <c r="X1159" s="20"/>
      <c r="Y1159" s="20"/>
      <c r="Z1159" s="20"/>
      <c r="AA1159" s="20"/>
      <c r="AB1159" s="20"/>
      <c r="AC1159" s="8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  <c r="BC1159" s="17"/>
      <c r="BD1159" s="17"/>
      <c r="BE1159" s="17"/>
      <c r="BF1159" s="17"/>
      <c r="BG1159" s="17"/>
      <c r="BH1159" s="17"/>
      <c r="BI1159" s="17"/>
      <c r="BJ1159" s="17"/>
      <c r="BK1159" s="17"/>
      <c r="BL1159" s="17"/>
      <c r="BM1159" s="17"/>
      <c r="BN1159" s="17"/>
      <c r="BO1159" s="17"/>
      <c r="BP1159" s="17"/>
      <c r="BQ1159" s="17"/>
      <c r="BR1159" s="17"/>
      <c r="BS1159" s="17"/>
      <c r="BT1159" s="17"/>
      <c r="BU1159" s="17"/>
      <c r="BV1159" s="17"/>
      <c r="BW1159" s="17"/>
      <c r="BX1159" s="17"/>
      <c r="BY1159" s="17"/>
      <c r="BZ1159" s="17"/>
      <c r="CA1159" s="17"/>
      <c r="CB1159" s="17"/>
      <c r="CC1159" s="17"/>
      <c r="CD1159" s="17"/>
      <c r="CE1159" s="17"/>
      <c r="CF1159" s="17"/>
      <c r="CG1159" s="17"/>
      <c r="CH1159" s="17"/>
      <c r="CI1159" s="17"/>
      <c r="CJ1159" s="17"/>
      <c r="CK1159" s="17"/>
      <c r="CL1159" s="17"/>
      <c r="CM1159" s="17"/>
      <c r="CN1159" s="17"/>
      <c r="CO1159" s="17"/>
      <c r="CP1159" s="17"/>
      <c r="CQ1159" s="17"/>
      <c r="CR1159" s="17"/>
      <c r="CS1159" s="17"/>
      <c r="CT1159" s="17"/>
      <c r="CU1159" s="17"/>
      <c r="CV1159" s="17"/>
      <c r="CW1159" s="17"/>
      <c r="CX1159" s="17"/>
      <c r="CY1159" s="17"/>
      <c r="CZ1159" s="17"/>
      <c r="DA1159" s="17"/>
      <c r="DB1159" s="17"/>
      <c r="DC1159" s="17"/>
      <c r="DD1159" s="17"/>
      <c r="DE1159" s="17"/>
      <c r="DF1159" s="17"/>
      <c r="DG1159" s="17"/>
      <c r="DH1159" s="17"/>
      <c r="DI1159" s="17"/>
      <c r="DJ1159" s="17"/>
      <c r="DK1159" s="17"/>
      <c r="DL1159" s="17"/>
      <c r="DM1159" s="17"/>
      <c r="DN1159" s="17"/>
      <c r="DO1159" s="17"/>
      <c r="DP1159" s="17"/>
      <c r="DQ1159" s="17"/>
      <c r="DR1159" s="17"/>
      <c r="DS1159" s="17"/>
      <c r="DT1159" s="17"/>
      <c r="DU1159" s="17"/>
      <c r="DV1159" s="17"/>
      <c r="DW1159" s="17"/>
      <c r="DX1159" s="17"/>
      <c r="DY1159" s="17"/>
      <c r="DZ1159" s="17"/>
      <c r="EA1159" s="17"/>
      <c r="EB1159" s="17"/>
      <c r="EC1159" s="17"/>
      <c r="ED1159" s="17"/>
      <c r="EE1159" s="17"/>
      <c r="EF1159" s="17"/>
      <c r="EG1159" s="17"/>
      <c r="EH1159" s="17"/>
      <c r="EI1159" s="17"/>
      <c r="EJ1159" s="17"/>
      <c r="EK1159" s="17"/>
      <c r="EL1159" s="17"/>
      <c r="EM1159" s="17"/>
      <c r="EN1159" s="17"/>
      <c r="EO1159" s="17"/>
      <c r="EP1159" s="17"/>
      <c r="EQ1159" s="17"/>
      <c r="ER1159" s="17"/>
      <c r="ES1159" s="17"/>
      <c r="ET1159" s="17"/>
      <c r="EU1159" s="17"/>
      <c r="EV1159" s="17"/>
      <c r="EW1159" s="17"/>
      <c r="EX1159" s="17"/>
      <c r="EY1159" s="17"/>
      <c r="EZ1159" s="17"/>
      <c r="FA1159" s="17"/>
      <c r="FB1159" s="17"/>
      <c r="FC1159" s="17"/>
      <c r="FD1159" s="17"/>
      <c r="FE1159" s="17"/>
      <c r="FF1159" s="17"/>
      <c r="FG1159" s="17"/>
    </row>
    <row r="1160" spans="1:163" x14ac:dyDescent="0.25">
      <c r="A1160" s="17"/>
      <c r="B1160" s="40" t="s">
        <v>1958</v>
      </c>
      <c r="C1160" s="40" t="s">
        <v>496</v>
      </c>
      <c r="D1160" s="40"/>
      <c r="E1160" s="40" t="s">
        <v>39</v>
      </c>
      <c r="F1160" s="41">
        <v>9.6165060538670622E-3</v>
      </c>
      <c r="G1160" s="42">
        <v>6000000</v>
      </c>
      <c r="H1160" s="43">
        <v>0.25</v>
      </c>
      <c r="I1160" s="20">
        <f t="shared" ref="I1160" si="975">H1160*G1160*F1160</f>
        <v>14424.759080800593</v>
      </c>
      <c r="J1160" s="54"/>
      <c r="K1160" s="54"/>
      <c r="L1160" s="54"/>
      <c r="M1160" s="20">
        <f t="shared" ref="M1160" si="976">L1160*K1160</f>
        <v>0</v>
      </c>
      <c r="N1160" s="54" t="s">
        <v>104</v>
      </c>
      <c r="O1160" s="54" t="s">
        <v>19</v>
      </c>
      <c r="P1160" s="58">
        <v>38.917999999999999</v>
      </c>
      <c r="Q1160" s="80">
        <v>750</v>
      </c>
      <c r="R1160" s="21">
        <f t="shared" ref="R1160" si="977">Q1160*P1160</f>
        <v>29188.5</v>
      </c>
      <c r="S1160" s="21"/>
      <c r="T1160" s="21"/>
      <c r="U1160" s="21"/>
      <c r="V1160" s="21"/>
      <c r="W1160" s="20">
        <f>I1160</f>
        <v>14424.759080800593</v>
      </c>
      <c r="X1160" s="20">
        <f t="shared" ref="X1160" si="978">M1160</f>
        <v>0</v>
      </c>
      <c r="Y1160" s="20">
        <f t="shared" ref="Y1160" si="979">R1160</f>
        <v>29188.5</v>
      </c>
      <c r="Z1160" s="20">
        <f t="shared" ref="Z1160" si="980">SUM(W1160:Y1160)</f>
        <v>43613.259080800592</v>
      </c>
      <c r="AA1160" s="20">
        <f t="shared" si="945"/>
        <v>13083.977724240178</v>
      </c>
      <c r="AB1160" s="20">
        <f t="shared" ref="AB1160" si="981">SUM(Z1160:AA1160)</f>
        <v>56697.236805040768</v>
      </c>
      <c r="AC1160" s="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  <c r="BC1160" s="17"/>
      <c r="BD1160" s="17"/>
      <c r="BE1160" s="17"/>
      <c r="BF1160" s="17"/>
      <c r="BG1160" s="17"/>
      <c r="BH1160" s="17"/>
      <c r="BI1160" s="17"/>
      <c r="BJ1160" s="17"/>
      <c r="BK1160" s="17"/>
      <c r="BL1160" s="17"/>
      <c r="BM1160" s="17"/>
      <c r="BN1160" s="17"/>
      <c r="BO1160" s="17"/>
      <c r="BP1160" s="17"/>
      <c r="BQ1160" s="17"/>
      <c r="BR1160" s="17"/>
      <c r="BS1160" s="17"/>
      <c r="BT1160" s="17"/>
      <c r="BU1160" s="17"/>
      <c r="BV1160" s="17"/>
      <c r="BW1160" s="17"/>
      <c r="BX1160" s="17"/>
      <c r="BY1160" s="17"/>
      <c r="BZ1160" s="17"/>
      <c r="CA1160" s="17"/>
      <c r="CB1160" s="17"/>
      <c r="CC1160" s="17"/>
      <c r="CD1160" s="17"/>
      <c r="CE1160" s="17"/>
      <c r="CF1160" s="17"/>
      <c r="CG1160" s="17"/>
      <c r="CH1160" s="17"/>
      <c r="CI1160" s="17"/>
      <c r="CJ1160" s="17"/>
      <c r="CK1160" s="17"/>
      <c r="CL1160" s="17"/>
      <c r="CM1160" s="17"/>
      <c r="CN1160" s="17"/>
      <c r="CO1160" s="17"/>
      <c r="CP1160" s="17"/>
      <c r="CQ1160" s="17"/>
      <c r="CR1160" s="17"/>
      <c r="CS1160" s="17"/>
      <c r="CT1160" s="17"/>
      <c r="CU1160" s="17"/>
      <c r="CV1160" s="17"/>
      <c r="CW1160" s="17"/>
      <c r="CX1160" s="17"/>
      <c r="CY1160" s="17"/>
      <c r="CZ1160" s="17"/>
      <c r="DA1160" s="17"/>
      <c r="DB1160" s="17"/>
      <c r="DC1160" s="17"/>
      <c r="DD1160" s="17"/>
      <c r="DE1160" s="17"/>
      <c r="DF1160" s="17"/>
      <c r="DG1160" s="17"/>
      <c r="DH1160" s="17"/>
      <c r="DI1160" s="17"/>
      <c r="DJ1160" s="17"/>
      <c r="DK1160" s="17"/>
      <c r="DL1160" s="17"/>
      <c r="DM1160" s="17"/>
      <c r="DN1160" s="17"/>
      <c r="DO1160" s="17"/>
      <c r="DP1160" s="17"/>
      <c r="DQ1160" s="17"/>
      <c r="DR1160" s="17"/>
      <c r="DS1160" s="17"/>
      <c r="DT1160" s="17"/>
      <c r="DU1160" s="17"/>
      <c r="DV1160" s="17"/>
      <c r="DW1160" s="17"/>
      <c r="DX1160" s="17"/>
      <c r="DY1160" s="17"/>
      <c r="DZ1160" s="17"/>
      <c r="EA1160" s="17"/>
      <c r="EB1160" s="17"/>
      <c r="EC1160" s="17"/>
      <c r="ED1160" s="17"/>
      <c r="EE1160" s="17"/>
      <c r="EF1160" s="17"/>
      <c r="EG1160" s="17"/>
      <c r="EH1160" s="17"/>
      <c r="EI1160" s="17"/>
      <c r="EJ1160" s="17"/>
      <c r="EK1160" s="17"/>
      <c r="EL1160" s="17"/>
      <c r="EM1160" s="17"/>
      <c r="EN1160" s="17"/>
      <c r="EO1160" s="17"/>
      <c r="EP1160" s="17"/>
      <c r="EQ1160" s="17"/>
      <c r="ER1160" s="17"/>
      <c r="ES1160" s="17"/>
      <c r="ET1160" s="17"/>
      <c r="EU1160" s="17"/>
      <c r="EV1160" s="17"/>
      <c r="EW1160" s="17"/>
      <c r="EX1160" s="17"/>
      <c r="EY1160" s="17"/>
      <c r="EZ1160" s="17"/>
      <c r="FA1160" s="17"/>
      <c r="FB1160" s="17"/>
      <c r="FC1160" s="17"/>
      <c r="FD1160" s="17"/>
      <c r="FE1160" s="17"/>
      <c r="FF1160" s="17"/>
      <c r="FG1160" s="17"/>
    </row>
    <row r="1161" spans="1:163" x14ac:dyDescent="0.25">
      <c r="A1161" s="17"/>
      <c r="B1161" s="40" t="s">
        <v>1959</v>
      </c>
      <c r="C1161" s="44"/>
      <c r="D1161" s="44"/>
      <c r="E1161" s="44"/>
      <c r="F1161" s="45"/>
      <c r="G1161" s="46"/>
      <c r="H1161" s="47"/>
      <c r="I1161" s="20"/>
      <c r="J1161" s="72"/>
      <c r="K1161" s="72"/>
      <c r="L1161" s="72"/>
      <c r="M1161" s="20"/>
      <c r="N1161" s="72"/>
      <c r="O1161" s="72"/>
      <c r="P1161" s="44"/>
      <c r="Q1161" s="82"/>
      <c r="R1161" s="21"/>
      <c r="S1161" s="21"/>
      <c r="T1161" s="21"/>
      <c r="U1161" s="21"/>
      <c r="V1161" s="21"/>
      <c r="W1161" s="20"/>
      <c r="X1161" s="20"/>
      <c r="Y1161" s="20"/>
      <c r="Z1161" s="20"/>
      <c r="AA1161" s="20"/>
      <c r="AB1161" s="20"/>
      <c r="AC1161" s="8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  <c r="BC1161" s="17"/>
      <c r="BD1161" s="17"/>
      <c r="BE1161" s="17"/>
      <c r="BF1161" s="17"/>
      <c r="BG1161" s="17"/>
      <c r="BH1161" s="17"/>
      <c r="BI1161" s="17"/>
      <c r="BJ1161" s="17"/>
      <c r="BK1161" s="17"/>
      <c r="BL1161" s="17"/>
      <c r="BM1161" s="17"/>
      <c r="BN1161" s="17"/>
      <c r="BO1161" s="17"/>
      <c r="BP1161" s="17"/>
      <c r="BQ1161" s="17"/>
      <c r="BR1161" s="17"/>
      <c r="BS1161" s="17"/>
      <c r="BT1161" s="17"/>
      <c r="BU1161" s="17"/>
      <c r="BV1161" s="17"/>
      <c r="BW1161" s="17"/>
      <c r="BX1161" s="17"/>
      <c r="BY1161" s="17"/>
      <c r="BZ1161" s="17"/>
      <c r="CA1161" s="17"/>
      <c r="CB1161" s="17"/>
      <c r="CC1161" s="17"/>
      <c r="CD1161" s="17"/>
      <c r="CE1161" s="17"/>
      <c r="CF1161" s="17"/>
      <c r="CG1161" s="17"/>
      <c r="CH1161" s="17"/>
      <c r="CI1161" s="17"/>
      <c r="CJ1161" s="17"/>
      <c r="CK1161" s="17"/>
      <c r="CL1161" s="17"/>
      <c r="CM1161" s="17"/>
      <c r="CN1161" s="17"/>
      <c r="CO1161" s="17"/>
      <c r="CP1161" s="17"/>
      <c r="CQ1161" s="17"/>
      <c r="CR1161" s="17"/>
      <c r="CS1161" s="17"/>
      <c r="CT1161" s="17"/>
      <c r="CU1161" s="17"/>
      <c r="CV1161" s="17"/>
      <c r="CW1161" s="17"/>
      <c r="CX1161" s="17"/>
      <c r="CY1161" s="17"/>
      <c r="CZ1161" s="17"/>
      <c r="DA1161" s="17"/>
      <c r="DB1161" s="17"/>
      <c r="DC1161" s="17"/>
      <c r="DD1161" s="17"/>
      <c r="DE1161" s="17"/>
      <c r="DF1161" s="17"/>
      <c r="DG1161" s="17"/>
      <c r="DH1161" s="17"/>
      <c r="DI1161" s="17"/>
      <c r="DJ1161" s="17"/>
      <c r="DK1161" s="17"/>
      <c r="DL1161" s="17"/>
      <c r="DM1161" s="17"/>
      <c r="DN1161" s="17"/>
      <c r="DO1161" s="17"/>
      <c r="DP1161" s="17"/>
      <c r="DQ1161" s="17"/>
      <c r="DR1161" s="17"/>
      <c r="DS1161" s="17"/>
      <c r="DT1161" s="17"/>
      <c r="DU1161" s="17"/>
      <c r="DV1161" s="17"/>
      <c r="DW1161" s="17"/>
      <c r="DX1161" s="17"/>
      <c r="DY1161" s="17"/>
      <c r="DZ1161" s="17"/>
      <c r="EA1161" s="17"/>
      <c r="EB1161" s="17"/>
      <c r="EC1161" s="17"/>
      <c r="ED1161" s="17"/>
      <c r="EE1161" s="17"/>
      <c r="EF1161" s="17"/>
      <c r="EG1161" s="17"/>
      <c r="EH1161" s="17"/>
      <c r="EI1161" s="17"/>
      <c r="EJ1161" s="17"/>
      <c r="EK1161" s="17"/>
      <c r="EL1161" s="17"/>
      <c r="EM1161" s="17"/>
      <c r="EN1161" s="17"/>
      <c r="EO1161" s="17"/>
      <c r="EP1161" s="17"/>
      <c r="EQ1161" s="17"/>
      <c r="ER1161" s="17"/>
      <c r="ES1161" s="17"/>
      <c r="ET1161" s="17"/>
      <c r="EU1161" s="17"/>
      <c r="EV1161" s="17"/>
      <c r="EW1161" s="17"/>
      <c r="EX1161" s="17"/>
      <c r="EY1161" s="17"/>
      <c r="EZ1161" s="17"/>
      <c r="FA1161" s="17"/>
      <c r="FB1161" s="17"/>
      <c r="FC1161" s="17"/>
      <c r="FD1161" s="17"/>
      <c r="FE1161" s="17"/>
      <c r="FF1161" s="17"/>
      <c r="FG1161" s="17"/>
    </row>
    <row r="1162" spans="1:163" x14ac:dyDescent="0.25">
      <c r="A1162" s="17"/>
      <c r="B1162" s="40" t="s">
        <v>1960</v>
      </c>
      <c r="C1162" s="40" t="s">
        <v>497</v>
      </c>
      <c r="D1162" s="40"/>
      <c r="E1162" s="40" t="s">
        <v>39</v>
      </c>
      <c r="F1162" s="41">
        <v>4.5712873733629852E-2</v>
      </c>
      <c r="G1162" s="42">
        <v>6000000</v>
      </c>
      <c r="H1162" s="43">
        <v>0.25</v>
      </c>
      <c r="I1162" s="20">
        <f t="shared" ref="I1162" si="982">H1162*G1162*F1162</f>
        <v>68569.310600444776</v>
      </c>
      <c r="J1162" s="54"/>
      <c r="K1162" s="54"/>
      <c r="L1162" s="54"/>
      <c r="M1162" s="20">
        <f t="shared" ref="M1162" si="983">L1162*K1162</f>
        <v>0</v>
      </c>
      <c r="N1162" s="54" t="s">
        <v>104</v>
      </c>
      <c r="O1162" s="54" t="s">
        <v>19</v>
      </c>
      <c r="P1162" s="58">
        <v>185</v>
      </c>
      <c r="Q1162" s="80">
        <v>750</v>
      </c>
      <c r="R1162" s="21">
        <f t="shared" ref="R1162" si="984">Q1162*P1162</f>
        <v>138750</v>
      </c>
      <c r="S1162" s="21"/>
      <c r="T1162" s="21"/>
      <c r="U1162" s="21"/>
      <c r="V1162" s="21"/>
      <c r="W1162" s="20">
        <f>I1162</f>
        <v>68569.310600444776</v>
      </c>
      <c r="X1162" s="20">
        <f t="shared" ref="X1162" si="985">M1162</f>
        <v>0</v>
      </c>
      <c r="Y1162" s="20">
        <f t="shared" ref="Y1162" si="986">R1162</f>
        <v>138750</v>
      </c>
      <c r="Z1162" s="20">
        <f t="shared" ref="Z1162" si="987">SUM(W1162:Y1162)</f>
        <v>207319.31060044479</v>
      </c>
      <c r="AA1162" s="20">
        <f t="shared" si="945"/>
        <v>62195.793180133434</v>
      </c>
      <c r="AB1162" s="20">
        <f t="shared" ref="AB1162" si="988">SUM(Z1162:AA1162)</f>
        <v>269515.10378057824</v>
      </c>
      <c r="AC1162" s="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  <c r="BC1162" s="17"/>
      <c r="BD1162" s="17"/>
      <c r="BE1162" s="17"/>
      <c r="BF1162" s="17"/>
      <c r="BG1162" s="17"/>
      <c r="BH1162" s="17"/>
      <c r="BI1162" s="17"/>
      <c r="BJ1162" s="17"/>
      <c r="BK1162" s="17"/>
      <c r="BL1162" s="17"/>
      <c r="BM1162" s="17"/>
      <c r="BN1162" s="17"/>
      <c r="BO1162" s="17"/>
      <c r="BP1162" s="17"/>
      <c r="BQ1162" s="17"/>
      <c r="BR1162" s="17"/>
      <c r="BS1162" s="17"/>
      <c r="BT1162" s="17"/>
      <c r="BU1162" s="17"/>
      <c r="BV1162" s="17"/>
      <c r="BW1162" s="17"/>
      <c r="BX1162" s="17"/>
      <c r="BY1162" s="17"/>
      <c r="BZ1162" s="17"/>
      <c r="CA1162" s="17"/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17"/>
      <c r="CR1162" s="17"/>
      <c r="CS1162" s="17"/>
      <c r="CT1162" s="17"/>
      <c r="CU1162" s="17"/>
      <c r="CV1162" s="17"/>
      <c r="CW1162" s="17"/>
      <c r="CX1162" s="17"/>
      <c r="CY1162" s="17"/>
      <c r="CZ1162" s="17"/>
      <c r="DA1162" s="17"/>
      <c r="DB1162" s="17"/>
      <c r="DC1162" s="17"/>
      <c r="DD1162" s="17"/>
      <c r="DE1162" s="17"/>
      <c r="DF1162" s="17"/>
      <c r="DG1162" s="17"/>
      <c r="DH1162" s="17"/>
      <c r="DI1162" s="17"/>
      <c r="DJ1162" s="17"/>
      <c r="DK1162" s="17"/>
      <c r="DL1162" s="17"/>
      <c r="DM1162" s="17"/>
      <c r="DN1162" s="17"/>
      <c r="DO1162" s="17"/>
      <c r="DP1162" s="17"/>
      <c r="DQ1162" s="17"/>
      <c r="DR1162" s="17"/>
      <c r="DS1162" s="17"/>
      <c r="DT1162" s="17"/>
      <c r="DU1162" s="17"/>
      <c r="DV1162" s="17"/>
      <c r="DW1162" s="17"/>
      <c r="DX1162" s="17"/>
      <c r="DY1162" s="17"/>
      <c r="DZ1162" s="17"/>
      <c r="EA1162" s="17"/>
      <c r="EB1162" s="17"/>
      <c r="EC1162" s="17"/>
      <c r="ED1162" s="17"/>
      <c r="EE1162" s="17"/>
      <c r="EF1162" s="17"/>
      <c r="EG1162" s="17"/>
      <c r="EH1162" s="17"/>
      <c r="EI1162" s="17"/>
      <c r="EJ1162" s="17"/>
      <c r="EK1162" s="17"/>
      <c r="EL1162" s="17"/>
      <c r="EM1162" s="17"/>
      <c r="EN1162" s="17"/>
      <c r="EO1162" s="17"/>
      <c r="EP1162" s="17"/>
      <c r="EQ1162" s="17"/>
      <c r="ER1162" s="17"/>
      <c r="ES1162" s="17"/>
      <c r="ET1162" s="17"/>
      <c r="EU1162" s="17"/>
      <c r="EV1162" s="17"/>
      <c r="EW1162" s="17"/>
      <c r="EX1162" s="17"/>
      <c r="EY1162" s="17"/>
      <c r="EZ1162" s="17"/>
      <c r="FA1162" s="17"/>
      <c r="FB1162" s="17"/>
      <c r="FC1162" s="17"/>
      <c r="FD1162" s="17"/>
      <c r="FE1162" s="17"/>
      <c r="FF1162" s="17"/>
      <c r="FG1162" s="17"/>
    </row>
    <row r="1163" spans="1:163" x14ac:dyDescent="0.25">
      <c r="A1163" s="17"/>
      <c r="B1163" s="40" t="s">
        <v>1961</v>
      </c>
      <c r="C1163" s="44"/>
      <c r="D1163" s="44"/>
      <c r="E1163" s="44"/>
      <c r="F1163" s="45"/>
      <c r="G1163" s="46"/>
      <c r="H1163" s="47"/>
      <c r="I1163" s="20"/>
      <c r="J1163" s="72"/>
      <c r="K1163" s="72"/>
      <c r="L1163" s="72"/>
      <c r="M1163" s="20"/>
      <c r="N1163" s="72"/>
      <c r="O1163" s="72"/>
      <c r="P1163" s="44"/>
      <c r="Q1163" s="82"/>
      <c r="R1163" s="21"/>
      <c r="S1163" s="21"/>
      <c r="T1163" s="21"/>
      <c r="U1163" s="21"/>
      <c r="V1163" s="21"/>
      <c r="W1163" s="20"/>
      <c r="X1163" s="20"/>
      <c r="Y1163" s="20"/>
      <c r="Z1163" s="20"/>
      <c r="AA1163" s="20"/>
      <c r="AB1163" s="20"/>
      <c r="AC1163" s="8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  <c r="BC1163" s="17"/>
      <c r="BD1163" s="17"/>
      <c r="BE1163" s="17"/>
      <c r="BF1163" s="17"/>
      <c r="BG1163" s="17"/>
      <c r="BH1163" s="17"/>
      <c r="BI1163" s="17"/>
      <c r="BJ1163" s="17"/>
      <c r="BK1163" s="17"/>
      <c r="BL1163" s="17"/>
      <c r="BM1163" s="17"/>
      <c r="BN1163" s="17"/>
      <c r="BO1163" s="17"/>
      <c r="BP1163" s="17"/>
      <c r="BQ1163" s="17"/>
      <c r="BR1163" s="17"/>
      <c r="BS1163" s="17"/>
      <c r="BT1163" s="17"/>
      <c r="BU1163" s="17"/>
      <c r="BV1163" s="17"/>
      <c r="BW1163" s="17"/>
      <c r="BX1163" s="17"/>
      <c r="BY1163" s="17"/>
      <c r="BZ1163" s="17"/>
      <c r="CA1163" s="17"/>
      <c r="CB1163" s="17"/>
      <c r="CC1163" s="17"/>
      <c r="CD1163" s="17"/>
      <c r="CE1163" s="17"/>
      <c r="CF1163" s="17"/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17"/>
      <c r="CR1163" s="17"/>
      <c r="CS1163" s="17"/>
      <c r="CT1163" s="17"/>
      <c r="CU1163" s="17"/>
      <c r="CV1163" s="17"/>
      <c r="CW1163" s="17"/>
      <c r="CX1163" s="17"/>
      <c r="CY1163" s="17"/>
      <c r="CZ1163" s="17"/>
      <c r="DA1163" s="17"/>
      <c r="DB1163" s="17"/>
      <c r="DC1163" s="17"/>
      <c r="DD1163" s="17"/>
      <c r="DE1163" s="17"/>
      <c r="DF1163" s="17"/>
      <c r="DG1163" s="17"/>
      <c r="DH1163" s="17"/>
      <c r="DI1163" s="17"/>
      <c r="DJ1163" s="17"/>
      <c r="DK1163" s="17"/>
      <c r="DL1163" s="17"/>
      <c r="DM1163" s="17"/>
      <c r="DN1163" s="17"/>
      <c r="DO1163" s="17"/>
      <c r="DP1163" s="17"/>
      <c r="DQ1163" s="17"/>
      <c r="DR1163" s="17"/>
      <c r="DS1163" s="17"/>
      <c r="DT1163" s="17"/>
      <c r="DU1163" s="17"/>
      <c r="DV1163" s="17"/>
      <c r="DW1163" s="17"/>
      <c r="DX1163" s="17"/>
      <c r="DY1163" s="17"/>
      <c r="DZ1163" s="17"/>
      <c r="EA1163" s="17"/>
      <c r="EB1163" s="17"/>
      <c r="EC1163" s="17"/>
      <c r="ED1163" s="17"/>
      <c r="EE1163" s="17"/>
      <c r="EF1163" s="17"/>
      <c r="EG1163" s="17"/>
      <c r="EH1163" s="17"/>
      <c r="EI1163" s="17"/>
      <c r="EJ1163" s="17"/>
      <c r="EK1163" s="17"/>
      <c r="EL1163" s="17"/>
      <c r="EM1163" s="17"/>
      <c r="EN1163" s="17"/>
      <c r="EO1163" s="17"/>
      <c r="EP1163" s="17"/>
      <c r="EQ1163" s="17"/>
      <c r="ER1163" s="17"/>
      <c r="ES1163" s="17"/>
      <c r="ET1163" s="17"/>
      <c r="EU1163" s="17"/>
      <c r="EV1163" s="17"/>
      <c r="EW1163" s="17"/>
      <c r="EX1163" s="17"/>
      <c r="EY1163" s="17"/>
      <c r="EZ1163" s="17"/>
      <c r="FA1163" s="17"/>
      <c r="FB1163" s="17"/>
      <c r="FC1163" s="17"/>
      <c r="FD1163" s="17"/>
      <c r="FE1163" s="17"/>
      <c r="FF1163" s="17"/>
      <c r="FG1163" s="17"/>
    </row>
    <row r="1164" spans="1:163" x14ac:dyDescent="0.25">
      <c r="A1164" s="17"/>
      <c r="B1164" s="40" t="s">
        <v>1962</v>
      </c>
      <c r="C1164" s="40" t="s">
        <v>498</v>
      </c>
      <c r="D1164" s="40"/>
      <c r="E1164" s="40" t="s">
        <v>39</v>
      </c>
      <c r="F1164" s="41">
        <v>6.3630590560909306E-2</v>
      </c>
      <c r="G1164" s="42">
        <v>6000000</v>
      </c>
      <c r="H1164" s="43">
        <v>0.25</v>
      </c>
      <c r="I1164" s="20">
        <f t="shared" ref="I1164" si="989">H1164*G1164*F1164</f>
        <v>95445.885841363954</v>
      </c>
      <c r="J1164" s="54"/>
      <c r="K1164" s="54"/>
      <c r="L1164" s="54"/>
      <c r="M1164" s="20">
        <f t="shared" ref="M1164" si="990">L1164*K1164</f>
        <v>0</v>
      </c>
      <c r="N1164" s="54" t="s">
        <v>104</v>
      </c>
      <c r="O1164" s="54" t="s">
        <v>19</v>
      </c>
      <c r="P1164" s="58">
        <v>257.51299999999998</v>
      </c>
      <c r="Q1164" s="80">
        <v>750</v>
      </c>
      <c r="R1164" s="21">
        <f t="shared" ref="R1164" si="991">Q1164*P1164</f>
        <v>193134.74999999997</v>
      </c>
      <c r="S1164" s="21"/>
      <c r="T1164" s="21"/>
      <c r="U1164" s="21"/>
      <c r="V1164" s="21"/>
      <c r="W1164" s="20">
        <f>I1164</f>
        <v>95445.885841363954</v>
      </c>
      <c r="X1164" s="20">
        <f t="shared" ref="X1164" si="992">M1164</f>
        <v>0</v>
      </c>
      <c r="Y1164" s="20">
        <f t="shared" ref="Y1164" si="993">R1164</f>
        <v>193134.74999999997</v>
      </c>
      <c r="Z1164" s="20">
        <f t="shared" ref="Z1164" si="994">SUM(W1164:Y1164)</f>
        <v>288580.63584136392</v>
      </c>
      <c r="AA1164" s="20">
        <f t="shared" si="945"/>
        <v>86574.19075240918</v>
      </c>
      <c r="AB1164" s="20">
        <f t="shared" ref="AB1164" si="995">SUM(Z1164:AA1164)</f>
        <v>375154.82659377309</v>
      </c>
      <c r="AC1164" s="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  <c r="BC1164" s="17"/>
      <c r="BD1164" s="17"/>
      <c r="BE1164" s="17"/>
      <c r="BF1164" s="17"/>
      <c r="BG1164" s="17"/>
      <c r="BH1164" s="17"/>
      <c r="BI1164" s="17"/>
      <c r="BJ1164" s="17"/>
      <c r="BK1164" s="17"/>
      <c r="BL1164" s="17"/>
      <c r="BM1164" s="17"/>
      <c r="BN1164" s="17"/>
      <c r="BO1164" s="17"/>
      <c r="BP1164" s="17"/>
      <c r="BQ1164" s="17"/>
      <c r="BR1164" s="17"/>
      <c r="BS1164" s="17"/>
      <c r="BT1164" s="17"/>
      <c r="BU1164" s="17"/>
      <c r="BV1164" s="17"/>
      <c r="BW1164" s="17"/>
      <c r="BX1164" s="17"/>
      <c r="BY1164" s="17"/>
      <c r="BZ1164" s="17"/>
      <c r="CA1164" s="17"/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17"/>
      <c r="CR1164" s="17"/>
      <c r="CS1164" s="17"/>
      <c r="CT1164" s="17"/>
      <c r="CU1164" s="17"/>
      <c r="CV1164" s="17"/>
      <c r="CW1164" s="17"/>
      <c r="CX1164" s="17"/>
      <c r="CY1164" s="17"/>
      <c r="CZ1164" s="17"/>
      <c r="DA1164" s="17"/>
      <c r="DB1164" s="17"/>
      <c r="DC1164" s="17"/>
      <c r="DD1164" s="17"/>
      <c r="DE1164" s="17"/>
      <c r="DF1164" s="17"/>
      <c r="DG1164" s="17"/>
      <c r="DH1164" s="17"/>
      <c r="DI1164" s="17"/>
      <c r="DJ1164" s="17"/>
      <c r="DK1164" s="17"/>
      <c r="DL1164" s="17"/>
      <c r="DM1164" s="17"/>
      <c r="DN1164" s="17"/>
      <c r="DO1164" s="17"/>
      <c r="DP1164" s="17"/>
      <c r="DQ1164" s="17"/>
      <c r="DR1164" s="17"/>
      <c r="DS1164" s="17"/>
      <c r="DT1164" s="17"/>
      <c r="DU1164" s="17"/>
      <c r="DV1164" s="17"/>
      <c r="DW1164" s="17"/>
      <c r="DX1164" s="17"/>
      <c r="DY1164" s="17"/>
      <c r="DZ1164" s="17"/>
      <c r="EA1164" s="17"/>
      <c r="EB1164" s="17"/>
      <c r="EC1164" s="17"/>
      <c r="ED1164" s="17"/>
      <c r="EE1164" s="17"/>
      <c r="EF1164" s="17"/>
      <c r="EG1164" s="17"/>
      <c r="EH1164" s="17"/>
      <c r="EI1164" s="17"/>
      <c r="EJ1164" s="17"/>
      <c r="EK1164" s="17"/>
      <c r="EL1164" s="17"/>
      <c r="EM1164" s="17"/>
      <c r="EN1164" s="17"/>
      <c r="EO1164" s="17"/>
      <c r="EP1164" s="17"/>
      <c r="EQ1164" s="17"/>
      <c r="ER1164" s="17"/>
      <c r="ES1164" s="17"/>
      <c r="ET1164" s="17"/>
      <c r="EU1164" s="17"/>
      <c r="EV1164" s="17"/>
      <c r="EW1164" s="17"/>
      <c r="EX1164" s="17"/>
      <c r="EY1164" s="17"/>
      <c r="EZ1164" s="17"/>
      <c r="FA1164" s="17"/>
      <c r="FB1164" s="17"/>
      <c r="FC1164" s="17"/>
      <c r="FD1164" s="17"/>
      <c r="FE1164" s="17"/>
      <c r="FF1164" s="17"/>
      <c r="FG1164" s="17"/>
    </row>
    <row r="1165" spans="1:163" x14ac:dyDescent="0.25">
      <c r="A1165" s="17"/>
      <c r="B1165" s="40" t="s">
        <v>1963</v>
      </c>
      <c r="C1165" s="44"/>
      <c r="D1165" s="44"/>
      <c r="E1165" s="44"/>
      <c r="F1165" s="45"/>
      <c r="G1165" s="46"/>
      <c r="H1165" s="47"/>
      <c r="I1165" s="20"/>
      <c r="J1165" s="72"/>
      <c r="K1165" s="72"/>
      <c r="L1165" s="72"/>
      <c r="M1165" s="20"/>
      <c r="N1165" s="72"/>
      <c r="O1165" s="72"/>
      <c r="P1165" s="44"/>
      <c r="Q1165" s="82"/>
      <c r="R1165" s="21"/>
      <c r="S1165" s="21"/>
      <c r="T1165" s="21"/>
      <c r="U1165" s="21"/>
      <c r="V1165" s="21"/>
      <c r="W1165" s="20"/>
      <c r="X1165" s="20"/>
      <c r="Y1165" s="20"/>
      <c r="Z1165" s="20"/>
      <c r="AA1165" s="20"/>
      <c r="AB1165" s="20"/>
      <c r="AC1165" s="8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  <c r="BC1165" s="17"/>
      <c r="BD1165" s="17"/>
      <c r="BE1165" s="17"/>
      <c r="BF1165" s="17"/>
      <c r="BG1165" s="17"/>
      <c r="BH1165" s="17"/>
      <c r="BI1165" s="17"/>
      <c r="BJ1165" s="17"/>
      <c r="BK1165" s="17"/>
      <c r="BL1165" s="17"/>
      <c r="BM1165" s="17"/>
      <c r="BN1165" s="17"/>
      <c r="BO1165" s="17"/>
      <c r="BP1165" s="17"/>
      <c r="BQ1165" s="17"/>
      <c r="BR1165" s="17"/>
      <c r="BS1165" s="17"/>
      <c r="BT1165" s="17"/>
      <c r="BU1165" s="17"/>
      <c r="BV1165" s="17"/>
      <c r="BW1165" s="17"/>
      <c r="BX1165" s="17"/>
      <c r="BY1165" s="17"/>
      <c r="BZ1165" s="17"/>
      <c r="CA1165" s="17"/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17"/>
      <c r="CR1165" s="17"/>
      <c r="CS1165" s="17"/>
      <c r="CT1165" s="17"/>
      <c r="CU1165" s="17"/>
      <c r="CV1165" s="17"/>
      <c r="CW1165" s="17"/>
      <c r="CX1165" s="17"/>
      <c r="CY1165" s="17"/>
      <c r="CZ1165" s="17"/>
      <c r="DA1165" s="17"/>
      <c r="DB1165" s="17"/>
      <c r="DC1165" s="17"/>
      <c r="DD1165" s="17"/>
      <c r="DE1165" s="17"/>
      <c r="DF1165" s="17"/>
      <c r="DG1165" s="17"/>
      <c r="DH1165" s="17"/>
      <c r="DI1165" s="17"/>
      <c r="DJ1165" s="17"/>
      <c r="DK1165" s="17"/>
      <c r="DL1165" s="17"/>
      <c r="DM1165" s="17"/>
      <c r="DN1165" s="17"/>
      <c r="DO1165" s="17"/>
      <c r="DP1165" s="17"/>
      <c r="DQ1165" s="17"/>
      <c r="DR1165" s="17"/>
      <c r="DS1165" s="17"/>
      <c r="DT1165" s="17"/>
      <c r="DU1165" s="17"/>
      <c r="DV1165" s="17"/>
      <c r="DW1165" s="17"/>
      <c r="DX1165" s="17"/>
      <c r="DY1165" s="17"/>
      <c r="DZ1165" s="17"/>
      <c r="EA1165" s="17"/>
      <c r="EB1165" s="17"/>
      <c r="EC1165" s="17"/>
      <c r="ED1165" s="17"/>
      <c r="EE1165" s="17"/>
      <c r="EF1165" s="17"/>
      <c r="EG1165" s="17"/>
      <c r="EH1165" s="17"/>
      <c r="EI1165" s="17"/>
      <c r="EJ1165" s="17"/>
      <c r="EK1165" s="17"/>
      <c r="EL1165" s="17"/>
      <c r="EM1165" s="17"/>
      <c r="EN1165" s="17"/>
      <c r="EO1165" s="17"/>
      <c r="EP1165" s="17"/>
      <c r="EQ1165" s="17"/>
      <c r="ER1165" s="17"/>
      <c r="ES1165" s="17"/>
      <c r="ET1165" s="17"/>
      <c r="EU1165" s="17"/>
      <c r="EV1165" s="17"/>
      <c r="EW1165" s="17"/>
      <c r="EX1165" s="17"/>
      <c r="EY1165" s="17"/>
      <c r="EZ1165" s="17"/>
      <c r="FA1165" s="17"/>
      <c r="FB1165" s="17"/>
      <c r="FC1165" s="17"/>
      <c r="FD1165" s="17"/>
      <c r="FE1165" s="17"/>
      <c r="FF1165" s="17"/>
      <c r="FG1165" s="17"/>
    </row>
    <row r="1166" spans="1:163" x14ac:dyDescent="0.25">
      <c r="A1166" s="17"/>
      <c r="B1166" s="40" t="s">
        <v>1964</v>
      </c>
      <c r="C1166" s="40" t="s">
        <v>497</v>
      </c>
      <c r="D1166" s="40"/>
      <c r="E1166" s="40" t="s">
        <v>39</v>
      </c>
      <c r="F1166" s="41">
        <v>5.6708178897949095E-2</v>
      </c>
      <c r="G1166" s="42">
        <v>6000000</v>
      </c>
      <c r="H1166" s="43">
        <v>0.25</v>
      </c>
      <c r="I1166" s="20">
        <f t="shared" ref="I1166" si="996">H1166*G1166*F1166</f>
        <v>85062.268346923636</v>
      </c>
      <c r="J1166" s="54"/>
      <c r="K1166" s="54"/>
      <c r="L1166" s="54"/>
      <c r="M1166" s="20">
        <f t="shared" ref="M1166" si="997">L1166*K1166</f>
        <v>0</v>
      </c>
      <c r="N1166" s="54" t="s">
        <v>104</v>
      </c>
      <c r="O1166" s="54" t="s">
        <v>19</v>
      </c>
      <c r="P1166" s="58">
        <v>229.49799999999999</v>
      </c>
      <c r="Q1166" s="80">
        <v>750</v>
      </c>
      <c r="R1166" s="21">
        <f t="shared" ref="R1166" si="998">Q1166*P1166</f>
        <v>172123.5</v>
      </c>
      <c r="S1166" s="21"/>
      <c r="T1166" s="21"/>
      <c r="U1166" s="21"/>
      <c r="V1166" s="21"/>
      <c r="W1166" s="20">
        <f>I1166</f>
        <v>85062.268346923636</v>
      </c>
      <c r="X1166" s="20">
        <f t="shared" ref="X1166" si="999">M1166</f>
        <v>0</v>
      </c>
      <c r="Y1166" s="20">
        <f t="shared" ref="Y1166" si="1000">R1166</f>
        <v>172123.5</v>
      </c>
      <c r="Z1166" s="20">
        <f t="shared" ref="Z1166" si="1001">SUM(W1166:Y1166)</f>
        <v>257185.76834692364</v>
      </c>
      <c r="AA1166" s="20">
        <f t="shared" si="945"/>
        <v>77155.730504077088</v>
      </c>
      <c r="AB1166" s="20">
        <f t="shared" ref="AB1166" si="1002">SUM(Z1166:AA1166)</f>
        <v>334341.49885100074</v>
      </c>
      <c r="AC1166" s="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  <c r="BC1166" s="17"/>
      <c r="BD1166" s="17"/>
      <c r="BE1166" s="17"/>
      <c r="BF1166" s="17"/>
      <c r="BG1166" s="17"/>
      <c r="BH1166" s="17"/>
      <c r="BI1166" s="17"/>
      <c r="BJ1166" s="17"/>
      <c r="BK1166" s="17"/>
      <c r="BL1166" s="17"/>
      <c r="BM1166" s="17"/>
      <c r="BN1166" s="17"/>
      <c r="BO1166" s="17"/>
      <c r="BP1166" s="17"/>
      <c r="BQ1166" s="17"/>
      <c r="BR1166" s="17"/>
      <c r="BS1166" s="17"/>
      <c r="BT1166" s="17"/>
      <c r="BU1166" s="17"/>
      <c r="BV1166" s="17"/>
      <c r="BW1166" s="17"/>
      <c r="BX1166" s="17"/>
      <c r="BY1166" s="17"/>
      <c r="BZ1166" s="17"/>
      <c r="CA1166" s="17"/>
      <c r="CB1166" s="17"/>
      <c r="CC1166" s="17"/>
      <c r="CD1166" s="17"/>
      <c r="CE1166" s="17"/>
      <c r="CF1166" s="17"/>
      <c r="CG1166" s="17"/>
      <c r="CH1166" s="17"/>
      <c r="CI1166" s="17"/>
      <c r="CJ1166" s="17"/>
      <c r="CK1166" s="17"/>
      <c r="CL1166" s="17"/>
      <c r="CM1166" s="17"/>
      <c r="CN1166" s="17"/>
      <c r="CO1166" s="17"/>
      <c r="CP1166" s="17"/>
      <c r="CQ1166" s="17"/>
      <c r="CR1166" s="17"/>
      <c r="CS1166" s="17"/>
      <c r="CT1166" s="17"/>
      <c r="CU1166" s="17"/>
      <c r="CV1166" s="17"/>
      <c r="CW1166" s="17"/>
      <c r="CX1166" s="17"/>
      <c r="CY1166" s="17"/>
      <c r="CZ1166" s="17"/>
      <c r="DA1166" s="17"/>
      <c r="DB1166" s="17"/>
      <c r="DC1166" s="17"/>
      <c r="DD1166" s="17"/>
      <c r="DE1166" s="17"/>
      <c r="DF1166" s="17"/>
      <c r="DG1166" s="17"/>
      <c r="DH1166" s="17"/>
      <c r="DI1166" s="17"/>
      <c r="DJ1166" s="17"/>
      <c r="DK1166" s="17"/>
      <c r="DL1166" s="17"/>
      <c r="DM1166" s="17"/>
      <c r="DN1166" s="17"/>
      <c r="DO1166" s="17"/>
      <c r="DP1166" s="17"/>
      <c r="DQ1166" s="17"/>
      <c r="DR1166" s="17"/>
      <c r="DS1166" s="17"/>
      <c r="DT1166" s="17"/>
      <c r="DU1166" s="17"/>
      <c r="DV1166" s="17"/>
      <c r="DW1166" s="17"/>
      <c r="DX1166" s="17"/>
      <c r="DY1166" s="17"/>
      <c r="DZ1166" s="17"/>
      <c r="EA1166" s="17"/>
      <c r="EB1166" s="17"/>
      <c r="EC1166" s="17"/>
      <c r="ED1166" s="17"/>
      <c r="EE1166" s="17"/>
      <c r="EF1166" s="17"/>
      <c r="EG1166" s="17"/>
      <c r="EH1166" s="17"/>
      <c r="EI1166" s="17"/>
      <c r="EJ1166" s="17"/>
      <c r="EK1166" s="17"/>
      <c r="EL1166" s="17"/>
      <c r="EM1166" s="17"/>
      <c r="EN1166" s="17"/>
      <c r="EO1166" s="17"/>
      <c r="EP1166" s="17"/>
      <c r="EQ1166" s="17"/>
      <c r="ER1166" s="17"/>
      <c r="ES1166" s="17"/>
      <c r="ET1166" s="17"/>
      <c r="EU1166" s="17"/>
      <c r="EV1166" s="17"/>
      <c r="EW1166" s="17"/>
      <c r="EX1166" s="17"/>
      <c r="EY1166" s="17"/>
      <c r="EZ1166" s="17"/>
      <c r="FA1166" s="17"/>
      <c r="FB1166" s="17"/>
      <c r="FC1166" s="17"/>
      <c r="FD1166" s="17"/>
      <c r="FE1166" s="17"/>
      <c r="FF1166" s="17"/>
      <c r="FG1166" s="17"/>
    </row>
    <row r="1167" spans="1:163" x14ac:dyDescent="0.25">
      <c r="A1167" s="17"/>
      <c r="B1167" s="40" t="s">
        <v>1965</v>
      </c>
      <c r="C1167" s="44"/>
      <c r="D1167" s="44"/>
      <c r="E1167" s="44"/>
      <c r="F1167" s="45"/>
      <c r="G1167" s="46"/>
      <c r="H1167" s="47"/>
      <c r="I1167" s="20"/>
      <c r="J1167" s="72"/>
      <c r="K1167" s="72"/>
      <c r="L1167" s="72"/>
      <c r="M1167" s="20"/>
      <c r="N1167" s="72"/>
      <c r="O1167" s="72"/>
      <c r="P1167" s="44"/>
      <c r="Q1167" s="82"/>
      <c r="R1167" s="21"/>
      <c r="S1167" s="21"/>
      <c r="T1167" s="21"/>
      <c r="U1167" s="21"/>
      <c r="V1167" s="21"/>
      <c r="W1167" s="20"/>
      <c r="X1167" s="20"/>
      <c r="Y1167" s="20"/>
      <c r="Z1167" s="20"/>
      <c r="AA1167" s="20"/>
      <c r="AB1167" s="20"/>
      <c r="AC1167" s="8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  <c r="BC1167" s="17"/>
      <c r="BD1167" s="17"/>
      <c r="BE1167" s="17"/>
      <c r="BF1167" s="17"/>
      <c r="BG1167" s="17"/>
      <c r="BH1167" s="17"/>
      <c r="BI1167" s="17"/>
      <c r="BJ1167" s="17"/>
      <c r="BK1167" s="17"/>
      <c r="BL1167" s="17"/>
      <c r="BM1167" s="17"/>
      <c r="BN1167" s="17"/>
      <c r="BO1167" s="17"/>
      <c r="BP1167" s="17"/>
      <c r="BQ1167" s="17"/>
      <c r="BR1167" s="17"/>
      <c r="BS1167" s="17"/>
      <c r="BT1167" s="17"/>
      <c r="BU1167" s="17"/>
      <c r="BV1167" s="17"/>
      <c r="BW1167" s="17"/>
      <c r="BX1167" s="17"/>
      <c r="BY1167" s="17"/>
      <c r="BZ1167" s="17"/>
      <c r="CA1167" s="17"/>
      <c r="CB1167" s="17"/>
      <c r="CC1167" s="17"/>
      <c r="CD1167" s="17"/>
      <c r="CE1167" s="17"/>
      <c r="CF1167" s="17"/>
      <c r="CG1167" s="17"/>
      <c r="CH1167" s="17"/>
      <c r="CI1167" s="17"/>
      <c r="CJ1167" s="17"/>
      <c r="CK1167" s="17"/>
      <c r="CL1167" s="17"/>
      <c r="CM1167" s="17"/>
      <c r="CN1167" s="17"/>
      <c r="CO1167" s="17"/>
      <c r="CP1167" s="17"/>
      <c r="CQ1167" s="17"/>
      <c r="CR1167" s="17"/>
      <c r="CS1167" s="17"/>
      <c r="CT1167" s="17"/>
      <c r="CU1167" s="17"/>
      <c r="CV1167" s="17"/>
      <c r="CW1167" s="17"/>
      <c r="CX1167" s="17"/>
      <c r="CY1167" s="17"/>
      <c r="CZ1167" s="17"/>
      <c r="DA1167" s="17"/>
      <c r="DB1167" s="17"/>
      <c r="DC1167" s="17"/>
      <c r="DD1167" s="17"/>
      <c r="DE1167" s="17"/>
      <c r="DF1167" s="17"/>
      <c r="DG1167" s="17"/>
      <c r="DH1167" s="17"/>
      <c r="DI1167" s="17"/>
      <c r="DJ1167" s="17"/>
      <c r="DK1167" s="17"/>
      <c r="DL1167" s="17"/>
      <c r="DM1167" s="17"/>
      <c r="DN1167" s="17"/>
      <c r="DO1167" s="17"/>
      <c r="DP1167" s="17"/>
      <c r="DQ1167" s="17"/>
      <c r="DR1167" s="17"/>
      <c r="DS1167" s="17"/>
      <c r="DT1167" s="17"/>
      <c r="DU1167" s="17"/>
      <c r="DV1167" s="17"/>
      <c r="DW1167" s="17"/>
      <c r="DX1167" s="17"/>
      <c r="DY1167" s="17"/>
      <c r="DZ1167" s="17"/>
      <c r="EA1167" s="17"/>
      <c r="EB1167" s="17"/>
      <c r="EC1167" s="17"/>
      <c r="ED1167" s="17"/>
      <c r="EE1167" s="17"/>
      <c r="EF1167" s="17"/>
      <c r="EG1167" s="17"/>
      <c r="EH1167" s="17"/>
      <c r="EI1167" s="17"/>
      <c r="EJ1167" s="17"/>
      <c r="EK1167" s="17"/>
      <c r="EL1167" s="17"/>
      <c r="EM1167" s="17"/>
      <c r="EN1167" s="17"/>
      <c r="EO1167" s="17"/>
      <c r="EP1167" s="17"/>
      <c r="EQ1167" s="17"/>
      <c r="ER1167" s="17"/>
      <c r="ES1167" s="17"/>
      <c r="ET1167" s="17"/>
      <c r="EU1167" s="17"/>
      <c r="EV1167" s="17"/>
      <c r="EW1167" s="17"/>
      <c r="EX1167" s="17"/>
      <c r="EY1167" s="17"/>
      <c r="EZ1167" s="17"/>
      <c r="FA1167" s="17"/>
      <c r="FB1167" s="17"/>
      <c r="FC1167" s="17"/>
      <c r="FD1167" s="17"/>
      <c r="FE1167" s="17"/>
      <c r="FF1167" s="17"/>
      <c r="FG1167" s="17"/>
    </row>
    <row r="1168" spans="1:163" x14ac:dyDescent="0.25">
      <c r="A1168" s="17"/>
      <c r="B1168" s="40" t="s">
        <v>1966</v>
      </c>
      <c r="C1168" s="40" t="s">
        <v>499</v>
      </c>
      <c r="D1168" s="40"/>
      <c r="E1168" s="40" t="s">
        <v>39</v>
      </c>
      <c r="F1168" s="41">
        <v>6.8789720780825306E-2</v>
      </c>
      <c r="G1168" s="42">
        <v>6000000</v>
      </c>
      <c r="H1168" s="43">
        <v>0.25</v>
      </c>
      <c r="I1168" s="20">
        <f t="shared" ref="I1168" si="1003">H1168*G1168*F1168</f>
        <v>103184.58117123797</v>
      </c>
      <c r="J1168" s="54"/>
      <c r="K1168" s="54"/>
      <c r="L1168" s="54"/>
      <c r="M1168" s="20">
        <f t="shared" ref="M1168" si="1004">L1168*K1168</f>
        <v>0</v>
      </c>
      <c r="N1168" s="54" t="s">
        <v>104</v>
      </c>
      <c r="O1168" s="54" t="s">
        <v>19</v>
      </c>
      <c r="P1168" s="58">
        <v>278.392</v>
      </c>
      <c r="Q1168" s="80">
        <v>750</v>
      </c>
      <c r="R1168" s="21">
        <f t="shared" ref="R1168" si="1005">Q1168*P1168</f>
        <v>208794</v>
      </c>
      <c r="S1168" s="21"/>
      <c r="T1168" s="21"/>
      <c r="U1168" s="21"/>
      <c r="V1168" s="21"/>
      <c r="W1168" s="20">
        <f>I1168</f>
        <v>103184.58117123797</v>
      </c>
      <c r="X1168" s="20">
        <f t="shared" ref="X1168" si="1006">M1168</f>
        <v>0</v>
      </c>
      <c r="Y1168" s="20">
        <f t="shared" ref="Y1168" si="1007">R1168</f>
        <v>208794</v>
      </c>
      <c r="Z1168" s="20">
        <f t="shared" ref="Z1168" si="1008">SUM(W1168:Y1168)</f>
        <v>311978.58117123798</v>
      </c>
      <c r="AA1168" s="20">
        <f t="shared" si="945"/>
        <v>93593.574351371397</v>
      </c>
      <c r="AB1168" s="20">
        <f t="shared" ref="AB1168" si="1009">SUM(Z1168:AA1168)</f>
        <v>405572.15552260936</v>
      </c>
      <c r="AC1168" s="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/>
      <c r="BK1168" s="17"/>
      <c r="BL1168" s="17"/>
      <c r="BM1168" s="17"/>
      <c r="BN1168" s="17"/>
      <c r="BO1168" s="17"/>
      <c r="BP1168" s="17"/>
      <c r="BQ1168" s="17"/>
      <c r="BR1168" s="17"/>
      <c r="BS1168" s="17"/>
      <c r="BT1168" s="17"/>
      <c r="BU1168" s="17"/>
      <c r="BV1168" s="17"/>
      <c r="BW1168" s="17"/>
      <c r="BX1168" s="17"/>
      <c r="BY1168" s="17"/>
      <c r="BZ1168" s="17"/>
      <c r="CA1168" s="17"/>
      <c r="CB1168" s="17"/>
      <c r="CC1168" s="17"/>
      <c r="CD1168" s="17"/>
      <c r="CE1168" s="17"/>
      <c r="CF1168" s="17"/>
      <c r="CG1168" s="17"/>
      <c r="CH1168" s="17"/>
      <c r="CI1168" s="17"/>
      <c r="CJ1168" s="17"/>
      <c r="CK1168" s="17"/>
      <c r="CL1168" s="17"/>
      <c r="CM1168" s="17"/>
      <c r="CN1168" s="17"/>
      <c r="CO1168" s="17"/>
      <c r="CP1168" s="17"/>
      <c r="CQ1168" s="17"/>
      <c r="CR1168" s="17"/>
      <c r="CS1168" s="17"/>
      <c r="CT1168" s="17"/>
      <c r="CU1168" s="17"/>
      <c r="CV1168" s="17"/>
      <c r="CW1168" s="17"/>
      <c r="CX1168" s="17"/>
      <c r="CY1168" s="17"/>
      <c r="CZ1168" s="17"/>
      <c r="DA1168" s="17"/>
      <c r="DB1168" s="17"/>
      <c r="DC1168" s="17"/>
      <c r="DD1168" s="17"/>
      <c r="DE1168" s="17"/>
      <c r="DF1168" s="17"/>
      <c r="DG1168" s="17"/>
      <c r="DH1168" s="17"/>
      <c r="DI1168" s="17"/>
      <c r="DJ1168" s="17"/>
      <c r="DK1168" s="17"/>
      <c r="DL1168" s="17"/>
      <c r="DM1168" s="17"/>
      <c r="DN1168" s="17"/>
      <c r="DO1168" s="17"/>
      <c r="DP1168" s="17"/>
      <c r="DQ1168" s="17"/>
      <c r="DR1168" s="17"/>
      <c r="DS1168" s="17"/>
      <c r="DT1168" s="17"/>
      <c r="DU1168" s="17"/>
      <c r="DV1168" s="17"/>
      <c r="DW1168" s="17"/>
      <c r="DX1168" s="17"/>
      <c r="DY1168" s="17"/>
      <c r="DZ1168" s="17"/>
      <c r="EA1168" s="17"/>
      <c r="EB1168" s="17"/>
      <c r="EC1168" s="17"/>
      <c r="ED1168" s="17"/>
      <c r="EE1168" s="17"/>
      <c r="EF1168" s="17"/>
      <c r="EG1168" s="17"/>
      <c r="EH1168" s="17"/>
      <c r="EI1168" s="17"/>
      <c r="EJ1168" s="17"/>
      <c r="EK1168" s="17"/>
      <c r="EL1168" s="17"/>
      <c r="EM1168" s="17"/>
      <c r="EN1168" s="17"/>
      <c r="EO1168" s="17"/>
      <c r="EP1168" s="17"/>
      <c r="EQ1168" s="17"/>
      <c r="ER1168" s="17"/>
      <c r="ES1168" s="17"/>
      <c r="ET1168" s="17"/>
      <c r="EU1168" s="17"/>
      <c r="EV1168" s="17"/>
      <c r="EW1168" s="17"/>
      <c r="EX1168" s="17"/>
      <c r="EY1168" s="17"/>
      <c r="EZ1168" s="17"/>
      <c r="FA1168" s="17"/>
      <c r="FB1168" s="17"/>
      <c r="FC1168" s="17"/>
      <c r="FD1168" s="17"/>
      <c r="FE1168" s="17"/>
      <c r="FF1168" s="17"/>
      <c r="FG1168" s="17"/>
    </row>
    <row r="1169" spans="1:163" x14ac:dyDescent="0.25">
      <c r="A1169" s="17"/>
      <c r="B1169" s="40" t="s">
        <v>1967</v>
      </c>
      <c r="C1169" s="44"/>
      <c r="D1169" s="44"/>
      <c r="E1169" s="44"/>
      <c r="F1169" s="45"/>
      <c r="G1169" s="46"/>
      <c r="H1169" s="47"/>
      <c r="I1169" s="20"/>
      <c r="J1169" s="72"/>
      <c r="K1169" s="72"/>
      <c r="L1169" s="72"/>
      <c r="M1169" s="20"/>
      <c r="N1169" s="72"/>
      <c r="O1169" s="72"/>
      <c r="P1169" s="44"/>
      <c r="Q1169" s="82"/>
      <c r="R1169" s="21"/>
      <c r="S1169" s="21"/>
      <c r="T1169" s="21"/>
      <c r="U1169" s="21"/>
      <c r="V1169" s="21"/>
      <c r="W1169" s="20"/>
      <c r="X1169" s="20"/>
      <c r="Y1169" s="20"/>
      <c r="Z1169" s="20"/>
      <c r="AA1169" s="20"/>
      <c r="AB1169" s="20"/>
      <c r="AC1169" s="8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  <c r="BC1169" s="17"/>
      <c r="BD1169" s="17"/>
      <c r="BE1169" s="17"/>
      <c r="BF1169" s="17"/>
      <c r="BG1169" s="17"/>
      <c r="BH1169" s="17"/>
      <c r="BI1169" s="17"/>
      <c r="BJ1169" s="17"/>
      <c r="BK1169" s="17"/>
      <c r="BL1169" s="17"/>
      <c r="BM1169" s="17"/>
      <c r="BN1169" s="17"/>
      <c r="BO1169" s="17"/>
      <c r="BP1169" s="17"/>
      <c r="BQ1169" s="17"/>
      <c r="BR1169" s="17"/>
      <c r="BS1169" s="17"/>
      <c r="BT1169" s="17"/>
      <c r="BU1169" s="17"/>
      <c r="BV1169" s="17"/>
      <c r="BW1169" s="17"/>
      <c r="BX1169" s="17"/>
      <c r="BY1169" s="17"/>
      <c r="BZ1169" s="17"/>
      <c r="CA1169" s="17"/>
      <c r="CB1169" s="17"/>
      <c r="CC1169" s="17"/>
      <c r="CD1169" s="17"/>
      <c r="CE1169" s="17"/>
      <c r="CF1169" s="17"/>
      <c r="CG1169" s="17"/>
      <c r="CH1169" s="17"/>
      <c r="CI1169" s="17"/>
      <c r="CJ1169" s="17"/>
      <c r="CK1169" s="17"/>
      <c r="CL1169" s="17"/>
      <c r="CM1169" s="17"/>
      <c r="CN1169" s="17"/>
      <c r="CO1169" s="17"/>
      <c r="CP1169" s="17"/>
      <c r="CQ1169" s="17"/>
      <c r="CR1169" s="17"/>
      <c r="CS1169" s="17"/>
      <c r="CT1169" s="17"/>
      <c r="CU1169" s="17"/>
      <c r="CV1169" s="17"/>
      <c r="CW1169" s="17"/>
      <c r="CX1169" s="17"/>
      <c r="CY1169" s="17"/>
      <c r="CZ1169" s="17"/>
      <c r="DA1169" s="17"/>
      <c r="DB1169" s="17"/>
      <c r="DC1169" s="17"/>
      <c r="DD1169" s="17"/>
      <c r="DE1169" s="17"/>
      <c r="DF1169" s="17"/>
      <c r="DG1169" s="17"/>
      <c r="DH1169" s="17"/>
      <c r="DI1169" s="17"/>
      <c r="DJ1169" s="17"/>
      <c r="DK1169" s="17"/>
      <c r="DL1169" s="17"/>
      <c r="DM1169" s="17"/>
      <c r="DN1169" s="17"/>
      <c r="DO1169" s="17"/>
      <c r="DP1169" s="17"/>
      <c r="DQ1169" s="17"/>
      <c r="DR1169" s="17"/>
      <c r="DS1169" s="17"/>
      <c r="DT1169" s="17"/>
      <c r="DU1169" s="17"/>
      <c r="DV1169" s="17"/>
      <c r="DW1169" s="17"/>
      <c r="DX1169" s="17"/>
      <c r="DY1169" s="17"/>
      <c r="DZ1169" s="17"/>
      <c r="EA1169" s="17"/>
      <c r="EB1169" s="17"/>
      <c r="EC1169" s="17"/>
      <c r="ED1169" s="17"/>
      <c r="EE1169" s="17"/>
      <c r="EF1169" s="17"/>
      <c r="EG1169" s="17"/>
      <c r="EH1169" s="17"/>
      <c r="EI1169" s="17"/>
      <c r="EJ1169" s="17"/>
      <c r="EK1169" s="17"/>
      <c r="EL1169" s="17"/>
      <c r="EM1169" s="17"/>
      <c r="EN1169" s="17"/>
      <c r="EO1169" s="17"/>
      <c r="EP1169" s="17"/>
      <c r="EQ1169" s="17"/>
      <c r="ER1169" s="17"/>
      <c r="ES1169" s="17"/>
      <c r="ET1169" s="17"/>
      <c r="EU1169" s="17"/>
      <c r="EV1169" s="17"/>
      <c r="EW1169" s="17"/>
      <c r="EX1169" s="17"/>
      <c r="EY1169" s="17"/>
      <c r="EZ1169" s="17"/>
      <c r="FA1169" s="17"/>
      <c r="FB1169" s="17"/>
      <c r="FC1169" s="17"/>
      <c r="FD1169" s="17"/>
      <c r="FE1169" s="17"/>
      <c r="FF1169" s="17"/>
      <c r="FG1169" s="17"/>
    </row>
    <row r="1170" spans="1:163" x14ac:dyDescent="0.25">
      <c r="A1170" s="17"/>
      <c r="B1170" s="40" t="s">
        <v>1968</v>
      </c>
      <c r="C1170" s="40" t="s">
        <v>495</v>
      </c>
      <c r="D1170" s="40"/>
      <c r="E1170" s="40" t="s">
        <v>39</v>
      </c>
      <c r="F1170" s="41">
        <v>8.0861378799110442E-2</v>
      </c>
      <c r="G1170" s="42">
        <v>6000000</v>
      </c>
      <c r="H1170" s="43">
        <v>0.25</v>
      </c>
      <c r="I1170" s="20">
        <f t="shared" ref="I1170" si="1010">H1170*G1170*F1170</f>
        <v>121292.06819866566</v>
      </c>
      <c r="J1170" s="54"/>
      <c r="K1170" s="54"/>
      <c r="L1170" s="54"/>
      <c r="M1170" s="20">
        <f t="shared" ref="M1170" si="1011">L1170*K1170</f>
        <v>0</v>
      </c>
      <c r="N1170" s="54" t="s">
        <v>104</v>
      </c>
      <c r="O1170" s="54" t="s">
        <v>19</v>
      </c>
      <c r="P1170" s="58">
        <v>327.24599999999998</v>
      </c>
      <c r="Q1170" s="80">
        <v>750</v>
      </c>
      <c r="R1170" s="21">
        <f t="shared" ref="R1170" si="1012">Q1170*P1170</f>
        <v>245434.5</v>
      </c>
      <c r="S1170" s="21"/>
      <c r="T1170" s="21"/>
      <c r="U1170" s="21"/>
      <c r="V1170" s="21"/>
      <c r="W1170" s="20">
        <f>I1170</f>
        <v>121292.06819866566</v>
      </c>
      <c r="X1170" s="20">
        <f t="shared" ref="X1170" si="1013">M1170</f>
        <v>0</v>
      </c>
      <c r="Y1170" s="20">
        <f t="shared" ref="Y1170" si="1014">R1170</f>
        <v>245434.5</v>
      </c>
      <c r="Z1170" s="20">
        <f t="shared" ref="Z1170" si="1015">SUM(W1170:Y1170)</f>
        <v>366726.56819866563</v>
      </c>
      <c r="AA1170" s="20">
        <f t="shared" si="945"/>
        <v>110017.97045959969</v>
      </c>
      <c r="AB1170" s="20">
        <f t="shared" ref="AB1170" si="1016">SUM(Z1170:AA1170)</f>
        <v>476744.53865826532</v>
      </c>
      <c r="AC1170" s="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  <c r="BC1170" s="17"/>
      <c r="BD1170" s="17"/>
      <c r="BE1170" s="17"/>
      <c r="BF1170" s="17"/>
      <c r="BG1170" s="17"/>
      <c r="BH1170" s="17"/>
      <c r="BI1170" s="17"/>
      <c r="BJ1170" s="17"/>
      <c r="BK1170" s="17"/>
      <c r="BL1170" s="17"/>
      <c r="BM1170" s="17"/>
      <c r="BN1170" s="17"/>
      <c r="BO1170" s="17"/>
      <c r="BP1170" s="17"/>
      <c r="BQ1170" s="17"/>
      <c r="BR1170" s="17"/>
      <c r="BS1170" s="17"/>
      <c r="BT1170" s="17"/>
      <c r="BU1170" s="17"/>
      <c r="BV1170" s="17"/>
      <c r="BW1170" s="17"/>
      <c r="BX1170" s="17"/>
      <c r="BY1170" s="17"/>
      <c r="BZ1170" s="17"/>
      <c r="CA1170" s="17"/>
      <c r="CB1170" s="17"/>
      <c r="CC1170" s="17"/>
      <c r="CD1170" s="17"/>
      <c r="CE1170" s="17"/>
      <c r="CF1170" s="17"/>
      <c r="CG1170" s="17"/>
      <c r="CH1170" s="17"/>
      <c r="CI1170" s="17"/>
      <c r="CJ1170" s="17"/>
      <c r="CK1170" s="17"/>
      <c r="CL1170" s="17"/>
      <c r="CM1170" s="17"/>
      <c r="CN1170" s="17"/>
      <c r="CO1170" s="17"/>
      <c r="CP1170" s="17"/>
      <c r="CQ1170" s="17"/>
      <c r="CR1170" s="17"/>
      <c r="CS1170" s="17"/>
      <c r="CT1170" s="17"/>
      <c r="CU1170" s="17"/>
      <c r="CV1170" s="17"/>
      <c r="CW1170" s="17"/>
      <c r="CX1170" s="17"/>
      <c r="CY1170" s="17"/>
      <c r="CZ1170" s="17"/>
      <c r="DA1170" s="17"/>
      <c r="DB1170" s="17"/>
      <c r="DC1170" s="17"/>
      <c r="DD1170" s="17"/>
      <c r="DE1170" s="17"/>
      <c r="DF1170" s="17"/>
      <c r="DG1170" s="17"/>
      <c r="DH1170" s="17"/>
      <c r="DI1170" s="17"/>
      <c r="DJ1170" s="17"/>
      <c r="DK1170" s="17"/>
      <c r="DL1170" s="17"/>
      <c r="DM1170" s="17"/>
      <c r="DN1170" s="17"/>
      <c r="DO1170" s="17"/>
      <c r="DP1170" s="17"/>
      <c r="DQ1170" s="17"/>
      <c r="DR1170" s="17"/>
      <c r="DS1170" s="17"/>
      <c r="DT1170" s="17"/>
      <c r="DU1170" s="17"/>
      <c r="DV1170" s="17"/>
      <c r="DW1170" s="17"/>
      <c r="DX1170" s="17"/>
      <c r="DY1170" s="17"/>
      <c r="DZ1170" s="17"/>
      <c r="EA1170" s="17"/>
      <c r="EB1170" s="17"/>
      <c r="EC1170" s="17"/>
      <c r="ED1170" s="17"/>
      <c r="EE1170" s="17"/>
      <c r="EF1170" s="17"/>
      <c r="EG1170" s="17"/>
      <c r="EH1170" s="17"/>
      <c r="EI1170" s="17"/>
      <c r="EJ1170" s="17"/>
      <c r="EK1170" s="17"/>
      <c r="EL1170" s="17"/>
      <c r="EM1170" s="17"/>
      <c r="EN1170" s="17"/>
      <c r="EO1170" s="17"/>
      <c r="EP1170" s="17"/>
      <c r="EQ1170" s="17"/>
      <c r="ER1170" s="17"/>
      <c r="ES1170" s="17"/>
      <c r="ET1170" s="17"/>
      <c r="EU1170" s="17"/>
      <c r="EV1170" s="17"/>
      <c r="EW1170" s="17"/>
      <c r="EX1170" s="17"/>
      <c r="EY1170" s="17"/>
      <c r="EZ1170" s="17"/>
      <c r="FA1170" s="17"/>
      <c r="FB1170" s="17"/>
      <c r="FC1170" s="17"/>
      <c r="FD1170" s="17"/>
      <c r="FE1170" s="17"/>
      <c r="FF1170" s="17"/>
      <c r="FG1170" s="17"/>
    </row>
    <row r="1171" spans="1:163" x14ac:dyDescent="0.25">
      <c r="A1171" s="17"/>
      <c r="B1171" s="40" t="s">
        <v>1969</v>
      </c>
      <c r="C1171" s="44"/>
      <c r="D1171" s="44"/>
      <c r="E1171" s="44"/>
      <c r="F1171" s="45"/>
      <c r="G1171" s="46"/>
      <c r="H1171" s="47"/>
      <c r="I1171" s="20"/>
      <c r="J1171" s="72"/>
      <c r="K1171" s="72"/>
      <c r="L1171" s="72"/>
      <c r="M1171" s="20"/>
      <c r="N1171" s="72"/>
      <c r="O1171" s="72"/>
      <c r="P1171" s="44"/>
      <c r="Q1171" s="82"/>
      <c r="R1171" s="21"/>
      <c r="S1171" s="21"/>
      <c r="T1171" s="21"/>
      <c r="U1171" s="21"/>
      <c r="V1171" s="21"/>
      <c r="W1171" s="20"/>
      <c r="X1171" s="20"/>
      <c r="Y1171" s="20"/>
      <c r="Z1171" s="20"/>
      <c r="AA1171" s="20"/>
      <c r="AB1171" s="20"/>
      <c r="AC1171" s="8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  <c r="BC1171" s="17"/>
      <c r="BD1171" s="17"/>
      <c r="BE1171" s="17"/>
      <c r="BF1171" s="17"/>
      <c r="BG1171" s="17"/>
      <c r="BH1171" s="17"/>
      <c r="BI1171" s="17"/>
      <c r="BJ1171" s="17"/>
      <c r="BK1171" s="17"/>
      <c r="BL1171" s="17"/>
      <c r="BM1171" s="17"/>
      <c r="BN1171" s="17"/>
      <c r="BO1171" s="17"/>
      <c r="BP1171" s="17"/>
      <c r="BQ1171" s="17"/>
      <c r="BR1171" s="17"/>
      <c r="BS1171" s="17"/>
      <c r="BT1171" s="17"/>
      <c r="BU1171" s="17"/>
      <c r="BV1171" s="17"/>
      <c r="BW1171" s="17"/>
      <c r="BX1171" s="17"/>
      <c r="BY1171" s="17"/>
      <c r="BZ1171" s="17"/>
      <c r="CA1171" s="17"/>
      <c r="CB1171" s="17"/>
      <c r="CC1171" s="17"/>
      <c r="CD1171" s="17"/>
      <c r="CE1171" s="17"/>
      <c r="CF1171" s="17"/>
      <c r="CG1171" s="17"/>
      <c r="CH1171" s="17"/>
      <c r="CI1171" s="17"/>
      <c r="CJ1171" s="17"/>
      <c r="CK1171" s="17"/>
      <c r="CL1171" s="17"/>
      <c r="CM1171" s="17"/>
      <c r="CN1171" s="17"/>
      <c r="CO1171" s="17"/>
      <c r="CP1171" s="17"/>
      <c r="CQ1171" s="17"/>
      <c r="CR1171" s="17"/>
      <c r="CS1171" s="17"/>
      <c r="CT1171" s="17"/>
      <c r="CU1171" s="17"/>
      <c r="CV1171" s="17"/>
      <c r="CW1171" s="17"/>
      <c r="CX1171" s="17"/>
      <c r="CY1171" s="17"/>
      <c r="CZ1171" s="17"/>
      <c r="DA1171" s="17"/>
      <c r="DB1171" s="17"/>
      <c r="DC1171" s="17"/>
      <c r="DD1171" s="17"/>
      <c r="DE1171" s="17"/>
      <c r="DF1171" s="17"/>
      <c r="DG1171" s="17"/>
      <c r="DH1171" s="17"/>
      <c r="DI1171" s="17"/>
      <c r="DJ1171" s="17"/>
      <c r="DK1171" s="17"/>
      <c r="DL1171" s="17"/>
      <c r="DM1171" s="17"/>
      <c r="DN1171" s="17"/>
      <c r="DO1171" s="17"/>
      <c r="DP1171" s="17"/>
      <c r="DQ1171" s="17"/>
      <c r="DR1171" s="17"/>
      <c r="DS1171" s="17"/>
      <c r="DT1171" s="17"/>
      <c r="DU1171" s="17"/>
      <c r="DV1171" s="17"/>
      <c r="DW1171" s="17"/>
      <c r="DX1171" s="17"/>
      <c r="DY1171" s="17"/>
      <c r="DZ1171" s="17"/>
      <c r="EA1171" s="17"/>
      <c r="EB1171" s="17"/>
      <c r="EC1171" s="17"/>
      <c r="ED1171" s="17"/>
      <c r="EE1171" s="17"/>
      <c r="EF1171" s="17"/>
      <c r="EG1171" s="17"/>
      <c r="EH1171" s="17"/>
      <c r="EI1171" s="17"/>
      <c r="EJ1171" s="17"/>
      <c r="EK1171" s="17"/>
      <c r="EL1171" s="17"/>
      <c r="EM1171" s="17"/>
      <c r="EN1171" s="17"/>
      <c r="EO1171" s="17"/>
      <c r="EP1171" s="17"/>
      <c r="EQ1171" s="17"/>
      <c r="ER1171" s="17"/>
      <c r="ES1171" s="17"/>
      <c r="ET1171" s="17"/>
      <c r="EU1171" s="17"/>
      <c r="EV1171" s="17"/>
      <c r="EW1171" s="17"/>
      <c r="EX1171" s="17"/>
      <c r="EY1171" s="17"/>
      <c r="EZ1171" s="17"/>
      <c r="FA1171" s="17"/>
      <c r="FB1171" s="17"/>
      <c r="FC1171" s="17"/>
      <c r="FD1171" s="17"/>
      <c r="FE1171" s="17"/>
      <c r="FF1171" s="17"/>
      <c r="FG1171" s="17"/>
    </row>
    <row r="1172" spans="1:163" x14ac:dyDescent="0.25">
      <c r="A1172" s="17"/>
      <c r="B1172" s="40" t="s">
        <v>1970</v>
      </c>
      <c r="C1172" s="40" t="s">
        <v>500</v>
      </c>
      <c r="D1172" s="40"/>
      <c r="E1172" s="40" t="s">
        <v>39</v>
      </c>
      <c r="F1172" s="41">
        <v>5.6061774153694094E-2</v>
      </c>
      <c r="G1172" s="42">
        <v>6000000</v>
      </c>
      <c r="H1172" s="43">
        <v>0.25</v>
      </c>
      <c r="I1172" s="20">
        <f t="shared" ref="I1172" si="1017">H1172*G1172*F1172</f>
        <v>84092.66123054114</v>
      </c>
      <c r="J1172" s="54"/>
      <c r="K1172" s="54"/>
      <c r="L1172" s="54"/>
      <c r="M1172" s="20">
        <f t="shared" ref="M1172" si="1018">L1172*K1172</f>
        <v>0</v>
      </c>
      <c r="N1172" s="54" t="s">
        <v>104</v>
      </c>
      <c r="O1172" s="54" t="s">
        <v>19</v>
      </c>
      <c r="P1172" s="58">
        <v>226.88200000000001</v>
      </c>
      <c r="Q1172" s="80">
        <v>750</v>
      </c>
      <c r="R1172" s="21">
        <f t="shared" ref="R1172" si="1019">Q1172*P1172</f>
        <v>170161.5</v>
      </c>
      <c r="S1172" s="21"/>
      <c r="T1172" s="21"/>
      <c r="U1172" s="21"/>
      <c r="V1172" s="21"/>
      <c r="W1172" s="20">
        <f>I1172</f>
        <v>84092.66123054114</v>
      </c>
      <c r="X1172" s="20">
        <f t="shared" ref="X1172" si="1020">M1172</f>
        <v>0</v>
      </c>
      <c r="Y1172" s="20">
        <f t="shared" ref="Y1172" si="1021">R1172</f>
        <v>170161.5</v>
      </c>
      <c r="Z1172" s="20">
        <f t="shared" ref="Z1172" si="1022">SUM(W1172:Y1172)</f>
        <v>254254.16123054113</v>
      </c>
      <c r="AA1172" s="20">
        <f t="shared" si="945"/>
        <v>76276.248369162335</v>
      </c>
      <c r="AB1172" s="20">
        <f t="shared" ref="AB1172" si="1023">SUM(Z1172:AA1172)</f>
        <v>330530.40959970345</v>
      </c>
      <c r="AC1172" s="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  <c r="BC1172" s="17"/>
      <c r="BD1172" s="17"/>
      <c r="BE1172" s="17"/>
      <c r="BF1172" s="17"/>
      <c r="BG1172" s="17"/>
      <c r="BH1172" s="17"/>
      <c r="BI1172" s="17"/>
      <c r="BJ1172" s="17"/>
      <c r="BK1172" s="17"/>
      <c r="BL1172" s="17"/>
      <c r="BM1172" s="17"/>
      <c r="BN1172" s="17"/>
      <c r="BO1172" s="17"/>
      <c r="BP1172" s="17"/>
      <c r="BQ1172" s="17"/>
      <c r="BR1172" s="17"/>
      <c r="BS1172" s="17"/>
      <c r="BT1172" s="17"/>
      <c r="BU1172" s="17"/>
      <c r="BV1172" s="17"/>
      <c r="BW1172" s="17"/>
      <c r="BX1172" s="17"/>
      <c r="BY1172" s="17"/>
      <c r="BZ1172" s="17"/>
      <c r="CA1172" s="17"/>
      <c r="CB1172" s="17"/>
      <c r="CC1172" s="17"/>
      <c r="CD1172" s="17"/>
      <c r="CE1172" s="17"/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17"/>
      <c r="CR1172" s="17"/>
      <c r="CS1172" s="17"/>
      <c r="CT1172" s="17"/>
      <c r="CU1172" s="17"/>
      <c r="CV1172" s="17"/>
      <c r="CW1172" s="17"/>
      <c r="CX1172" s="17"/>
      <c r="CY1172" s="17"/>
      <c r="CZ1172" s="17"/>
      <c r="DA1172" s="17"/>
      <c r="DB1172" s="17"/>
      <c r="DC1172" s="17"/>
      <c r="DD1172" s="17"/>
      <c r="DE1172" s="17"/>
      <c r="DF1172" s="17"/>
      <c r="DG1172" s="17"/>
      <c r="DH1172" s="17"/>
      <c r="DI1172" s="17"/>
      <c r="DJ1172" s="17"/>
      <c r="DK1172" s="17"/>
      <c r="DL1172" s="17"/>
      <c r="DM1172" s="17"/>
      <c r="DN1172" s="17"/>
      <c r="DO1172" s="17"/>
      <c r="DP1172" s="17"/>
      <c r="DQ1172" s="17"/>
      <c r="DR1172" s="17"/>
      <c r="DS1172" s="17"/>
      <c r="DT1172" s="17"/>
      <c r="DU1172" s="17"/>
      <c r="DV1172" s="17"/>
      <c r="DW1172" s="17"/>
      <c r="DX1172" s="17"/>
      <c r="DY1172" s="17"/>
      <c r="DZ1172" s="17"/>
      <c r="EA1172" s="17"/>
      <c r="EB1172" s="17"/>
      <c r="EC1172" s="17"/>
      <c r="ED1172" s="17"/>
      <c r="EE1172" s="17"/>
      <c r="EF1172" s="17"/>
      <c r="EG1172" s="17"/>
      <c r="EH1172" s="17"/>
      <c r="EI1172" s="17"/>
      <c r="EJ1172" s="17"/>
      <c r="EK1172" s="17"/>
      <c r="EL1172" s="17"/>
      <c r="EM1172" s="17"/>
      <c r="EN1172" s="17"/>
      <c r="EO1172" s="17"/>
      <c r="EP1172" s="17"/>
      <c r="EQ1172" s="17"/>
      <c r="ER1172" s="17"/>
      <c r="ES1172" s="17"/>
      <c r="ET1172" s="17"/>
      <c r="EU1172" s="17"/>
      <c r="EV1172" s="17"/>
      <c r="EW1172" s="17"/>
      <c r="EX1172" s="17"/>
      <c r="EY1172" s="17"/>
      <c r="EZ1172" s="17"/>
      <c r="FA1172" s="17"/>
      <c r="FB1172" s="17"/>
      <c r="FC1172" s="17"/>
      <c r="FD1172" s="17"/>
      <c r="FE1172" s="17"/>
      <c r="FF1172" s="17"/>
      <c r="FG1172" s="17"/>
    </row>
    <row r="1173" spans="1:163" x14ac:dyDescent="0.25">
      <c r="A1173" s="17"/>
      <c r="B1173" s="40" t="s">
        <v>1971</v>
      </c>
      <c r="C1173" s="44"/>
      <c r="D1173" s="44"/>
      <c r="E1173" s="44"/>
      <c r="F1173" s="45"/>
      <c r="G1173" s="46"/>
      <c r="H1173" s="47"/>
      <c r="I1173" s="20"/>
      <c r="J1173" s="72"/>
      <c r="K1173" s="72"/>
      <c r="L1173" s="72"/>
      <c r="M1173" s="20"/>
      <c r="N1173" s="72"/>
      <c r="O1173" s="72"/>
      <c r="P1173" s="44"/>
      <c r="Q1173" s="82"/>
      <c r="R1173" s="21"/>
      <c r="S1173" s="21"/>
      <c r="T1173" s="21"/>
      <c r="U1173" s="21"/>
      <c r="V1173" s="21"/>
      <c r="W1173" s="20"/>
      <c r="X1173" s="20"/>
      <c r="Y1173" s="20"/>
      <c r="Z1173" s="20"/>
      <c r="AA1173" s="20"/>
      <c r="AB1173" s="20"/>
      <c r="AC1173" s="8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  <c r="BC1173" s="17"/>
      <c r="BD1173" s="17"/>
      <c r="BE1173" s="17"/>
      <c r="BF1173" s="17"/>
      <c r="BG1173" s="17"/>
      <c r="BH1173" s="17"/>
      <c r="BI1173" s="17"/>
      <c r="BJ1173" s="17"/>
      <c r="BK1173" s="17"/>
      <c r="BL1173" s="17"/>
      <c r="BM1173" s="17"/>
      <c r="BN1173" s="17"/>
      <c r="BO1173" s="17"/>
      <c r="BP1173" s="17"/>
      <c r="BQ1173" s="17"/>
      <c r="BR1173" s="17"/>
      <c r="BS1173" s="17"/>
      <c r="BT1173" s="17"/>
      <c r="BU1173" s="17"/>
      <c r="BV1173" s="17"/>
      <c r="BW1173" s="17"/>
      <c r="BX1173" s="17"/>
      <c r="BY1173" s="17"/>
      <c r="BZ1173" s="17"/>
      <c r="CA1173" s="17"/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17"/>
      <c r="CR1173" s="17"/>
      <c r="CS1173" s="17"/>
      <c r="CT1173" s="17"/>
      <c r="CU1173" s="17"/>
      <c r="CV1173" s="17"/>
      <c r="CW1173" s="17"/>
      <c r="CX1173" s="17"/>
      <c r="CY1173" s="17"/>
      <c r="CZ1173" s="17"/>
      <c r="DA1173" s="17"/>
      <c r="DB1173" s="17"/>
      <c r="DC1173" s="17"/>
      <c r="DD1173" s="17"/>
      <c r="DE1173" s="17"/>
      <c r="DF1173" s="17"/>
      <c r="DG1173" s="17"/>
      <c r="DH1173" s="17"/>
      <c r="DI1173" s="17"/>
      <c r="DJ1173" s="17"/>
      <c r="DK1173" s="17"/>
      <c r="DL1173" s="17"/>
      <c r="DM1173" s="17"/>
      <c r="DN1173" s="17"/>
      <c r="DO1173" s="17"/>
      <c r="DP1173" s="17"/>
      <c r="DQ1173" s="17"/>
      <c r="DR1173" s="17"/>
      <c r="DS1173" s="17"/>
      <c r="DT1173" s="17"/>
      <c r="DU1173" s="17"/>
      <c r="DV1173" s="17"/>
      <c r="DW1173" s="17"/>
      <c r="DX1173" s="17"/>
      <c r="DY1173" s="17"/>
      <c r="DZ1173" s="17"/>
      <c r="EA1173" s="17"/>
      <c r="EB1173" s="17"/>
      <c r="EC1173" s="17"/>
      <c r="ED1173" s="17"/>
      <c r="EE1173" s="17"/>
      <c r="EF1173" s="17"/>
      <c r="EG1173" s="17"/>
      <c r="EH1173" s="17"/>
      <c r="EI1173" s="17"/>
      <c r="EJ1173" s="17"/>
      <c r="EK1173" s="17"/>
      <c r="EL1173" s="17"/>
      <c r="EM1173" s="17"/>
      <c r="EN1173" s="17"/>
      <c r="EO1173" s="17"/>
      <c r="EP1173" s="17"/>
      <c r="EQ1173" s="17"/>
      <c r="ER1173" s="17"/>
      <c r="ES1173" s="17"/>
      <c r="ET1173" s="17"/>
      <c r="EU1173" s="17"/>
      <c r="EV1173" s="17"/>
      <c r="EW1173" s="17"/>
      <c r="EX1173" s="17"/>
      <c r="EY1173" s="17"/>
      <c r="EZ1173" s="17"/>
      <c r="FA1173" s="17"/>
      <c r="FB1173" s="17"/>
      <c r="FC1173" s="17"/>
      <c r="FD1173" s="17"/>
      <c r="FE1173" s="17"/>
      <c r="FF1173" s="17"/>
      <c r="FG1173" s="17"/>
    </row>
    <row r="1174" spans="1:163" x14ac:dyDescent="0.25">
      <c r="A1174" s="17"/>
      <c r="B1174" s="40" t="s">
        <v>1972</v>
      </c>
      <c r="C1174" s="40" t="s">
        <v>501</v>
      </c>
      <c r="D1174" s="40"/>
      <c r="E1174" s="40" t="s">
        <v>39</v>
      </c>
      <c r="F1174" s="41">
        <v>9.0799604645416365E-2</v>
      </c>
      <c r="G1174" s="42">
        <v>6000000</v>
      </c>
      <c r="H1174" s="43">
        <v>0.25</v>
      </c>
      <c r="I1174" s="20">
        <f t="shared" ref="I1174" si="1024">H1174*G1174*F1174</f>
        <v>136199.40696812456</v>
      </c>
      <c r="J1174" s="54"/>
      <c r="K1174" s="54"/>
      <c r="L1174" s="54"/>
      <c r="M1174" s="20">
        <f t="shared" ref="M1174" si="1025">L1174*K1174</f>
        <v>0</v>
      </c>
      <c r="N1174" s="54" t="s">
        <v>104</v>
      </c>
      <c r="O1174" s="54" t="s">
        <v>19</v>
      </c>
      <c r="P1174" s="58">
        <v>367.46600000000001</v>
      </c>
      <c r="Q1174" s="80">
        <v>750</v>
      </c>
      <c r="R1174" s="21">
        <f t="shared" ref="R1174" si="1026">Q1174*P1174</f>
        <v>275599.5</v>
      </c>
      <c r="S1174" s="21"/>
      <c r="T1174" s="21"/>
      <c r="U1174" s="21"/>
      <c r="V1174" s="21"/>
      <c r="W1174" s="20">
        <f>I1174</f>
        <v>136199.40696812456</v>
      </c>
      <c r="X1174" s="20">
        <f t="shared" ref="X1174" si="1027">M1174</f>
        <v>0</v>
      </c>
      <c r="Y1174" s="20">
        <f t="shared" ref="Y1174" si="1028">R1174</f>
        <v>275599.5</v>
      </c>
      <c r="Z1174" s="20">
        <f t="shared" ref="Z1174" si="1029">SUM(W1174:Y1174)</f>
        <v>411798.90696812456</v>
      </c>
      <c r="AA1174" s="20">
        <f t="shared" si="945"/>
        <v>123539.67209043737</v>
      </c>
      <c r="AB1174" s="20">
        <f t="shared" ref="AB1174" si="1030">SUM(Z1174:AA1174)</f>
        <v>535338.57905856194</v>
      </c>
      <c r="AC1174" s="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  <c r="BC1174" s="17"/>
      <c r="BD1174" s="17"/>
      <c r="BE1174" s="17"/>
      <c r="BF1174" s="17"/>
      <c r="BG1174" s="17"/>
      <c r="BH1174" s="17"/>
      <c r="BI1174" s="17"/>
      <c r="BJ1174" s="17"/>
      <c r="BK1174" s="17"/>
      <c r="BL1174" s="17"/>
      <c r="BM1174" s="17"/>
      <c r="BN1174" s="17"/>
      <c r="BO1174" s="17"/>
      <c r="BP1174" s="17"/>
      <c r="BQ1174" s="17"/>
      <c r="BR1174" s="17"/>
      <c r="BS1174" s="17"/>
      <c r="BT1174" s="17"/>
      <c r="BU1174" s="17"/>
      <c r="BV1174" s="17"/>
      <c r="BW1174" s="17"/>
      <c r="BX1174" s="17"/>
      <c r="BY1174" s="17"/>
      <c r="BZ1174" s="17"/>
      <c r="CA1174" s="17"/>
      <c r="CB1174" s="17"/>
      <c r="CC1174" s="17"/>
      <c r="CD1174" s="17"/>
      <c r="CE1174" s="17"/>
      <c r="CF1174" s="17"/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17"/>
      <c r="CR1174" s="17"/>
      <c r="CS1174" s="17"/>
      <c r="CT1174" s="17"/>
      <c r="CU1174" s="17"/>
      <c r="CV1174" s="17"/>
      <c r="CW1174" s="17"/>
      <c r="CX1174" s="17"/>
      <c r="CY1174" s="17"/>
      <c r="CZ1174" s="17"/>
      <c r="DA1174" s="17"/>
      <c r="DB1174" s="17"/>
      <c r="DC1174" s="17"/>
      <c r="DD1174" s="17"/>
      <c r="DE1174" s="17"/>
      <c r="DF1174" s="17"/>
      <c r="DG1174" s="17"/>
      <c r="DH1174" s="17"/>
      <c r="DI1174" s="17"/>
      <c r="DJ1174" s="17"/>
      <c r="DK1174" s="17"/>
      <c r="DL1174" s="17"/>
      <c r="DM1174" s="17"/>
      <c r="DN1174" s="17"/>
      <c r="DO1174" s="17"/>
      <c r="DP1174" s="17"/>
      <c r="DQ1174" s="17"/>
      <c r="DR1174" s="17"/>
      <c r="DS1174" s="17"/>
      <c r="DT1174" s="17"/>
      <c r="DU1174" s="17"/>
      <c r="DV1174" s="17"/>
      <c r="DW1174" s="17"/>
      <c r="DX1174" s="17"/>
      <c r="DY1174" s="17"/>
      <c r="DZ1174" s="17"/>
      <c r="EA1174" s="17"/>
      <c r="EB1174" s="17"/>
      <c r="EC1174" s="17"/>
      <c r="ED1174" s="17"/>
      <c r="EE1174" s="17"/>
      <c r="EF1174" s="17"/>
      <c r="EG1174" s="17"/>
      <c r="EH1174" s="17"/>
      <c r="EI1174" s="17"/>
      <c r="EJ1174" s="17"/>
      <c r="EK1174" s="17"/>
      <c r="EL1174" s="17"/>
      <c r="EM1174" s="17"/>
      <c r="EN1174" s="17"/>
      <c r="EO1174" s="17"/>
      <c r="EP1174" s="17"/>
      <c r="EQ1174" s="17"/>
      <c r="ER1174" s="17"/>
      <c r="ES1174" s="17"/>
      <c r="ET1174" s="17"/>
      <c r="EU1174" s="17"/>
      <c r="EV1174" s="17"/>
      <c r="EW1174" s="17"/>
      <c r="EX1174" s="17"/>
      <c r="EY1174" s="17"/>
      <c r="EZ1174" s="17"/>
      <c r="FA1174" s="17"/>
      <c r="FB1174" s="17"/>
      <c r="FC1174" s="17"/>
      <c r="FD1174" s="17"/>
      <c r="FE1174" s="17"/>
      <c r="FF1174" s="17"/>
      <c r="FG1174" s="17"/>
    </row>
    <row r="1175" spans="1:163" x14ac:dyDescent="0.25">
      <c r="A1175" s="17"/>
      <c r="B1175" s="40" t="s">
        <v>1973</v>
      </c>
      <c r="C1175" s="44"/>
      <c r="D1175" s="44"/>
      <c r="E1175" s="44"/>
      <c r="F1175" s="45"/>
      <c r="G1175" s="46"/>
      <c r="H1175" s="47"/>
      <c r="I1175" s="20"/>
      <c r="J1175" s="72"/>
      <c r="K1175" s="72"/>
      <c r="L1175" s="72"/>
      <c r="M1175" s="20"/>
      <c r="N1175" s="72"/>
      <c r="O1175" s="72"/>
      <c r="P1175" s="44"/>
      <c r="Q1175" s="82"/>
      <c r="R1175" s="21"/>
      <c r="S1175" s="21"/>
      <c r="T1175" s="21"/>
      <c r="U1175" s="21"/>
      <c r="V1175" s="21"/>
      <c r="W1175" s="20"/>
      <c r="X1175" s="20"/>
      <c r="Y1175" s="20"/>
      <c r="Z1175" s="20"/>
      <c r="AA1175" s="20"/>
      <c r="AB1175" s="20"/>
      <c r="AC1175" s="8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  <c r="BC1175" s="17"/>
      <c r="BD1175" s="17"/>
      <c r="BE1175" s="17"/>
      <c r="BF1175" s="17"/>
      <c r="BG1175" s="17"/>
      <c r="BH1175" s="17"/>
      <c r="BI1175" s="17"/>
      <c r="BJ1175" s="17"/>
      <c r="BK1175" s="17"/>
      <c r="BL1175" s="17"/>
      <c r="BM1175" s="17"/>
      <c r="BN1175" s="17"/>
      <c r="BO1175" s="17"/>
      <c r="BP1175" s="17"/>
      <c r="BQ1175" s="17"/>
      <c r="BR1175" s="17"/>
      <c r="BS1175" s="17"/>
      <c r="BT1175" s="17"/>
      <c r="BU1175" s="17"/>
      <c r="BV1175" s="17"/>
      <c r="BW1175" s="17"/>
      <c r="BX1175" s="17"/>
      <c r="BY1175" s="17"/>
      <c r="BZ1175" s="17"/>
      <c r="CA1175" s="17"/>
      <c r="CB1175" s="17"/>
      <c r="CC1175" s="17"/>
      <c r="CD1175" s="17"/>
      <c r="CE1175" s="17"/>
      <c r="CF1175" s="17"/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17"/>
      <c r="CR1175" s="17"/>
      <c r="CS1175" s="17"/>
      <c r="CT1175" s="17"/>
      <c r="CU1175" s="17"/>
      <c r="CV1175" s="17"/>
      <c r="CW1175" s="17"/>
      <c r="CX1175" s="17"/>
      <c r="CY1175" s="17"/>
      <c r="CZ1175" s="17"/>
      <c r="DA1175" s="17"/>
      <c r="DB1175" s="17"/>
      <c r="DC1175" s="17"/>
      <c r="DD1175" s="17"/>
      <c r="DE1175" s="17"/>
      <c r="DF1175" s="17"/>
      <c r="DG1175" s="17"/>
      <c r="DH1175" s="17"/>
      <c r="DI1175" s="17"/>
      <c r="DJ1175" s="17"/>
      <c r="DK1175" s="17"/>
      <c r="DL1175" s="17"/>
      <c r="DM1175" s="17"/>
      <c r="DN1175" s="17"/>
      <c r="DO1175" s="17"/>
      <c r="DP1175" s="17"/>
      <c r="DQ1175" s="17"/>
      <c r="DR1175" s="17"/>
      <c r="DS1175" s="17"/>
      <c r="DT1175" s="17"/>
      <c r="DU1175" s="17"/>
      <c r="DV1175" s="17"/>
      <c r="DW1175" s="17"/>
      <c r="DX1175" s="17"/>
      <c r="DY1175" s="17"/>
      <c r="DZ1175" s="17"/>
      <c r="EA1175" s="17"/>
      <c r="EB1175" s="17"/>
      <c r="EC1175" s="17"/>
      <c r="ED1175" s="17"/>
      <c r="EE1175" s="17"/>
      <c r="EF1175" s="17"/>
      <c r="EG1175" s="17"/>
      <c r="EH1175" s="17"/>
      <c r="EI1175" s="17"/>
      <c r="EJ1175" s="17"/>
      <c r="EK1175" s="17"/>
      <c r="EL1175" s="17"/>
      <c r="EM1175" s="17"/>
      <c r="EN1175" s="17"/>
      <c r="EO1175" s="17"/>
      <c r="EP1175" s="17"/>
      <c r="EQ1175" s="17"/>
      <c r="ER1175" s="17"/>
      <c r="ES1175" s="17"/>
      <c r="ET1175" s="17"/>
      <c r="EU1175" s="17"/>
      <c r="EV1175" s="17"/>
      <c r="EW1175" s="17"/>
      <c r="EX1175" s="17"/>
      <c r="EY1175" s="17"/>
      <c r="EZ1175" s="17"/>
      <c r="FA1175" s="17"/>
      <c r="FB1175" s="17"/>
      <c r="FC1175" s="17"/>
      <c r="FD1175" s="17"/>
      <c r="FE1175" s="17"/>
      <c r="FF1175" s="17"/>
      <c r="FG1175" s="17"/>
    </row>
    <row r="1176" spans="1:163" x14ac:dyDescent="0.25">
      <c r="A1176" s="17"/>
      <c r="B1176" s="40" t="s">
        <v>1974</v>
      </c>
      <c r="C1176" s="40" t="s">
        <v>308</v>
      </c>
      <c r="D1176" s="40"/>
      <c r="E1176" s="40" t="s">
        <v>39</v>
      </c>
      <c r="F1176" s="41">
        <v>7.5084507042253529E-2</v>
      </c>
      <c r="G1176" s="42">
        <v>6000000</v>
      </c>
      <c r="H1176" s="43">
        <v>0.25</v>
      </c>
      <c r="I1176" s="20">
        <f t="shared" ref="I1176" si="1031">H1176*G1176*F1176</f>
        <v>112626.76056338029</v>
      </c>
      <c r="J1176" s="54"/>
      <c r="K1176" s="54"/>
      <c r="L1176" s="54"/>
      <c r="M1176" s="20">
        <f t="shared" ref="M1176" si="1032">L1176*K1176</f>
        <v>0</v>
      </c>
      <c r="N1176" s="54" t="s">
        <v>104</v>
      </c>
      <c r="O1176" s="54" t="s">
        <v>19</v>
      </c>
      <c r="P1176" s="58">
        <v>303.86700000000002</v>
      </c>
      <c r="Q1176" s="80">
        <v>750</v>
      </c>
      <c r="R1176" s="21">
        <f t="shared" ref="R1176" si="1033">Q1176*P1176</f>
        <v>227900.25</v>
      </c>
      <c r="S1176" s="21"/>
      <c r="T1176" s="21"/>
      <c r="U1176" s="21"/>
      <c r="V1176" s="21"/>
      <c r="W1176" s="20">
        <f>I1176</f>
        <v>112626.76056338029</v>
      </c>
      <c r="X1176" s="20">
        <f t="shared" ref="X1176" si="1034">M1176</f>
        <v>0</v>
      </c>
      <c r="Y1176" s="20">
        <f t="shared" ref="Y1176" si="1035">R1176</f>
        <v>227900.25</v>
      </c>
      <c r="Z1176" s="20">
        <f t="shared" ref="Z1176" si="1036">SUM(W1176:Y1176)</f>
        <v>340527.01056338032</v>
      </c>
      <c r="AA1176" s="20">
        <f t="shared" si="945"/>
        <v>102158.1031690141</v>
      </c>
      <c r="AB1176" s="20">
        <f t="shared" ref="AB1176" si="1037">SUM(Z1176:AA1176)</f>
        <v>442685.11373239441</v>
      </c>
      <c r="AC1176" s="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  <c r="BC1176" s="17"/>
      <c r="BD1176" s="17"/>
      <c r="BE1176" s="17"/>
      <c r="BF1176" s="17"/>
      <c r="BG1176" s="17"/>
      <c r="BH1176" s="17"/>
      <c r="BI1176" s="17"/>
      <c r="BJ1176" s="17"/>
      <c r="BK1176" s="17"/>
      <c r="BL1176" s="17"/>
      <c r="BM1176" s="17"/>
      <c r="BN1176" s="17"/>
      <c r="BO1176" s="17"/>
      <c r="BP1176" s="17"/>
      <c r="BQ1176" s="17"/>
      <c r="BR1176" s="17"/>
      <c r="BS1176" s="17"/>
      <c r="BT1176" s="17"/>
      <c r="BU1176" s="17"/>
      <c r="BV1176" s="17"/>
      <c r="BW1176" s="17"/>
      <c r="BX1176" s="17"/>
      <c r="BY1176" s="17"/>
      <c r="BZ1176" s="17"/>
      <c r="CA1176" s="17"/>
      <c r="CB1176" s="17"/>
      <c r="CC1176" s="17"/>
      <c r="CD1176" s="17"/>
      <c r="CE1176" s="17"/>
      <c r="CF1176" s="17"/>
      <c r="CG1176" s="17"/>
      <c r="CH1176" s="17"/>
      <c r="CI1176" s="17"/>
      <c r="CJ1176" s="17"/>
      <c r="CK1176" s="17"/>
      <c r="CL1176" s="17"/>
      <c r="CM1176" s="17"/>
      <c r="CN1176" s="17"/>
      <c r="CO1176" s="17"/>
      <c r="CP1176" s="17"/>
      <c r="CQ1176" s="17"/>
      <c r="CR1176" s="17"/>
      <c r="CS1176" s="17"/>
      <c r="CT1176" s="17"/>
      <c r="CU1176" s="17"/>
      <c r="CV1176" s="17"/>
      <c r="CW1176" s="17"/>
      <c r="CX1176" s="17"/>
      <c r="CY1176" s="17"/>
      <c r="CZ1176" s="17"/>
      <c r="DA1176" s="17"/>
      <c r="DB1176" s="17"/>
      <c r="DC1176" s="17"/>
      <c r="DD1176" s="17"/>
      <c r="DE1176" s="17"/>
      <c r="DF1176" s="17"/>
      <c r="DG1176" s="17"/>
      <c r="DH1176" s="17"/>
      <c r="DI1176" s="17"/>
      <c r="DJ1176" s="17"/>
      <c r="DK1176" s="17"/>
      <c r="DL1176" s="17"/>
      <c r="DM1176" s="17"/>
      <c r="DN1176" s="17"/>
      <c r="DO1176" s="17"/>
      <c r="DP1176" s="17"/>
      <c r="DQ1176" s="17"/>
      <c r="DR1176" s="17"/>
      <c r="DS1176" s="17"/>
      <c r="DT1176" s="17"/>
      <c r="DU1176" s="17"/>
      <c r="DV1176" s="17"/>
      <c r="DW1176" s="17"/>
      <c r="DX1176" s="17"/>
      <c r="DY1176" s="17"/>
      <c r="DZ1176" s="17"/>
      <c r="EA1176" s="17"/>
      <c r="EB1176" s="17"/>
      <c r="EC1176" s="17"/>
      <c r="ED1176" s="17"/>
      <c r="EE1176" s="17"/>
      <c r="EF1176" s="17"/>
      <c r="EG1176" s="17"/>
      <c r="EH1176" s="17"/>
      <c r="EI1176" s="17"/>
      <c r="EJ1176" s="17"/>
      <c r="EK1176" s="17"/>
      <c r="EL1176" s="17"/>
      <c r="EM1176" s="17"/>
      <c r="EN1176" s="17"/>
      <c r="EO1176" s="17"/>
      <c r="EP1176" s="17"/>
      <c r="EQ1176" s="17"/>
      <c r="ER1176" s="17"/>
      <c r="ES1176" s="17"/>
      <c r="ET1176" s="17"/>
      <c r="EU1176" s="17"/>
      <c r="EV1176" s="17"/>
      <c r="EW1176" s="17"/>
      <c r="EX1176" s="17"/>
      <c r="EY1176" s="17"/>
      <c r="EZ1176" s="17"/>
      <c r="FA1176" s="17"/>
      <c r="FB1176" s="17"/>
      <c r="FC1176" s="17"/>
      <c r="FD1176" s="17"/>
      <c r="FE1176" s="17"/>
      <c r="FF1176" s="17"/>
      <c r="FG1176" s="17"/>
    </row>
    <row r="1177" spans="1:163" x14ac:dyDescent="0.25">
      <c r="A1177" s="17"/>
      <c r="B1177" s="40" t="s">
        <v>1975</v>
      </c>
      <c r="C1177" s="44"/>
      <c r="D1177" s="44"/>
      <c r="E1177" s="44"/>
      <c r="F1177" s="45"/>
      <c r="G1177" s="46"/>
      <c r="H1177" s="47"/>
      <c r="I1177" s="20"/>
      <c r="J1177" s="72"/>
      <c r="K1177" s="72"/>
      <c r="L1177" s="72"/>
      <c r="M1177" s="20"/>
      <c r="N1177" s="72"/>
      <c r="O1177" s="72"/>
      <c r="P1177" s="44"/>
      <c r="Q1177" s="82"/>
      <c r="R1177" s="21"/>
      <c r="S1177" s="21"/>
      <c r="T1177" s="21"/>
      <c r="U1177" s="21"/>
      <c r="V1177" s="21"/>
      <c r="W1177" s="20"/>
      <c r="X1177" s="20"/>
      <c r="Y1177" s="20"/>
      <c r="Z1177" s="20"/>
      <c r="AA1177" s="20"/>
      <c r="AB1177" s="20"/>
      <c r="AC1177" s="8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  <c r="BC1177" s="17"/>
      <c r="BD1177" s="17"/>
      <c r="BE1177" s="17"/>
      <c r="BF1177" s="17"/>
      <c r="BG1177" s="17"/>
      <c r="BH1177" s="17"/>
      <c r="BI1177" s="17"/>
      <c r="BJ1177" s="17"/>
      <c r="BK1177" s="17"/>
      <c r="BL1177" s="17"/>
      <c r="BM1177" s="17"/>
      <c r="BN1177" s="17"/>
      <c r="BO1177" s="17"/>
      <c r="BP1177" s="17"/>
      <c r="BQ1177" s="17"/>
      <c r="BR1177" s="17"/>
      <c r="BS1177" s="17"/>
      <c r="BT1177" s="17"/>
      <c r="BU1177" s="17"/>
      <c r="BV1177" s="17"/>
      <c r="BW1177" s="17"/>
      <c r="BX1177" s="17"/>
      <c r="BY1177" s="17"/>
      <c r="BZ1177" s="17"/>
      <c r="CA1177" s="17"/>
      <c r="CB1177" s="17"/>
      <c r="CC1177" s="17"/>
      <c r="CD1177" s="17"/>
      <c r="CE1177" s="17"/>
      <c r="CF1177" s="17"/>
      <c r="CG1177" s="17"/>
      <c r="CH1177" s="17"/>
      <c r="CI1177" s="17"/>
      <c r="CJ1177" s="17"/>
      <c r="CK1177" s="17"/>
      <c r="CL1177" s="17"/>
      <c r="CM1177" s="17"/>
      <c r="CN1177" s="17"/>
      <c r="CO1177" s="17"/>
      <c r="CP1177" s="17"/>
      <c r="CQ1177" s="17"/>
      <c r="CR1177" s="17"/>
      <c r="CS1177" s="17"/>
      <c r="CT1177" s="17"/>
      <c r="CU1177" s="17"/>
      <c r="CV1177" s="17"/>
      <c r="CW1177" s="17"/>
      <c r="CX1177" s="17"/>
      <c r="CY1177" s="17"/>
      <c r="CZ1177" s="17"/>
      <c r="DA1177" s="17"/>
      <c r="DB1177" s="17"/>
      <c r="DC1177" s="17"/>
      <c r="DD1177" s="17"/>
      <c r="DE1177" s="17"/>
      <c r="DF1177" s="17"/>
      <c r="DG1177" s="17"/>
      <c r="DH1177" s="17"/>
      <c r="DI1177" s="17"/>
      <c r="DJ1177" s="17"/>
      <c r="DK1177" s="17"/>
      <c r="DL1177" s="17"/>
      <c r="DM1177" s="17"/>
      <c r="DN1177" s="17"/>
      <c r="DO1177" s="17"/>
      <c r="DP1177" s="17"/>
      <c r="DQ1177" s="17"/>
      <c r="DR1177" s="17"/>
      <c r="DS1177" s="17"/>
      <c r="DT1177" s="17"/>
      <c r="DU1177" s="17"/>
      <c r="DV1177" s="17"/>
      <c r="DW1177" s="17"/>
      <c r="DX1177" s="17"/>
      <c r="DY1177" s="17"/>
      <c r="DZ1177" s="17"/>
      <c r="EA1177" s="17"/>
      <c r="EB1177" s="17"/>
      <c r="EC1177" s="17"/>
      <c r="ED1177" s="17"/>
      <c r="EE1177" s="17"/>
      <c r="EF1177" s="17"/>
      <c r="EG1177" s="17"/>
      <c r="EH1177" s="17"/>
      <c r="EI1177" s="17"/>
      <c r="EJ1177" s="17"/>
      <c r="EK1177" s="17"/>
      <c r="EL1177" s="17"/>
      <c r="EM1177" s="17"/>
      <c r="EN1177" s="17"/>
      <c r="EO1177" s="17"/>
      <c r="EP1177" s="17"/>
      <c r="EQ1177" s="17"/>
      <c r="ER1177" s="17"/>
      <c r="ES1177" s="17"/>
      <c r="ET1177" s="17"/>
      <c r="EU1177" s="17"/>
      <c r="EV1177" s="17"/>
      <c r="EW1177" s="17"/>
      <c r="EX1177" s="17"/>
      <c r="EY1177" s="17"/>
      <c r="EZ1177" s="17"/>
      <c r="FA1177" s="17"/>
      <c r="FB1177" s="17"/>
      <c r="FC1177" s="17"/>
      <c r="FD1177" s="17"/>
      <c r="FE1177" s="17"/>
      <c r="FF1177" s="17"/>
      <c r="FG1177" s="17"/>
    </row>
    <row r="1178" spans="1:163" x14ac:dyDescent="0.25">
      <c r="A1178" s="17"/>
      <c r="B1178" s="40" t="s">
        <v>1976</v>
      </c>
      <c r="C1178" s="40" t="s">
        <v>502</v>
      </c>
      <c r="D1178" s="40"/>
      <c r="E1178" s="40" t="s">
        <v>39</v>
      </c>
      <c r="F1178" s="41">
        <v>2.5253274030145787E-3</v>
      </c>
      <c r="G1178" s="42">
        <v>6000000</v>
      </c>
      <c r="H1178" s="43">
        <v>0.25</v>
      </c>
      <c r="I1178" s="20">
        <f t="shared" ref="I1178" si="1038">H1178*G1178*F1178</f>
        <v>3787.9911045218682</v>
      </c>
      <c r="J1178" s="54"/>
      <c r="K1178" s="54"/>
      <c r="L1178" s="54"/>
      <c r="M1178" s="20">
        <f t="shared" ref="M1178" si="1039">L1178*K1178</f>
        <v>0</v>
      </c>
      <c r="N1178" s="54" t="s">
        <v>104</v>
      </c>
      <c r="O1178" s="54" t="s">
        <v>19</v>
      </c>
      <c r="P1178" s="58">
        <v>10.220000000000001</v>
      </c>
      <c r="Q1178" s="80">
        <v>750</v>
      </c>
      <c r="R1178" s="21">
        <f t="shared" ref="R1178" si="1040">Q1178*P1178</f>
        <v>7665.0000000000009</v>
      </c>
      <c r="S1178" s="21"/>
      <c r="T1178" s="21"/>
      <c r="U1178" s="21"/>
      <c r="V1178" s="21"/>
      <c r="W1178" s="20">
        <f>I1178</f>
        <v>3787.9911045218682</v>
      </c>
      <c r="X1178" s="20">
        <f t="shared" ref="X1178" si="1041">M1178</f>
        <v>0</v>
      </c>
      <c r="Y1178" s="20">
        <f t="shared" ref="Y1178" si="1042">R1178</f>
        <v>7665.0000000000009</v>
      </c>
      <c r="Z1178" s="20">
        <f t="shared" ref="Z1178" si="1043">SUM(W1178:Y1178)</f>
        <v>11452.991104521869</v>
      </c>
      <c r="AA1178" s="20">
        <f t="shared" si="945"/>
        <v>3435.8973313565607</v>
      </c>
      <c r="AB1178" s="20">
        <f t="shared" ref="AB1178" si="1044">SUM(Z1178:AA1178)</f>
        <v>14888.888435878429</v>
      </c>
      <c r="AC1178" s="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  <c r="BC1178" s="17"/>
      <c r="BD1178" s="17"/>
      <c r="BE1178" s="17"/>
      <c r="BF1178" s="17"/>
      <c r="BG1178" s="17"/>
      <c r="BH1178" s="17"/>
      <c r="BI1178" s="17"/>
      <c r="BJ1178" s="17"/>
      <c r="BK1178" s="17"/>
      <c r="BL1178" s="17"/>
      <c r="BM1178" s="17"/>
      <c r="BN1178" s="17"/>
      <c r="BO1178" s="17"/>
      <c r="BP1178" s="17"/>
      <c r="BQ1178" s="17"/>
      <c r="BR1178" s="17"/>
      <c r="BS1178" s="17"/>
      <c r="BT1178" s="17"/>
      <c r="BU1178" s="17"/>
      <c r="BV1178" s="17"/>
      <c r="BW1178" s="17"/>
      <c r="BX1178" s="17"/>
      <c r="BY1178" s="17"/>
      <c r="BZ1178" s="17"/>
      <c r="CA1178" s="17"/>
      <c r="CB1178" s="17"/>
      <c r="CC1178" s="17"/>
      <c r="CD1178" s="17"/>
      <c r="CE1178" s="17"/>
      <c r="CF1178" s="17"/>
      <c r="CG1178" s="17"/>
      <c r="CH1178" s="17"/>
      <c r="CI1178" s="17"/>
      <c r="CJ1178" s="17"/>
      <c r="CK1178" s="17"/>
      <c r="CL1178" s="17"/>
      <c r="CM1178" s="17"/>
      <c r="CN1178" s="17"/>
      <c r="CO1178" s="17"/>
      <c r="CP1178" s="17"/>
      <c r="CQ1178" s="17"/>
      <c r="CR1178" s="17"/>
      <c r="CS1178" s="17"/>
      <c r="CT1178" s="17"/>
      <c r="CU1178" s="17"/>
      <c r="CV1178" s="17"/>
      <c r="CW1178" s="17"/>
      <c r="CX1178" s="17"/>
      <c r="CY1178" s="17"/>
      <c r="CZ1178" s="17"/>
      <c r="DA1178" s="17"/>
      <c r="DB1178" s="17"/>
      <c r="DC1178" s="17"/>
      <c r="DD1178" s="17"/>
      <c r="DE1178" s="17"/>
      <c r="DF1178" s="17"/>
      <c r="DG1178" s="17"/>
      <c r="DH1178" s="17"/>
      <c r="DI1178" s="17"/>
      <c r="DJ1178" s="17"/>
      <c r="DK1178" s="17"/>
      <c r="DL1178" s="17"/>
      <c r="DM1178" s="17"/>
      <c r="DN1178" s="17"/>
      <c r="DO1178" s="17"/>
      <c r="DP1178" s="17"/>
      <c r="DQ1178" s="17"/>
      <c r="DR1178" s="17"/>
      <c r="DS1178" s="17"/>
      <c r="DT1178" s="17"/>
      <c r="DU1178" s="17"/>
      <c r="DV1178" s="17"/>
      <c r="DW1178" s="17"/>
      <c r="DX1178" s="17"/>
      <c r="DY1178" s="17"/>
      <c r="DZ1178" s="17"/>
      <c r="EA1178" s="17"/>
      <c r="EB1178" s="17"/>
      <c r="EC1178" s="17"/>
      <c r="ED1178" s="17"/>
      <c r="EE1178" s="17"/>
      <c r="EF1178" s="17"/>
      <c r="EG1178" s="17"/>
      <c r="EH1178" s="17"/>
      <c r="EI1178" s="17"/>
      <c r="EJ1178" s="17"/>
      <c r="EK1178" s="17"/>
      <c r="EL1178" s="17"/>
      <c r="EM1178" s="17"/>
      <c r="EN1178" s="17"/>
      <c r="EO1178" s="17"/>
      <c r="EP1178" s="17"/>
      <c r="EQ1178" s="17"/>
      <c r="ER1178" s="17"/>
      <c r="ES1178" s="17"/>
      <c r="ET1178" s="17"/>
      <c r="EU1178" s="17"/>
      <c r="EV1178" s="17"/>
      <c r="EW1178" s="17"/>
      <c r="EX1178" s="17"/>
      <c r="EY1178" s="17"/>
      <c r="EZ1178" s="17"/>
      <c r="FA1178" s="17"/>
      <c r="FB1178" s="17"/>
      <c r="FC1178" s="17"/>
      <c r="FD1178" s="17"/>
      <c r="FE1178" s="17"/>
      <c r="FF1178" s="17"/>
      <c r="FG1178" s="17"/>
    </row>
    <row r="1179" spans="1:163" x14ac:dyDescent="0.25">
      <c r="A1179" s="17"/>
      <c r="B1179" s="40" t="s">
        <v>1977</v>
      </c>
      <c r="C1179" s="44"/>
      <c r="D1179" s="44"/>
      <c r="E1179" s="44"/>
      <c r="F1179" s="45"/>
      <c r="G1179" s="46"/>
      <c r="H1179" s="47"/>
      <c r="I1179" s="20"/>
      <c r="J1179" s="72"/>
      <c r="K1179" s="72"/>
      <c r="L1179" s="72"/>
      <c r="M1179" s="20"/>
      <c r="N1179" s="72"/>
      <c r="O1179" s="72"/>
      <c r="P1179" s="44"/>
      <c r="Q1179" s="82"/>
      <c r="R1179" s="21"/>
      <c r="S1179" s="21"/>
      <c r="T1179" s="21"/>
      <c r="U1179" s="21"/>
      <c r="V1179" s="21"/>
      <c r="W1179" s="20"/>
      <c r="X1179" s="20"/>
      <c r="Y1179" s="20"/>
      <c r="Z1179" s="20"/>
      <c r="AA1179" s="20"/>
      <c r="AB1179" s="20"/>
      <c r="AC1179" s="8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  <c r="BC1179" s="17"/>
      <c r="BD1179" s="17"/>
      <c r="BE1179" s="17"/>
      <c r="BF1179" s="17"/>
      <c r="BG1179" s="17"/>
      <c r="BH1179" s="17"/>
      <c r="BI1179" s="17"/>
      <c r="BJ1179" s="17"/>
      <c r="BK1179" s="17"/>
      <c r="BL1179" s="17"/>
      <c r="BM1179" s="17"/>
      <c r="BN1179" s="17"/>
      <c r="BO1179" s="17"/>
      <c r="BP1179" s="17"/>
      <c r="BQ1179" s="17"/>
      <c r="BR1179" s="17"/>
      <c r="BS1179" s="17"/>
      <c r="BT1179" s="17"/>
      <c r="BU1179" s="17"/>
      <c r="BV1179" s="17"/>
      <c r="BW1179" s="17"/>
      <c r="BX1179" s="17"/>
      <c r="BY1179" s="17"/>
      <c r="BZ1179" s="17"/>
      <c r="CA1179" s="17"/>
      <c r="CB1179" s="17"/>
      <c r="CC1179" s="17"/>
      <c r="CD1179" s="17"/>
      <c r="CE1179" s="17"/>
      <c r="CF1179" s="17"/>
      <c r="CG1179" s="17"/>
      <c r="CH1179" s="17"/>
      <c r="CI1179" s="17"/>
      <c r="CJ1179" s="17"/>
      <c r="CK1179" s="17"/>
      <c r="CL1179" s="17"/>
      <c r="CM1179" s="17"/>
      <c r="CN1179" s="17"/>
      <c r="CO1179" s="17"/>
      <c r="CP1179" s="17"/>
      <c r="CQ1179" s="17"/>
      <c r="CR1179" s="17"/>
      <c r="CS1179" s="17"/>
      <c r="CT1179" s="17"/>
      <c r="CU1179" s="17"/>
      <c r="CV1179" s="17"/>
      <c r="CW1179" s="17"/>
      <c r="CX1179" s="17"/>
      <c r="CY1179" s="17"/>
      <c r="CZ1179" s="17"/>
      <c r="DA1179" s="17"/>
      <c r="DB1179" s="17"/>
      <c r="DC1179" s="17"/>
      <c r="DD1179" s="17"/>
      <c r="DE1179" s="17"/>
      <c r="DF1179" s="17"/>
      <c r="DG1179" s="17"/>
      <c r="DH1179" s="17"/>
      <c r="DI1179" s="17"/>
      <c r="DJ1179" s="17"/>
      <c r="DK1179" s="17"/>
      <c r="DL1179" s="17"/>
      <c r="DM1179" s="17"/>
      <c r="DN1179" s="17"/>
      <c r="DO1179" s="17"/>
      <c r="DP1179" s="17"/>
      <c r="DQ1179" s="17"/>
      <c r="DR1179" s="17"/>
      <c r="DS1179" s="17"/>
      <c r="DT1179" s="17"/>
      <c r="DU1179" s="17"/>
      <c r="DV1179" s="17"/>
      <c r="DW1179" s="17"/>
      <c r="DX1179" s="17"/>
      <c r="DY1179" s="17"/>
      <c r="DZ1179" s="17"/>
      <c r="EA1179" s="17"/>
      <c r="EB1179" s="17"/>
      <c r="EC1179" s="17"/>
      <c r="ED1179" s="17"/>
      <c r="EE1179" s="17"/>
      <c r="EF1179" s="17"/>
      <c r="EG1179" s="17"/>
      <c r="EH1179" s="17"/>
      <c r="EI1179" s="17"/>
      <c r="EJ1179" s="17"/>
      <c r="EK1179" s="17"/>
      <c r="EL1179" s="17"/>
      <c r="EM1179" s="17"/>
      <c r="EN1179" s="17"/>
      <c r="EO1179" s="17"/>
      <c r="EP1179" s="17"/>
      <c r="EQ1179" s="17"/>
      <c r="ER1179" s="17"/>
      <c r="ES1179" s="17"/>
      <c r="ET1179" s="17"/>
      <c r="EU1179" s="17"/>
      <c r="EV1179" s="17"/>
      <c r="EW1179" s="17"/>
      <c r="EX1179" s="17"/>
      <c r="EY1179" s="17"/>
      <c r="EZ1179" s="17"/>
      <c r="FA1179" s="17"/>
      <c r="FB1179" s="17"/>
      <c r="FC1179" s="17"/>
      <c r="FD1179" s="17"/>
      <c r="FE1179" s="17"/>
      <c r="FF1179" s="17"/>
      <c r="FG1179" s="17"/>
    </row>
    <row r="1180" spans="1:163" x14ac:dyDescent="0.25">
      <c r="A1180" s="17"/>
      <c r="B1180" s="40" t="s">
        <v>1978</v>
      </c>
      <c r="C1180" s="40" t="s">
        <v>503</v>
      </c>
      <c r="D1180" s="40"/>
      <c r="E1180" s="40" t="s">
        <v>39</v>
      </c>
      <c r="F1180" s="41">
        <v>4.2907585866073635E-2</v>
      </c>
      <c r="G1180" s="42">
        <v>6000000</v>
      </c>
      <c r="H1180" s="43">
        <v>0.25</v>
      </c>
      <c r="I1180" s="20">
        <f t="shared" ref="I1180" si="1045">H1180*G1180*F1180</f>
        <v>64361.378799110455</v>
      </c>
      <c r="J1180" s="54"/>
      <c r="K1180" s="54"/>
      <c r="L1180" s="54"/>
      <c r="M1180" s="20">
        <f t="shared" ref="M1180" si="1046">L1180*K1180</f>
        <v>0</v>
      </c>
      <c r="N1180" s="54" t="s">
        <v>104</v>
      </c>
      <c r="O1180" s="54" t="s">
        <v>19</v>
      </c>
      <c r="P1180" s="58">
        <v>173.64699999999999</v>
      </c>
      <c r="Q1180" s="80">
        <v>750</v>
      </c>
      <c r="R1180" s="21">
        <f t="shared" ref="R1180" si="1047">Q1180*P1180</f>
        <v>130235.25</v>
      </c>
      <c r="S1180" s="21"/>
      <c r="T1180" s="21"/>
      <c r="U1180" s="21"/>
      <c r="V1180" s="21"/>
      <c r="W1180" s="20">
        <f>I1180</f>
        <v>64361.378799110455</v>
      </c>
      <c r="X1180" s="20">
        <f t="shared" ref="X1180" si="1048">M1180</f>
        <v>0</v>
      </c>
      <c r="Y1180" s="20">
        <f t="shared" ref="Y1180" si="1049">R1180</f>
        <v>130235.25</v>
      </c>
      <c r="Z1180" s="20">
        <f t="shared" ref="Z1180" si="1050">SUM(W1180:Y1180)</f>
        <v>194596.62879911045</v>
      </c>
      <c r="AA1180" s="20">
        <f t="shared" si="945"/>
        <v>58378.988639733136</v>
      </c>
      <c r="AB1180" s="20">
        <f t="shared" ref="AB1180" si="1051">SUM(Z1180:AA1180)</f>
        <v>252975.61743884359</v>
      </c>
      <c r="AC1180" s="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  <c r="BC1180" s="17"/>
      <c r="BD1180" s="17"/>
      <c r="BE1180" s="17"/>
      <c r="BF1180" s="17"/>
      <c r="BG1180" s="17"/>
      <c r="BH1180" s="17"/>
      <c r="BI1180" s="17"/>
      <c r="BJ1180" s="17"/>
      <c r="BK1180" s="17"/>
      <c r="BL1180" s="17"/>
      <c r="BM1180" s="17"/>
      <c r="BN1180" s="17"/>
      <c r="BO1180" s="17"/>
      <c r="BP1180" s="17"/>
      <c r="BQ1180" s="17"/>
      <c r="BR1180" s="17"/>
      <c r="BS1180" s="17"/>
      <c r="BT1180" s="17"/>
      <c r="BU1180" s="17"/>
      <c r="BV1180" s="17"/>
      <c r="BW1180" s="17"/>
      <c r="BX1180" s="17"/>
      <c r="BY1180" s="17"/>
      <c r="BZ1180" s="17"/>
      <c r="CA1180" s="17"/>
      <c r="CB1180" s="17"/>
      <c r="CC1180" s="17"/>
      <c r="CD1180" s="17"/>
      <c r="CE1180" s="17"/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17"/>
      <c r="CR1180" s="17"/>
      <c r="CS1180" s="17"/>
      <c r="CT1180" s="17"/>
      <c r="CU1180" s="17"/>
      <c r="CV1180" s="17"/>
      <c r="CW1180" s="17"/>
      <c r="CX1180" s="17"/>
      <c r="CY1180" s="17"/>
      <c r="CZ1180" s="17"/>
      <c r="DA1180" s="17"/>
      <c r="DB1180" s="17"/>
      <c r="DC1180" s="17"/>
      <c r="DD1180" s="17"/>
      <c r="DE1180" s="17"/>
      <c r="DF1180" s="17"/>
      <c r="DG1180" s="17"/>
      <c r="DH1180" s="17"/>
      <c r="DI1180" s="17"/>
      <c r="DJ1180" s="17"/>
      <c r="DK1180" s="17"/>
      <c r="DL1180" s="17"/>
      <c r="DM1180" s="17"/>
      <c r="DN1180" s="17"/>
      <c r="DO1180" s="17"/>
      <c r="DP1180" s="17"/>
      <c r="DQ1180" s="17"/>
      <c r="DR1180" s="17"/>
      <c r="DS1180" s="17"/>
      <c r="DT1180" s="17"/>
      <c r="DU1180" s="17"/>
      <c r="DV1180" s="17"/>
      <c r="DW1180" s="17"/>
      <c r="DX1180" s="17"/>
      <c r="DY1180" s="17"/>
      <c r="DZ1180" s="17"/>
      <c r="EA1180" s="17"/>
      <c r="EB1180" s="17"/>
      <c r="EC1180" s="17"/>
      <c r="ED1180" s="17"/>
      <c r="EE1180" s="17"/>
      <c r="EF1180" s="17"/>
      <c r="EG1180" s="17"/>
      <c r="EH1180" s="17"/>
      <c r="EI1180" s="17"/>
      <c r="EJ1180" s="17"/>
      <c r="EK1180" s="17"/>
      <c r="EL1180" s="17"/>
      <c r="EM1180" s="17"/>
      <c r="EN1180" s="17"/>
      <c r="EO1180" s="17"/>
      <c r="EP1180" s="17"/>
      <c r="EQ1180" s="17"/>
      <c r="ER1180" s="17"/>
      <c r="ES1180" s="17"/>
      <c r="ET1180" s="17"/>
      <c r="EU1180" s="17"/>
      <c r="EV1180" s="17"/>
      <c r="EW1180" s="17"/>
      <c r="EX1180" s="17"/>
      <c r="EY1180" s="17"/>
      <c r="EZ1180" s="17"/>
      <c r="FA1180" s="17"/>
      <c r="FB1180" s="17"/>
      <c r="FC1180" s="17"/>
      <c r="FD1180" s="17"/>
      <c r="FE1180" s="17"/>
      <c r="FF1180" s="17"/>
      <c r="FG1180" s="17"/>
    </row>
    <row r="1181" spans="1:163" x14ac:dyDescent="0.25">
      <c r="A1181" s="17"/>
      <c r="B1181" s="40" t="s">
        <v>1979</v>
      </c>
      <c r="C1181" s="44"/>
      <c r="D1181" s="44"/>
      <c r="E1181" s="44"/>
      <c r="F1181" s="45"/>
      <c r="G1181" s="46"/>
      <c r="H1181" s="47"/>
      <c r="I1181" s="20"/>
      <c r="J1181" s="72"/>
      <c r="K1181" s="72"/>
      <c r="L1181" s="72"/>
      <c r="M1181" s="20"/>
      <c r="N1181" s="72"/>
      <c r="O1181" s="72"/>
      <c r="P1181" s="44"/>
      <c r="Q1181" s="82"/>
      <c r="R1181" s="21"/>
      <c r="S1181" s="21"/>
      <c r="T1181" s="21"/>
      <c r="U1181" s="21"/>
      <c r="V1181" s="21"/>
      <c r="W1181" s="20"/>
      <c r="X1181" s="20"/>
      <c r="Y1181" s="20"/>
      <c r="Z1181" s="20"/>
      <c r="AA1181" s="20"/>
      <c r="AB1181" s="20"/>
      <c r="AC1181" s="8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  <c r="BC1181" s="17"/>
      <c r="BD1181" s="17"/>
      <c r="BE1181" s="17"/>
      <c r="BF1181" s="17"/>
      <c r="BG1181" s="17"/>
      <c r="BH1181" s="17"/>
      <c r="BI1181" s="17"/>
      <c r="BJ1181" s="17"/>
      <c r="BK1181" s="17"/>
      <c r="BL1181" s="17"/>
      <c r="BM1181" s="17"/>
      <c r="BN1181" s="17"/>
      <c r="BO1181" s="17"/>
      <c r="BP1181" s="17"/>
      <c r="BQ1181" s="17"/>
      <c r="BR1181" s="17"/>
      <c r="BS1181" s="17"/>
      <c r="BT1181" s="17"/>
      <c r="BU1181" s="17"/>
      <c r="BV1181" s="17"/>
      <c r="BW1181" s="17"/>
      <c r="BX1181" s="17"/>
      <c r="BY1181" s="17"/>
      <c r="BZ1181" s="17"/>
      <c r="CA1181" s="17"/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17"/>
      <c r="CR1181" s="17"/>
      <c r="CS1181" s="17"/>
      <c r="CT1181" s="17"/>
      <c r="CU1181" s="17"/>
      <c r="CV1181" s="17"/>
      <c r="CW1181" s="17"/>
      <c r="CX1181" s="17"/>
      <c r="CY1181" s="17"/>
      <c r="CZ1181" s="17"/>
      <c r="DA1181" s="17"/>
      <c r="DB1181" s="17"/>
      <c r="DC1181" s="17"/>
      <c r="DD1181" s="17"/>
      <c r="DE1181" s="17"/>
      <c r="DF1181" s="17"/>
      <c r="DG1181" s="17"/>
      <c r="DH1181" s="17"/>
      <c r="DI1181" s="17"/>
      <c r="DJ1181" s="17"/>
      <c r="DK1181" s="17"/>
      <c r="DL1181" s="17"/>
      <c r="DM1181" s="17"/>
      <c r="DN1181" s="17"/>
      <c r="DO1181" s="17"/>
      <c r="DP1181" s="17"/>
      <c r="DQ1181" s="17"/>
      <c r="DR1181" s="17"/>
      <c r="DS1181" s="17"/>
      <c r="DT1181" s="17"/>
      <c r="DU1181" s="17"/>
      <c r="DV1181" s="17"/>
      <c r="DW1181" s="17"/>
      <c r="DX1181" s="17"/>
      <c r="DY1181" s="17"/>
      <c r="DZ1181" s="17"/>
      <c r="EA1181" s="17"/>
      <c r="EB1181" s="17"/>
      <c r="EC1181" s="17"/>
      <c r="ED1181" s="17"/>
      <c r="EE1181" s="17"/>
      <c r="EF1181" s="17"/>
      <c r="EG1181" s="17"/>
      <c r="EH1181" s="17"/>
      <c r="EI1181" s="17"/>
      <c r="EJ1181" s="17"/>
      <c r="EK1181" s="17"/>
      <c r="EL1181" s="17"/>
      <c r="EM1181" s="17"/>
      <c r="EN1181" s="17"/>
      <c r="EO1181" s="17"/>
      <c r="EP1181" s="17"/>
      <c r="EQ1181" s="17"/>
      <c r="ER1181" s="17"/>
      <c r="ES1181" s="17"/>
      <c r="ET1181" s="17"/>
      <c r="EU1181" s="17"/>
      <c r="EV1181" s="17"/>
      <c r="EW1181" s="17"/>
      <c r="EX1181" s="17"/>
      <c r="EY1181" s="17"/>
      <c r="EZ1181" s="17"/>
      <c r="FA1181" s="17"/>
      <c r="FB1181" s="17"/>
      <c r="FC1181" s="17"/>
      <c r="FD1181" s="17"/>
      <c r="FE1181" s="17"/>
      <c r="FF1181" s="17"/>
      <c r="FG1181" s="17"/>
    </row>
    <row r="1182" spans="1:163" x14ac:dyDescent="0.25">
      <c r="A1182" s="17"/>
      <c r="B1182" s="40" t="s">
        <v>1980</v>
      </c>
      <c r="C1182" s="40" t="s">
        <v>504</v>
      </c>
      <c r="D1182" s="40"/>
      <c r="E1182" s="40" t="s">
        <v>39</v>
      </c>
      <c r="F1182" s="41">
        <v>3.2405732641462806E-2</v>
      </c>
      <c r="G1182" s="42">
        <v>6000000</v>
      </c>
      <c r="H1182" s="43">
        <v>0.25</v>
      </c>
      <c r="I1182" s="20">
        <f t="shared" ref="I1182" si="1052">H1182*G1182*F1182</f>
        <v>48608.598962194206</v>
      </c>
      <c r="J1182" s="54"/>
      <c r="K1182" s="54"/>
      <c r="L1182" s="54"/>
      <c r="M1182" s="20">
        <f t="shared" ref="M1182" si="1053">L1182*K1182</f>
        <v>0</v>
      </c>
      <c r="N1182" s="54" t="s">
        <v>104</v>
      </c>
      <c r="O1182" s="54" t="s">
        <v>19</v>
      </c>
      <c r="P1182" s="58">
        <v>131.14599999999999</v>
      </c>
      <c r="Q1182" s="80">
        <v>750</v>
      </c>
      <c r="R1182" s="21">
        <f t="shared" ref="R1182" si="1054">Q1182*P1182</f>
        <v>98359.499999999985</v>
      </c>
      <c r="S1182" s="21"/>
      <c r="T1182" s="21"/>
      <c r="U1182" s="21"/>
      <c r="V1182" s="21"/>
      <c r="W1182" s="20">
        <f>I1182</f>
        <v>48608.598962194206</v>
      </c>
      <c r="X1182" s="20">
        <f t="shared" ref="X1182" si="1055">M1182</f>
        <v>0</v>
      </c>
      <c r="Y1182" s="20">
        <f t="shared" ref="Y1182" si="1056">R1182</f>
        <v>98359.499999999985</v>
      </c>
      <c r="Z1182" s="20">
        <f t="shared" ref="Z1182" si="1057">SUM(W1182:Y1182)</f>
        <v>146968.0989621942</v>
      </c>
      <c r="AA1182" s="20">
        <f t="shared" si="945"/>
        <v>44090.42968865826</v>
      </c>
      <c r="AB1182" s="20">
        <f t="shared" ref="AB1182" si="1058">SUM(Z1182:AA1182)</f>
        <v>191058.52865085244</v>
      </c>
      <c r="AC1182" s="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  <c r="BM1182" s="17"/>
      <c r="BN1182" s="17"/>
      <c r="BO1182" s="17"/>
      <c r="BP1182" s="17"/>
      <c r="BQ1182" s="17"/>
      <c r="BR1182" s="17"/>
      <c r="BS1182" s="17"/>
      <c r="BT1182" s="17"/>
      <c r="BU1182" s="17"/>
      <c r="BV1182" s="17"/>
      <c r="BW1182" s="17"/>
      <c r="BX1182" s="17"/>
      <c r="BY1182" s="17"/>
      <c r="BZ1182" s="17"/>
      <c r="CA1182" s="17"/>
      <c r="CB1182" s="17"/>
      <c r="CC1182" s="17"/>
      <c r="CD1182" s="17"/>
      <c r="CE1182" s="17"/>
      <c r="CF1182" s="17"/>
      <c r="CG1182" s="17"/>
      <c r="CH1182" s="17"/>
      <c r="CI1182" s="17"/>
      <c r="CJ1182" s="17"/>
      <c r="CK1182" s="17"/>
      <c r="CL1182" s="17"/>
      <c r="CM1182" s="17"/>
      <c r="CN1182" s="17"/>
      <c r="CO1182" s="17"/>
      <c r="CP1182" s="17"/>
      <c r="CQ1182" s="17"/>
      <c r="CR1182" s="17"/>
      <c r="CS1182" s="17"/>
      <c r="CT1182" s="17"/>
      <c r="CU1182" s="17"/>
      <c r="CV1182" s="17"/>
      <c r="CW1182" s="17"/>
      <c r="CX1182" s="17"/>
      <c r="CY1182" s="17"/>
      <c r="CZ1182" s="17"/>
      <c r="DA1182" s="17"/>
      <c r="DB1182" s="17"/>
      <c r="DC1182" s="17"/>
      <c r="DD1182" s="17"/>
      <c r="DE1182" s="17"/>
      <c r="DF1182" s="17"/>
      <c r="DG1182" s="17"/>
      <c r="DH1182" s="17"/>
      <c r="DI1182" s="17"/>
      <c r="DJ1182" s="17"/>
      <c r="DK1182" s="17"/>
      <c r="DL1182" s="17"/>
      <c r="DM1182" s="17"/>
      <c r="DN1182" s="17"/>
      <c r="DO1182" s="17"/>
      <c r="DP1182" s="17"/>
      <c r="DQ1182" s="17"/>
      <c r="DR1182" s="17"/>
      <c r="DS1182" s="17"/>
      <c r="DT1182" s="17"/>
      <c r="DU1182" s="17"/>
      <c r="DV1182" s="17"/>
      <c r="DW1182" s="17"/>
      <c r="DX1182" s="17"/>
      <c r="DY1182" s="17"/>
      <c r="DZ1182" s="17"/>
      <c r="EA1182" s="17"/>
      <c r="EB1182" s="17"/>
      <c r="EC1182" s="17"/>
      <c r="ED1182" s="17"/>
      <c r="EE1182" s="17"/>
      <c r="EF1182" s="17"/>
      <c r="EG1182" s="17"/>
      <c r="EH1182" s="17"/>
      <c r="EI1182" s="17"/>
      <c r="EJ1182" s="17"/>
      <c r="EK1182" s="17"/>
      <c r="EL1182" s="17"/>
      <c r="EM1182" s="17"/>
      <c r="EN1182" s="17"/>
      <c r="EO1182" s="17"/>
      <c r="EP1182" s="17"/>
      <c r="EQ1182" s="17"/>
      <c r="ER1182" s="17"/>
      <c r="ES1182" s="17"/>
      <c r="ET1182" s="17"/>
      <c r="EU1182" s="17"/>
      <c r="EV1182" s="17"/>
      <c r="EW1182" s="17"/>
      <c r="EX1182" s="17"/>
      <c r="EY1182" s="17"/>
      <c r="EZ1182" s="17"/>
      <c r="FA1182" s="17"/>
      <c r="FB1182" s="17"/>
      <c r="FC1182" s="17"/>
      <c r="FD1182" s="17"/>
      <c r="FE1182" s="17"/>
      <c r="FF1182" s="17"/>
      <c r="FG1182" s="17"/>
    </row>
    <row r="1183" spans="1:163" x14ac:dyDescent="0.25">
      <c r="A1183" s="17"/>
      <c r="B1183" s="40" t="s">
        <v>1981</v>
      </c>
      <c r="C1183" s="44"/>
      <c r="D1183" s="44"/>
      <c r="E1183" s="44"/>
      <c r="F1183" s="45"/>
      <c r="G1183" s="46"/>
      <c r="H1183" s="47"/>
      <c r="I1183" s="20"/>
      <c r="J1183" s="72"/>
      <c r="K1183" s="72"/>
      <c r="L1183" s="72"/>
      <c r="M1183" s="20"/>
      <c r="N1183" s="72"/>
      <c r="O1183" s="72"/>
      <c r="P1183" s="44"/>
      <c r="Q1183" s="82"/>
      <c r="R1183" s="21"/>
      <c r="S1183" s="21"/>
      <c r="T1183" s="21"/>
      <c r="U1183" s="21"/>
      <c r="V1183" s="21"/>
      <c r="W1183" s="20"/>
      <c r="X1183" s="20"/>
      <c r="Y1183" s="20"/>
      <c r="Z1183" s="20"/>
      <c r="AA1183" s="20"/>
      <c r="AB1183" s="20"/>
      <c r="AC1183" s="8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  <c r="BC1183" s="17"/>
      <c r="BD1183" s="17"/>
      <c r="BE1183" s="17"/>
      <c r="BF1183" s="17"/>
      <c r="BG1183" s="17"/>
      <c r="BH1183" s="17"/>
      <c r="BI1183" s="17"/>
      <c r="BJ1183" s="17"/>
      <c r="BK1183" s="17"/>
      <c r="BL1183" s="17"/>
      <c r="BM1183" s="17"/>
      <c r="BN1183" s="17"/>
      <c r="BO1183" s="17"/>
      <c r="BP1183" s="17"/>
      <c r="BQ1183" s="17"/>
      <c r="BR1183" s="17"/>
      <c r="BS1183" s="17"/>
      <c r="BT1183" s="17"/>
      <c r="BU1183" s="17"/>
      <c r="BV1183" s="17"/>
      <c r="BW1183" s="17"/>
      <c r="BX1183" s="17"/>
      <c r="BY1183" s="17"/>
      <c r="BZ1183" s="17"/>
      <c r="CA1183" s="17"/>
      <c r="CB1183" s="17"/>
      <c r="CC1183" s="17"/>
      <c r="CD1183" s="17"/>
      <c r="CE1183" s="17"/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17"/>
      <c r="CR1183" s="17"/>
      <c r="CS1183" s="17"/>
      <c r="CT1183" s="17"/>
      <c r="CU1183" s="17"/>
      <c r="CV1183" s="17"/>
      <c r="CW1183" s="17"/>
      <c r="CX1183" s="17"/>
      <c r="CY1183" s="17"/>
      <c r="CZ1183" s="17"/>
      <c r="DA1183" s="17"/>
      <c r="DB1183" s="17"/>
      <c r="DC1183" s="17"/>
      <c r="DD1183" s="17"/>
      <c r="DE1183" s="17"/>
      <c r="DF1183" s="17"/>
      <c r="DG1183" s="17"/>
      <c r="DH1183" s="17"/>
      <c r="DI1183" s="17"/>
      <c r="DJ1183" s="17"/>
      <c r="DK1183" s="17"/>
      <c r="DL1183" s="17"/>
      <c r="DM1183" s="17"/>
      <c r="DN1183" s="17"/>
      <c r="DO1183" s="17"/>
      <c r="DP1183" s="17"/>
      <c r="DQ1183" s="17"/>
      <c r="DR1183" s="17"/>
      <c r="DS1183" s="17"/>
      <c r="DT1183" s="17"/>
      <c r="DU1183" s="17"/>
      <c r="DV1183" s="17"/>
      <c r="DW1183" s="17"/>
      <c r="DX1183" s="17"/>
      <c r="DY1183" s="17"/>
      <c r="DZ1183" s="17"/>
      <c r="EA1183" s="17"/>
      <c r="EB1183" s="17"/>
      <c r="EC1183" s="17"/>
      <c r="ED1183" s="17"/>
      <c r="EE1183" s="17"/>
      <c r="EF1183" s="17"/>
      <c r="EG1183" s="17"/>
      <c r="EH1183" s="17"/>
      <c r="EI1183" s="17"/>
      <c r="EJ1183" s="17"/>
      <c r="EK1183" s="17"/>
      <c r="EL1183" s="17"/>
      <c r="EM1183" s="17"/>
      <c r="EN1183" s="17"/>
      <c r="EO1183" s="17"/>
      <c r="EP1183" s="17"/>
      <c r="EQ1183" s="17"/>
      <c r="ER1183" s="17"/>
      <c r="ES1183" s="17"/>
      <c r="ET1183" s="17"/>
      <c r="EU1183" s="17"/>
      <c r="EV1183" s="17"/>
      <c r="EW1183" s="17"/>
      <c r="EX1183" s="17"/>
      <c r="EY1183" s="17"/>
      <c r="EZ1183" s="17"/>
      <c r="FA1183" s="17"/>
      <c r="FB1183" s="17"/>
      <c r="FC1183" s="17"/>
      <c r="FD1183" s="17"/>
      <c r="FE1183" s="17"/>
      <c r="FF1183" s="17"/>
      <c r="FG1183" s="17"/>
    </row>
    <row r="1184" spans="1:163" x14ac:dyDescent="0.25">
      <c r="A1184" s="17"/>
      <c r="B1184" s="40" t="s">
        <v>1982</v>
      </c>
      <c r="C1184" s="40" t="s">
        <v>505</v>
      </c>
      <c r="D1184" s="40"/>
      <c r="E1184" s="40" t="s">
        <v>39</v>
      </c>
      <c r="F1184" s="41">
        <v>5.0316530763528537E-2</v>
      </c>
      <c r="G1184" s="42">
        <v>6000000</v>
      </c>
      <c r="H1184" s="43">
        <v>0.25</v>
      </c>
      <c r="I1184" s="20">
        <f t="shared" ref="I1184" si="1059">H1184*G1184*F1184</f>
        <v>75474.796145292799</v>
      </c>
      <c r="J1184" s="54"/>
      <c r="K1184" s="54"/>
      <c r="L1184" s="54"/>
      <c r="M1184" s="20">
        <f t="shared" ref="M1184" si="1060">L1184*K1184</f>
        <v>0</v>
      </c>
      <c r="N1184" s="54" t="s">
        <v>104</v>
      </c>
      <c r="O1184" s="54" t="s">
        <v>19</v>
      </c>
      <c r="P1184" s="58">
        <v>203.631</v>
      </c>
      <c r="Q1184" s="80">
        <v>750</v>
      </c>
      <c r="R1184" s="21">
        <f t="shared" ref="R1184" si="1061">Q1184*P1184</f>
        <v>152723.25</v>
      </c>
      <c r="S1184" s="21"/>
      <c r="T1184" s="21"/>
      <c r="U1184" s="21"/>
      <c r="V1184" s="21"/>
      <c r="W1184" s="20">
        <f>I1184</f>
        <v>75474.796145292799</v>
      </c>
      <c r="X1184" s="20">
        <f t="shared" ref="X1184" si="1062">M1184</f>
        <v>0</v>
      </c>
      <c r="Y1184" s="20">
        <f t="shared" ref="Y1184" si="1063">R1184</f>
        <v>152723.25</v>
      </c>
      <c r="Z1184" s="20">
        <f t="shared" ref="Z1184" si="1064">SUM(W1184:Y1184)</f>
        <v>228198.04614529281</v>
      </c>
      <c r="AA1184" s="20">
        <f t="shared" si="945"/>
        <v>68459.413843587841</v>
      </c>
      <c r="AB1184" s="20">
        <f t="shared" ref="AB1184" si="1065">SUM(Z1184:AA1184)</f>
        <v>296657.45998888067</v>
      </c>
      <c r="AC1184" s="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  <c r="BC1184" s="17"/>
      <c r="BD1184" s="17"/>
      <c r="BE1184" s="17"/>
      <c r="BF1184" s="17"/>
      <c r="BG1184" s="17"/>
      <c r="BH1184" s="17"/>
      <c r="BI1184" s="17"/>
      <c r="BJ1184" s="17"/>
      <c r="BK1184" s="17"/>
      <c r="BL1184" s="17"/>
      <c r="BM1184" s="17"/>
      <c r="BN1184" s="17"/>
      <c r="BO1184" s="17"/>
      <c r="BP1184" s="17"/>
      <c r="BQ1184" s="17"/>
      <c r="BR1184" s="17"/>
      <c r="BS1184" s="17"/>
      <c r="BT1184" s="17"/>
      <c r="BU1184" s="17"/>
      <c r="BV1184" s="17"/>
      <c r="BW1184" s="17"/>
      <c r="BX1184" s="17"/>
      <c r="BY1184" s="17"/>
      <c r="BZ1184" s="17"/>
      <c r="CA1184" s="17"/>
      <c r="CB1184" s="17"/>
      <c r="CC1184" s="17"/>
      <c r="CD1184" s="17"/>
      <c r="CE1184" s="17"/>
      <c r="CF1184" s="17"/>
      <c r="CG1184" s="17"/>
      <c r="CH1184" s="17"/>
      <c r="CI1184" s="17"/>
      <c r="CJ1184" s="17"/>
      <c r="CK1184" s="17"/>
      <c r="CL1184" s="17"/>
      <c r="CM1184" s="17"/>
      <c r="CN1184" s="17"/>
      <c r="CO1184" s="17"/>
      <c r="CP1184" s="17"/>
      <c r="CQ1184" s="17"/>
      <c r="CR1184" s="17"/>
      <c r="CS1184" s="17"/>
      <c r="CT1184" s="17"/>
      <c r="CU1184" s="17"/>
      <c r="CV1184" s="17"/>
      <c r="CW1184" s="17"/>
      <c r="CX1184" s="17"/>
      <c r="CY1184" s="17"/>
      <c r="CZ1184" s="17"/>
      <c r="DA1184" s="17"/>
      <c r="DB1184" s="17"/>
      <c r="DC1184" s="17"/>
      <c r="DD1184" s="17"/>
      <c r="DE1184" s="17"/>
      <c r="DF1184" s="17"/>
      <c r="DG1184" s="17"/>
      <c r="DH1184" s="17"/>
      <c r="DI1184" s="17"/>
      <c r="DJ1184" s="17"/>
      <c r="DK1184" s="17"/>
      <c r="DL1184" s="17"/>
      <c r="DM1184" s="17"/>
      <c r="DN1184" s="17"/>
      <c r="DO1184" s="17"/>
      <c r="DP1184" s="17"/>
      <c r="DQ1184" s="17"/>
      <c r="DR1184" s="17"/>
      <c r="DS1184" s="17"/>
      <c r="DT1184" s="17"/>
      <c r="DU1184" s="17"/>
      <c r="DV1184" s="17"/>
      <c r="DW1184" s="17"/>
      <c r="DX1184" s="17"/>
      <c r="DY1184" s="17"/>
      <c r="DZ1184" s="17"/>
      <c r="EA1184" s="17"/>
      <c r="EB1184" s="17"/>
      <c r="EC1184" s="17"/>
      <c r="ED1184" s="17"/>
      <c r="EE1184" s="17"/>
      <c r="EF1184" s="17"/>
      <c r="EG1184" s="17"/>
      <c r="EH1184" s="17"/>
      <c r="EI1184" s="17"/>
      <c r="EJ1184" s="17"/>
      <c r="EK1184" s="17"/>
      <c r="EL1184" s="17"/>
      <c r="EM1184" s="17"/>
      <c r="EN1184" s="17"/>
      <c r="EO1184" s="17"/>
      <c r="EP1184" s="17"/>
      <c r="EQ1184" s="17"/>
      <c r="ER1184" s="17"/>
      <c r="ES1184" s="17"/>
      <c r="ET1184" s="17"/>
      <c r="EU1184" s="17"/>
      <c r="EV1184" s="17"/>
      <c r="EW1184" s="17"/>
      <c r="EX1184" s="17"/>
      <c r="EY1184" s="17"/>
      <c r="EZ1184" s="17"/>
      <c r="FA1184" s="17"/>
      <c r="FB1184" s="17"/>
      <c r="FC1184" s="17"/>
      <c r="FD1184" s="17"/>
      <c r="FE1184" s="17"/>
      <c r="FF1184" s="17"/>
      <c r="FG1184" s="17"/>
    </row>
    <row r="1185" spans="1:163" x14ac:dyDescent="0.25">
      <c r="A1185" s="17"/>
      <c r="B1185" s="40" t="s">
        <v>1983</v>
      </c>
      <c r="C1185" s="44"/>
      <c r="D1185" s="44"/>
      <c r="E1185" s="44"/>
      <c r="F1185" s="45"/>
      <c r="G1185" s="46"/>
      <c r="H1185" s="47"/>
      <c r="I1185" s="20"/>
      <c r="J1185" s="72"/>
      <c r="K1185" s="72"/>
      <c r="L1185" s="72"/>
      <c r="M1185" s="20"/>
      <c r="N1185" s="72"/>
      <c r="O1185" s="72"/>
      <c r="P1185" s="44"/>
      <c r="Q1185" s="82"/>
      <c r="R1185" s="21"/>
      <c r="S1185" s="21"/>
      <c r="T1185" s="21"/>
      <c r="U1185" s="21"/>
      <c r="V1185" s="21"/>
      <c r="W1185" s="20"/>
      <c r="X1185" s="20"/>
      <c r="Y1185" s="20"/>
      <c r="Z1185" s="20"/>
      <c r="AA1185" s="20"/>
      <c r="AB1185" s="20"/>
      <c r="AC1185" s="8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  <c r="BC1185" s="17"/>
      <c r="BD1185" s="17"/>
      <c r="BE1185" s="17"/>
      <c r="BF1185" s="17"/>
      <c r="BG1185" s="17"/>
      <c r="BH1185" s="17"/>
      <c r="BI1185" s="17"/>
      <c r="BJ1185" s="17"/>
      <c r="BK1185" s="17"/>
      <c r="BL1185" s="17"/>
      <c r="BM1185" s="17"/>
      <c r="BN1185" s="17"/>
      <c r="BO1185" s="17"/>
      <c r="BP1185" s="17"/>
      <c r="BQ1185" s="17"/>
      <c r="BR1185" s="17"/>
      <c r="BS1185" s="17"/>
      <c r="BT1185" s="17"/>
      <c r="BU1185" s="17"/>
      <c r="BV1185" s="17"/>
      <c r="BW1185" s="17"/>
      <c r="BX1185" s="17"/>
      <c r="BY1185" s="17"/>
      <c r="BZ1185" s="17"/>
      <c r="CA1185" s="17"/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17"/>
      <c r="CR1185" s="17"/>
      <c r="CS1185" s="17"/>
      <c r="CT1185" s="17"/>
      <c r="CU1185" s="17"/>
      <c r="CV1185" s="17"/>
      <c r="CW1185" s="17"/>
      <c r="CX1185" s="17"/>
      <c r="CY1185" s="17"/>
      <c r="CZ1185" s="17"/>
      <c r="DA1185" s="17"/>
      <c r="DB1185" s="17"/>
      <c r="DC1185" s="17"/>
      <c r="DD1185" s="17"/>
      <c r="DE1185" s="17"/>
      <c r="DF1185" s="17"/>
      <c r="DG1185" s="17"/>
      <c r="DH1185" s="17"/>
      <c r="DI1185" s="17"/>
      <c r="DJ1185" s="17"/>
      <c r="DK1185" s="17"/>
      <c r="DL1185" s="17"/>
      <c r="DM1185" s="17"/>
      <c r="DN1185" s="17"/>
      <c r="DO1185" s="17"/>
      <c r="DP1185" s="17"/>
      <c r="DQ1185" s="17"/>
      <c r="DR1185" s="17"/>
      <c r="DS1185" s="17"/>
      <c r="DT1185" s="17"/>
      <c r="DU1185" s="17"/>
      <c r="DV1185" s="17"/>
      <c r="DW1185" s="17"/>
      <c r="DX1185" s="17"/>
      <c r="DY1185" s="17"/>
      <c r="DZ1185" s="17"/>
      <c r="EA1185" s="17"/>
      <c r="EB1185" s="17"/>
      <c r="EC1185" s="17"/>
      <c r="ED1185" s="17"/>
      <c r="EE1185" s="17"/>
      <c r="EF1185" s="17"/>
      <c r="EG1185" s="17"/>
      <c r="EH1185" s="17"/>
      <c r="EI1185" s="17"/>
      <c r="EJ1185" s="17"/>
      <c r="EK1185" s="17"/>
      <c r="EL1185" s="17"/>
      <c r="EM1185" s="17"/>
      <c r="EN1185" s="17"/>
      <c r="EO1185" s="17"/>
      <c r="EP1185" s="17"/>
      <c r="EQ1185" s="17"/>
      <c r="ER1185" s="17"/>
      <c r="ES1185" s="17"/>
      <c r="ET1185" s="17"/>
      <c r="EU1185" s="17"/>
      <c r="EV1185" s="17"/>
      <c r="EW1185" s="17"/>
      <c r="EX1185" s="17"/>
      <c r="EY1185" s="17"/>
      <c r="EZ1185" s="17"/>
      <c r="FA1185" s="17"/>
      <c r="FB1185" s="17"/>
      <c r="FC1185" s="17"/>
      <c r="FD1185" s="17"/>
      <c r="FE1185" s="17"/>
      <c r="FF1185" s="17"/>
      <c r="FG1185" s="17"/>
    </row>
    <row r="1186" spans="1:163" x14ac:dyDescent="0.25">
      <c r="A1186" s="17"/>
      <c r="B1186" s="40" t="s">
        <v>1984</v>
      </c>
      <c r="C1186" s="40" t="s">
        <v>229</v>
      </c>
      <c r="D1186" s="40"/>
      <c r="E1186" s="40" t="s">
        <v>39</v>
      </c>
      <c r="F1186" s="41">
        <v>8.947887323943661E-2</v>
      </c>
      <c r="G1186" s="42">
        <v>6000000</v>
      </c>
      <c r="H1186" s="43">
        <v>0.25</v>
      </c>
      <c r="I1186" s="20">
        <f t="shared" ref="I1186" si="1066">H1186*G1186*F1186</f>
        <v>134218.30985915492</v>
      </c>
      <c r="J1186" s="54"/>
      <c r="K1186" s="54"/>
      <c r="L1186" s="54"/>
      <c r="M1186" s="20">
        <f t="shared" ref="M1186" si="1067">L1186*K1186</f>
        <v>0</v>
      </c>
      <c r="N1186" s="54" t="s">
        <v>104</v>
      </c>
      <c r="O1186" s="54" t="s">
        <v>19</v>
      </c>
      <c r="P1186" s="58">
        <v>362.12099999999998</v>
      </c>
      <c r="Q1186" s="80">
        <v>750</v>
      </c>
      <c r="R1186" s="21">
        <f t="shared" ref="R1186" si="1068">Q1186*P1186</f>
        <v>271590.75</v>
      </c>
      <c r="S1186" s="21"/>
      <c r="T1186" s="21"/>
      <c r="U1186" s="21"/>
      <c r="V1186" s="21"/>
      <c r="W1186" s="20">
        <f>I1186</f>
        <v>134218.30985915492</v>
      </c>
      <c r="X1186" s="20">
        <f t="shared" ref="X1186" si="1069">M1186</f>
        <v>0</v>
      </c>
      <c r="Y1186" s="20">
        <f t="shared" ref="Y1186" si="1070">R1186</f>
        <v>271590.75</v>
      </c>
      <c r="Z1186" s="20">
        <f t="shared" ref="Z1186" si="1071">SUM(W1186:Y1186)</f>
        <v>405809.05985915492</v>
      </c>
      <c r="AA1186" s="20">
        <f t="shared" si="945"/>
        <v>121742.71795774647</v>
      </c>
      <c r="AB1186" s="20">
        <f t="shared" ref="AB1186" si="1072">SUM(Z1186:AA1186)</f>
        <v>527551.77781690145</v>
      </c>
      <c r="AC1186" s="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  <c r="BC1186" s="17"/>
      <c r="BD1186" s="17"/>
      <c r="BE1186" s="17"/>
      <c r="BF1186" s="17"/>
      <c r="BG1186" s="17"/>
      <c r="BH1186" s="17"/>
      <c r="BI1186" s="17"/>
      <c r="BJ1186" s="17"/>
      <c r="BK1186" s="17"/>
      <c r="BL1186" s="17"/>
      <c r="BM1186" s="17"/>
      <c r="BN1186" s="17"/>
      <c r="BO1186" s="17"/>
      <c r="BP1186" s="17"/>
      <c r="BQ1186" s="17"/>
      <c r="BR1186" s="17"/>
      <c r="BS1186" s="17"/>
      <c r="BT1186" s="17"/>
      <c r="BU1186" s="17"/>
      <c r="BV1186" s="17"/>
      <c r="BW1186" s="17"/>
      <c r="BX1186" s="17"/>
      <c r="BY1186" s="17"/>
      <c r="BZ1186" s="17"/>
      <c r="CA1186" s="17"/>
      <c r="CB1186" s="17"/>
      <c r="CC1186" s="17"/>
      <c r="CD1186" s="17"/>
      <c r="CE1186" s="17"/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17"/>
      <c r="CR1186" s="17"/>
      <c r="CS1186" s="17"/>
      <c r="CT1186" s="17"/>
      <c r="CU1186" s="17"/>
      <c r="CV1186" s="17"/>
      <c r="CW1186" s="17"/>
      <c r="CX1186" s="17"/>
      <c r="CY1186" s="17"/>
      <c r="CZ1186" s="17"/>
      <c r="DA1186" s="17"/>
      <c r="DB1186" s="17"/>
      <c r="DC1186" s="17"/>
      <c r="DD1186" s="17"/>
      <c r="DE1186" s="17"/>
      <c r="DF1186" s="17"/>
      <c r="DG1186" s="17"/>
      <c r="DH1186" s="17"/>
      <c r="DI1186" s="17"/>
      <c r="DJ1186" s="17"/>
      <c r="DK1186" s="17"/>
      <c r="DL1186" s="17"/>
      <c r="DM1186" s="17"/>
      <c r="DN1186" s="17"/>
      <c r="DO1186" s="17"/>
      <c r="DP1186" s="17"/>
      <c r="DQ1186" s="17"/>
      <c r="DR1186" s="17"/>
      <c r="DS1186" s="17"/>
      <c r="DT1186" s="17"/>
      <c r="DU1186" s="17"/>
      <c r="DV1186" s="17"/>
      <c r="DW1186" s="17"/>
      <c r="DX1186" s="17"/>
      <c r="DY1186" s="17"/>
      <c r="DZ1186" s="17"/>
      <c r="EA1186" s="17"/>
      <c r="EB1186" s="17"/>
      <c r="EC1186" s="17"/>
      <c r="ED1186" s="17"/>
      <c r="EE1186" s="17"/>
      <c r="EF1186" s="17"/>
      <c r="EG1186" s="17"/>
      <c r="EH1186" s="17"/>
      <c r="EI1186" s="17"/>
      <c r="EJ1186" s="17"/>
      <c r="EK1186" s="17"/>
      <c r="EL1186" s="17"/>
      <c r="EM1186" s="17"/>
      <c r="EN1186" s="17"/>
      <c r="EO1186" s="17"/>
      <c r="EP1186" s="17"/>
      <c r="EQ1186" s="17"/>
      <c r="ER1186" s="17"/>
      <c r="ES1186" s="17"/>
      <c r="ET1186" s="17"/>
      <c r="EU1186" s="17"/>
      <c r="EV1186" s="17"/>
      <c r="EW1186" s="17"/>
      <c r="EX1186" s="17"/>
      <c r="EY1186" s="17"/>
      <c r="EZ1186" s="17"/>
      <c r="FA1186" s="17"/>
      <c r="FB1186" s="17"/>
      <c r="FC1186" s="17"/>
      <c r="FD1186" s="17"/>
      <c r="FE1186" s="17"/>
      <c r="FF1186" s="17"/>
      <c r="FG1186" s="17"/>
    </row>
    <row r="1187" spans="1:163" x14ac:dyDescent="0.25">
      <c r="A1187" s="17"/>
      <c r="B1187" s="40" t="s">
        <v>1985</v>
      </c>
      <c r="C1187" s="44"/>
      <c r="D1187" s="44"/>
      <c r="E1187" s="44"/>
      <c r="F1187" s="45"/>
      <c r="G1187" s="46"/>
      <c r="H1187" s="47"/>
      <c r="I1187" s="20"/>
      <c r="J1187" s="72"/>
      <c r="K1187" s="72"/>
      <c r="L1187" s="72"/>
      <c r="M1187" s="20"/>
      <c r="N1187" s="72"/>
      <c r="O1187" s="72"/>
      <c r="P1187" s="44"/>
      <c r="Q1187" s="82"/>
      <c r="R1187" s="21"/>
      <c r="S1187" s="21"/>
      <c r="T1187" s="21"/>
      <c r="U1187" s="21"/>
      <c r="V1187" s="21"/>
      <c r="W1187" s="20"/>
      <c r="X1187" s="20"/>
      <c r="Y1187" s="20"/>
      <c r="Z1187" s="20"/>
      <c r="AA1187" s="20"/>
      <c r="AB1187" s="20"/>
      <c r="AC1187" s="8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  <c r="BC1187" s="17"/>
      <c r="BD1187" s="17"/>
      <c r="BE1187" s="17"/>
      <c r="BF1187" s="17"/>
      <c r="BG1187" s="17"/>
      <c r="BH1187" s="17"/>
      <c r="BI1187" s="17"/>
      <c r="BJ1187" s="17"/>
      <c r="BK1187" s="17"/>
      <c r="BL1187" s="17"/>
      <c r="BM1187" s="17"/>
      <c r="BN1187" s="17"/>
      <c r="BO1187" s="17"/>
      <c r="BP1187" s="17"/>
      <c r="BQ1187" s="17"/>
      <c r="BR1187" s="17"/>
      <c r="BS1187" s="17"/>
      <c r="BT1187" s="17"/>
      <c r="BU1187" s="17"/>
      <c r="BV1187" s="17"/>
      <c r="BW1187" s="17"/>
      <c r="BX1187" s="17"/>
      <c r="BY1187" s="17"/>
      <c r="BZ1187" s="17"/>
      <c r="CA1187" s="17"/>
      <c r="CB1187" s="17"/>
      <c r="CC1187" s="17"/>
      <c r="CD1187" s="17"/>
      <c r="CE1187" s="17"/>
      <c r="CF1187" s="17"/>
      <c r="CG1187" s="17"/>
      <c r="CH1187" s="17"/>
      <c r="CI1187" s="17"/>
      <c r="CJ1187" s="17"/>
      <c r="CK1187" s="17"/>
      <c r="CL1187" s="17"/>
      <c r="CM1187" s="17"/>
      <c r="CN1187" s="17"/>
      <c r="CO1187" s="17"/>
      <c r="CP1187" s="17"/>
      <c r="CQ1187" s="17"/>
      <c r="CR1187" s="17"/>
      <c r="CS1187" s="17"/>
      <c r="CT1187" s="17"/>
      <c r="CU1187" s="17"/>
      <c r="CV1187" s="17"/>
      <c r="CW1187" s="17"/>
      <c r="CX1187" s="17"/>
      <c r="CY1187" s="17"/>
      <c r="CZ1187" s="17"/>
      <c r="DA1187" s="17"/>
      <c r="DB1187" s="17"/>
      <c r="DC1187" s="17"/>
      <c r="DD1187" s="17"/>
      <c r="DE1187" s="17"/>
      <c r="DF1187" s="17"/>
      <c r="DG1187" s="17"/>
      <c r="DH1187" s="17"/>
      <c r="DI1187" s="17"/>
      <c r="DJ1187" s="17"/>
      <c r="DK1187" s="17"/>
      <c r="DL1187" s="17"/>
      <c r="DM1187" s="17"/>
      <c r="DN1187" s="17"/>
      <c r="DO1187" s="17"/>
      <c r="DP1187" s="17"/>
      <c r="DQ1187" s="17"/>
      <c r="DR1187" s="17"/>
      <c r="DS1187" s="17"/>
      <c r="DT1187" s="17"/>
      <c r="DU1187" s="17"/>
      <c r="DV1187" s="17"/>
      <c r="DW1187" s="17"/>
      <c r="DX1187" s="17"/>
      <c r="DY1187" s="17"/>
      <c r="DZ1187" s="17"/>
      <c r="EA1187" s="17"/>
      <c r="EB1187" s="17"/>
      <c r="EC1187" s="17"/>
      <c r="ED1187" s="17"/>
      <c r="EE1187" s="17"/>
      <c r="EF1187" s="17"/>
      <c r="EG1187" s="17"/>
      <c r="EH1187" s="17"/>
      <c r="EI1187" s="17"/>
      <c r="EJ1187" s="17"/>
      <c r="EK1187" s="17"/>
      <c r="EL1187" s="17"/>
      <c r="EM1187" s="17"/>
      <c r="EN1187" s="17"/>
      <c r="EO1187" s="17"/>
      <c r="EP1187" s="17"/>
      <c r="EQ1187" s="17"/>
      <c r="ER1187" s="17"/>
      <c r="ES1187" s="17"/>
      <c r="ET1187" s="17"/>
      <c r="EU1187" s="17"/>
      <c r="EV1187" s="17"/>
      <c r="EW1187" s="17"/>
      <c r="EX1187" s="17"/>
      <c r="EY1187" s="17"/>
      <c r="EZ1187" s="17"/>
      <c r="FA1187" s="17"/>
      <c r="FB1187" s="17"/>
      <c r="FC1187" s="17"/>
      <c r="FD1187" s="17"/>
      <c r="FE1187" s="17"/>
      <c r="FF1187" s="17"/>
      <c r="FG1187" s="17"/>
    </row>
    <row r="1188" spans="1:163" s="18" customFormat="1" x14ac:dyDescent="0.25">
      <c r="B1188" s="40" t="s">
        <v>1986</v>
      </c>
      <c r="C1188" s="49"/>
      <c r="D1188" s="49"/>
      <c r="E1188" s="49"/>
      <c r="F1188" s="62"/>
      <c r="G1188" s="63"/>
      <c r="H1188" s="64"/>
      <c r="I1188" s="22"/>
      <c r="J1188" s="73"/>
      <c r="K1188" s="73"/>
      <c r="L1188" s="73"/>
      <c r="M1188" s="22"/>
      <c r="N1188" s="73"/>
      <c r="O1188" s="73"/>
      <c r="P1188" s="84"/>
      <c r="Q1188" s="85"/>
      <c r="R1188" s="23"/>
      <c r="S1188" s="23"/>
      <c r="T1188" s="23"/>
      <c r="U1188" s="23"/>
      <c r="V1188" s="23"/>
      <c r="W1188" s="22"/>
      <c r="X1188" s="22"/>
      <c r="Y1188" s="22"/>
      <c r="Z1188" s="22"/>
      <c r="AA1188" s="22"/>
      <c r="AB1188" s="22"/>
      <c r="AC1188" s="9"/>
    </row>
    <row r="1189" spans="1:163" ht="15.75" x14ac:dyDescent="0.25">
      <c r="A1189" s="17"/>
      <c r="B1189" s="40" t="s">
        <v>1987</v>
      </c>
      <c r="C1189" s="55"/>
      <c r="D1189" s="55"/>
      <c r="E1189" s="55"/>
      <c r="F1189" s="56"/>
      <c r="G1189" s="57"/>
      <c r="H1189" s="55"/>
      <c r="I1189" s="20"/>
      <c r="J1189" s="55"/>
      <c r="K1189" s="55"/>
      <c r="L1189" s="55"/>
      <c r="M1189" s="20"/>
      <c r="N1189" s="55"/>
      <c r="O1189" s="55"/>
      <c r="P1189" s="55"/>
      <c r="Q1189" s="55"/>
      <c r="R1189" s="21"/>
      <c r="S1189" s="21"/>
      <c r="T1189" s="21"/>
      <c r="U1189" s="21"/>
      <c r="V1189" s="21"/>
      <c r="W1189" s="20"/>
      <c r="X1189" s="20"/>
      <c r="Y1189" s="20"/>
      <c r="Z1189" s="20"/>
      <c r="AA1189" s="20"/>
      <c r="AB1189" s="20"/>
      <c r="AC1189" s="12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  <c r="BC1189" s="17"/>
      <c r="BD1189" s="17"/>
      <c r="BE1189" s="17"/>
      <c r="BF1189" s="17"/>
      <c r="BG1189" s="17"/>
      <c r="BH1189" s="17"/>
      <c r="BI1189" s="17"/>
      <c r="BJ1189" s="17"/>
      <c r="BK1189" s="17"/>
      <c r="BL1189" s="17"/>
      <c r="BM1189" s="17"/>
      <c r="BN1189" s="17"/>
      <c r="BO1189" s="17"/>
      <c r="BP1189" s="17"/>
      <c r="BQ1189" s="17"/>
      <c r="BR1189" s="17"/>
      <c r="BS1189" s="17"/>
      <c r="BT1189" s="17"/>
      <c r="BU1189" s="17"/>
      <c r="BV1189" s="17"/>
      <c r="BW1189" s="17"/>
      <c r="BX1189" s="17"/>
      <c r="BY1189" s="17"/>
      <c r="BZ1189" s="17"/>
      <c r="CA1189" s="17"/>
      <c r="CB1189" s="17"/>
      <c r="CC1189" s="17"/>
      <c r="CD1189" s="17"/>
      <c r="CE1189" s="17"/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17"/>
      <c r="CR1189" s="17"/>
      <c r="CS1189" s="17"/>
      <c r="CT1189" s="17"/>
      <c r="CU1189" s="17"/>
      <c r="CV1189" s="17"/>
      <c r="CW1189" s="17"/>
      <c r="CX1189" s="17"/>
      <c r="CY1189" s="17"/>
      <c r="CZ1189" s="17"/>
      <c r="DA1189" s="17"/>
      <c r="DB1189" s="17"/>
      <c r="DC1189" s="17"/>
      <c r="DD1189" s="17"/>
      <c r="DE1189" s="17"/>
      <c r="DF1189" s="17"/>
      <c r="DG1189" s="17"/>
      <c r="DH1189" s="17"/>
      <c r="DI1189" s="17"/>
      <c r="DJ1189" s="17"/>
      <c r="DK1189" s="17"/>
      <c r="DL1189" s="17"/>
      <c r="DM1189" s="17"/>
      <c r="DN1189" s="17"/>
      <c r="DO1189" s="17"/>
      <c r="DP1189" s="17"/>
      <c r="DQ1189" s="17"/>
      <c r="DR1189" s="17"/>
      <c r="DS1189" s="17"/>
      <c r="DT1189" s="17"/>
      <c r="DU1189" s="17"/>
      <c r="DV1189" s="17"/>
      <c r="DW1189" s="17"/>
      <c r="DX1189" s="17"/>
      <c r="DY1189" s="17"/>
      <c r="DZ1189" s="17"/>
      <c r="EA1189" s="17"/>
      <c r="EB1189" s="17"/>
      <c r="EC1189" s="17"/>
      <c r="ED1189" s="17"/>
      <c r="EE1189" s="17"/>
      <c r="EF1189" s="17"/>
      <c r="EG1189" s="17"/>
      <c r="EH1189" s="17"/>
      <c r="EI1189" s="17"/>
      <c r="EJ1189" s="17"/>
      <c r="EK1189" s="17"/>
      <c r="EL1189" s="17"/>
      <c r="EM1189" s="17"/>
      <c r="EN1189" s="17"/>
      <c r="EO1189" s="17"/>
      <c r="EP1189" s="17"/>
      <c r="EQ1189" s="17"/>
      <c r="ER1189" s="17"/>
      <c r="ES1189" s="17"/>
      <c r="ET1189" s="17"/>
      <c r="EU1189" s="17"/>
      <c r="EV1189" s="17"/>
      <c r="EW1189" s="17"/>
      <c r="EX1189" s="17"/>
      <c r="EY1189" s="17"/>
      <c r="EZ1189" s="17"/>
      <c r="FA1189" s="17"/>
      <c r="FB1189" s="17"/>
      <c r="FC1189" s="17"/>
      <c r="FD1189" s="17"/>
      <c r="FE1189" s="17"/>
      <c r="FF1189" s="17"/>
      <c r="FG1189" s="17"/>
    </row>
    <row r="1190" spans="1:163" x14ac:dyDescent="0.25">
      <c r="A1190" s="17"/>
      <c r="B1190" s="40" t="s">
        <v>1988</v>
      </c>
      <c r="C1190" s="40" t="s">
        <v>260</v>
      </c>
      <c r="D1190" s="40"/>
      <c r="E1190" s="40" t="s">
        <v>43</v>
      </c>
      <c r="F1190" s="65">
        <v>2.0822216456634539</v>
      </c>
      <c r="G1190" s="42">
        <v>6000000</v>
      </c>
      <c r="H1190" s="43">
        <v>1</v>
      </c>
      <c r="I1190" s="20">
        <f>H1190*G1190*F1190</f>
        <v>12493329.873980723</v>
      </c>
      <c r="J1190" s="54"/>
      <c r="K1190" s="54"/>
      <c r="L1190" s="54"/>
      <c r="M1190" s="20">
        <f t="shared" ref="M1190" si="1073">L1190*K1190</f>
        <v>0</v>
      </c>
      <c r="N1190" s="54"/>
      <c r="O1190" s="54"/>
      <c r="P1190" s="79"/>
      <c r="Q1190" s="80"/>
      <c r="R1190" s="21">
        <f t="shared" ref="R1190" si="1074">Q1190*P1190</f>
        <v>0</v>
      </c>
      <c r="S1190" s="21"/>
      <c r="T1190" s="21"/>
      <c r="U1190" s="21"/>
      <c r="V1190" s="21"/>
      <c r="W1190" s="20">
        <f>I1190</f>
        <v>12493329.873980723</v>
      </c>
      <c r="X1190" s="20">
        <f t="shared" ref="X1190" si="1075">M1190</f>
        <v>0</v>
      </c>
      <c r="Y1190" s="20">
        <f t="shared" ref="Y1190" si="1076">R1190</f>
        <v>0</v>
      </c>
      <c r="Z1190" s="20">
        <f t="shared" ref="Z1190" si="1077">SUM(W1190:Y1190)</f>
        <v>12493329.873980723</v>
      </c>
      <c r="AA1190" s="20">
        <f t="shared" si="945"/>
        <v>3747998.9621942169</v>
      </c>
      <c r="AB1190" s="20">
        <f t="shared" ref="AB1190" si="1078">SUM(Z1190:AA1190)</f>
        <v>16241328.836174941</v>
      </c>
      <c r="AC1190" s="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  <c r="BH1190" s="17"/>
      <c r="BI1190" s="17"/>
      <c r="BJ1190" s="17"/>
      <c r="BK1190" s="17"/>
      <c r="BL1190" s="17"/>
      <c r="BM1190" s="17"/>
      <c r="BN1190" s="17"/>
      <c r="BO1190" s="17"/>
      <c r="BP1190" s="17"/>
      <c r="BQ1190" s="17"/>
      <c r="BR1190" s="17"/>
      <c r="BS1190" s="17"/>
      <c r="BT1190" s="17"/>
      <c r="BU1190" s="17"/>
      <c r="BV1190" s="17"/>
      <c r="BW1190" s="17"/>
      <c r="BX1190" s="17"/>
      <c r="BY1190" s="17"/>
      <c r="BZ1190" s="17"/>
      <c r="CA1190" s="17"/>
      <c r="CB1190" s="17"/>
      <c r="CC1190" s="17"/>
      <c r="CD1190" s="17"/>
      <c r="CE1190" s="17"/>
      <c r="CF1190" s="17"/>
      <c r="CG1190" s="17"/>
      <c r="CH1190" s="17"/>
      <c r="CI1190" s="17"/>
      <c r="CJ1190" s="17"/>
      <c r="CK1190" s="17"/>
      <c r="CL1190" s="17"/>
      <c r="CM1190" s="17"/>
      <c r="CN1190" s="17"/>
      <c r="CO1190" s="17"/>
      <c r="CP1190" s="17"/>
      <c r="CQ1190" s="17"/>
      <c r="CR1190" s="17"/>
      <c r="CS1190" s="17"/>
      <c r="CT1190" s="17"/>
      <c r="CU1190" s="17"/>
      <c r="CV1190" s="17"/>
      <c r="CW1190" s="17"/>
      <c r="CX1190" s="17"/>
      <c r="CY1190" s="17"/>
      <c r="CZ1190" s="17"/>
      <c r="DA1190" s="17"/>
      <c r="DB1190" s="17"/>
      <c r="DC1190" s="17"/>
      <c r="DD1190" s="17"/>
      <c r="DE1190" s="17"/>
      <c r="DF1190" s="17"/>
      <c r="DG1190" s="17"/>
      <c r="DH1190" s="17"/>
      <c r="DI1190" s="17"/>
      <c r="DJ1190" s="17"/>
      <c r="DK1190" s="17"/>
      <c r="DL1190" s="17"/>
      <c r="DM1190" s="17"/>
      <c r="DN1190" s="17"/>
      <c r="DO1190" s="17"/>
      <c r="DP1190" s="17"/>
      <c r="DQ1190" s="17"/>
      <c r="DR1190" s="17"/>
      <c r="DS1190" s="17"/>
      <c r="DT1190" s="17"/>
      <c r="DU1190" s="17"/>
      <c r="DV1190" s="17"/>
      <c r="DW1190" s="17"/>
      <c r="DX1190" s="17"/>
      <c r="DY1190" s="17"/>
      <c r="DZ1190" s="17"/>
      <c r="EA1190" s="17"/>
      <c r="EB1190" s="17"/>
      <c r="EC1190" s="17"/>
      <c r="ED1190" s="17"/>
      <c r="EE1190" s="17"/>
      <c r="EF1190" s="17"/>
      <c r="EG1190" s="17"/>
      <c r="EH1190" s="17"/>
      <c r="EI1190" s="17"/>
      <c r="EJ1190" s="17"/>
      <c r="EK1190" s="17"/>
      <c r="EL1190" s="17"/>
      <c r="EM1190" s="17"/>
      <c r="EN1190" s="17"/>
      <c r="EO1190" s="17"/>
      <c r="EP1190" s="17"/>
      <c r="EQ1190" s="17"/>
      <c r="ER1190" s="17"/>
      <c r="ES1190" s="17"/>
      <c r="ET1190" s="17"/>
      <c r="EU1190" s="17"/>
      <c r="EV1190" s="17"/>
      <c r="EW1190" s="17"/>
      <c r="EX1190" s="17"/>
      <c r="EY1190" s="17"/>
      <c r="EZ1190" s="17"/>
      <c r="FA1190" s="17"/>
      <c r="FB1190" s="17"/>
      <c r="FC1190" s="17"/>
      <c r="FD1190" s="17"/>
      <c r="FE1190" s="17"/>
      <c r="FF1190" s="17"/>
      <c r="FG1190" s="17"/>
    </row>
    <row r="1191" spans="1:163" x14ac:dyDescent="0.25">
      <c r="A1191" s="17"/>
      <c r="B1191" s="40" t="s">
        <v>1989</v>
      </c>
      <c r="C1191" s="44"/>
      <c r="D1191" s="44"/>
      <c r="E1191" s="44"/>
      <c r="F1191" s="45"/>
      <c r="G1191" s="46"/>
      <c r="H1191" s="47"/>
      <c r="I1191" s="20"/>
      <c r="J1191" s="72"/>
      <c r="K1191" s="72"/>
      <c r="L1191" s="72"/>
      <c r="M1191" s="20"/>
      <c r="N1191" s="72"/>
      <c r="O1191" s="72"/>
      <c r="P1191" s="81"/>
      <c r="Q1191" s="82"/>
      <c r="R1191" s="21"/>
      <c r="S1191" s="21"/>
      <c r="T1191" s="21"/>
      <c r="U1191" s="21"/>
      <c r="V1191" s="21"/>
      <c r="W1191" s="20"/>
      <c r="X1191" s="20"/>
      <c r="Y1191" s="20"/>
      <c r="Z1191" s="20"/>
      <c r="AA1191" s="20"/>
      <c r="AB1191" s="20"/>
      <c r="AC1191" s="8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  <c r="BC1191" s="17"/>
      <c r="BD1191" s="17"/>
      <c r="BE1191" s="17"/>
      <c r="BF1191" s="17"/>
      <c r="BG1191" s="17"/>
      <c r="BH1191" s="17"/>
      <c r="BI1191" s="17"/>
      <c r="BJ1191" s="17"/>
      <c r="BK1191" s="17"/>
      <c r="BL1191" s="17"/>
      <c r="BM1191" s="17"/>
      <c r="BN1191" s="17"/>
      <c r="BO1191" s="17"/>
      <c r="BP1191" s="17"/>
      <c r="BQ1191" s="17"/>
      <c r="BR1191" s="17"/>
      <c r="BS1191" s="17"/>
      <c r="BT1191" s="17"/>
      <c r="BU1191" s="17"/>
      <c r="BV1191" s="17"/>
      <c r="BW1191" s="17"/>
      <c r="BX1191" s="17"/>
      <c r="BY1191" s="17"/>
      <c r="BZ1191" s="17"/>
      <c r="CA1191" s="17"/>
      <c r="CB1191" s="17"/>
      <c r="CC1191" s="17"/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17"/>
      <c r="CR1191" s="17"/>
      <c r="CS1191" s="17"/>
      <c r="CT1191" s="17"/>
      <c r="CU1191" s="17"/>
      <c r="CV1191" s="17"/>
      <c r="CW1191" s="17"/>
      <c r="CX1191" s="17"/>
      <c r="CY1191" s="17"/>
      <c r="CZ1191" s="17"/>
      <c r="DA1191" s="17"/>
      <c r="DB1191" s="17"/>
      <c r="DC1191" s="17"/>
      <c r="DD1191" s="17"/>
      <c r="DE1191" s="17"/>
      <c r="DF1191" s="17"/>
      <c r="DG1191" s="17"/>
      <c r="DH1191" s="17"/>
      <c r="DI1191" s="17"/>
      <c r="DJ1191" s="17"/>
      <c r="DK1191" s="17"/>
      <c r="DL1191" s="17"/>
      <c r="DM1191" s="17"/>
      <c r="DN1191" s="17"/>
      <c r="DO1191" s="17"/>
      <c r="DP1191" s="17"/>
      <c r="DQ1191" s="17"/>
      <c r="DR1191" s="17"/>
      <c r="DS1191" s="17"/>
      <c r="DT1191" s="17"/>
      <c r="DU1191" s="17"/>
      <c r="DV1191" s="17"/>
      <c r="DW1191" s="17"/>
      <c r="DX1191" s="17"/>
      <c r="DY1191" s="17"/>
      <c r="DZ1191" s="17"/>
      <c r="EA1191" s="17"/>
      <c r="EB1191" s="17"/>
      <c r="EC1191" s="17"/>
      <c r="ED1191" s="17"/>
      <c r="EE1191" s="17"/>
      <c r="EF1191" s="17"/>
      <c r="EG1191" s="17"/>
      <c r="EH1191" s="17"/>
      <c r="EI1191" s="17"/>
      <c r="EJ1191" s="17"/>
      <c r="EK1191" s="17"/>
      <c r="EL1191" s="17"/>
      <c r="EM1191" s="17"/>
      <c r="EN1191" s="17"/>
      <c r="EO1191" s="17"/>
      <c r="EP1191" s="17"/>
      <c r="EQ1191" s="17"/>
      <c r="ER1191" s="17"/>
      <c r="ES1191" s="17"/>
      <c r="ET1191" s="17"/>
      <c r="EU1191" s="17"/>
      <c r="EV1191" s="17"/>
      <c r="EW1191" s="17"/>
      <c r="EX1191" s="17"/>
      <c r="EY1191" s="17"/>
      <c r="EZ1191" s="17"/>
      <c r="FA1191" s="17"/>
      <c r="FB1191" s="17"/>
      <c r="FC1191" s="17"/>
      <c r="FD1191" s="17"/>
      <c r="FE1191" s="17"/>
      <c r="FF1191" s="17"/>
      <c r="FG1191" s="17"/>
    </row>
    <row r="1192" spans="1:163" x14ac:dyDescent="0.25">
      <c r="A1192" s="17"/>
      <c r="B1192" s="40" t="s">
        <v>1990</v>
      </c>
      <c r="C1192" s="40" t="s">
        <v>506</v>
      </c>
      <c r="D1192" s="40"/>
      <c r="E1192" s="40" t="s">
        <v>39</v>
      </c>
      <c r="F1192" s="41">
        <v>0.70340523844823322</v>
      </c>
      <c r="G1192" s="42">
        <v>6000000</v>
      </c>
      <c r="H1192" s="43">
        <v>0.25</v>
      </c>
      <c r="I1192" s="20">
        <f>H1192*G1192*F1192</f>
        <v>1055107.8576723498</v>
      </c>
      <c r="J1192" s="54"/>
      <c r="K1192" s="54"/>
      <c r="L1192" s="54"/>
      <c r="M1192" s="20">
        <f t="shared" ref="M1192" si="1079">L1192*K1192</f>
        <v>0</v>
      </c>
      <c r="N1192" s="54" t="s">
        <v>104</v>
      </c>
      <c r="O1192" s="54" t="s">
        <v>19</v>
      </c>
      <c r="P1192" s="58">
        <v>2846.681</v>
      </c>
      <c r="Q1192" s="80">
        <v>750</v>
      </c>
      <c r="R1192" s="21">
        <f t="shared" ref="R1192" si="1080">Q1192*P1192</f>
        <v>2135010.75</v>
      </c>
      <c r="S1192" s="21"/>
      <c r="T1192" s="21"/>
      <c r="U1192" s="21"/>
      <c r="V1192" s="21"/>
      <c r="W1192" s="20">
        <f>I1192</f>
        <v>1055107.8576723498</v>
      </c>
      <c r="X1192" s="20">
        <f t="shared" ref="X1192" si="1081">M1192</f>
        <v>0</v>
      </c>
      <c r="Y1192" s="20">
        <f t="shared" ref="Y1192" si="1082">R1192</f>
        <v>2135010.75</v>
      </c>
      <c r="Z1192" s="20">
        <f t="shared" ref="Z1192" si="1083">SUM(W1192:Y1192)</f>
        <v>3190118.6076723495</v>
      </c>
      <c r="AA1192" s="20">
        <f t="shared" si="945"/>
        <v>957035.5823017048</v>
      </c>
      <c r="AB1192" s="20">
        <f t="shared" ref="AB1192" si="1084">SUM(Z1192:AA1192)</f>
        <v>4147154.1899740542</v>
      </c>
      <c r="AC1192" s="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  <c r="BC1192" s="17"/>
      <c r="BD1192" s="17"/>
      <c r="BE1192" s="17"/>
      <c r="BF1192" s="17"/>
      <c r="BG1192" s="17"/>
      <c r="BH1192" s="17"/>
      <c r="BI1192" s="17"/>
      <c r="BJ1192" s="17"/>
      <c r="BK1192" s="17"/>
      <c r="BL1192" s="17"/>
      <c r="BM1192" s="17"/>
      <c r="BN1192" s="17"/>
      <c r="BO1192" s="17"/>
      <c r="BP1192" s="17"/>
      <c r="BQ1192" s="17"/>
      <c r="BR1192" s="17"/>
      <c r="BS1192" s="17"/>
      <c r="BT1192" s="17"/>
      <c r="BU1192" s="17"/>
      <c r="BV1192" s="17"/>
      <c r="BW1192" s="17"/>
      <c r="BX1192" s="17"/>
      <c r="BY1192" s="17"/>
      <c r="BZ1192" s="17"/>
      <c r="CA1192" s="17"/>
      <c r="CB1192" s="17"/>
      <c r="CC1192" s="17"/>
      <c r="CD1192" s="17"/>
      <c r="CE1192" s="17"/>
      <c r="CF1192" s="17"/>
      <c r="CG1192" s="17"/>
      <c r="CH1192" s="17"/>
      <c r="CI1192" s="17"/>
      <c r="CJ1192" s="17"/>
      <c r="CK1192" s="17"/>
      <c r="CL1192" s="17"/>
      <c r="CM1192" s="17"/>
      <c r="CN1192" s="17"/>
      <c r="CO1192" s="17"/>
      <c r="CP1192" s="17"/>
      <c r="CQ1192" s="17"/>
      <c r="CR1192" s="17"/>
      <c r="CS1192" s="17"/>
      <c r="CT1192" s="17"/>
      <c r="CU1192" s="17"/>
      <c r="CV1192" s="17"/>
      <c r="CW1192" s="17"/>
      <c r="CX1192" s="17"/>
      <c r="CY1192" s="17"/>
      <c r="CZ1192" s="17"/>
      <c r="DA1192" s="17"/>
      <c r="DB1192" s="17"/>
      <c r="DC1192" s="17"/>
      <c r="DD1192" s="17"/>
      <c r="DE1192" s="17"/>
      <c r="DF1192" s="17"/>
      <c r="DG1192" s="17"/>
      <c r="DH1192" s="17"/>
      <c r="DI1192" s="17"/>
      <c r="DJ1192" s="17"/>
      <c r="DK1192" s="17"/>
      <c r="DL1192" s="17"/>
      <c r="DM1192" s="17"/>
      <c r="DN1192" s="17"/>
      <c r="DO1192" s="17"/>
      <c r="DP1192" s="17"/>
      <c r="DQ1192" s="17"/>
      <c r="DR1192" s="17"/>
      <c r="DS1192" s="17"/>
      <c r="DT1192" s="17"/>
      <c r="DU1192" s="17"/>
      <c r="DV1192" s="17"/>
      <c r="DW1192" s="17"/>
      <c r="DX1192" s="17"/>
      <c r="DY1192" s="17"/>
      <c r="DZ1192" s="17"/>
      <c r="EA1192" s="17"/>
      <c r="EB1192" s="17"/>
      <c r="EC1192" s="17"/>
      <c r="ED1192" s="17"/>
      <c r="EE1192" s="17"/>
      <c r="EF1192" s="17"/>
      <c r="EG1192" s="17"/>
      <c r="EH1192" s="17"/>
      <c r="EI1192" s="17"/>
      <c r="EJ1192" s="17"/>
      <c r="EK1192" s="17"/>
      <c r="EL1192" s="17"/>
      <c r="EM1192" s="17"/>
      <c r="EN1192" s="17"/>
      <c r="EO1192" s="17"/>
      <c r="EP1192" s="17"/>
      <c r="EQ1192" s="17"/>
      <c r="ER1192" s="17"/>
      <c r="ES1192" s="17"/>
      <c r="ET1192" s="17"/>
      <c r="EU1192" s="17"/>
      <c r="EV1192" s="17"/>
      <c r="EW1192" s="17"/>
      <c r="EX1192" s="17"/>
      <c r="EY1192" s="17"/>
      <c r="EZ1192" s="17"/>
      <c r="FA1192" s="17"/>
      <c r="FB1192" s="17"/>
      <c r="FC1192" s="17"/>
      <c r="FD1192" s="17"/>
      <c r="FE1192" s="17"/>
      <c r="FF1192" s="17"/>
      <c r="FG1192" s="17"/>
    </row>
    <row r="1193" spans="1:163" x14ac:dyDescent="0.25">
      <c r="A1193" s="17"/>
      <c r="B1193" s="40" t="s">
        <v>1991</v>
      </c>
      <c r="C1193" s="44"/>
      <c r="D1193" s="44"/>
      <c r="E1193" s="44"/>
      <c r="F1193" s="45"/>
      <c r="G1193" s="46"/>
      <c r="H1193" s="47"/>
      <c r="I1193" s="20"/>
      <c r="J1193" s="72"/>
      <c r="K1193" s="72"/>
      <c r="L1193" s="72"/>
      <c r="M1193" s="20"/>
      <c r="N1193" s="72"/>
      <c r="O1193" s="72"/>
      <c r="P1193" s="44"/>
      <c r="Q1193" s="82"/>
      <c r="R1193" s="21"/>
      <c r="S1193" s="21"/>
      <c r="T1193" s="21"/>
      <c r="U1193" s="21"/>
      <c r="V1193" s="21"/>
      <c r="W1193" s="20"/>
      <c r="X1193" s="20"/>
      <c r="Y1193" s="20"/>
      <c r="Z1193" s="20"/>
      <c r="AA1193" s="20"/>
      <c r="AB1193" s="20"/>
      <c r="AC1193" s="8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  <c r="BC1193" s="17"/>
      <c r="BD1193" s="17"/>
      <c r="BE1193" s="17"/>
      <c r="BF1193" s="17"/>
      <c r="BG1193" s="17"/>
      <c r="BH1193" s="17"/>
      <c r="BI1193" s="17"/>
      <c r="BJ1193" s="17"/>
      <c r="BK1193" s="17"/>
      <c r="BL1193" s="17"/>
      <c r="BM1193" s="17"/>
      <c r="BN1193" s="17"/>
      <c r="BO1193" s="17"/>
      <c r="BP1193" s="17"/>
      <c r="BQ1193" s="17"/>
      <c r="BR1193" s="17"/>
      <c r="BS1193" s="17"/>
      <c r="BT1193" s="17"/>
      <c r="BU1193" s="17"/>
      <c r="BV1193" s="17"/>
      <c r="BW1193" s="17"/>
      <c r="BX1193" s="17"/>
      <c r="BY1193" s="17"/>
      <c r="BZ1193" s="17"/>
      <c r="CA1193" s="17"/>
      <c r="CB1193" s="17"/>
      <c r="CC1193" s="17"/>
      <c r="CD1193" s="17"/>
      <c r="CE1193" s="17"/>
      <c r="CF1193" s="17"/>
      <c r="CG1193" s="17"/>
      <c r="CH1193" s="17"/>
      <c r="CI1193" s="17"/>
      <c r="CJ1193" s="17"/>
      <c r="CK1193" s="17"/>
      <c r="CL1193" s="17"/>
      <c r="CM1193" s="17"/>
      <c r="CN1193" s="17"/>
      <c r="CO1193" s="17"/>
      <c r="CP1193" s="17"/>
      <c r="CQ1193" s="17"/>
      <c r="CR1193" s="17"/>
      <c r="CS1193" s="17"/>
      <c r="CT1193" s="17"/>
      <c r="CU1193" s="17"/>
      <c r="CV1193" s="17"/>
      <c r="CW1193" s="17"/>
      <c r="CX1193" s="17"/>
      <c r="CY1193" s="17"/>
      <c r="CZ1193" s="17"/>
      <c r="DA1193" s="17"/>
      <c r="DB1193" s="17"/>
      <c r="DC1193" s="17"/>
      <c r="DD1193" s="17"/>
      <c r="DE1193" s="17"/>
      <c r="DF1193" s="17"/>
      <c r="DG1193" s="17"/>
      <c r="DH1193" s="17"/>
      <c r="DI1193" s="17"/>
      <c r="DJ1193" s="17"/>
      <c r="DK1193" s="17"/>
      <c r="DL1193" s="17"/>
      <c r="DM1193" s="17"/>
      <c r="DN1193" s="17"/>
      <c r="DO1193" s="17"/>
      <c r="DP1193" s="17"/>
      <c r="DQ1193" s="17"/>
      <c r="DR1193" s="17"/>
      <c r="DS1193" s="17"/>
      <c r="DT1193" s="17"/>
      <c r="DU1193" s="17"/>
      <c r="DV1193" s="17"/>
      <c r="DW1193" s="17"/>
      <c r="DX1193" s="17"/>
      <c r="DY1193" s="17"/>
      <c r="DZ1193" s="17"/>
      <c r="EA1193" s="17"/>
      <c r="EB1193" s="17"/>
      <c r="EC1193" s="17"/>
      <c r="ED1193" s="17"/>
      <c r="EE1193" s="17"/>
      <c r="EF1193" s="17"/>
      <c r="EG1193" s="17"/>
      <c r="EH1193" s="17"/>
      <c r="EI1193" s="17"/>
      <c r="EJ1193" s="17"/>
      <c r="EK1193" s="17"/>
      <c r="EL1193" s="17"/>
      <c r="EM1193" s="17"/>
      <c r="EN1193" s="17"/>
      <c r="EO1193" s="17"/>
      <c r="EP1193" s="17"/>
      <c r="EQ1193" s="17"/>
      <c r="ER1193" s="17"/>
      <c r="ES1193" s="17"/>
      <c r="ET1193" s="17"/>
      <c r="EU1193" s="17"/>
      <c r="EV1193" s="17"/>
      <c r="EW1193" s="17"/>
      <c r="EX1193" s="17"/>
      <c r="EY1193" s="17"/>
      <c r="EZ1193" s="17"/>
      <c r="FA1193" s="17"/>
      <c r="FB1193" s="17"/>
      <c r="FC1193" s="17"/>
      <c r="FD1193" s="17"/>
      <c r="FE1193" s="17"/>
      <c r="FF1193" s="17"/>
      <c r="FG1193" s="17"/>
    </row>
    <row r="1194" spans="1:163" x14ac:dyDescent="0.25">
      <c r="A1194" s="17"/>
      <c r="B1194" s="40" t="s">
        <v>1992</v>
      </c>
      <c r="C1194" s="40" t="s">
        <v>242</v>
      </c>
      <c r="D1194" s="40"/>
      <c r="E1194" s="40" t="s">
        <v>39</v>
      </c>
      <c r="F1194" s="41">
        <v>0.68017469730664692</v>
      </c>
      <c r="G1194" s="42">
        <v>6000000</v>
      </c>
      <c r="H1194" s="43">
        <v>0.25</v>
      </c>
      <c r="I1194" s="20">
        <f>H1194*G1194*F1194</f>
        <v>1020262.0459599703</v>
      </c>
      <c r="J1194" s="54"/>
      <c r="K1194" s="54"/>
      <c r="L1194" s="54"/>
      <c r="M1194" s="20">
        <f t="shared" ref="M1194" si="1085">L1194*K1194</f>
        <v>0</v>
      </c>
      <c r="N1194" s="54" t="s">
        <v>104</v>
      </c>
      <c r="O1194" s="54" t="s">
        <v>19</v>
      </c>
      <c r="P1194" s="58">
        <v>2752.6669999999999</v>
      </c>
      <c r="Q1194" s="80">
        <v>750</v>
      </c>
      <c r="R1194" s="21">
        <f t="shared" ref="R1194" si="1086">Q1194*P1194</f>
        <v>2064500.25</v>
      </c>
      <c r="S1194" s="21"/>
      <c r="T1194" s="21"/>
      <c r="U1194" s="21"/>
      <c r="V1194" s="21"/>
      <c r="W1194" s="20">
        <f>I1194</f>
        <v>1020262.0459599703</v>
      </c>
      <c r="X1194" s="20">
        <f t="shared" ref="X1194" si="1087">M1194</f>
        <v>0</v>
      </c>
      <c r="Y1194" s="20">
        <f t="shared" ref="Y1194" si="1088">R1194</f>
        <v>2064500.25</v>
      </c>
      <c r="Z1194" s="20">
        <f t="shared" ref="Z1194" si="1089">SUM(W1194:Y1194)</f>
        <v>3084762.2959599704</v>
      </c>
      <c r="AA1194" s="20">
        <f t="shared" si="945"/>
        <v>925428.68878799106</v>
      </c>
      <c r="AB1194" s="20">
        <f t="shared" ref="AB1194" si="1090">SUM(Z1194:AA1194)</f>
        <v>4010190.9847479616</v>
      </c>
      <c r="AC1194" s="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  <c r="BC1194" s="17"/>
      <c r="BD1194" s="17"/>
      <c r="BE1194" s="17"/>
      <c r="BF1194" s="17"/>
      <c r="BG1194" s="17"/>
      <c r="BH1194" s="17"/>
      <c r="BI1194" s="17"/>
      <c r="BJ1194" s="17"/>
      <c r="BK1194" s="17"/>
      <c r="BL1194" s="17"/>
      <c r="BM1194" s="17"/>
      <c r="BN1194" s="17"/>
      <c r="BO1194" s="17"/>
      <c r="BP1194" s="17"/>
      <c r="BQ1194" s="17"/>
      <c r="BR1194" s="17"/>
      <c r="BS1194" s="17"/>
      <c r="BT1194" s="17"/>
      <c r="BU1194" s="17"/>
      <c r="BV1194" s="17"/>
      <c r="BW1194" s="17"/>
      <c r="BX1194" s="17"/>
      <c r="BY1194" s="17"/>
      <c r="BZ1194" s="17"/>
      <c r="CA1194" s="17"/>
      <c r="CB1194" s="17"/>
      <c r="CC1194" s="17"/>
      <c r="CD1194" s="17"/>
      <c r="CE1194" s="17"/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17"/>
      <c r="CR1194" s="17"/>
      <c r="CS1194" s="17"/>
      <c r="CT1194" s="17"/>
      <c r="CU1194" s="17"/>
      <c r="CV1194" s="17"/>
      <c r="CW1194" s="17"/>
      <c r="CX1194" s="17"/>
      <c r="CY1194" s="17"/>
      <c r="CZ1194" s="17"/>
      <c r="DA1194" s="17"/>
      <c r="DB1194" s="17"/>
      <c r="DC1194" s="17"/>
      <c r="DD1194" s="17"/>
      <c r="DE1194" s="17"/>
      <c r="DF1194" s="17"/>
      <c r="DG1194" s="17"/>
      <c r="DH1194" s="17"/>
      <c r="DI1194" s="17"/>
      <c r="DJ1194" s="17"/>
      <c r="DK1194" s="17"/>
      <c r="DL1194" s="17"/>
      <c r="DM1194" s="17"/>
      <c r="DN1194" s="17"/>
      <c r="DO1194" s="17"/>
      <c r="DP1194" s="17"/>
      <c r="DQ1194" s="17"/>
      <c r="DR1194" s="17"/>
      <c r="DS1194" s="17"/>
      <c r="DT1194" s="17"/>
      <c r="DU1194" s="17"/>
      <c r="DV1194" s="17"/>
      <c r="DW1194" s="17"/>
      <c r="DX1194" s="17"/>
      <c r="DY1194" s="17"/>
      <c r="DZ1194" s="17"/>
      <c r="EA1194" s="17"/>
      <c r="EB1194" s="17"/>
      <c r="EC1194" s="17"/>
      <c r="ED1194" s="17"/>
      <c r="EE1194" s="17"/>
      <c r="EF1194" s="17"/>
      <c r="EG1194" s="17"/>
      <c r="EH1194" s="17"/>
      <c r="EI1194" s="17"/>
      <c r="EJ1194" s="17"/>
      <c r="EK1194" s="17"/>
      <c r="EL1194" s="17"/>
      <c r="EM1194" s="17"/>
      <c r="EN1194" s="17"/>
      <c r="EO1194" s="17"/>
      <c r="EP1194" s="17"/>
      <c r="EQ1194" s="17"/>
      <c r="ER1194" s="17"/>
      <c r="ES1194" s="17"/>
      <c r="ET1194" s="17"/>
      <c r="EU1194" s="17"/>
      <c r="EV1194" s="17"/>
      <c r="EW1194" s="17"/>
      <c r="EX1194" s="17"/>
      <c r="EY1194" s="17"/>
      <c r="EZ1194" s="17"/>
      <c r="FA1194" s="17"/>
      <c r="FB1194" s="17"/>
      <c r="FC1194" s="17"/>
      <c r="FD1194" s="17"/>
      <c r="FE1194" s="17"/>
      <c r="FF1194" s="17"/>
      <c r="FG1194" s="17"/>
    </row>
    <row r="1195" spans="1:163" x14ac:dyDescent="0.25">
      <c r="A1195" s="17"/>
      <c r="B1195" s="40" t="s">
        <v>1993</v>
      </c>
      <c r="C1195" s="44"/>
      <c r="D1195" s="44"/>
      <c r="E1195" s="44"/>
      <c r="F1195" s="45"/>
      <c r="G1195" s="46"/>
      <c r="H1195" s="47"/>
      <c r="I1195" s="20"/>
      <c r="J1195" s="72"/>
      <c r="K1195" s="72"/>
      <c r="L1195" s="72"/>
      <c r="M1195" s="20"/>
      <c r="N1195" s="72"/>
      <c r="O1195" s="72"/>
      <c r="P1195" s="44"/>
      <c r="Q1195" s="82"/>
      <c r="R1195" s="21"/>
      <c r="S1195" s="21"/>
      <c r="T1195" s="21"/>
      <c r="U1195" s="21"/>
      <c r="V1195" s="21"/>
      <c r="W1195" s="20"/>
      <c r="X1195" s="20"/>
      <c r="Y1195" s="20"/>
      <c r="Z1195" s="20"/>
      <c r="AA1195" s="20"/>
      <c r="AB1195" s="20"/>
      <c r="AC1195" s="8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  <c r="BC1195" s="17"/>
      <c r="BD1195" s="17"/>
      <c r="BE1195" s="17"/>
      <c r="BF1195" s="17"/>
      <c r="BG1195" s="17"/>
      <c r="BH1195" s="17"/>
      <c r="BI1195" s="17"/>
      <c r="BJ1195" s="17"/>
      <c r="BK1195" s="17"/>
      <c r="BL1195" s="17"/>
      <c r="BM1195" s="17"/>
      <c r="BN1195" s="17"/>
      <c r="BO1195" s="17"/>
      <c r="BP1195" s="17"/>
      <c r="BQ1195" s="17"/>
      <c r="BR1195" s="17"/>
      <c r="BS1195" s="17"/>
      <c r="BT1195" s="17"/>
      <c r="BU1195" s="17"/>
      <c r="BV1195" s="17"/>
      <c r="BW1195" s="17"/>
      <c r="BX1195" s="17"/>
      <c r="BY1195" s="17"/>
      <c r="BZ1195" s="17"/>
      <c r="CA1195" s="17"/>
      <c r="CB1195" s="17"/>
      <c r="CC1195" s="17"/>
      <c r="CD1195" s="17"/>
      <c r="CE1195" s="17"/>
      <c r="CF1195" s="17"/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17"/>
      <c r="CR1195" s="17"/>
      <c r="CS1195" s="17"/>
      <c r="CT1195" s="17"/>
      <c r="CU1195" s="17"/>
      <c r="CV1195" s="17"/>
      <c r="CW1195" s="17"/>
      <c r="CX1195" s="17"/>
      <c r="CY1195" s="17"/>
      <c r="CZ1195" s="17"/>
      <c r="DA1195" s="17"/>
      <c r="DB1195" s="17"/>
      <c r="DC1195" s="17"/>
      <c r="DD1195" s="17"/>
      <c r="DE1195" s="17"/>
      <c r="DF1195" s="17"/>
      <c r="DG1195" s="17"/>
      <c r="DH1195" s="17"/>
      <c r="DI1195" s="17"/>
      <c r="DJ1195" s="17"/>
      <c r="DK1195" s="17"/>
      <c r="DL1195" s="17"/>
      <c r="DM1195" s="17"/>
      <c r="DN1195" s="17"/>
      <c r="DO1195" s="17"/>
      <c r="DP1195" s="17"/>
      <c r="DQ1195" s="17"/>
      <c r="DR1195" s="17"/>
      <c r="DS1195" s="17"/>
      <c r="DT1195" s="17"/>
      <c r="DU1195" s="17"/>
      <c r="DV1195" s="17"/>
      <c r="DW1195" s="17"/>
      <c r="DX1195" s="17"/>
      <c r="DY1195" s="17"/>
      <c r="DZ1195" s="17"/>
      <c r="EA1195" s="17"/>
      <c r="EB1195" s="17"/>
      <c r="EC1195" s="17"/>
      <c r="ED1195" s="17"/>
      <c r="EE1195" s="17"/>
      <c r="EF1195" s="17"/>
      <c r="EG1195" s="17"/>
      <c r="EH1195" s="17"/>
      <c r="EI1195" s="17"/>
      <c r="EJ1195" s="17"/>
      <c r="EK1195" s="17"/>
      <c r="EL1195" s="17"/>
      <c r="EM1195" s="17"/>
      <c r="EN1195" s="17"/>
      <c r="EO1195" s="17"/>
      <c r="EP1195" s="17"/>
      <c r="EQ1195" s="17"/>
      <c r="ER1195" s="17"/>
      <c r="ES1195" s="17"/>
      <c r="ET1195" s="17"/>
      <c r="EU1195" s="17"/>
      <c r="EV1195" s="17"/>
      <c r="EW1195" s="17"/>
      <c r="EX1195" s="17"/>
      <c r="EY1195" s="17"/>
      <c r="EZ1195" s="17"/>
      <c r="FA1195" s="17"/>
      <c r="FB1195" s="17"/>
      <c r="FC1195" s="17"/>
      <c r="FD1195" s="17"/>
      <c r="FE1195" s="17"/>
      <c r="FF1195" s="17"/>
      <c r="FG1195" s="17"/>
    </row>
    <row r="1196" spans="1:163" x14ac:dyDescent="0.25">
      <c r="A1196" s="17"/>
      <c r="B1196" s="40" t="s">
        <v>1994</v>
      </c>
      <c r="C1196" s="40" t="s">
        <v>242</v>
      </c>
      <c r="D1196" s="40"/>
      <c r="E1196" s="40" t="s">
        <v>39</v>
      </c>
      <c r="F1196" s="41">
        <v>0.68395799357548803</v>
      </c>
      <c r="G1196" s="42">
        <v>6000000</v>
      </c>
      <c r="H1196" s="43">
        <v>0.25</v>
      </c>
      <c r="I1196" s="20">
        <f>H1196*G1196*F1196</f>
        <v>1025936.9903632321</v>
      </c>
      <c r="J1196" s="54"/>
      <c r="K1196" s="54"/>
      <c r="L1196" s="54"/>
      <c r="M1196" s="20">
        <f t="shared" ref="M1196" si="1091">L1196*K1196</f>
        <v>0</v>
      </c>
      <c r="N1196" s="54" t="s">
        <v>104</v>
      </c>
      <c r="O1196" s="54" t="s">
        <v>19</v>
      </c>
      <c r="P1196" s="58">
        <v>2767.9780000000001</v>
      </c>
      <c r="Q1196" s="80">
        <v>750</v>
      </c>
      <c r="R1196" s="21">
        <f t="shared" ref="R1196" si="1092">Q1196*P1196</f>
        <v>2075983.5</v>
      </c>
      <c r="S1196" s="21"/>
      <c r="T1196" s="21"/>
      <c r="U1196" s="21"/>
      <c r="V1196" s="21"/>
      <c r="W1196" s="20">
        <f>I1196</f>
        <v>1025936.9903632321</v>
      </c>
      <c r="X1196" s="20">
        <f t="shared" ref="X1196" si="1093">M1196</f>
        <v>0</v>
      </c>
      <c r="Y1196" s="20">
        <f t="shared" ref="Y1196" si="1094">R1196</f>
        <v>2075983.5</v>
      </c>
      <c r="Z1196" s="20">
        <f t="shared" ref="Z1196" si="1095">SUM(W1196:Y1196)</f>
        <v>3101920.4903632319</v>
      </c>
      <c r="AA1196" s="20">
        <f t="shared" si="945"/>
        <v>930576.14710896951</v>
      </c>
      <c r="AB1196" s="20">
        <f t="shared" ref="AB1196" si="1096">SUM(Z1196:AA1196)</f>
        <v>4032496.6374722011</v>
      </c>
      <c r="AC1196" s="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  <c r="BC1196" s="17"/>
      <c r="BD1196" s="17"/>
      <c r="BE1196" s="17"/>
      <c r="BF1196" s="17"/>
      <c r="BG1196" s="17"/>
      <c r="BH1196" s="17"/>
      <c r="BI1196" s="17"/>
      <c r="BJ1196" s="17"/>
      <c r="BK1196" s="17"/>
      <c r="BL1196" s="17"/>
      <c r="BM1196" s="17"/>
      <c r="BN1196" s="17"/>
      <c r="BO1196" s="17"/>
      <c r="BP1196" s="17"/>
      <c r="BQ1196" s="17"/>
      <c r="BR1196" s="17"/>
      <c r="BS1196" s="17"/>
      <c r="BT1196" s="17"/>
      <c r="BU1196" s="17"/>
      <c r="BV1196" s="17"/>
      <c r="BW1196" s="17"/>
      <c r="BX1196" s="17"/>
      <c r="BY1196" s="17"/>
      <c r="BZ1196" s="17"/>
      <c r="CA1196" s="17"/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17"/>
      <c r="CR1196" s="17"/>
      <c r="CS1196" s="17"/>
      <c r="CT1196" s="17"/>
      <c r="CU1196" s="17"/>
      <c r="CV1196" s="17"/>
      <c r="CW1196" s="17"/>
      <c r="CX1196" s="17"/>
      <c r="CY1196" s="17"/>
      <c r="CZ1196" s="17"/>
      <c r="DA1196" s="17"/>
      <c r="DB1196" s="17"/>
      <c r="DC1196" s="17"/>
      <c r="DD1196" s="17"/>
      <c r="DE1196" s="17"/>
      <c r="DF1196" s="17"/>
      <c r="DG1196" s="17"/>
      <c r="DH1196" s="17"/>
      <c r="DI1196" s="17"/>
      <c r="DJ1196" s="17"/>
      <c r="DK1196" s="17"/>
      <c r="DL1196" s="17"/>
      <c r="DM1196" s="17"/>
      <c r="DN1196" s="17"/>
      <c r="DO1196" s="17"/>
      <c r="DP1196" s="17"/>
      <c r="DQ1196" s="17"/>
      <c r="DR1196" s="17"/>
      <c r="DS1196" s="17"/>
      <c r="DT1196" s="17"/>
      <c r="DU1196" s="17"/>
      <c r="DV1196" s="17"/>
      <c r="DW1196" s="17"/>
      <c r="DX1196" s="17"/>
      <c r="DY1196" s="17"/>
      <c r="DZ1196" s="17"/>
      <c r="EA1196" s="17"/>
      <c r="EB1196" s="17"/>
      <c r="EC1196" s="17"/>
      <c r="ED1196" s="17"/>
      <c r="EE1196" s="17"/>
      <c r="EF1196" s="17"/>
      <c r="EG1196" s="17"/>
      <c r="EH1196" s="17"/>
      <c r="EI1196" s="17"/>
      <c r="EJ1196" s="17"/>
      <c r="EK1196" s="17"/>
      <c r="EL1196" s="17"/>
      <c r="EM1196" s="17"/>
      <c r="EN1196" s="17"/>
      <c r="EO1196" s="17"/>
      <c r="EP1196" s="17"/>
      <c r="EQ1196" s="17"/>
      <c r="ER1196" s="17"/>
      <c r="ES1196" s="17"/>
      <c r="ET1196" s="17"/>
      <c r="EU1196" s="17"/>
      <c r="EV1196" s="17"/>
      <c r="EW1196" s="17"/>
      <c r="EX1196" s="17"/>
      <c r="EY1196" s="17"/>
      <c r="EZ1196" s="17"/>
      <c r="FA1196" s="17"/>
      <c r="FB1196" s="17"/>
      <c r="FC1196" s="17"/>
      <c r="FD1196" s="17"/>
      <c r="FE1196" s="17"/>
      <c r="FF1196" s="17"/>
      <c r="FG1196" s="17"/>
    </row>
    <row r="1197" spans="1:163" x14ac:dyDescent="0.25">
      <c r="A1197" s="17"/>
      <c r="B1197" s="40" t="s">
        <v>1995</v>
      </c>
      <c r="C1197" s="44"/>
      <c r="D1197" s="44"/>
      <c r="E1197" s="44"/>
      <c r="F1197" s="45"/>
      <c r="G1197" s="46"/>
      <c r="H1197" s="47"/>
      <c r="I1197" s="20"/>
      <c r="J1197" s="72"/>
      <c r="K1197" s="72"/>
      <c r="L1197" s="72"/>
      <c r="M1197" s="20"/>
      <c r="N1197" s="72"/>
      <c r="O1197" s="72"/>
      <c r="P1197" s="44"/>
      <c r="Q1197" s="82"/>
      <c r="R1197" s="21"/>
      <c r="S1197" s="21"/>
      <c r="T1197" s="21"/>
      <c r="U1197" s="21"/>
      <c r="V1197" s="21"/>
      <c r="W1197" s="20"/>
      <c r="X1197" s="20"/>
      <c r="Y1197" s="20"/>
      <c r="Z1197" s="20"/>
      <c r="AA1197" s="20"/>
      <c r="AB1197" s="20"/>
      <c r="AC1197" s="8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  <c r="BC1197" s="17"/>
      <c r="BD1197" s="17"/>
      <c r="BE1197" s="17"/>
      <c r="BF1197" s="17"/>
      <c r="BG1197" s="17"/>
      <c r="BH1197" s="17"/>
      <c r="BI1197" s="17"/>
      <c r="BJ1197" s="17"/>
      <c r="BK1197" s="17"/>
      <c r="BL1197" s="17"/>
      <c r="BM1197" s="17"/>
      <c r="BN1197" s="17"/>
      <c r="BO1197" s="17"/>
      <c r="BP1197" s="17"/>
      <c r="BQ1197" s="17"/>
      <c r="BR1197" s="17"/>
      <c r="BS1197" s="17"/>
      <c r="BT1197" s="17"/>
      <c r="BU1197" s="17"/>
      <c r="BV1197" s="17"/>
      <c r="BW1197" s="17"/>
      <c r="BX1197" s="17"/>
      <c r="BY1197" s="17"/>
      <c r="BZ1197" s="17"/>
      <c r="CA1197" s="17"/>
      <c r="CB1197" s="17"/>
      <c r="CC1197" s="17"/>
      <c r="CD1197" s="17"/>
      <c r="CE1197" s="17"/>
      <c r="CF1197" s="17"/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17"/>
      <c r="CR1197" s="17"/>
      <c r="CS1197" s="17"/>
      <c r="CT1197" s="17"/>
      <c r="CU1197" s="17"/>
      <c r="CV1197" s="17"/>
      <c r="CW1197" s="17"/>
      <c r="CX1197" s="17"/>
      <c r="CY1197" s="17"/>
      <c r="CZ1197" s="17"/>
      <c r="DA1197" s="17"/>
      <c r="DB1197" s="17"/>
      <c r="DC1197" s="17"/>
      <c r="DD1197" s="17"/>
      <c r="DE1197" s="17"/>
      <c r="DF1197" s="17"/>
      <c r="DG1197" s="17"/>
      <c r="DH1197" s="17"/>
      <c r="DI1197" s="17"/>
      <c r="DJ1197" s="17"/>
      <c r="DK1197" s="17"/>
      <c r="DL1197" s="17"/>
      <c r="DM1197" s="17"/>
      <c r="DN1197" s="17"/>
      <c r="DO1197" s="17"/>
      <c r="DP1197" s="17"/>
      <c r="DQ1197" s="17"/>
      <c r="DR1197" s="17"/>
      <c r="DS1197" s="17"/>
      <c r="DT1197" s="17"/>
      <c r="DU1197" s="17"/>
      <c r="DV1197" s="17"/>
      <c r="DW1197" s="17"/>
      <c r="DX1197" s="17"/>
      <c r="DY1197" s="17"/>
      <c r="DZ1197" s="17"/>
      <c r="EA1197" s="17"/>
      <c r="EB1197" s="17"/>
      <c r="EC1197" s="17"/>
      <c r="ED1197" s="17"/>
      <c r="EE1197" s="17"/>
      <c r="EF1197" s="17"/>
      <c r="EG1197" s="17"/>
      <c r="EH1197" s="17"/>
      <c r="EI1197" s="17"/>
      <c r="EJ1197" s="17"/>
      <c r="EK1197" s="17"/>
      <c r="EL1197" s="17"/>
      <c r="EM1197" s="17"/>
      <c r="EN1197" s="17"/>
      <c r="EO1197" s="17"/>
      <c r="EP1197" s="17"/>
      <c r="EQ1197" s="17"/>
      <c r="ER1197" s="17"/>
      <c r="ES1197" s="17"/>
      <c r="ET1197" s="17"/>
      <c r="EU1197" s="17"/>
      <c r="EV1197" s="17"/>
      <c r="EW1197" s="17"/>
      <c r="EX1197" s="17"/>
      <c r="EY1197" s="17"/>
      <c r="EZ1197" s="17"/>
      <c r="FA1197" s="17"/>
      <c r="FB1197" s="17"/>
      <c r="FC1197" s="17"/>
      <c r="FD1197" s="17"/>
      <c r="FE1197" s="17"/>
      <c r="FF1197" s="17"/>
      <c r="FG1197" s="17"/>
    </row>
    <row r="1198" spans="1:163" x14ac:dyDescent="0.25">
      <c r="A1198" s="17"/>
      <c r="B1198" s="40" t="s">
        <v>1996</v>
      </c>
      <c r="C1198" s="40" t="s">
        <v>507</v>
      </c>
      <c r="D1198" s="40"/>
      <c r="E1198" s="40" t="s">
        <v>39</v>
      </c>
      <c r="F1198" s="41">
        <v>0.68775463306152707</v>
      </c>
      <c r="G1198" s="42">
        <v>6000000</v>
      </c>
      <c r="H1198" s="43">
        <v>0.25</v>
      </c>
      <c r="I1198" s="20">
        <f>H1198*G1198*F1198</f>
        <v>1031631.9495922906</v>
      </c>
      <c r="J1198" s="54"/>
      <c r="K1198" s="54"/>
      <c r="L1198" s="54"/>
      <c r="M1198" s="20">
        <f t="shared" ref="M1198" si="1097">L1198*K1198</f>
        <v>0</v>
      </c>
      <c r="N1198" s="54" t="s">
        <v>104</v>
      </c>
      <c r="O1198" s="54" t="s">
        <v>19</v>
      </c>
      <c r="P1198" s="58">
        <v>2783.3429999999998</v>
      </c>
      <c r="Q1198" s="80">
        <v>750</v>
      </c>
      <c r="R1198" s="21">
        <f t="shared" ref="R1198" si="1098">Q1198*P1198</f>
        <v>2087507.25</v>
      </c>
      <c r="S1198" s="21"/>
      <c r="T1198" s="21"/>
      <c r="U1198" s="21"/>
      <c r="V1198" s="21"/>
      <c r="W1198" s="20">
        <f>I1198</f>
        <v>1031631.9495922906</v>
      </c>
      <c r="X1198" s="20">
        <f t="shared" ref="X1198" si="1099">M1198</f>
        <v>0</v>
      </c>
      <c r="Y1198" s="20">
        <f t="shared" ref="Y1198" si="1100">R1198</f>
        <v>2087507.25</v>
      </c>
      <c r="Z1198" s="20">
        <f t="shared" ref="Z1198" si="1101">SUM(W1198:Y1198)</f>
        <v>3119139.1995922904</v>
      </c>
      <c r="AA1198" s="20">
        <f t="shared" si="945"/>
        <v>935741.75987768709</v>
      </c>
      <c r="AB1198" s="20">
        <f t="shared" ref="AB1198" si="1102">SUM(Z1198:AA1198)</f>
        <v>4054880.9594699778</v>
      </c>
      <c r="AC1198" s="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  <c r="BC1198" s="17"/>
      <c r="BD1198" s="17"/>
      <c r="BE1198" s="17"/>
      <c r="BF1198" s="17"/>
      <c r="BG1198" s="17"/>
      <c r="BH1198" s="17"/>
      <c r="BI1198" s="17"/>
      <c r="BJ1198" s="17"/>
      <c r="BK1198" s="17"/>
      <c r="BL1198" s="17"/>
      <c r="BM1198" s="17"/>
      <c r="BN1198" s="17"/>
      <c r="BO1198" s="17"/>
      <c r="BP1198" s="17"/>
      <c r="BQ1198" s="17"/>
      <c r="BR1198" s="17"/>
      <c r="BS1198" s="17"/>
      <c r="BT1198" s="17"/>
      <c r="BU1198" s="17"/>
      <c r="BV1198" s="17"/>
      <c r="BW1198" s="17"/>
      <c r="BX1198" s="17"/>
      <c r="BY1198" s="17"/>
      <c r="BZ1198" s="17"/>
      <c r="CA1198" s="17"/>
      <c r="CB1198" s="17"/>
      <c r="CC1198" s="17"/>
      <c r="CD1198" s="17"/>
      <c r="CE1198" s="17"/>
      <c r="CF1198" s="17"/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17"/>
      <c r="CR1198" s="17"/>
      <c r="CS1198" s="17"/>
      <c r="CT1198" s="17"/>
      <c r="CU1198" s="17"/>
      <c r="CV1198" s="17"/>
      <c r="CW1198" s="17"/>
      <c r="CX1198" s="17"/>
      <c r="CY1198" s="17"/>
      <c r="CZ1198" s="17"/>
      <c r="DA1198" s="17"/>
      <c r="DB1198" s="17"/>
      <c r="DC1198" s="17"/>
      <c r="DD1198" s="17"/>
      <c r="DE1198" s="17"/>
      <c r="DF1198" s="17"/>
      <c r="DG1198" s="17"/>
      <c r="DH1198" s="17"/>
      <c r="DI1198" s="17"/>
      <c r="DJ1198" s="17"/>
      <c r="DK1198" s="17"/>
      <c r="DL1198" s="17"/>
      <c r="DM1198" s="17"/>
      <c r="DN1198" s="17"/>
      <c r="DO1198" s="17"/>
      <c r="DP1198" s="17"/>
      <c r="DQ1198" s="17"/>
      <c r="DR1198" s="17"/>
      <c r="DS1198" s="17"/>
      <c r="DT1198" s="17"/>
      <c r="DU1198" s="17"/>
      <c r="DV1198" s="17"/>
      <c r="DW1198" s="17"/>
      <c r="DX1198" s="17"/>
      <c r="DY1198" s="17"/>
      <c r="DZ1198" s="17"/>
      <c r="EA1198" s="17"/>
      <c r="EB1198" s="17"/>
      <c r="EC1198" s="17"/>
      <c r="ED1198" s="17"/>
      <c r="EE1198" s="17"/>
      <c r="EF1198" s="17"/>
      <c r="EG1198" s="17"/>
      <c r="EH1198" s="17"/>
      <c r="EI1198" s="17"/>
      <c r="EJ1198" s="17"/>
      <c r="EK1198" s="17"/>
      <c r="EL1198" s="17"/>
      <c r="EM1198" s="17"/>
      <c r="EN1198" s="17"/>
      <c r="EO1198" s="17"/>
      <c r="EP1198" s="17"/>
      <c r="EQ1198" s="17"/>
      <c r="ER1198" s="17"/>
      <c r="ES1198" s="17"/>
      <c r="ET1198" s="17"/>
      <c r="EU1198" s="17"/>
      <c r="EV1198" s="17"/>
      <c r="EW1198" s="17"/>
      <c r="EX1198" s="17"/>
      <c r="EY1198" s="17"/>
      <c r="EZ1198" s="17"/>
      <c r="FA1198" s="17"/>
      <c r="FB1198" s="17"/>
      <c r="FC1198" s="17"/>
      <c r="FD1198" s="17"/>
      <c r="FE1198" s="17"/>
      <c r="FF1198" s="17"/>
      <c r="FG1198" s="17"/>
    </row>
    <row r="1199" spans="1:163" x14ac:dyDescent="0.25">
      <c r="A1199" s="17"/>
      <c r="B1199" s="40" t="s">
        <v>1997</v>
      </c>
      <c r="C1199" s="44"/>
      <c r="D1199" s="44"/>
      <c r="E1199" s="44"/>
      <c r="F1199" s="45"/>
      <c r="G1199" s="46"/>
      <c r="H1199" s="47"/>
      <c r="I1199" s="20"/>
      <c r="J1199" s="72"/>
      <c r="K1199" s="72"/>
      <c r="L1199" s="72"/>
      <c r="M1199" s="20"/>
      <c r="N1199" s="72"/>
      <c r="O1199" s="72"/>
      <c r="P1199" s="44"/>
      <c r="Q1199" s="82"/>
      <c r="R1199" s="21"/>
      <c r="S1199" s="21"/>
      <c r="T1199" s="21"/>
      <c r="U1199" s="21"/>
      <c r="V1199" s="21"/>
      <c r="W1199" s="20"/>
      <c r="X1199" s="20"/>
      <c r="Y1199" s="20"/>
      <c r="Z1199" s="20"/>
      <c r="AA1199" s="20"/>
      <c r="AB1199" s="20"/>
      <c r="AC1199" s="8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  <c r="BC1199" s="17"/>
      <c r="BD1199" s="17"/>
      <c r="BE1199" s="17"/>
      <c r="BF1199" s="17"/>
      <c r="BG1199" s="17"/>
      <c r="BH1199" s="17"/>
      <c r="BI1199" s="17"/>
      <c r="BJ1199" s="17"/>
      <c r="BK1199" s="17"/>
      <c r="BL1199" s="17"/>
      <c r="BM1199" s="17"/>
      <c r="BN1199" s="17"/>
      <c r="BO1199" s="17"/>
      <c r="BP1199" s="17"/>
      <c r="BQ1199" s="17"/>
      <c r="BR1199" s="17"/>
      <c r="BS1199" s="17"/>
      <c r="BT1199" s="17"/>
      <c r="BU1199" s="17"/>
      <c r="BV1199" s="17"/>
      <c r="BW1199" s="17"/>
      <c r="BX1199" s="17"/>
      <c r="BY1199" s="17"/>
      <c r="BZ1199" s="17"/>
      <c r="CA1199" s="17"/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17"/>
      <c r="CR1199" s="17"/>
      <c r="CS1199" s="17"/>
      <c r="CT1199" s="17"/>
      <c r="CU1199" s="17"/>
      <c r="CV1199" s="17"/>
      <c r="CW1199" s="17"/>
      <c r="CX1199" s="17"/>
      <c r="CY1199" s="17"/>
      <c r="CZ1199" s="17"/>
      <c r="DA1199" s="17"/>
      <c r="DB1199" s="17"/>
      <c r="DC1199" s="17"/>
      <c r="DD1199" s="17"/>
      <c r="DE1199" s="17"/>
      <c r="DF1199" s="17"/>
      <c r="DG1199" s="17"/>
      <c r="DH1199" s="17"/>
      <c r="DI1199" s="17"/>
      <c r="DJ1199" s="17"/>
      <c r="DK1199" s="17"/>
      <c r="DL1199" s="17"/>
      <c r="DM1199" s="17"/>
      <c r="DN1199" s="17"/>
      <c r="DO1199" s="17"/>
      <c r="DP1199" s="17"/>
      <c r="DQ1199" s="17"/>
      <c r="DR1199" s="17"/>
      <c r="DS1199" s="17"/>
      <c r="DT1199" s="17"/>
      <c r="DU1199" s="17"/>
      <c r="DV1199" s="17"/>
      <c r="DW1199" s="17"/>
      <c r="DX1199" s="17"/>
      <c r="DY1199" s="17"/>
      <c r="DZ1199" s="17"/>
      <c r="EA1199" s="17"/>
      <c r="EB1199" s="17"/>
      <c r="EC1199" s="17"/>
      <c r="ED1199" s="17"/>
      <c r="EE1199" s="17"/>
      <c r="EF1199" s="17"/>
      <c r="EG1199" s="17"/>
      <c r="EH1199" s="17"/>
      <c r="EI1199" s="17"/>
      <c r="EJ1199" s="17"/>
      <c r="EK1199" s="17"/>
      <c r="EL1199" s="17"/>
      <c r="EM1199" s="17"/>
      <c r="EN1199" s="17"/>
      <c r="EO1199" s="17"/>
      <c r="EP1199" s="17"/>
      <c r="EQ1199" s="17"/>
      <c r="ER1199" s="17"/>
      <c r="ES1199" s="17"/>
      <c r="ET1199" s="17"/>
      <c r="EU1199" s="17"/>
      <c r="EV1199" s="17"/>
      <c r="EW1199" s="17"/>
      <c r="EX1199" s="17"/>
      <c r="EY1199" s="17"/>
      <c r="EZ1199" s="17"/>
      <c r="FA1199" s="17"/>
      <c r="FB1199" s="17"/>
      <c r="FC1199" s="17"/>
      <c r="FD1199" s="17"/>
      <c r="FE1199" s="17"/>
      <c r="FF1199" s="17"/>
      <c r="FG1199" s="17"/>
    </row>
    <row r="1200" spans="1:163" x14ac:dyDescent="0.25">
      <c r="B1200" s="40" t="s">
        <v>1998</v>
      </c>
      <c r="C1200" s="40" t="s">
        <v>508</v>
      </c>
      <c r="D1200" s="40"/>
      <c r="E1200" s="40" t="s">
        <v>39</v>
      </c>
      <c r="F1200" s="41">
        <v>0.55850432419075857</v>
      </c>
      <c r="G1200" s="42">
        <v>6000000</v>
      </c>
      <c r="H1200" s="43">
        <v>0.25</v>
      </c>
      <c r="I1200" s="20">
        <f>H1200*G1200*F1200</f>
        <v>837756.48628613784</v>
      </c>
      <c r="J1200" s="54"/>
      <c r="K1200" s="54"/>
      <c r="L1200" s="54"/>
      <c r="M1200" s="20">
        <f t="shared" ref="M1200" si="1103">L1200*K1200</f>
        <v>0</v>
      </c>
      <c r="N1200" s="54" t="s">
        <v>104</v>
      </c>
      <c r="O1200" s="54" t="s">
        <v>19</v>
      </c>
      <c r="P1200" s="58">
        <v>2260.2669999999998</v>
      </c>
      <c r="Q1200" s="80">
        <v>750</v>
      </c>
      <c r="R1200" s="21">
        <f t="shared" ref="R1200" si="1104">Q1200*P1200</f>
        <v>1695200.2499999998</v>
      </c>
      <c r="S1200" s="21"/>
      <c r="T1200" s="21"/>
      <c r="U1200" s="21"/>
      <c r="V1200" s="21"/>
      <c r="W1200" s="20">
        <f>I1200</f>
        <v>837756.48628613784</v>
      </c>
      <c r="X1200" s="20">
        <f t="shared" ref="X1200" si="1105">M1200</f>
        <v>0</v>
      </c>
      <c r="Y1200" s="20">
        <f t="shared" ref="Y1200" si="1106">R1200</f>
        <v>1695200.2499999998</v>
      </c>
      <c r="Z1200" s="20">
        <f t="shared" ref="Z1200" si="1107">SUM(W1200:Y1200)</f>
        <v>2532956.7362861377</v>
      </c>
      <c r="AA1200" s="20">
        <f t="shared" si="945"/>
        <v>759887.02088584134</v>
      </c>
      <c r="AB1200" s="20">
        <f t="shared" ref="AB1200" si="1108">SUM(Z1200:AA1200)</f>
        <v>3292843.7571719792</v>
      </c>
      <c r="AC1200" s="7"/>
      <c r="AD1200" s="17"/>
      <c r="AE1200" s="17"/>
      <c r="AF1200" s="17"/>
    </row>
    <row r="1201" spans="2:37" x14ac:dyDescent="0.25">
      <c r="B1201" s="40" t="s">
        <v>1999</v>
      </c>
      <c r="C1201" s="44"/>
      <c r="D1201" s="44"/>
      <c r="E1201" s="44"/>
      <c r="F1201" s="45"/>
      <c r="G1201" s="46"/>
      <c r="H1201" s="47"/>
      <c r="I1201" s="20"/>
      <c r="J1201" s="72"/>
      <c r="K1201" s="72"/>
      <c r="L1201" s="72"/>
      <c r="M1201" s="20"/>
      <c r="N1201" s="72"/>
      <c r="O1201" s="72"/>
      <c r="P1201" s="44"/>
      <c r="Q1201" s="82"/>
      <c r="R1201" s="21"/>
      <c r="S1201" s="21"/>
      <c r="T1201" s="21"/>
      <c r="U1201" s="21"/>
      <c r="V1201" s="21"/>
      <c r="W1201" s="20"/>
      <c r="X1201" s="20"/>
      <c r="Y1201" s="20"/>
      <c r="Z1201" s="20"/>
      <c r="AA1201" s="20"/>
      <c r="AB1201" s="20"/>
      <c r="AC1201" s="8"/>
      <c r="AD1201" s="17"/>
      <c r="AE1201" s="17"/>
      <c r="AF1201" s="17"/>
    </row>
    <row r="1202" spans="2:37" x14ac:dyDescent="0.25">
      <c r="B1202" s="40" t="s">
        <v>2000</v>
      </c>
      <c r="C1202" s="40" t="s">
        <v>127</v>
      </c>
      <c r="D1202" s="40"/>
      <c r="E1202" s="40" t="s">
        <v>39</v>
      </c>
      <c r="F1202" s="41">
        <v>3.5773165307635288E-2</v>
      </c>
      <c r="G1202" s="42">
        <v>6000000</v>
      </c>
      <c r="H1202" s="43">
        <v>0.25</v>
      </c>
      <c r="I1202" s="20">
        <f>H1202*G1202*F1202</f>
        <v>53659.747961452929</v>
      </c>
      <c r="J1202" s="54"/>
      <c r="K1202" s="54"/>
      <c r="L1202" s="54"/>
      <c r="M1202" s="20">
        <f t="shared" ref="M1202" si="1109">L1202*K1202</f>
        <v>0</v>
      </c>
      <c r="N1202" s="54" t="s">
        <v>104</v>
      </c>
      <c r="O1202" s="54" t="s">
        <v>19</v>
      </c>
      <c r="P1202" s="58">
        <v>144.774</v>
      </c>
      <c r="Q1202" s="80">
        <v>750</v>
      </c>
      <c r="R1202" s="21">
        <f t="shared" ref="R1202" si="1110">Q1202*P1202</f>
        <v>108580.5</v>
      </c>
      <c r="S1202" s="21"/>
      <c r="T1202" s="21"/>
      <c r="U1202" s="21"/>
      <c r="V1202" s="21"/>
      <c r="W1202" s="20">
        <f>I1202</f>
        <v>53659.747961452929</v>
      </c>
      <c r="X1202" s="20">
        <f t="shared" ref="X1202" si="1111">M1202</f>
        <v>0</v>
      </c>
      <c r="Y1202" s="20">
        <f t="shared" ref="Y1202" si="1112">R1202</f>
        <v>108580.5</v>
      </c>
      <c r="Z1202" s="20">
        <f t="shared" ref="Z1202" si="1113">SUM(W1202:Y1202)</f>
        <v>162240.24796145293</v>
      </c>
      <c r="AA1202" s="20">
        <f t="shared" si="945"/>
        <v>48672.074388435874</v>
      </c>
      <c r="AB1202" s="20">
        <f t="shared" ref="AB1202" si="1114">SUM(Z1202:AA1202)</f>
        <v>210912.3223498888</v>
      </c>
      <c r="AC1202" s="7"/>
      <c r="AD1202" s="17"/>
      <c r="AE1202" s="17"/>
      <c r="AF1202" s="17"/>
    </row>
    <row r="1203" spans="2:37" x14ac:dyDescent="0.25">
      <c r="B1203" s="40" t="s">
        <v>2001</v>
      </c>
      <c r="C1203" s="44"/>
      <c r="D1203" s="44"/>
      <c r="E1203" s="44"/>
      <c r="F1203" s="45"/>
      <c r="G1203" s="46"/>
      <c r="H1203" s="47"/>
      <c r="I1203" s="20"/>
      <c r="J1203" s="72"/>
      <c r="K1203" s="72"/>
      <c r="L1203" s="72"/>
      <c r="M1203" s="20"/>
      <c r="N1203" s="72"/>
      <c r="O1203" s="72"/>
      <c r="P1203" s="44"/>
      <c r="Q1203" s="82"/>
      <c r="R1203" s="21"/>
      <c r="S1203" s="21"/>
      <c r="T1203" s="21"/>
      <c r="U1203" s="21"/>
      <c r="V1203" s="21"/>
      <c r="W1203" s="20"/>
      <c r="X1203" s="20"/>
      <c r="Y1203" s="20"/>
      <c r="Z1203" s="20"/>
      <c r="AA1203" s="20"/>
      <c r="AB1203" s="20"/>
      <c r="AC1203" s="8"/>
      <c r="AD1203" s="17"/>
      <c r="AE1203" s="17"/>
      <c r="AF1203" s="17"/>
    </row>
    <row r="1204" spans="2:37" x14ac:dyDescent="0.25">
      <c r="B1204" s="40" t="s">
        <v>2002</v>
      </c>
      <c r="C1204" s="40" t="s">
        <v>260</v>
      </c>
      <c r="D1204" s="40"/>
      <c r="E1204" s="40" t="s">
        <v>43</v>
      </c>
      <c r="F1204" s="41">
        <v>0.36901062515443539</v>
      </c>
      <c r="G1204" s="42">
        <v>6000000</v>
      </c>
      <c r="H1204" s="43">
        <v>1</v>
      </c>
      <c r="I1204" s="20">
        <f>H1204*G1204*F1204</f>
        <v>2214063.7509266124</v>
      </c>
      <c r="J1204" s="54"/>
      <c r="K1204" s="54"/>
      <c r="L1204" s="54"/>
      <c r="M1204" s="20">
        <f t="shared" ref="M1204" si="1115">L1204*K1204</f>
        <v>0</v>
      </c>
      <c r="N1204" s="54" t="s">
        <v>104</v>
      </c>
      <c r="O1204" s="54" t="s">
        <v>19</v>
      </c>
      <c r="P1204" s="58">
        <v>1493.386</v>
      </c>
      <c r="Q1204" s="80">
        <v>750</v>
      </c>
      <c r="R1204" s="21">
        <f t="shared" ref="R1204" si="1116">Q1204*P1204</f>
        <v>1120039.5</v>
      </c>
      <c r="S1204" s="21"/>
      <c r="T1204" s="21"/>
      <c r="U1204" s="21"/>
      <c r="V1204" s="21"/>
      <c r="W1204" s="20">
        <f>I1204</f>
        <v>2214063.7509266124</v>
      </c>
      <c r="X1204" s="20">
        <f t="shared" ref="X1204" si="1117">M1204</f>
        <v>0</v>
      </c>
      <c r="Y1204" s="20">
        <f t="shared" ref="Y1204" si="1118">R1204</f>
        <v>1120039.5</v>
      </c>
      <c r="Z1204" s="20">
        <f t="shared" ref="Z1204" si="1119">SUM(W1204:Y1204)</f>
        <v>3334103.2509266124</v>
      </c>
      <c r="AA1204" s="20">
        <f t="shared" si="945"/>
        <v>1000230.9752779837</v>
      </c>
      <c r="AB1204" s="20">
        <f t="shared" ref="AB1204" si="1120">SUM(Z1204:AA1204)</f>
        <v>4334334.2262045965</v>
      </c>
      <c r="AC1204" s="7"/>
      <c r="AD1204" s="17"/>
      <c r="AE1204" s="17"/>
      <c r="AF1204" s="17"/>
    </row>
    <row r="1205" spans="2:37" x14ac:dyDescent="0.25">
      <c r="B1205" s="40" t="s">
        <v>2003</v>
      </c>
      <c r="C1205" s="44"/>
      <c r="D1205" s="44"/>
      <c r="E1205" s="44"/>
      <c r="F1205" s="45"/>
      <c r="G1205" s="46"/>
      <c r="H1205" s="47"/>
      <c r="I1205" s="20"/>
      <c r="J1205" s="72"/>
      <c r="K1205" s="72"/>
      <c r="L1205" s="72"/>
      <c r="M1205" s="20"/>
      <c r="N1205" s="72"/>
      <c r="O1205" s="72"/>
      <c r="P1205" s="44"/>
      <c r="Q1205" s="82"/>
      <c r="R1205" s="21"/>
      <c r="S1205" s="21"/>
      <c r="T1205" s="21"/>
      <c r="U1205" s="21"/>
      <c r="V1205" s="21"/>
      <c r="W1205" s="20"/>
      <c r="X1205" s="20"/>
      <c r="Y1205" s="20"/>
      <c r="Z1205" s="20"/>
      <c r="AA1205" s="20"/>
      <c r="AB1205" s="20"/>
      <c r="AC1205" s="8"/>
      <c r="AD1205" s="17"/>
      <c r="AE1205" s="17"/>
      <c r="AF1205" s="17"/>
    </row>
    <row r="1206" spans="2:37" x14ac:dyDescent="0.25">
      <c r="B1206" s="40" t="s">
        <v>2004</v>
      </c>
      <c r="C1206" s="40" t="s">
        <v>120</v>
      </c>
      <c r="D1206" s="40"/>
      <c r="E1206" s="40" t="s">
        <v>39</v>
      </c>
      <c r="F1206" s="41">
        <v>0.1792050901902644</v>
      </c>
      <c r="G1206" s="42">
        <v>6000000</v>
      </c>
      <c r="H1206" s="43">
        <v>0.25</v>
      </c>
      <c r="I1206" s="20">
        <f>H1206*G1206*F1206</f>
        <v>268807.63528539659</v>
      </c>
      <c r="J1206" s="54"/>
      <c r="K1206" s="54"/>
      <c r="L1206" s="54"/>
      <c r="M1206" s="20">
        <f t="shared" ref="M1206" si="1121">L1206*K1206</f>
        <v>0</v>
      </c>
      <c r="N1206" s="54" t="s">
        <v>104</v>
      </c>
      <c r="O1206" s="54" t="s">
        <v>19</v>
      </c>
      <c r="P1206" s="58">
        <v>725.24300000000005</v>
      </c>
      <c r="Q1206" s="80">
        <v>750</v>
      </c>
      <c r="R1206" s="21">
        <f t="shared" ref="R1206" si="1122">Q1206*P1206</f>
        <v>543932.25</v>
      </c>
      <c r="S1206" s="21"/>
      <c r="T1206" s="21"/>
      <c r="U1206" s="21"/>
      <c r="V1206" s="21"/>
      <c r="W1206" s="20">
        <f>I1206</f>
        <v>268807.63528539659</v>
      </c>
      <c r="X1206" s="20">
        <f t="shared" ref="X1206" si="1123">M1206</f>
        <v>0</v>
      </c>
      <c r="Y1206" s="20">
        <f t="shared" ref="Y1206" si="1124">R1206</f>
        <v>543932.25</v>
      </c>
      <c r="Z1206" s="20">
        <f t="shared" ref="Z1206" si="1125">SUM(W1206:Y1206)</f>
        <v>812739.88528539659</v>
      </c>
      <c r="AA1206" s="20">
        <f t="shared" si="945"/>
        <v>243821.96558561898</v>
      </c>
      <c r="AB1206" s="20">
        <f t="shared" ref="AB1206" si="1126">SUM(Z1206:AA1206)</f>
        <v>1056561.8508710156</v>
      </c>
      <c r="AC1206" s="7"/>
      <c r="AD1206" s="17"/>
      <c r="AE1206" s="17"/>
      <c r="AF1206" s="17"/>
    </row>
    <row r="1207" spans="2:37" x14ac:dyDescent="0.25">
      <c r="B1207" s="40" t="s">
        <v>2005</v>
      </c>
      <c r="C1207" s="44"/>
      <c r="D1207" s="44"/>
      <c r="E1207" s="44"/>
      <c r="F1207" s="45"/>
      <c r="G1207" s="46"/>
      <c r="H1207" s="47"/>
      <c r="I1207" s="20"/>
      <c r="J1207" s="72"/>
      <c r="K1207" s="72"/>
      <c r="L1207" s="72"/>
      <c r="M1207" s="20"/>
      <c r="N1207" s="72"/>
      <c r="O1207" s="72"/>
      <c r="P1207" s="44"/>
      <c r="Q1207" s="82"/>
      <c r="R1207" s="21"/>
      <c r="S1207" s="21"/>
      <c r="T1207" s="21"/>
      <c r="U1207" s="21"/>
      <c r="V1207" s="21"/>
      <c r="W1207" s="20"/>
      <c r="X1207" s="20"/>
      <c r="Y1207" s="20"/>
      <c r="Z1207" s="20"/>
      <c r="AA1207" s="20"/>
      <c r="AB1207" s="20"/>
      <c r="AC1207" s="8"/>
      <c r="AD1207" s="17"/>
      <c r="AE1207" s="17"/>
      <c r="AF1207" s="17"/>
      <c r="AG1207" s="17"/>
      <c r="AH1207" s="17"/>
      <c r="AI1207" s="17"/>
      <c r="AJ1207" s="17"/>
      <c r="AK1207" s="17"/>
    </row>
    <row r="1208" spans="2:37" x14ac:dyDescent="0.25">
      <c r="B1208" s="40" t="s">
        <v>2006</v>
      </c>
      <c r="C1208" s="40" t="s">
        <v>260</v>
      </c>
      <c r="D1208" s="40"/>
      <c r="E1208" s="40" t="s">
        <v>43</v>
      </c>
      <c r="F1208" s="41">
        <v>0.2058754633061527</v>
      </c>
      <c r="G1208" s="42">
        <v>6000000</v>
      </c>
      <c r="H1208" s="43">
        <v>1</v>
      </c>
      <c r="I1208" s="20">
        <f>H1208*G1208*F1208</f>
        <v>1235252.7798369161</v>
      </c>
      <c r="J1208" s="54"/>
      <c r="K1208" s="54"/>
      <c r="L1208" s="54"/>
      <c r="M1208" s="20">
        <f t="shared" ref="M1208" si="1127">L1208*K1208</f>
        <v>0</v>
      </c>
      <c r="N1208" s="54" t="s">
        <v>104</v>
      </c>
      <c r="O1208" s="54" t="s">
        <v>19</v>
      </c>
      <c r="P1208" s="58">
        <v>833.178</v>
      </c>
      <c r="Q1208" s="80">
        <v>750</v>
      </c>
      <c r="R1208" s="21">
        <f t="shared" ref="R1208" si="1128">Q1208*P1208</f>
        <v>624883.5</v>
      </c>
      <c r="S1208" s="21"/>
      <c r="T1208" s="21"/>
      <c r="U1208" s="21"/>
      <c r="V1208" s="21"/>
      <c r="W1208" s="20">
        <f>I1208</f>
        <v>1235252.7798369161</v>
      </c>
      <c r="X1208" s="20">
        <f t="shared" ref="X1208" si="1129">M1208</f>
        <v>0</v>
      </c>
      <c r="Y1208" s="20">
        <f t="shared" ref="Y1208" si="1130">R1208</f>
        <v>624883.5</v>
      </c>
      <c r="Z1208" s="20">
        <f t="shared" ref="Z1208" si="1131">SUM(W1208:Y1208)</f>
        <v>1860136.2798369161</v>
      </c>
      <c r="AA1208" s="20">
        <f t="shared" si="945"/>
        <v>558040.88395107479</v>
      </c>
      <c r="AB1208" s="20">
        <f t="shared" ref="AB1208" si="1132">SUM(Z1208:AA1208)</f>
        <v>2418177.1637879908</v>
      </c>
      <c r="AC1208" s="7"/>
      <c r="AD1208" s="17"/>
      <c r="AE1208" s="17"/>
      <c r="AF1208" s="17"/>
      <c r="AG1208" s="17"/>
      <c r="AH1208" s="17"/>
      <c r="AI1208" s="17"/>
      <c r="AJ1208" s="17"/>
      <c r="AK1208" s="17"/>
    </row>
    <row r="1209" spans="2:37" x14ac:dyDescent="0.25">
      <c r="B1209" s="40" t="s">
        <v>2007</v>
      </c>
      <c r="C1209" s="44"/>
      <c r="D1209" s="44"/>
      <c r="E1209" s="44"/>
      <c r="F1209" s="45"/>
      <c r="G1209" s="46"/>
      <c r="H1209" s="47"/>
      <c r="I1209" s="20"/>
      <c r="J1209" s="72"/>
      <c r="K1209" s="72"/>
      <c r="L1209" s="72"/>
      <c r="M1209" s="20"/>
      <c r="N1209" s="72"/>
      <c r="O1209" s="72"/>
      <c r="P1209" s="44"/>
      <c r="Q1209" s="82"/>
      <c r="R1209" s="21"/>
      <c r="S1209" s="21"/>
      <c r="T1209" s="21"/>
      <c r="U1209" s="21"/>
      <c r="V1209" s="21"/>
      <c r="W1209" s="20"/>
      <c r="X1209" s="20"/>
      <c r="Y1209" s="20"/>
      <c r="Z1209" s="20"/>
      <c r="AA1209" s="20"/>
      <c r="AB1209" s="20"/>
      <c r="AC1209" s="8"/>
      <c r="AD1209" s="17"/>
      <c r="AE1209" s="17"/>
      <c r="AF1209" s="17"/>
      <c r="AG1209" s="17"/>
      <c r="AH1209" s="17"/>
      <c r="AI1209" s="17"/>
      <c r="AJ1209" s="17"/>
      <c r="AK1209" s="17"/>
    </row>
    <row r="1210" spans="2:37" x14ac:dyDescent="0.25">
      <c r="B1210" s="40" t="s">
        <v>2008</v>
      </c>
      <c r="C1210" s="40" t="s">
        <v>509</v>
      </c>
      <c r="D1210" s="40"/>
      <c r="E1210" s="40" t="s">
        <v>39</v>
      </c>
      <c r="F1210" s="41">
        <v>0.35522708178897949</v>
      </c>
      <c r="G1210" s="42">
        <v>6000000</v>
      </c>
      <c r="H1210" s="43">
        <v>0.25</v>
      </c>
      <c r="I1210" s="20">
        <f>H1210*G1210*F1210</f>
        <v>532840.62268346921</v>
      </c>
      <c r="J1210" s="54"/>
      <c r="K1210" s="54"/>
      <c r="L1210" s="54"/>
      <c r="M1210" s="20">
        <f t="shared" ref="M1210" si="1133">L1210*K1210</f>
        <v>0</v>
      </c>
      <c r="N1210" s="54" t="s">
        <v>104</v>
      </c>
      <c r="O1210" s="54" t="s">
        <v>19</v>
      </c>
      <c r="P1210" s="58">
        <v>1437.604</v>
      </c>
      <c r="Q1210" s="80">
        <v>750</v>
      </c>
      <c r="R1210" s="21">
        <f t="shared" ref="R1210" si="1134">Q1210*P1210</f>
        <v>1078203</v>
      </c>
      <c r="S1210" s="21"/>
      <c r="T1210" s="21"/>
      <c r="U1210" s="21"/>
      <c r="V1210" s="21"/>
      <c r="W1210" s="20">
        <f>I1210</f>
        <v>532840.62268346921</v>
      </c>
      <c r="X1210" s="20">
        <f t="shared" ref="X1210" si="1135">M1210</f>
        <v>0</v>
      </c>
      <c r="Y1210" s="20">
        <f t="shared" ref="Y1210" si="1136">R1210</f>
        <v>1078203</v>
      </c>
      <c r="Z1210" s="20">
        <f t="shared" ref="Z1210" si="1137">SUM(W1210:Y1210)</f>
        <v>1611043.6226834692</v>
      </c>
      <c r="AA1210" s="20">
        <f t="shared" si="945"/>
        <v>483313.08680504072</v>
      </c>
      <c r="AB1210" s="20">
        <f t="shared" ref="AB1210" si="1138">SUM(Z1210:AA1210)</f>
        <v>2094356.7094885099</v>
      </c>
      <c r="AC1210" s="7"/>
      <c r="AG1210" s="17"/>
      <c r="AH1210" s="17"/>
      <c r="AI1210" s="17"/>
      <c r="AJ1210" s="17"/>
      <c r="AK1210" s="17"/>
    </row>
    <row r="1211" spans="2:37" x14ac:dyDescent="0.25">
      <c r="B1211" s="40" t="s">
        <v>2009</v>
      </c>
      <c r="C1211" s="44"/>
      <c r="D1211" s="44"/>
      <c r="E1211" s="44"/>
      <c r="F1211" s="45"/>
      <c r="G1211" s="46"/>
      <c r="H1211" s="47"/>
      <c r="I1211" s="20"/>
      <c r="J1211" s="72"/>
      <c r="K1211" s="72"/>
      <c r="L1211" s="72"/>
      <c r="M1211" s="20"/>
      <c r="N1211" s="72"/>
      <c r="O1211" s="72"/>
      <c r="P1211" s="44"/>
      <c r="Q1211" s="82"/>
      <c r="R1211" s="21"/>
      <c r="S1211" s="21"/>
      <c r="T1211" s="21"/>
      <c r="U1211" s="21"/>
      <c r="V1211" s="21"/>
      <c r="W1211" s="20"/>
      <c r="X1211" s="20"/>
      <c r="Y1211" s="20"/>
      <c r="Z1211" s="20"/>
      <c r="AA1211" s="20"/>
      <c r="AB1211" s="20"/>
      <c r="AC1211" s="8"/>
      <c r="AG1211" s="17"/>
      <c r="AH1211" s="17"/>
      <c r="AI1211" s="17"/>
      <c r="AJ1211" s="17"/>
      <c r="AK1211" s="17"/>
    </row>
    <row r="1212" spans="2:37" x14ac:dyDescent="0.25">
      <c r="B1212" s="40" t="s">
        <v>2010</v>
      </c>
      <c r="C1212" s="40" t="s">
        <v>57</v>
      </c>
      <c r="D1212" s="40"/>
      <c r="E1212" s="40" t="s">
        <v>39</v>
      </c>
      <c r="F1212" s="41">
        <v>5.4203607610575737E-2</v>
      </c>
      <c r="G1212" s="42">
        <v>6000000</v>
      </c>
      <c r="H1212" s="43">
        <v>0.25</v>
      </c>
      <c r="I1212" s="20">
        <f>H1212*G1212*F1212</f>
        <v>81305.411415863608</v>
      </c>
      <c r="J1212" s="54"/>
      <c r="K1212" s="54"/>
      <c r="L1212" s="54"/>
      <c r="M1212" s="20">
        <f t="shared" ref="M1212" si="1139">L1212*K1212</f>
        <v>0</v>
      </c>
      <c r="N1212" s="54" t="s">
        <v>104</v>
      </c>
      <c r="O1212" s="54" t="s">
        <v>19</v>
      </c>
      <c r="P1212" s="58">
        <v>219.36199999999999</v>
      </c>
      <c r="Q1212" s="80">
        <v>750</v>
      </c>
      <c r="R1212" s="21">
        <f t="shared" ref="R1212" si="1140">Q1212*P1212</f>
        <v>164521.5</v>
      </c>
      <c r="S1212" s="21"/>
      <c r="T1212" s="21"/>
      <c r="U1212" s="21"/>
      <c r="V1212" s="21"/>
      <c r="W1212" s="20">
        <f>I1212</f>
        <v>81305.411415863608</v>
      </c>
      <c r="X1212" s="20">
        <f t="shared" ref="X1212" si="1141">M1212</f>
        <v>0</v>
      </c>
      <c r="Y1212" s="20">
        <f t="shared" ref="Y1212" si="1142">R1212</f>
        <v>164521.5</v>
      </c>
      <c r="Z1212" s="20">
        <f t="shared" ref="Z1212" si="1143">SUM(W1212:Y1212)</f>
        <v>245826.91141586361</v>
      </c>
      <c r="AA1212" s="20">
        <f t="shared" ref="AA1212:AA1274" si="1144">Z1212*30%</f>
        <v>73748.073424759074</v>
      </c>
      <c r="AB1212" s="20">
        <f t="shared" ref="AB1212" si="1145">SUM(Z1212:AA1212)</f>
        <v>319574.9848406227</v>
      </c>
      <c r="AC1212" s="7"/>
      <c r="AG1212" s="17"/>
      <c r="AH1212" s="17"/>
      <c r="AI1212" s="17"/>
      <c r="AJ1212" s="17"/>
      <c r="AK1212" s="17"/>
    </row>
    <row r="1213" spans="2:37" x14ac:dyDescent="0.25">
      <c r="B1213" s="40" t="s">
        <v>2011</v>
      </c>
      <c r="C1213" s="44"/>
      <c r="D1213" s="44"/>
      <c r="E1213" s="44"/>
      <c r="F1213" s="45"/>
      <c r="G1213" s="46"/>
      <c r="H1213" s="47"/>
      <c r="I1213" s="20"/>
      <c r="J1213" s="72"/>
      <c r="K1213" s="72"/>
      <c r="L1213" s="72"/>
      <c r="M1213" s="20"/>
      <c r="N1213" s="72"/>
      <c r="O1213" s="72"/>
      <c r="P1213" s="44"/>
      <c r="Q1213" s="82"/>
      <c r="R1213" s="21"/>
      <c r="S1213" s="21"/>
      <c r="T1213" s="21"/>
      <c r="U1213" s="21"/>
      <c r="V1213" s="21"/>
      <c r="W1213" s="20"/>
      <c r="X1213" s="20"/>
      <c r="Y1213" s="20"/>
      <c r="Z1213" s="20"/>
      <c r="AA1213" s="20"/>
      <c r="AB1213" s="20"/>
      <c r="AC1213" s="8"/>
      <c r="AG1213" s="17"/>
      <c r="AH1213" s="17"/>
      <c r="AI1213" s="17"/>
      <c r="AJ1213" s="17"/>
      <c r="AK1213" s="17"/>
    </row>
    <row r="1214" spans="2:37" x14ac:dyDescent="0.25">
      <c r="B1214" s="40" t="s">
        <v>2012</v>
      </c>
      <c r="C1214" s="40" t="s">
        <v>725</v>
      </c>
      <c r="D1214" s="40"/>
      <c r="E1214" s="40" t="s">
        <v>39</v>
      </c>
      <c r="F1214" s="41">
        <v>0.49600642451198418</v>
      </c>
      <c r="G1214" s="42">
        <v>6000000</v>
      </c>
      <c r="H1214" s="43">
        <v>0.25</v>
      </c>
      <c r="I1214" s="20">
        <f>H1214*G1214*F1214</f>
        <v>744009.63676797622</v>
      </c>
      <c r="J1214" s="54"/>
      <c r="K1214" s="54"/>
      <c r="L1214" s="54"/>
      <c r="M1214" s="20">
        <f t="shared" ref="M1214" si="1146">L1214*K1214</f>
        <v>0</v>
      </c>
      <c r="N1214" s="54" t="s">
        <v>104</v>
      </c>
      <c r="O1214" s="54" t="s">
        <v>19</v>
      </c>
      <c r="P1214" s="58">
        <v>2007.338</v>
      </c>
      <c r="Q1214" s="80">
        <v>750</v>
      </c>
      <c r="R1214" s="21">
        <f t="shared" ref="R1214" si="1147">Q1214*P1214</f>
        <v>1505503.5</v>
      </c>
      <c r="S1214" s="21"/>
      <c r="T1214" s="21"/>
      <c r="U1214" s="21"/>
      <c r="V1214" s="21"/>
      <c r="W1214" s="20">
        <f>I1214</f>
        <v>744009.63676797622</v>
      </c>
      <c r="X1214" s="20">
        <f t="shared" ref="X1214" si="1148">M1214</f>
        <v>0</v>
      </c>
      <c r="Y1214" s="20">
        <f t="shared" ref="Y1214" si="1149">R1214</f>
        <v>1505503.5</v>
      </c>
      <c r="Z1214" s="20">
        <f t="shared" ref="Z1214" si="1150">SUM(W1214:Y1214)</f>
        <v>2249513.136767976</v>
      </c>
      <c r="AA1214" s="20">
        <f t="shared" si="1144"/>
        <v>674853.94103039277</v>
      </c>
      <c r="AB1214" s="20">
        <f t="shared" ref="AB1214" si="1151">SUM(Z1214:AA1214)</f>
        <v>2924367.0777983689</v>
      </c>
      <c r="AC1214" s="7"/>
      <c r="AG1214" s="17"/>
      <c r="AH1214" s="17"/>
      <c r="AI1214" s="17"/>
      <c r="AJ1214" s="17"/>
      <c r="AK1214" s="17"/>
    </row>
    <row r="1215" spans="2:37" x14ac:dyDescent="0.25">
      <c r="B1215" s="40" t="s">
        <v>2013</v>
      </c>
      <c r="C1215" s="44"/>
      <c r="D1215" s="44"/>
      <c r="E1215" s="44"/>
      <c r="F1215" s="45"/>
      <c r="G1215" s="46"/>
      <c r="H1215" s="47"/>
      <c r="I1215" s="20"/>
      <c r="J1215" s="72"/>
      <c r="K1215" s="72"/>
      <c r="L1215" s="72"/>
      <c r="M1215" s="20"/>
      <c r="N1215" s="72"/>
      <c r="O1215" s="72"/>
      <c r="P1215" s="44"/>
      <c r="Q1215" s="82"/>
      <c r="R1215" s="21"/>
      <c r="S1215" s="21"/>
      <c r="T1215" s="21"/>
      <c r="U1215" s="21"/>
      <c r="V1215" s="21"/>
      <c r="W1215" s="20"/>
      <c r="X1215" s="20"/>
      <c r="Y1215" s="20"/>
      <c r="Z1215" s="20"/>
      <c r="AA1215" s="20"/>
      <c r="AB1215" s="20"/>
      <c r="AC1215" s="8"/>
      <c r="AG1215" s="17"/>
      <c r="AH1215" s="17"/>
      <c r="AI1215" s="17"/>
      <c r="AJ1215" s="17"/>
      <c r="AK1215" s="17"/>
    </row>
    <row r="1216" spans="2:37" x14ac:dyDescent="0.25">
      <c r="B1216" s="40" t="s">
        <v>2014</v>
      </c>
      <c r="C1216" s="40" t="s">
        <v>431</v>
      </c>
      <c r="D1216" s="40"/>
      <c r="E1216" s="40" t="s">
        <v>39</v>
      </c>
      <c r="F1216" s="41">
        <v>0.67716679021497406</v>
      </c>
      <c r="G1216" s="42">
        <v>6000000</v>
      </c>
      <c r="H1216" s="43">
        <v>0.25</v>
      </c>
      <c r="I1216" s="20">
        <f>H1216*G1216*F1216</f>
        <v>1015750.1853224611</v>
      </c>
      <c r="J1216" s="54"/>
      <c r="K1216" s="54"/>
      <c r="L1216" s="54"/>
      <c r="M1216" s="20">
        <f t="shared" ref="M1216" si="1152">L1216*K1216</f>
        <v>0</v>
      </c>
      <c r="N1216" s="54" t="s">
        <v>104</v>
      </c>
      <c r="O1216" s="54" t="s">
        <v>19</v>
      </c>
      <c r="P1216" s="58">
        <v>2740.4940000000001</v>
      </c>
      <c r="Q1216" s="80">
        <v>750</v>
      </c>
      <c r="R1216" s="21">
        <f t="shared" ref="R1216" si="1153">Q1216*P1216</f>
        <v>2055370.5</v>
      </c>
      <c r="S1216" s="21"/>
      <c r="T1216" s="21"/>
      <c r="U1216" s="21"/>
      <c r="V1216" s="21"/>
      <c r="W1216" s="20">
        <f>I1216</f>
        <v>1015750.1853224611</v>
      </c>
      <c r="X1216" s="20">
        <f t="shared" ref="X1216" si="1154">M1216</f>
        <v>0</v>
      </c>
      <c r="Y1216" s="20">
        <f t="shared" ref="Y1216" si="1155">R1216</f>
        <v>2055370.5</v>
      </c>
      <c r="Z1216" s="20">
        <f t="shared" ref="Z1216" si="1156">SUM(W1216:Y1216)</f>
        <v>3071120.6853224612</v>
      </c>
      <c r="AA1216" s="20">
        <f t="shared" si="1144"/>
        <v>921336.20559673838</v>
      </c>
      <c r="AB1216" s="20">
        <f t="shared" ref="AB1216" si="1157">SUM(Z1216:AA1216)</f>
        <v>3992456.8909191997</v>
      </c>
      <c r="AC1216" s="7"/>
      <c r="AG1216" s="17"/>
      <c r="AH1216" s="17"/>
      <c r="AI1216" s="17"/>
      <c r="AJ1216" s="17"/>
      <c r="AK1216" s="17"/>
    </row>
    <row r="1217" spans="2:37" x14ac:dyDescent="0.25">
      <c r="B1217" s="40" t="s">
        <v>2015</v>
      </c>
      <c r="C1217" s="44"/>
      <c r="D1217" s="44"/>
      <c r="E1217" s="44"/>
      <c r="F1217" s="45"/>
      <c r="G1217" s="46"/>
      <c r="H1217" s="47"/>
      <c r="I1217" s="20"/>
      <c r="J1217" s="72"/>
      <c r="K1217" s="72"/>
      <c r="L1217" s="72"/>
      <c r="M1217" s="20"/>
      <c r="N1217" s="72"/>
      <c r="O1217" s="72"/>
      <c r="P1217" s="44"/>
      <c r="Q1217" s="82"/>
      <c r="R1217" s="21"/>
      <c r="S1217" s="21"/>
      <c r="T1217" s="21"/>
      <c r="U1217" s="21"/>
      <c r="V1217" s="21"/>
      <c r="W1217" s="20"/>
      <c r="X1217" s="20"/>
      <c r="Y1217" s="20"/>
      <c r="Z1217" s="20"/>
      <c r="AA1217" s="20"/>
      <c r="AB1217" s="20"/>
      <c r="AC1217" s="8"/>
      <c r="AD1217" s="17"/>
      <c r="AE1217" s="17"/>
      <c r="AF1217" s="17"/>
      <c r="AG1217" s="17"/>
      <c r="AH1217" s="17"/>
      <c r="AI1217" s="17"/>
      <c r="AJ1217" s="17"/>
      <c r="AK1217" s="17"/>
    </row>
    <row r="1218" spans="2:37" x14ac:dyDescent="0.25">
      <c r="B1218" s="40" t="s">
        <v>2016</v>
      </c>
      <c r="C1218" s="40" t="s">
        <v>510</v>
      </c>
      <c r="D1218" s="40"/>
      <c r="E1218" s="40" t="s">
        <v>39</v>
      </c>
      <c r="F1218" s="41">
        <v>0.70654682480850017</v>
      </c>
      <c r="G1218" s="42">
        <v>6000000</v>
      </c>
      <c r="H1218" s="43">
        <v>0.25</v>
      </c>
      <c r="I1218" s="20">
        <f>H1218*G1218*F1218</f>
        <v>1059820.2372127504</v>
      </c>
      <c r="J1218" s="54"/>
      <c r="K1218" s="54"/>
      <c r="L1218" s="54"/>
      <c r="M1218" s="20">
        <f t="shared" ref="M1218" si="1158">L1218*K1218</f>
        <v>0</v>
      </c>
      <c r="N1218" s="54" t="s">
        <v>104</v>
      </c>
      <c r="O1218" s="54" t="s">
        <v>19</v>
      </c>
      <c r="P1218" s="58">
        <v>2859.395</v>
      </c>
      <c r="Q1218" s="80">
        <v>750</v>
      </c>
      <c r="R1218" s="21">
        <f t="shared" ref="R1218" si="1159">Q1218*P1218</f>
        <v>2144546.25</v>
      </c>
      <c r="S1218" s="21"/>
      <c r="T1218" s="21"/>
      <c r="U1218" s="21"/>
      <c r="V1218" s="21"/>
      <c r="W1218" s="20">
        <f>I1218</f>
        <v>1059820.2372127504</v>
      </c>
      <c r="X1218" s="20">
        <f t="shared" ref="X1218" si="1160">M1218</f>
        <v>0</v>
      </c>
      <c r="Y1218" s="20">
        <f t="shared" ref="Y1218" si="1161">R1218</f>
        <v>2144546.25</v>
      </c>
      <c r="Z1218" s="20">
        <f t="shared" ref="Z1218" si="1162">SUM(W1218:Y1218)</f>
        <v>3204366.4872127501</v>
      </c>
      <c r="AA1218" s="20">
        <f t="shared" si="1144"/>
        <v>961309.94616382499</v>
      </c>
      <c r="AB1218" s="20">
        <f t="shared" ref="AB1218" si="1163">SUM(Z1218:AA1218)</f>
        <v>4165676.4333765749</v>
      </c>
      <c r="AC1218" s="7"/>
      <c r="AD1218" s="17"/>
      <c r="AE1218" s="17"/>
      <c r="AF1218" s="17"/>
      <c r="AG1218" s="17"/>
      <c r="AH1218" s="17"/>
      <c r="AI1218" s="17"/>
      <c r="AJ1218" s="17"/>
      <c r="AK1218" s="17"/>
    </row>
    <row r="1219" spans="2:37" x14ac:dyDescent="0.25">
      <c r="B1219" s="40" t="s">
        <v>2017</v>
      </c>
      <c r="C1219" s="44"/>
      <c r="D1219" s="44"/>
      <c r="E1219" s="44"/>
      <c r="F1219" s="45"/>
      <c r="G1219" s="46"/>
      <c r="H1219" s="47"/>
      <c r="I1219" s="20"/>
      <c r="J1219" s="72"/>
      <c r="K1219" s="72"/>
      <c r="L1219" s="72"/>
      <c r="M1219" s="20"/>
      <c r="N1219" s="72"/>
      <c r="O1219" s="72"/>
      <c r="P1219" s="44"/>
      <c r="Q1219" s="82"/>
      <c r="R1219" s="21"/>
      <c r="S1219" s="21"/>
      <c r="T1219" s="21"/>
      <c r="U1219" s="21"/>
      <c r="V1219" s="21"/>
      <c r="W1219" s="20"/>
      <c r="X1219" s="20"/>
      <c r="Y1219" s="20"/>
      <c r="Z1219" s="20"/>
      <c r="AA1219" s="20"/>
      <c r="AB1219" s="20"/>
      <c r="AC1219" s="8"/>
      <c r="AD1219" s="17"/>
      <c r="AE1219" s="17"/>
      <c r="AF1219" s="17"/>
      <c r="AG1219" s="17"/>
      <c r="AH1219" s="17"/>
      <c r="AI1219" s="17"/>
      <c r="AJ1219" s="17"/>
      <c r="AK1219" s="17"/>
    </row>
    <row r="1220" spans="2:37" x14ac:dyDescent="0.25">
      <c r="B1220" s="40" t="s">
        <v>2018</v>
      </c>
      <c r="C1220" s="40" t="s">
        <v>511</v>
      </c>
      <c r="D1220" s="40"/>
      <c r="E1220" s="40" t="s">
        <v>39</v>
      </c>
      <c r="F1220" s="41">
        <v>0.37541413392636519</v>
      </c>
      <c r="G1220" s="42">
        <v>6000000</v>
      </c>
      <c r="H1220" s="43">
        <v>0.25</v>
      </c>
      <c r="I1220" s="20">
        <f>H1220*G1220*F1220</f>
        <v>563121.20088954782</v>
      </c>
      <c r="J1220" s="54"/>
      <c r="K1220" s="54"/>
      <c r="L1220" s="54"/>
      <c r="M1220" s="20">
        <f t="shared" ref="M1220" si="1164">L1220*K1220</f>
        <v>0</v>
      </c>
      <c r="N1220" s="54" t="s">
        <v>104</v>
      </c>
      <c r="O1220" s="54" t="s">
        <v>19</v>
      </c>
      <c r="P1220" s="58">
        <v>1519.3009999999999</v>
      </c>
      <c r="Q1220" s="80">
        <v>750</v>
      </c>
      <c r="R1220" s="21">
        <f t="shared" ref="R1220" si="1165">Q1220*P1220</f>
        <v>1139475.75</v>
      </c>
      <c r="S1220" s="21"/>
      <c r="T1220" s="21"/>
      <c r="U1220" s="21"/>
      <c r="V1220" s="21"/>
      <c r="W1220" s="20">
        <f>I1220</f>
        <v>563121.20088954782</v>
      </c>
      <c r="X1220" s="20">
        <f t="shared" ref="X1220" si="1166">M1220</f>
        <v>0</v>
      </c>
      <c r="Y1220" s="20">
        <f t="shared" ref="Y1220" si="1167">R1220</f>
        <v>1139475.75</v>
      </c>
      <c r="Z1220" s="20">
        <f t="shared" ref="Z1220" si="1168">SUM(W1220:Y1220)</f>
        <v>1702596.9508895478</v>
      </c>
      <c r="AA1220" s="20">
        <f t="shared" si="1144"/>
        <v>510779.08526686433</v>
      </c>
      <c r="AB1220" s="20">
        <f t="shared" ref="AB1220" si="1169">SUM(Z1220:AA1220)</f>
        <v>2213376.0361564122</v>
      </c>
      <c r="AC1220" s="7"/>
      <c r="AD1220" s="17"/>
      <c r="AE1220" s="17"/>
      <c r="AF1220" s="17"/>
      <c r="AG1220" s="17"/>
      <c r="AH1220" s="17"/>
      <c r="AI1220" s="17"/>
      <c r="AJ1220" s="17"/>
      <c r="AK1220" s="17"/>
    </row>
    <row r="1221" spans="2:37" x14ac:dyDescent="0.25">
      <c r="B1221" s="40" t="s">
        <v>2019</v>
      </c>
      <c r="C1221" s="44"/>
      <c r="D1221" s="44"/>
      <c r="E1221" s="44"/>
      <c r="F1221" s="45"/>
      <c r="G1221" s="46"/>
      <c r="H1221" s="47"/>
      <c r="I1221" s="20"/>
      <c r="J1221" s="72"/>
      <c r="K1221" s="72"/>
      <c r="L1221" s="72"/>
      <c r="M1221" s="20"/>
      <c r="N1221" s="72"/>
      <c r="O1221" s="72"/>
      <c r="P1221" s="44"/>
      <c r="Q1221" s="82"/>
      <c r="R1221" s="21"/>
      <c r="S1221" s="21"/>
      <c r="T1221" s="21"/>
      <c r="U1221" s="21"/>
      <c r="V1221" s="21"/>
      <c r="W1221" s="20"/>
      <c r="X1221" s="20"/>
      <c r="Y1221" s="20"/>
      <c r="Z1221" s="20"/>
      <c r="AA1221" s="20"/>
      <c r="AB1221" s="20"/>
      <c r="AC1221" s="8"/>
      <c r="AD1221" s="17"/>
      <c r="AE1221" s="17"/>
      <c r="AF1221" s="17"/>
      <c r="AG1221" s="17"/>
      <c r="AH1221" s="17"/>
      <c r="AI1221" s="17"/>
      <c r="AJ1221" s="17"/>
      <c r="AK1221" s="17"/>
    </row>
    <row r="1222" spans="2:37" x14ac:dyDescent="0.25">
      <c r="B1222" s="40" t="s">
        <v>2020</v>
      </c>
      <c r="C1222" s="40" t="s">
        <v>176</v>
      </c>
      <c r="D1222" s="40"/>
      <c r="E1222" s="40" t="s">
        <v>39</v>
      </c>
      <c r="F1222" s="41">
        <v>0.33821670373115886</v>
      </c>
      <c r="G1222" s="42">
        <v>6000000</v>
      </c>
      <c r="H1222" s="43">
        <v>0.25</v>
      </c>
      <c r="I1222" s="20">
        <f>H1222*G1222*F1222</f>
        <v>507325.0555967383</v>
      </c>
      <c r="J1222" s="54"/>
      <c r="K1222" s="54"/>
      <c r="L1222" s="54"/>
      <c r="M1222" s="20">
        <f t="shared" ref="M1222" si="1170">L1222*K1222</f>
        <v>0</v>
      </c>
      <c r="N1222" s="54" t="s">
        <v>104</v>
      </c>
      <c r="O1222" s="54" t="s">
        <v>19</v>
      </c>
      <c r="P1222" s="58">
        <v>1368.7629999999999</v>
      </c>
      <c r="Q1222" s="80">
        <v>750</v>
      </c>
      <c r="R1222" s="21">
        <f t="shared" ref="R1222" si="1171">Q1222*P1222</f>
        <v>1026572.2499999999</v>
      </c>
      <c r="S1222" s="21"/>
      <c r="T1222" s="21"/>
      <c r="U1222" s="21"/>
      <c r="V1222" s="21"/>
      <c r="W1222" s="20">
        <f>I1222</f>
        <v>507325.0555967383</v>
      </c>
      <c r="X1222" s="20">
        <f t="shared" ref="X1222" si="1172">M1222</f>
        <v>0</v>
      </c>
      <c r="Y1222" s="20">
        <f t="shared" ref="Y1222" si="1173">R1222</f>
        <v>1026572.2499999999</v>
      </c>
      <c r="Z1222" s="20">
        <f t="shared" ref="Z1222" si="1174">SUM(W1222:Y1222)</f>
        <v>1533897.3055967381</v>
      </c>
      <c r="AA1222" s="20">
        <f t="shared" si="1144"/>
        <v>460169.1916790214</v>
      </c>
      <c r="AB1222" s="20">
        <f t="shared" ref="AB1222" si="1175">SUM(Z1222:AA1222)</f>
        <v>1994066.4972757595</v>
      </c>
      <c r="AC1222" s="7"/>
      <c r="AD1222" s="17"/>
      <c r="AE1222" s="17"/>
      <c r="AF1222" s="17"/>
      <c r="AG1222" s="17"/>
      <c r="AH1222" s="17"/>
      <c r="AI1222" s="17"/>
      <c r="AJ1222" s="17"/>
      <c r="AK1222" s="17"/>
    </row>
    <row r="1223" spans="2:37" x14ac:dyDescent="0.25">
      <c r="B1223" s="40" t="s">
        <v>2021</v>
      </c>
      <c r="C1223" s="44"/>
      <c r="D1223" s="44"/>
      <c r="E1223" s="44"/>
      <c r="F1223" s="45"/>
      <c r="G1223" s="46"/>
      <c r="H1223" s="47"/>
      <c r="I1223" s="20"/>
      <c r="J1223" s="72"/>
      <c r="K1223" s="72"/>
      <c r="L1223" s="72"/>
      <c r="M1223" s="20"/>
      <c r="N1223" s="72"/>
      <c r="O1223" s="72"/>
      <c r="P1223" s="44"/>
      <c r="Q1223" s="82"/>
      <c r="R1223" s="21"/>
      <c r="S1223" s="21"/>
      <c r="T1223" s="21"/>
      <c r="U1223" s="21"/>
      <c r="V1223" s="21"/>
      <c r="W1223" s="20"/>
      <c r="X1223" s="20"/>
      <c r="Y1223" s="20"/>
      <c r="Z1223" s="20"/>
      <c r="AA1223" s="20"/>
      <c r="AB1223" s="20"/>
      <c r="AC1223" s="8"/>
      <c r="AD1223" s="17"/>
      <c r="AE1223" s="17"/>
      <c r="AF1223" s="17"/>
      <c r="AG1223" s="17"/>
      <c r="AH1223" s="17"/>
      <c r="AI1223" s="17"/>
      <c r="AJ1223" s="17"/>
      <c r="AK1223" s="17"/>
    </row>
    <row r="1224" spans="2:37" x14ac:dyDescent="0.25">
      <c r="B1224" s="40" t="s">
        <v>2022</v>
      </c>
      <c r="C1224" s="40" t="s">
        <v>512</v>
      </c>
      <c r="D1224" s="40"/>
      <c r="E1224" s="40" t="s">
        <v>39</v>
      </c>
      <c r="F1224" s="41">
        <v>0.71156436866814921</v>
      </c>
      <c r="G1224" s="42">
        <v>6000000</v>
      </c>
      <c r="H1224" s="43">
        <v>0.25</v>
      </c>
      <c r="I1224" s="20">
        <f>H1224*G1224*F1224</f>
        <v>1067346.5530022238</v>
      </c>
      <c r="J1224" s="54"/>
      <c r="K1224" s="54"/>
      <c r="L1224" s="54"/>
      <c r="M1224" s="20">
        <f t="shared" ref="M1224" si="1176">L1224*K1224</f>
        <v>0</v>
      </c>
      <c r="N1224" s="54" t="s">
        <v>104</v>
      </c>
      <c r="O1224" s="54" t="s">
        <v>19</v>
      </c>
      <c r="P1224" s="58">
        <v>2879.701</v>
      </c>
      <c r="Q1224" s="80">
        <v>750</v>
      </c>
      <c r="R1224" s="21">
        <f t="shared" ref="R1224" si="1177">Q1224*P1224</f>
        <v>2159775.75</v>
      </c>
      <c r="S1224" s="21"/>
      <c r="T1224" s="21"/>
      <c r="U1224" s="21"/>
      <c r="V1224" s="21"/>
      <c r="W1224" s="20">
        <f>I1224</f>
        <v>1067346.5530022238</v>
      </c>
      <c r="X1224" s="20">
        <f t="shared" ref="X1224" si="1178">M1224</f>
        <v>0</v>
      </c>
      <c r="Y1224" s="20">
        <f t="shared" ref="Y1224" si="1179">R1224</f>
        <v>2159775.75</v>
      </c>
      <c r="Z1224" s="20">
        <f t="shared" ref="Z1224" si="1180">SUM(W1224:Y1224)</f>
        <v>3227122.3030022238</v>
      </c>
      <c r="AA1224" s="20">
        <f t="shared" si="1144"/>
        <v>968136.6909006671</v>
      </c>
      <c r="AB1224" s="20">
        <f t="shared" ref="AB1224" si="1181">SUM(Z1224:AA1224)</f>
        <v>4195258.9939028909</v>
      </c>
      <c r="AC1224" s="7"/>
      <c r="AD1224" s="17"/>
      <c r="AE1224" s="17"/>
      <c r="AF1224" s="17"/>
      <c r="AG1224" s="17"/>
      <c r="AH1224" s="17"/>
      <c r="AI1224" s="17"/>
      <c r="AJ1224" s="17"/>
      <c r="AK1224" s="17"/>
    </row>
    <row r="1225" spans="2:37" x14ac:dyDescent="0.25">
      <c r="B1225" s="40" t="s">
        <v>2023</v>
      </c>
      <c r="C1225" s="44"/>
      <c r="D1225" s="44"/>
      <c r="E1225" s="44"/>
      <c r="F1225" s="45"/>
      <c r="G1225" s="46"/>
      <c r="H1225" s="47"/>
      <c r="I1225" s="20"/>
      <c r="J1225" s="72"/>
      <c r="K1225" s="72"/>
      <c r="L1225" s="72"/>
      <c r="M1225" s="20"/>
      <c r="N1225" s="72"/>
      <c r="O1225" s="72"/>
      <c r="P1225" s="44"/>
      <c r="Q1225" s="82"/>
      <c r="R1225" s="21"/>
      <c r="S1225" s="21"/>
      <c r="T1225" s="21"/>
      <c r="U1225" s="21"/>
      <c r="V1225" s="21"/>
      <c r="W1225" s="20"/>
      <c r="X1225" s="20"/>
      <c r="Y1225" s="20"/>
      <c r="Z1225" s="20"/>
      <c r="AA1225" s="20"/>
      <c r="AB1225" s="20"/>
      <c r="AC1225" s="8"/>
      <c r="AD1225" s="17"/>
      <c r="AE1225" s="17"/>
      <c r="AF1225" s="17"/>
      <c r="AG1225" s="17"/>
      <c r="AH1225" s="17"/>
      <c r="AI1225" s="17"/>
      <c r="AJ1225" s="17"/>
      <c r="AK1225" s="17"/>
    </row>
    <row r="1226" spans="2:37" x14ac:dyDescent="0.25">
      <c r="B1226" s="40" t="s">
        <v>2024</v>
      </c>
      <c r="C1226" s="40" t="s">
        <v>82</v>
      </c>
      <c r="D1226" s="40"/>
      <c r="E1226" s="40" t="s">
        <v>39</v>
      </c>
      <c r="F1226" s="41">
        <v>0.15443143068939957</v>
      </c>
      <c r="G1226" s="42">
        <v>6000000</v>
      </c>
      <c r="H1226" s="43">
        <v>0.25</v>
      </c>
      <c r="I1226" s="20">
        <f>H1226*G1226*F1226</f>
        <v>231647.14603409937</v>
      </c>
      <c r="J1226" s="54"/>
      <c r="K1226" s="54"/>
      <c r="L1226" s="54"/>
      <c r="M1226" s="20">
        <f t="shared" ref="M1226" si="1182">L1226*K1226</f>
        <v>0</v>
      </c>
      <c r="N1226" s="54" t="s">
        <v>104</v>
      </c>
      <c r="O1226" s="54" t="s">
        <v>19</v>
      </c>
      <c r="P1226" s="58">
        <v>624.98400000000004</v>
      </c>
      <c r="Q1226" s="80">
        <v>750</v>
      </c>
      <c r="R1226" s="21">
        <f t="shared" ref="R1226" si="1183">Q1226*P1226</f>
        <v>468738</v>
      </c>
      <c r="S1226" s="21"/>
      <c r="T1226" s="21"/>
      <c r="U1226" s="21"/>
      <c r="V1226" s="21"/>
      <c r="W1226" s="20">
        <f>I1226</f>
        <v>231647.14603409937</v>
      </c>
      <c r="X1226" s="20">
        <f t="shared" ref="X1226" si="1184">M1226</f>
        <v>0</v>
      </c>
      <c r="Y1226" s="20">
        <f t="shared" ref="Y1226" si="1185">R1226</f>
        <v>468738</v>
      </c>
      <c r="Z1226" s="20">
        <f t="shared" ref="Z1226" si="1186">SUM(W1226:Y1226)</f>
        <v>700385.14603409939</v>
      </c>
      <c r="AA1226" s="20">
        <f t="shared" si="1144"/>
        <v>210115.54381022981</v>
      </c>
      <c r="AB1226" s="20">
        <f t="shared" ref="AB1226" si="1187">SUM(Z1226:AA1226)</f>
        <v>910500.68984432914</v>
      </c>
      <c r="AC1226" s="7"/>
      <c r="AD1226" s="17"/>
      <c r="AE1226" s="17"/>
      <c r="AF1226" s="17"/>
      <c r="AG1226" s="17"/>
      <c r="AH1226" s="17"/>
      <c r="AI1226" s="17"/>
      <c r="AJ1226" s="17"/>
      <c r="AK1226" s="17"/>
    </row>
    <row r="1227" spans="2:37" x14ac:dyDescent="0.25">
      <c r="B1227" s="40" t="s">
        <v>2025</v>
      </c>
      <c r="C1227" s="44"/>
      <c r="D1227" s="44"/>
      <c r="E1227" s="44"/>
      <c r="F1227" s="45"/>
      <c r="G1227" s="46"/>
      <c r="H1227" s="47"/>
      <c r="I1227" s="20"/>
      <c r="J1227" s="72"/>
      <c r="K1227" s="72"/>
      <c r="L1227" s="72"/>
      <c r="M1227" s="20"/>
      <c r="N1227" s="72"/>
      <c r="O1227" s="72"/>
      <c r="P1227" s="44"/>
      <c r="Q1227" s="82"/>
      <c r="R1227" s="21"/>
      <c r="S1227" s="21"/>
      <c r="T1227" s="21"/>
      <c r="U1227" s="21"/>
      <c r="V1227" s="21"/>
      <c r="W1227" s="20"/>
      <c r="X1227" s="20"/>
      <c r="Y1227" s="20"/>
      <c r="Z1227" s="20"/>
      <c r="AA1227" s="20"/>
      <c r="AB1227" s="20"/>
      <c r="AC1227" s="8"/>
      <c r="AD1227" s="17"/>
      <c r="AE1227" s="17"/>
      <c r="AF1227" s="17"/>
      <c r="AG1227" s="17"/>
      <c r="AH1227" s="17"/>
      <c r="AI1227" s="17"/>
      <c r="AJ1227" s="17"/>
      <c r="AK1227" s="17"/>
    </row>
    <row r="1228" spans="2:37" x14ac:dyDescent="0.25">
      <c r="B1228" s="40" t="s">
        <v>2026</v>
      </c>
      <c r="C1228" s="40" t="s">
        <v>513</v>
      </c>
      <c r="D1228" s="40"/>
      <c r="E1228" s="40" t="s">
        <v>39</v>
      </c>
      <c r="F1228" s="41">
        <v>0.53545490486780323</v>
      </c>
      <c r="G1228" s="42">
        <v>6000000</v>
      </c>
      <c r="H1228" s="43">
        <v>0.25</v>
      </c>
      <c r="I1228" s="20">
        <f>H1228*G1228*F1228</f>
        <v>803182.35730170482</v>
      </c>
      <c r="J1228" s="54"/>
      <c r="K1228" s="54"/>
      <c r="L1228" s="54"/>
      <c r="M1228" s="20">
        <f t="shared" ref="M1228" si="1188">L1228*K1228</f>
        <v>0</v>
      </c>
      <c r="N1228" s="54" t="s">
        <v>104</v>
      </c>
      <c r="O1228" s="54" t="s">
        <v>19</v>
      </c>
      <c r="P1228" s="58">
        <v>2166.9859999999999</v>
      </c>
      <c r="Q1228" s="80">
        <v>750</v>
      </c>
      <c r="R1228" s="21">
        <f t="shared" ref="R1228" si="1189">Q1228*P1228</f>
        <v>1625239.5</v>
      </c>
      <c r="S1228" s="21"/>
      <c r="T1228" s="21"/>
      <c r="U1228" s="21"/>
      <c r="V1228" s="21"/>
      <c r="W1228" s="20">
        <f>I1228</f>
        <v>803182.35730170482</v>
      </c>
      <c r="X1228" s="20">
        <f t="shared" ref="X1228" si="1190">M1228</f>
        <v>0</v>
      </c>
      <c r="Y1228" s="20">
        <f t="shared" ref="Y1228" si="1191">R1228</f>
        <v>1625239.5</v>
      </c>
      <c r="Z1228" s="20">
        <f t="shared" ref="Z1228" si="1192">SUM(W1228:Y1228)</f>
        <v>2428421.8573017046</v>
      </c>
      <c r="AA1228" s="20">
        <f t="shared" si="1144"/>
        <v>728526.55719051138</v>
      </c>
      <c r="AB1228" s="20">
        <f t="shared" ref="AB1228" si="1193">SUM(Z1228:AA1228)</f>
        <v>3156948.414492216</v>
      </c>
      <c r="AC1228" s="7"/>
      <c r="AD1228" s="17"/>
      <c r="AE1228" s="17"/>
      <c r="AF1228" s="17"/>
      <c r="AG1228" s="17"/>
      <c r="AH1228" s="17"/>
      <c r="AI1228" s="17"/>
      <c r="AJ1228" s="17"/>
      <c r="AK1228" s="17"/>
    </row>
    <row r="1229" spans="2:37" x14ac:dyDescent="0.25">
      <c r="B1229" s="40" t="s">
        <v>2027</v>
      </c>
      <c r="C1229" s="44"/>
      <c r="D1229" s="44"/>
      <c r="E1229" s="44"/>
      <c r="F1229" s="45"/>
      <c r="G1229" s="46"/>
      <c r="H1229" s="47"/>
      <c r="I1229" s="20"/>
      <c r="J1229" s="72"/>
      <c r="K1229" s="72"/>
      <c r="L1229" s="72"/>
      <c r="M1229" s="20"/>
      <c r="N1229" s="72"/>
      <c r="O1229" s="72"/>
      <c r="P1229" s="44"/>
      <c r="Q1229" s="82"/>
      <c r="R1229" s="21"/>
      <c r="S1229" s="21"/>
      <c r="T1229" s="21"/>
      <c r="U1229" s="21"/>
      <c r="V1229" s="21"/>
      <c r="W1229" s="20"/>
      <c r="X1229" s="20"/>
      <c r="Y1229" s="20"/>
      <c r="Z1229" s="20"/>
      <c r="AA1229" s="20"/>
      <c r="AB1229" s="20"/>
      <c r="AC1229" s="8"/>
      <c r="AD1229" s="17"/>
      <c r="AE1229" s="17"/>
      <c r="AF1229" s="17"/>
      <c r="AG1229" s="17"/>
      <c r="AH1229" s="17"/>
      <c r="AI1229" s="17"/>
      <c r="AJ1229" s="17"/>
      <c r="AK1229" s="17"/>
    </row>
    <row r="1230" spans="2:37" x14ac:dyDescent="0.25">
      <c r="B1230" s="40" t="s">
        <v>2028</v>
      </c>
      <c r="C1230" s="40" t="s">
        <v>411</v>
      </c>
      <c r="D1230" s="40"/>
      <c r="E1230" s="40" t="s">
        <v>39</v>
      </c>
      <c r="F1230" s="41">
        <v>0.59577365950086481</v>
      </c>
      <c r="G1230" s="42">
        <v>6000000</v>
      </c>
      <c r="H1230" s="43">
        <v>0.25</v>
      </c>
      <c r="I1230" s="20">
        <f>H1230*G1230*F1230</f>
        <v>893660.4892512972</v>
      </c>
      <c r="J1230" s="54"/>
      <c r="K1230" s="54"/>
      <c r="L1230" s="54"/>
      <c r="M1230" s="20">
        <f t="shared" ref="M1230" si="1194">L1230*K1230</f>
        <v>0</v>
      </c>
      <c r="N1230" s="54" t="s">
        <v>104</v>
      </c>
      <c r="O1230" s="54" t="s">
        <v>19</v>
      </c>
      <c r="P1230" s="58">
        <v>2411.096</v>
      </c>
      <c r="Q1230" s="80">
        <v>750</v>
      </c>
      <c r="R1230" s="21">
        <f t="shared" ref="R1230" si="1195">Q1230*P1230</f>
        <v>1808322</v>
      </c>
      <c r="S1230" s="21"/>
      <c r="T1230" s="21"/>
      <c r="U1230" s="21"/>
      <c r="V1230" s="21"/>
      <c r="W1230" s="20">
        <f>I1230</f>
        <v>893660.4892512972</v>
      </c>
      <c r="X1230" s="20">
        <f t="shared" ref="X1230" si="1196">M1230</f>
        <v>0</v>
      </c>
      <c r="Y1230" s="20">
        <f t="shared" ref="Y1230" si="1197">R1230</f>
        <v>1808322</v>
      </c>
      <c r="Z1230" s="20">
        <f t="shared" ref="Z1230" si="1198">SUM(W1230:Y1230)</f>
        <v>2701982.489251297</v>
      </c>
      <c r="AA1230" s="20">
        <f t="shared" si="1144"/>
        <v>810594.74677538907</v>
      </c>
      <c r="AB1230" s="20">
        <f t="shared" ref="AB1230" si="1199">SUM(Z1230:AA1230)</f>
        <v>3512577.2360266862</v>
      </c>
      <c r="AC1230" s="7"/>
      <c r="AD1230" s="17"/>
      <c r="AE1230" s="17"/>
      <c r="AF1230" s="17"/>
      <c r="AG1230" s="17"/>
      <c r="AH1230" s="17"/>
      <c r="AI1230" s="17"/>
      <c r="AJ1230" s="17"/>
      <c r="AK1230" s="17"/>
    </row>
    <row r="1231" spans="2:37" x14ac:dyDescent="0.25">
      <c r="B1231" s="40" t="s">
        <v>2029</v>
      </c>
      <c r="C1231" s="44"/>
      <c r="D1231" s="44"/>
      <c r="E1231" s="44"/>
      <c r="F1231" s="45"/>
      <c r="G1231" s="46"/>
      <c r="H1231" s="47"/>
      <c r="I1231" s="20"/>
      <c r="J1231" s="72"/>
      <c r="K1231" s="72"/>
      <c r="L1231" s="72"/>
      <c r="M1231" s="20"/>
      <c r="N1231" s="72"/>
      <c r="O1231" s="72"/>
      <c r="P1231" s="44"/>
      <c r="Q1231" s="82"/>
      <c r="R1231" s="21"/>
      <c r="S1231" s="21"/>
      <c r="T1231" s="21"/>
      <c r="U1231" s="21"/>
      <c r="V1231" s="21"/>
      <c r="W1231" s="20"/>
      <c r="X1231" s="20"/>
      <c r="Y1231" s="20"/>
      <c r="Z1231" s="20"/>
      <c r="AA1231" s="20"/>
      <c r="AB1231" s="20"/>
      <c r="AC1231" s="8"/>
      <c r="AD1231" s="17"/>
      <c r="AE1231" s="17"/>
      <c r="AF1231" s="17"/>
      <c r="AG1231" s="17"/>
      <c r="AH1231" s="17"/>
      <c r="AI1231" s="17"/>
      <c r="AJ1231" s="17"/>
      <c r="AK1231" s="17"/>
    </row>
    <row r="1232" spans="2:37" x14ac:dyDescent="0.25">
      <c r="B1232" s="40" t="s">
        <v>2030</v>
      </c>
      <c r="C1232" s="40" t="s">
        <v>514</v>
      </c>
      <c r="D1232" s="40"/>
      <c r="E1232" s="40" t="s">
        <v>39</v>
      </c>
      <c r="F1232" s="41">
        <v>8.4170249567580929E-2</v>
      </c>
      <c r="G1232" s="42">
        <v>6000000</v>
      </c>
      <c r="H1232" s="43">
        <v>0.25</v>
      </c>
      <c r="I1232" s="20">
        <f>H1232*G1232*F1232</f>
        <v>126255.3743513714</v>
      </c>
      <c r="J1232" s="54"/>
      <c r="K1232" s="54"/>
      <c r="L1232" s="54"/>
      <c r="M1232" s="20">
        <f t="shared" ref="M1232" si="1200">L1232*K1232</f>
        <v>0</v>
      </c>
      <c r="N1232" s="54" t="s">
        <v>104</v>
      </c>
      <c r="O1232" s="54" t="s">
        <v>19</v>
      </c>
      <c r="P1232" s="58">
        <v>340.637</v>
      </c>
      <c r="Q1232" s="80">
        <v>750</v>
      </c>
      <c r="R1232" s="21">
        <f t="shared" ref="R1232" si="1201">Q1232*P1232</f>
        <v>255477.75</v>
      </c>
      <c r="S1232" s="21"/>
      <c r="T1232" s="21"/>
      <c r="U1232" s="21"/>
      <c r="V1232" s="21"/>
      <c r="W1232" s="20">
        <f>I1232</f>
        <v>126255.3743513714</v>
      </c>
      <c r="X1232" s="20">
        <f t="shared" ref="X1232" si="1202">M1232</f>
        <v>0</v>
      </c>
      <c r="Y1232" s="20">
        <f t="shared" ref="Y1232" si="1203">R1232</f>
        <v>255477.75</v>
      </c>
      <c r="Z1232" s="20">
        <f t="shared" ref="Z1232" si="1204">SUM(W1232:Y1232)</f>
        <v>381733.12435137143</v>
      </c>
      <c r="AA1232" s="20">
        <f t="shared" si="1144"/>
        <v>114519.93730541143</v>
      </c>
      <c r="AB1232" s="20">
        <f t="shared" ref="AB1232" si="1205">SUM(Z1232:AA1232)</f>
        <v>496253.06165678287</v>
      </c>
      <c r="AC1232" s="7"/>
      <c r="AD1232" s="17"/>
      <c r="AE1232" s="17"/>
      <c r="AF1232" s="17"/>
      <c r="AG1232" s="17"/>
      <c r="AH1232" s="17"/>
      <c r="AI1232" s="17"/>
      <c r="AJ1232" s="17"/>
      <c r="AK1232" s="17"/>
    </row>
    <row r="1233" spans="2:37" x14ac:dyDescent="0.25">
      <c r="B1233" s="40" t="s">
        <v>2031</v>
      </c>
      <c r="C1233" s="44"/>
      <c r="D1233" s="44"/>
      <c r="E1233" s="44"/>
      <c r="F1233" s="45"/>
      <c r="G1233" s="46"/>
      <c r="H1233" s="47"/>
      <c r="I1233" s="20"/>
      <c r="J1233" s="72"/>
      <c r="K1233" s="72"/>
      <c r="L1233" s="72"/>
      <c r="M1233" s="20"/>
      <c r="N1233" s="72"/>
      <c r="O1233" s="72"/>
      <c r="P1233" s="44"/>
      <c r="Q1233" s="82"/>
      <c r="R1233" s="21"/>
      <c r="S1233" s="21"/>
      <c r="T1233" s="21"/>
      <c r="U1233" s="21"/>
      <c r="V1233" s="21"/>
      <c r="W1233" s="20"/>
      <c r="X1233" s="20"/>
      <c r="Y1233" s="20"/>
      <c r="Z1233" s="20"/>
      <c r="AA1233" s="20"/>
      <c r="AB1233" s="20"/>
      <c r="AC1233" s="8"/>
      <c r="AD1233" s="17"/>
      <c r="AE1233" s="17"/>
      <c r="AF1233" s="17"/>
      <c r="AG1233" s="17"/>
      <c r="AH1233" s="17"/>
      <c r="AI1233" s="17"/>
      <c r="AJ1233" s="17"/>
      <c r="AK1233" s="17"/>
    </row>
    <row r="1234" spans="2:37" x14ac:dyDescent="0.25">
      <c r="B1234" s="40" t="s">
        <v>2032</v>
      </c>
      <c r="C1234" s="40" t="s">
        <v>515</v>
      </c>
      <c r="D1234" s="40"/>
      <c r="E1234" s="40" t="s">
        <v>39</v>
      </c>
      <c r="F1234" s="41">
        <v>2.7082530269335308E-2</v>
      </c>
      <c r="G1234" s="42">
        <v>6000000</v>
      </c>
      <c r="H1234" s="43">
        <v>0.25</v>
      </c>
      <c r="I1234" s="20">
        <f>H1234*G1234*F1234</f>
        <v>40623.795404002965</v>
      </c>
      <c r="J1234" s="54"/>
      <c r="K1234" s="54"/>
      <c r="L1234" s="54"/>
      <c r="M1234" s="20">
        <f t="shared" ref="M1234" si="1206">L1234*K1234</f>
        <v>0</v>
      </c>
      <c r="N1234" s="54" t="s">
        <v>104</v>
      </c>
      <c r="O1234" s="54" t="s">
        <v>19</v>
      </c>
      <c r="P1234" s="58">
        <v>109.60299999999999</v>
      </c>
      <c r="Q1234" s="80">
        <v>750</v>
      </c>
      <c r="R1234" s="21">
        <f t="shared" ref="R1234" si="1207">Q1234*P1234</f>
        <v>82202.25</v>
      </c>
      <c r="S1234" s="21"/>
      <c r="T1234" s="21"/>
      <c r="U1234" s="21"/>
      <c r="V1234" s="21"/>
      <c r="W1234" s="20">
        <f>I1234</f>
        <v>40623.795404002965</v>
      </c>
      <c r="X1234" s="20">
        <f t="shared" ref="X1234" si="1208">M1234</f>
        <v>0</v>
      </c>
      <c r="Y1234" s="20">
        <f t="shared" ref="Y1234" si="1209">R1234</f>
        <v>82202.25</v>
      </c>
      <c r="Z1234" s="20">
        <f t="shared" ref="Z1234" si="1210">SUM(W1234:Y1234)</f>
        <v>122826.04540400297</v>
      </c>
      <c r="AA1234" s="20">
        <f t="shared" si="1144"/>
        <v>36847.81362120089</v>
      </c>
      <c r="AB1234" s="20">
        <f t="shared" ref="AB1234" si="1211">SUM(Z1234:AA1234)</f>
        <v>159673.85902520386</v>
      </c>
      <c r="AC1234" s="7"/>
      <c r="AD1234" s="17"/>
      <c r="AE1234" s="17"/>
      <c r="AF1234" s="17"/>
      <c r="AG1234" s="17"/>
      <c r="AH1234" s="17"/>
      <c r="AI1234" s="17"/>
      <c r="AJ1234" s="17"/>
      <c r="AK1234" s="17"/>
    </row>
    <row r="1235" spans="2:37" x14ac:dyDescent="0.25">
      <c r="B1235" s="40" t="s">
        <v>2033</v>
      </c>
      <c r="C1235" s="44"/>
      <c r="D1235" s="44"/>
      <c r="E1235" s="44"/>
      <c r="F1235" s="45"/>
      <c r="G1235" s="46"/>
      <c r="H1235" s="47"/>
      <c r="I1235" s="20"/>
      <c r="J1235" s="72"/>
      <c r="K1235" s="72"/>
      <c r="L1235" s="72"/>
      <c r="M1235" s="20"/>
      <c r="N1235" s="72"/>
      <c r="O1235" s="72"/>
      <c r="P1235" s="44"/>
      <c r="Q1235" s="82"/>
      <c r="R1235" s="21"/>
      <c r="S1235" s="21"/>
      <c r="T1235" s="21"/>
      <c r="U1235" s="21"/>
      <c r="V1235" s="21"/>
      <c r="W1235" s="20"/>
      <c r="X1235" s="20"/>
      <c r="Y1235" s="20"/>
      <c r="Z1235" s="20"/>
      <c r="AA1235" s="20"/>
      <c r="AB1235" s="20"/>
      <c r="AC1235" s="8"/>
      <c r="AD1235" s="17"/>
      <c r="AE1235" s="17"/>
      <c r="AF1235" s="17"/>
      <c r="AG1235" s="17"/>
      <c r="AH1235" s="17"/>
      <c r="AI1235" s="17"/>
      <c r="AJ1235" s="17"/>
      <c r="AK1235" s="17"/>
    </row>
    <row r="1236" spans="2:37" x14ac:dyDescent="0.25">
      <c r="B1236" s="40" t="s">
        <v>2034</v>
      </c>
      <c r="C1236" s="40" t="s">
        <v>82</v>
      </c>
      <c r="D1236" s="40"/>
      <c r="E1236" s="40" t="s">
        <v>39</v>
      </c>
      <c r="F1236" s="41">
        <v>0.65996194712132439</v>
      </c>
      <c r="G1236" s="42">
        <v>6000000</v>
      </c>
      <c r="H1236" s="43">
        <v>0.25</v>
      </c>
      <c r="I1236" s="20">
        <f>H1236*G1236*F1236</f>
        <v>989942.92068198661</v>
      </c>
      <c r="J1236" s="54"/>
      <c r="K1236" s="54"/>
      <c r="L1236" s="54"/>
      <c r="M1236" s="20">
        <f t="shared" ref="M1236" si="1212">L1236*K1236</f>
        <v>0</v>
      </c>
      <c r="N1236" s="54" t="s">
        <v>104</v>
      </c>
      <c r="O1236" s="54" t="s">
        <v>19</v>
      </c>
      <c r="P1236" s="58">
        <v>2670.866</v>
      </c>
      <c r="Q1236" s="80">
        <v>750</v>
      </c>
      <c r="R1236" s="21">
        <f t="shared" ref="R1236" si="1213">Q1236*P1236</f>
        <v>2003149.5</v>
      </c>
      <c r="S1236" s="21"/>
      <c r="T1236" s="21"/>
      <c r="U1236" s="21"/>
      <c r="V1236" s="21"/>
      <c r="W1236" s="20">
        <f>I1236</f>
        <v>989942.92068198661</v>
      </c>
      <c r="X1236" s="20">
        <f t="shared" ref="X1236" si="1214">M1236</f>
        <v>0</v>
      </c>
      <c r="Y1236" s="20">
        <f t="shared" ref="Y1236" si="1215">R1236</f>
        <v>2003149.5</v>
      </c>
      <c r="Z1236" s="20">
        <f t="shared" ref="Z1236" si="1216">SUM(W1236:Y1236)</f>
        <v>2993092.4206819865</v>
      </c>
      <c r="AA1236" s="20">
        <f t="shared" si="1144"/>
        <v>897927.72620459588</v>
      </c>
      <c r="AB1236" s="20">
        <f t="shared" ref="AB1236" si="1217">SUM(Z1236:AA1236)</f>
        <v>3891020.1468865825</v>
      </c>
      <c r="AC1236" s="7"/>
      <c r="AD1236" s="17"/>
      <c r="AE1236" s="17"/>
      <c r="AF1236" s="17"/>
      <c r="AG1236" s="17"/>
      <c r="AH1236" s="17"/>
      <c r="AI1236" s="17"/>
      <c r="AJ1236" s="17"/>
      <c r="AK1236" s="17"/>
    </row>
    <row r="1237" spans="2:37" x14ac:dyDescent="0.25">
      <c r="B1237" s="40" t="s">
        <v>2035</v>
      </c>
      <c r="C1237" s="44"/>
      <c r="D1237" s="44"/>
      <c r="E1237" s="44"/>
      <c r="F1237" s="45"/>
      <c r="G1237" s="46"/>
      <c r="H1237" s="47"/>
      <c r="I1237" s="20"/>
      <c r="J1237" s="72"/>
      <c r="K1237" s="72"/>
      <c r="L1237" s="72"/>
      <c r="M1237" s="20"/>
      <c r="N1237" s="72"/>
      <c r="O1237" s="72"/>
      <c r="P1237" s="44"/>
      <c r="Q1237" s="82"/>
      <c r="R1237" s="21"/>
      <c r="S1237" s="21"/>
      <c r="T1237" s="21"/>
      <c r="U1237" s="21"/>
      <c r="V1237" s="21"/>
      <c r="W1237" s="20"/>
      <c r="X1237" s="20"/>
      <c r="Y1237" s="20"/>
      <c r="Z1237" s="20"/>
      <c r="AA1237" s="20"/>
      <c r="AB1237" s="20"/>
      <c r="AC1237" s="8"/>
      <c r="AD1237" s="17"/>
      <c r="AE1237" s="17"/>
      <c r="AF1237" s="17"/>
      <c r="AG1237" s="17"/>
      <c r="AH1237" s="17"/>
      <c r="AI1237" s="17"/>
      <c r="AJ1237" s="17"/>
      <c r="AK1237" s="17"/>
    </row>
    <row r="1238" spans="2:37" x14ac:dyDescent="0.25">
      <c r="B1238" s="40" t="s">
        <v>2036</v>
      </c>
      <c r="C1238" s="40" t="s">
        <v>518</v>
      </c>
      <c r="D1238" s="40"/>
      <c r="E1238" s="40" t="s">
        <v>39</v>
      </c>
      <c r="F1238" s="41">
        <v>0.49526834692364718</v>
      </c>
      <c r="G1238" s="42">
        <v>6000000</v>
      </c>
      <c r="H1238" s="43">
        <v>0.25</v>
      </c>
      <c r="I1238" s="20">
        <f>H1238*G1238*F1238</f>
        <v>742902.52038547082</v>
      </c>
      <c r="J1238" s="54"/>
      <c r="K1238" s="54"/>
      <c r="L1238" s="54"/>
      <c r="M1238" s="20">
        <f t="shared" ref="M1238" si="1218">L1238*K1238</f>
        <v>0</v>
      </c>
      <c r="N1238" s="54" t="s">
        <v>104</v>
      </c>
      <c r="O1238" s="54" t="s">
        <v>19</v>
      </c>
      <c r="P1238" s="58">
        <v>2004.3510000000001</v>
      </c>
      <c r="Q1238" s="80">
        <v>750</v>
      </c>
      <c r="R1238" s="21">
        <f t="shared" ref="R1238" si="1219">Q1238*P1238</f>
        <v>1503263.25</v>
      </c>
      <c r="S1238" s="21"/>
      <c r="T1238" s="21"/>
      <c r="U1238" s="21"/>
      <c r="V1238" s="21"/>
      <c r="W1238" s="20">
        <f>I1238</f>
        <v>742902.52038547082</v>
      </c>
      <c r="X1238" s="20">
        <f t="shared" ref="X1238" si="1220">M1238</f>
        <v>0</v>
      </c>
      <c r="Y1238" s="20">
        <f t="shared" ref="Y1238" si="1221">R1238</f>
        <v>1503263.25</v>
      </c>
      <c r="Z1238" s="20">
        <f t="shared" ref="Z1238" si="1222">SUM(W1238:Y1238)</f>
        <v>2246165.7703854707</v>
      </c>
      <c r="AA1238" s="20">
        <f t="shared" si="1144"/>
        <v>673849.73111564119</v>
      </c>
      <c r="AB1238" s="20">
        <f t="shared" ref="AB1238" si="1223">SUM(Z1238:AA1238)</f>
        <v>2920015.5015011118</v>
      </c>
      <c r="AC1238" s="7"/>
      <c r="AD1238" s="17"/>
      <c r="AE1238" s="17"/>
      <c r="AF1238" s="17"/>
      <c r="AG1238" s="17"/>
      <c r="AH1238" s="17"/>
      <c r="AI1238" s="17"/>
      <c r="AJ1238" s="17"/>
      <c r="AK1238" s="17"/>
    </row>
    <row r="1239" spans="2:37" x14ac:dyDescent="0.25">
      <c r="B1239" s="40" t="s">
        <v>2037</v>
      </c>
      <c r="C1239" s="44"/>
      <c r="D1239" s="44"/>
      <c r="E1239" s="44"/>
      <c r="F1239" s="45"/>
      <c r="G1239" s="46"/>
      <c r="H1239" s="47"/>
      <c r="I1239" s="20"/>
      <c r="J1239" s="72"/>
      <c r="K1239" s="72"/>
      <c r="L1239" s="72"/>
      <c r="M1239" s="20"/>
      <c r="N1239" s="72"/>
      <c r="O1239" s="72"/>
      <c r="P1239" s="44"/>
      <c r="Q1239" s="82"/>
      <c r="R1239" s="21"/>
      <c r="S1239" s="21"/>
      <c r="T1239" s="21"/>
      <c r="U1239" s="21"/>
      <c r="V1239" s="21"/>
      <c r="W1239" s="20"/>
      <c r="X1239" s="20"/>
      <c r="Y1239" s="20"/>
      <c r="Z1239" s="20"/>
      <c r="AA1239" s="20"/>
      <c r="AB1239" s="20"/>
      <c r="AC1239" s="8"/>
      <c r="AD1239" s="17"/>
      <c r="AE1239" s="17"/>
      <c r="AF1239" s="17"/>
      <c r="AG1239" s="17"/>
      <c r="AH1239" s="17"/>
      <c r="AI1239" s="17"/>
      <c r="AJ1239" s="17"/>
      <c r="AK1239" s="17"/>
    </row>
    <row r="1240" spans="2:37" x14ac:dyDescent="0.25">
      <c r="B1240" s="40" t="s">
        <v>2038</v>
      </c>
      <c r="C1240" s="40" t="s">
        <v>222</v>
      </c>
      <c r="D1240" s="40"/>
      <c r="E1240" s="40" t="s">
        <v>39</v>
      </c>
      <c r="F1240" s="41">
        <v>0.19628514949345194</v>
      </c>
      <c r="G1240" s="42">
        <v>6000000</v>
      </c>
      <c r="H1240" s="43">
        <v>0.25</v>
      </c>
      <c r="I1240" s="20">
        <f>H1240*G1240*F1240</f>
        <v>294427.72424017789</v>
      </c>
      <c r="J1240" s="54"/>
      <c r="K1240" s="54"/>
      <c r="L1240" s="54"/>
      <c r="M1240" s="20">
        <f t="shared" ref="M1240" si="1224">L1240*K1240</f>
        <v>0</v>
      </c>
      <c r="N1240" s="54" t="s">
        <v>104</v>
      </c>
      <c r="O1240" s="54" t="s">
        <v>19</v>
      </c>
      <c r="P1240" s="58">
        <v>794.36599999999999</v>
      </c>
      <c r="Q1240" s="80">
        <v>750</v>
      </c>
      <c r="R1240" s="21">
        <f t="shared" ref="R1240" si="1225">Q1240*P1240</f>
        <v>595774.5</v>
      </c>
      <c r="S1240" s="21"/>
      <c r="T1240" s="21"/>
      <c r="U1240" s="21"/>
      <c r="V1240" s="21"/>
      <c r="W1240" s="20">
        <f>I1240</f>
        <v>294427.72424017789</v>
      </c>
      <c r="X1240" s="20">
        <f t="shared" ref="X1240" si="1226">M1240</f>
        <v>0</v>
      </c>
      <c r="Y1240" s="20">
        <f t="shared" ref="Y1240" si="1227">R1240</f>
        <v>595774.5</v>
      </c>
      <c r="Z1240" s="20">
        <f t="shared" ref="Z1240" si="1228">SUM(W1240:Y1240)</f>
        <v>890202.22424017789</v>
      </c>
      <c r="AA1240" s="20">
        <f t="shared" si="1144"/>
        <v>267060.66727205337</v>
      </c>
      <c r="AB1240" s="20">
        <f t="shared" ref="AB1240" si="1229">SUM(Z1240:AA1240)</f>
        <v>1157262.8915122312</v>
      </c>
      <c r="AC1240" s="7"/>
      <c r="AD1240" s="17"/>
      <c r="AE1240" s="17"/>
      <c r="AF1240" s="17"/>
      <c r="AG1240" s="17"/>
      <c r="AH1240" s="17"/>
      <c r="AI1240" s="17"/>
      <c r="AJ1240" s="17"/>
      <c r="AK1240" s="17"/>
    </row>
    <row r="1241" spans="2:37" x14ac:dyDescent="0.25">
      <c r="B1241" s="40" t="s">
        <v>2039</v>
      </c>
      <c r="C1241" s="44"/>
      <c r="D1241" s="44"/>
      <c r="E1241" s="44"/>
      <c r="F1241" s="45"/>
      <c r="G1241" s="46"/>
      <c r="H1241" s="47"/>
      <c r="I1241" s="20"/>
      <c r="J1241" s="72"/>
      <c r="K1241" s="72"/>
      <c r="L1241" s="72"/>
      <c r="M1241" s="20"/>
      <c r="N1241" s="72"/>
      <c r="O1241" s="72"/>
      <c r="P1241" s="44"/>
      <c r="Q1241" s="82"/>
      <c r="R1241" s="21"/>
      <c r="S1241" s="21"/>
      <c r="T1241" s="21"/>
      <c r="U1241" s="21"/>
      <c r="V1241" s="21"/>
      <c r="W1241" s="20"/>
      <c r="X1241" s="20"/>
      <c r="Y1241" s="20"/>
      <c r="Z1241" s="20"/>
      <c r="AA1241" s="20"/>
      <c r="AB1241" s="20"/>
      <c r="AC1241" s="8"/>
      <c r="AD1241" s="17"/>
      <c r="AE1241" s="17"/>
      <c r="AF1241" s="17"/>
      <c r="AG1241" s="17"/>
      <c r="AH1241" s="17"/>
      <c r="AI1241" s="17"/>
      <c r="AJ1241" s="17"/>
      <c r="AK1241" s="17"/>
    </row>
    <row r="1242" spans="2:37" x14ac:dyDescent="0.25">
      <c r="B1242" s="40" t="s">
        <v>2040</v>
      </c>
      <c r="C1242" s="40" t="s">
        <v>516</v>
      </c>
      <c r="D1242" s="40"/>
      <c r="E1242" s="40" t="s">
        <v>39</v>
      </c>
      <c r="F1242" s="41">
        <v>0.17493600197677292</v>
      </c>
      <c r="G1242" s="42">
        <v>6000000</v>
      </c>
      <c r="H1242" s="43">
        <v>0.25</v>
      </c>
      <c r="I1242" s="20">
        <f>H1242*G1242*F1242</f>
        <v>262404.00296515936</v>
      </c>
      <c r="J1242" s="54"/>
      <c r="K1242" s="54"/>
      <c r="L1242" s="54"/>
      <c r="M1242" s="20">
        <f t="shared" ref="M1242" si="1230">L1242*K1242</f>
        <v>0</v>
      </c>
      <c r="N1242" s="54" t="s">
        <v>104</v>
      </c>
      <c r="O1242" s="54" t="s">
        <v>19</v>
      </c>
      <c r="P1242" s="58">
        <v>707.96600000000001</v>
      </c>
      <c r="Q1242" s="80">
        <v>750</v>
      </c>
      <c r="R1242" s="21">
        <f t="shared" ref="R1242" si="1231">Q1242*P1242</f>
        <v>530974.5</v>
      </c>
      <c r="S1242" s="21"/>
      <c r="T1242" s="21"/>
      <c r="U1242" s="21"/>
      <c r="V1242" s="21"/>
      <c r="W1242" s="20">
        <f>I1242</f>
        <v>262404.00296515936</v>
      </c>
      <c r="X1242" s="20">
        <f t="shared" ref="X1242" si="1232">M1242</f>
        <v>0</v>
      </c>
      <c r="Y1242" s="20">
        <f t="shared" ref="Y1242" si="1233">R1242</f>
        <v>530974.5</v>
      </c>
      <c r="Z1242" s="20">
        <f t="shared" ref="Z1242" si="1234">SUM(W1242:Y1242)</f>
        <v>793378.50296515936</v>
      </c>
      <c r="AA1242" s="20">
        <f t="shared" si="1144"/>
        <v>238013.5508895478</v>
      </c>
      <c r="AB1242" s="20">
        <f t="shared" ref="AB1242" si="1235">SUM(Z1242:AA1242)</f>
        <v>1031392.0538547072</v>
      </c>
      <c r="AC1242" s="7"/>
      <c r="AD1242" s="17"/>
      <c r="AE1242" s="17"/>
      <c r="AF1242" s="17"/>
      <c r="AG1242" s="17"/>
      <c r="AH1242" s="17"/>
      <c r="AI1242" s="17"/>
      <c r="AJ1242" s="17"/>
      <c r="AK1242" s="17"/>
    </row>
    <row r="1243" spans="2:37" x14ac:dyDescent="0.25">
      <c r="B1243" s="40" t="s">
        <v>2041</v>
      </c>
      <c r="C1243" s="44"/>
      <c r="D1243" s="44"/>
      <c r="E1243" s="44"/>
      <c r="F1243" s="45"/>
      <c r="G1243" s="46"/>
      <c r="H1243" s="47"/>
      <c r="I1243" s="20"/>
      <c r="J1243" s="72"/>
      <c r="K1243" s="72"/>
      <c r="L1243" s="72"/>
      <c r="M1243" s="20"/>
      <c r="N1243" s="72"/>
      <c r="O1243" s="72"/>
      <c r="P1243" s="44"/>
      <c r="Q1243" s="82"/>
      <c r="R1243" s="21"/>
      <c r="S1243" s="21"/>
      <c r="T1243" s="21"/>
      <c r="U1243" s="21"/>
      <c r="V1243" s="21"/>
      <c r="W1243" s="20"/>
      <c r="X1243" s="20"/>
      <c r="Y1243" s="20"/>
      <c r="Z1243" s="20"/>
      <c r="AA1243" s="20"/>
      <c r="AB1243" s="20"/>
      <c r="AC1243" s="8"/>
      <c r="AD1243" s="17"/>
      <c r="AE1243" s="17"/>
      <c r="AF1243" s="17"/>
      <c r="AG1243" s="17"/>
      <c r="AH1243" s="17"/>
      <c r="AI1243" s="17"/>
      <c r="AJ1243" s="17"/>
      <c r="AK1243" s="17"/>
    </row>
    <row r="1244" spans="2:37" x14ac:dyDescent="0.25">
      <c r="B1244" s="40" t="s">
        <v>2042</v>
      </c>
      <c r="C1244" s="40" t="s">
        <v>517</v>
      </c>
      <c r="D1244" s="40"/>
      <c r="E1244" s="40" t="s">
        <v>39</v>
      </c>
      <c r="F1244" s="41">
        <v>0.32765974796145292</v>
      </c>
      <c r="G1244" s="42">
        <v>6000000</v>
      </c>
      <c r="H1244" s="43">
        <v>0.25</v>
      </c>
      <c r="I1244" s="20">
        <f>H1244*G1244*F1244</f>
        <v>491489.62194217939</v>
      </c>
      <c r="J1244" s="54"/>
      <c r="K1244" s="54"/>
      <c r="L1244" s="54"/>
      <c r="M1244" s="20">
        <f t="shared" ref="M1244" si="1236">L1244*K1244</f>
        <v>0</v>
      </c>
      <c r="N1244" s="54" t="s">
        <v>104</v>
      </c>
      <c r="O1244" s="54" t="s">
        <v>19</v>
      </c>
      <c r="P1244" s="58">
        <v>1326.039</v>
      </c>
      <c r="Q1244" s="80">
        <v>750</v>
      </c>
      <c r="R1244" s="21">
        <f t="shared" ref="R1244" si="1237">Q1244*P1244</f>
        <v>994529.25</v>
      </c>
      <c r="S1244" s="21"/>
      <c r="T1244" s="21"/>
      <c r="U1244" s="21"/>
      <c r="V1244" s="21"/>
      <c r="W1244" s="20">
        <f>I1244</f>
        <v>491489.62194217939</v>
      </c>
      <c r="X1244" s="20">
        <f t="shared" ref="X1244" si="1238">M1244</f>
        <v>0</v>
      </c>
      <c r="Y1244" s="20">
        <f t="shared" ref="Y1244" si="1239">R1244</f>
        <v>994529.25</v>
      </c>
      <c r="Z1244" s="20">
        <f t="shared" ref="Z1244" si="1240">SUM(W1244:Y1244)</f>
        <v>1486018.8719421793</v>
      </c>
      <c r="AA1244" s="20">
        <f t="shared" si="1144"/>
        <v>445805.66158265376</v>
      </c>
      <c r="AB1244" s="20">
        <f t="shared" ref="AB1244" si="1241">SUM(Z1244:AA1244)</f>
        <v>1931824.5335248332</v>
      </c>
      <c r="AC1244" s="7"/>
      <c r="AD1244" s="17"/>
      <c r="AE1244" s="17"/>
      <c r="AF1244" s="17"/>
      <c r="AG1244" s="17"/>
      <c r="AH1244" s="17"/>
      <c r="AI1244" s="17"/>
      <c r="AJ1244" s="17"/>
      <c r="AK1244" s="17"/>
    </row>
    <row r="1245" spans="2:37" x14ac:dyDescent="0.25">
      <c r="B1245" s="40" t="s">
        <v>2043</v>
      </c>
      <c r="C1245" s="44"/>
      <c r="D1245" s="44"/>
      <c r="E1245" s="44"/>
      <c r="F1245" s="45"/>
      <c r="G1245" s="46"/>
      <c r="H1245" s="47"/>
      <c r="I1245" s="20"/>
      <c r="J1245" s="72"/>
      <c r="K1245" s="72"/>
      <c r="L1245" s="72"/>
      <c r="M1245" s="20"/>
      <c r="N1245" s="72"/>
      <c r="O1245" s="72"/>
      <c r="P1245" s="44"/>
      <c r="Q1245" s="82"/>
      <c r="R1245" s="21"/>
      <c r="S1245" s="21"/>
      <c r="T1245" s="21"/>
      <c r="U1245" s="21"/>
      <c r="V1245" s="21"/>
      <c r="W1245" s="20"/>
      <c r="X1245" s="20"/>
      <c r="Y1245" s="20"/>
      <c r="Z1245" s="20"/>
      <c r="AA1245" s="20"/>
      <c r="AB1245" s="20"/>
      <c r="AC1245" s="8"/>
      <c r="AD1245" s="17"/>
      <c r="AE1245" s="17"/>
      <c r="AF1245" s="17"/>
      <c r="AG1245" s="17"/>
      <c r="AH1245" s="17"/>
      <c r="AI1245" s="17"/>
      <c r="AJ1245" s="17"/>
      <c r="AK1245" s="17"/>
    </row>
    <row r="1246" spans="2:37" x14ac:dyDescent="0.25">
      <c r="B1246" s="40" t="s">
        <v>2044</v>
      </c>
      <c r="C1246" s="40" t="s">
        <v>729</v>
      </c>
      <c r="D1246" s="40"/>
      <c r="E1246" s="40" t="s">
        <v>43</v>
      </c>
      <c r="F1246" s="41">
        <v>0.20915418828762047</v>
      </c>
      <c r="G1246" s="42">
        <v>6000000</v>
      </c>
      <c r="H1246" s="43">
        <v>1</v>
      </c>
      <c r="I1246" s="20">
        <f>H1246*G1246*F1246</f>
        <v>1254925.1297257228</v>
      </c>
      <c r="J1246" s="54"/>
      <c r="K1246" s="54"/>
      <c r="L1246" s="54"/>
      <c r="M1246" s="20">
        <f t="shared" ref="M1246" si="1242">L1246*K1246</f>
        <v>0</v>
      </c>
      <c r="N1246" s="54" t="s">
        <v>104</v>
      </c>
      <c r="O1246" s="54" t="s">
        <v>19</v>
      </c>
      <c r="P1246" s="58">
        <v>846.447</v>
      </c>
      <c r="Q1246" s="80">
        <v>750</v>
      </c>
      <c r="R1246" s="21">
        <f t="shared" ref="R1246" si="1243">Q1246*P1246</f>
        <v>634835.25</v>
      </c>
      <c r="S1246" s="21"/>
      <c r="T1246" s="21"/>
      <c r="U1246" s="21"/>
      <c r="V1246" s="21"/>
      <c r="W1246" s="20">
        <f>I1246</f>
        <v>1254925.1297257228</v>
      </c>
      <c r="X1246" s="20">
        <f t="shared" ref="X1246" si="1244">M1246</f>
        <v>0</v>
      </c>
      <c r="Y1246" s="20">
        <f t="shared" ref="Y1246" si="1245">R1246</f>
        <v>634835.25</v>
      </c>
      <c r="Z1246" s="20">
        <f t="shared" ref="Z1246" si="1246">SUM(W1246:Y1246)</f>
        <v>1889760.3797257228</v>
      </c>
      <c r="AA1246" s="20">
        <f t="shared" si="1144"/>
        <v>566928.11391771678</v>
      </c>
      <c r="AB1246" s="20">
        <f t="shared" ref="AB1246" si="1247">SUM(Z1246:AA1246)</f>
        <v>2456688.4936434394</v>
      </c>
      <c r="AC1246" s="7"/>
      <c r="AD1246" s="17"/>
      <c r="AE1246" s="17"/>
      <c r="AF1246" s="17"/>
      <c r="AG1246" s="17"/>
      <c r="AH1246" s="17"/>
      <c r="AI1246" s="17"/>
      <c r="AJ1246" s="17"/>
      <c r="AK1246" s="17"/>
    </row>
    <row r="1247" spans="2:37" x14ac:dyDescent="0.25">
      <c r="B1247" s="40" t="s">
        <v>2045</v>
      </c>
      <c r="C1247" s="44"/>
      <c r="D1247" s="44"/>
      <c r="E1247" s="44"/>
      <c r="F1247" s="45"/>
      <c r="G1247" s="46"/>
      <c r="H1247" s="47"/>
      <c r="I1247" s="20"/>
      <c r="J1247" s="72"/>
      <c r="K1247" s="72"/>
      <c r="L1247" s="72"/>
      <c r="M1247" s="20"/>
      <c r="N1247" s="72"/>
      <c r="O1247" s="72"/>
      <c r="P1247" s="44"/>
      <c r="Q1247" s="82"/>
      <c r="R1247" s="21"/>
      <c r="S1247" s="21"/>
      <c r="T1247" s="21"/>
      <c r="U1247" s="21"/>
      <c r="V1247" s="21"/>
      <c r="W1247" s="20"/>
      <c r="X1247" s="20"/>
      <c r="Y1247" s="20"/>
      <c r="Z1247" s="20"/>
      <c r="AA1247" s="20"/>
      <c r="AB1247" s="20"/>
      <c r="AC1247" s="8"/>
      <c r="AD1247" s="17"/>
      <c r="AE1247" s="17"/>
      <c r="AF1247" s="17"/>
      <c r="AG1247" s="17"/>
      <c r="AH1247" s="17"/>
      <c r="AI1247" s="17"/>
      <c r="AJ1247" s="17"/>
      <c r="AK1247" s="17"/>
    </row>
    <row r="1248" spans="2:37" x14ac:dyDescent="0.25">
      <c r="B1248" s="40" t="s">
        <v>2046</v>
      </c>
      <c r="C1248" s="40" t="s">
        <v>519</v>
      </c>
      <c r="D1248" s="40"/>
      <c r="E1248" s="40" t="s">
        <v>43</v>
      </c>
      <c r="F1248" s="41">
        <v>0.13251914998764516</v>
      </c>
      <c r="G1248" s="42">
        <v>6000000</v>
      </c>
      <c r="H1248" s="43">
        <v>1</v>
      </c>
      <c r="I1248" s="20">
        <f>H1248*G1248*F1248</f>
        <v>795114.89992587094</v>
      </c>
      <c r="J1248" s="54"/>
      <c r="K1248" s="54"/>
      <c r="L1248" s="54"/>
      <c r="M1248" s="20">
        <f t="shared" ref="M1248" si="1248">L1248*K1248</f>
        <v>0</v>
      </c>
      <c r="N1248" s="54" t="s">
        <v>104</v>
      </c>
      <c r="O1248" s="54" t="s">
        <v>19</v>
      </c>
      <c r="P1248" s="58">
        <v>536.30499999999995</v>
      </c>
      <c r="Q1248" s="80">
        <v>750</v>
      </c>
      <c r="R1248" s="21">
        <f t="shared" ref="R1248" si="1249">Q1248*P1248</f>
        <v>402228.74999999994</v>
      </c>
      <c r="S1248" s="21"/>
      <c r="T1248" s="21"/>
      <c r="U1248" s="21"/>
      <c r="V1248" s="21"/>
      <c r="W1248" s="20">
        <f>I1248</f>
        <v>795114.89992587094</v>
      </c>
      <c r="X1248" s="20">
        <f t="shared" ref="X1248" si="1250">M1248</f>
        <v>0</v>
      </c>
      <c r="Y1248" s="20">
        <f t="shared" ref="Y1248" si="1251">R1248</f>
        <v>402228.74999999994</v>
      </c>
      <c r="Z1248" s="20">
        <f t="shared" ref="Z1248" si="1252">SUM(W1248:Y1248)</f>
        <v>1197343.6499258708</v>
      </c>
      <c r="AA1248" s="20">
        <f t="shared" si="1144"/>
        <v>359203.09497776121</v>
      </c>
      <c r="AB1248" s="20">
        <f t="shared" ref="AB1248" si="1253">SUM(Z1248:AA1248)</f>
        <v>1556546.744903632</v>
      </c>
      <c r="AC1248" s="7"/>
      <c r="AD1248" s="17"/>
      <c r="AE1248" s="17"/>
      <c r="AF1248" s="17"/>
      <c r="AG1248" s="17"/>
      <c r="AH1248" s="17"/>
      <c r="AI1248" s="17"/>
      <c r="AJ1248" s="17"/>
      <c r="AK1248" s="17"/>
    </row>
    <row r="1249" spans="2:37" x14ac:dyDescent="0.25">
      <c r="B1249" s="40" t="s">
        <v>2047</v>
      </c>
      <c r="C1249" s="44"/>
      <c r="D1249" s="44"/>
      <c r="E1249" s="44"/>
      <c r="F1249" s="45"/>
      <c r="G1249" s="46"/>
      <c r="H1249" s="47"/>
      <c r="I1249" s="20"/>
      <c r="J1249" s="72"/>
      <c r="K1249" s="72"/>
      <c r="L1249" s="72"/>
      <c r="M1249" s="20"/>
      <c r="N1249" s="72"/>
      <c r="O1249" s="72"/>
      <c r="P1249" s="81"/>
      <c r="Q1249" s="82"/>
      <c r="R1249" s="21"/>
      <c r="S1249" s="21"/>
      <c r="T1249" s="21"/>
      <c r="U1249" s="21"/>
      <c r="V1249" s="21"/>
      <c r="W1249" s="20"/>
      <c r="X1249" s="20"/>
      <c r="Y1249" s="20"/>
      <c r="Z1249" s="20"/>
      <c r="AA1249" s="20"/>
      <c r="AB1249" s="20"/>
      <c r="AC1249" s="8"/>
      <c r="AD1249" s="17"/>
      <c r="AE1249" s="17"/>
      <c r="AF1249" s="17"/>
      <c r="AG1249" s="17"/>
      <c r="AH1249" s="17"/>
      <c r="AI1249" s="17"/>
      <c r="AJ1249" s="17"/>
      <c r="AK1249" s="17"/>
    </row>
    <row r="1250" spans="2:37" x14ac:dyDescent="0.25">
      <c r="B1250" s="40" t="s">
        <v>2048</v>
      </c>
      <c r="C1250" s="40" t="s">
        <v>455</v>
      </c>
      <c r="D1250" s="40"/>
      <c r="E1250" s="40" t="s">
        <v>43</v>
      </c>
      <c r="F1250" s="41">
        <v>5.1784778848529778E-2</v>
      </c>
      <c r="G1250" s="42">
        <v>6000000</v>
      </c>
      <c r="H1250" s="43">
        <v>1</v>
      </c>
      <c r="I1250" s="20">
        <f>H1250*G1250*F1250</f>
        <v>310708.67309117864</v>
      </c>
      <c r="J1250" s="54"/>
      <c r="K1250" s="54"/>
      <c r="L1250" s="54"/>
      <c r="M1250" s="20">
        <f t="shared" ref="M1250" si="1254">L1250*K1250</f>
        <v>0</v>
      </c>
      <c r="N1250" s="54" t="s">
        <v>104</v>
      </c>
      <c r="O1250" s="54" t="s">
        <v>19</v>
      </c>
      <c r="P1250" s="58">
        <v>209.57300000000001</v>
      </c>
      <c r="Q1250" s="80">
        <v>750</v>
      </c>
      <c r="R1250" s="21">
        <f t="shared" ref="R1250" si="1255">Q1250*P1250</f>
        <v>157179.75</v>
      </c>
      <c r="S1250" s="21"/>
      <c r="T1250" s="21"/>
      <c r="U1250" s="21"/>
      <c r="V1250" s="21"/>
      <c r="W1250" s="20">
        <f>I1250</f>
        <v>310708.67309117864</v>
      </c>
      <c r="X1250" s="20">
        <f t="shared" ref="X1250" si="1256">M1250</f>
        <v>0</v>
      </c>
      <c r="Y1250" s="20">
        <f t="shared" ref="Y1250" si="1257">R1250</f>
        <v>157179.75</v>
      </c>
      <c r="Z1250" s="20">
        <f t="shared" ref="Z1250" si="1258">SUM(W1250:Y1250)</f>
        <v>467888.42309117864</v>
      </c>
      <c r="AA1250" s="20">
        <f t="shared" si="1144"/>
        <v>140366.52692735358</v>
      </c>
      <c r="AB1250" s="20">
        <f t="shared" ref="AB1250" si="1259">SUM(Z1250:AA1250)</f>
        <v>608254.95001853222</v>
      </c>
      <c r="AC1250" s="7"/>
      <c r="AD1250" s="17"/>
      <c r="AE1250" s="17"/>
      <c r="AF1250" s="17"/>
      <c r="AG1250" s="17"/>
      <c r="AH1250" s="17"/>
      <c r="AI1250" s="17"/>
      <c r="AJ1250" s="17"/>
      <c r="AK1250" s="17"/>
    </row>
    <row r="1251" spans="2:37" x14ac:dyDescent="0.25">
      <c r="B1251" s="40" t="s">
        <v>2049</v>
      </c>
      <c r="C1251" s="44"/>
      <c r="D1251" s="44"/>
      <c r="E1251" s="44"/>
      <c r="F1251" s="45"/>
      <c r="G1251" s="46"/>
      <c r="H1251" s="47"/>
      <c r="I1251" s="20"/>
      <c r="J1251" s="72"/>
      <c r="K1251" s="72"/>
      <c r="L1251" s="72"/>
      <c r="M1251" s="20"/>
      <c r="N1251" s="72"/>
      <c r="O1251" s="72"/>
      <c r="P1251" s="44"/>
      <c r="Q1251" s="82"/>
      <c r="R1251" s="21"/>
      <c r="S1251" s="21"/>
      <c r="T1251" s="21"/>
      <c r="U1251" s="21"/>
      <c r="V1251" s="21"/>
      <c r="W1251" s="20"/>
      <c r="X1251" s="20"/>
      <c r="Y1251" s="20"/>
      <c r="Z1251" s="20"/>
      <c r="AA1251" s="20"/>
      <c r="AB1251" s="20"/>
      <c r="AC1251" s="8"/>
      <c r="AD1251" s="17"/>
      <c r="AE1251" s="17"/>
      <c r="AF1251" s="17"/>
      <c r="AG1251" s="17"/>
      <c r="AH1251" s="17"/>
      <c r="AI1251" s="17"/>
      <c r="AJ1251" s="17"/>
      <c r="AK1251" s="17"/>
    </row>
    <row r="1252" spans="2:37" x14ac:dyDescent="0.25">
      <c r="B1252" s="40" t="s">
        <v>2050</v>
      </c>
      <c r="C1252" s="40" t="s">
        <v>399</v>
      </c>
      <c r="D1252" s="40"/>
      <c r="E1252" s="40" t="s">
        <v>43</v>
      </c>
      <c r="F1252" s="41">
        <v>0.40574153694094395</v>
      </c>
      <c r="G1252" s="42">
        <v>6000000</v>
      </c>
      <c r="H1252" s="43">
        <v>1</v>
      </c>
      <c r="I1252" s="20">
        <f>H1252*G1252*F1252</f>
        <v>2434449.2216456635</v>
      </c>
      <c r="J1252" s="54"/>
      <c r="K1252" s="54"/>
      <c r="L1252" s="54"/>
      <c r="M1252" s="20">
        <f t="shared" ref="M1252" si="1260">L1252*K1252</f>
        <v>0</v>
      </c>
      <c r="N1252" s="54" t="s">
        <v>104</v>
      </c>
      <c r="O1252" s="54" t="s">
        <v>19</v>
      </c>
      <c r="P1252" s="58">
        <v>1642.0360000000001</v>
      </c>
      <c r="Q1252" s="80">
        <v>750</v>
      </c>
      <c r="R1252" s="21">
        <f t="shared" ref="R1252" si="1261">Q1252*P1252</f>
        <v>1231527</v>
      </c>
      <c r="S1252" s="21"/>
      <c r="T1252" s="21"/>
      <c r="U1252" s="21"/>
      <c r="V1252" s="21"/>
      <c r="W1252" s="20">
        <f>I1252</f>
        <v>2434449.2216456635</v>
      </c>
      <c r="X1252" s="20">
        <f t="shared" ref="X1252" si="1262">M1252</f>
        <v>0</v>
      </c>
      <c r="Y1252" s="20">
        <f t="shared" ref="Y1252" si="1263">R1252</f>
        <v>1231527</v>
      </c>
      <c r="Z1252" s="20">
        <f t="shared" ref="Z1252" si="1264">SUM(W1252:Y1252)</f>
        <v>3665976.2216456635</v>
      </c>
      <c r="AA1252" s="20">
        <f t="shared" si="1144"/>
        <v>1099792.8664936989</v>
      </c>
      <c r="AB1252" s="20">
        <f t="shared" ref="AB1252" si="1265">SUM(Z1252:AA1252)</f>
        <v>4765769.0881393626</v>
      </c>
      <c r="AC1252" s="7"/>
      <c r="AD1252" s="17"/>
      <c r="AE1252" s="17"/>
      <c r="AF1252" s="17"/>
      <c r="AG1252" s="17"/>
      <c r="AH1252" s="17"/>
      <c r="AI1252" s="17"/>
      <c r="AJ1252" s="17"/>
      <c r="AK1252" s="17"/>
    </row>
    <row r="1253" spans="2:37" x14ac:dyDescent="0.25">
      <c r="B1253" s="40" t="s">
        <v>2051</v>
      </c>
      <c r="C1253" s="44"/>
      <c r="D1253" s="44"/>
      <c r="E1253" s="44"/>
      <c r="F1253" s="45"/>
      <c r="G1253" s="46"/>
      <c r="H1253" s="47"/>
      <c r="I1253" s="20"/>
      <c r="J1253" s="72"/>
      <c r="K1253" s="72"/>
      <c r="L1253" s="72"/>
      <c r="M1253" s="20"/>
      <c r="N1253" s="72"/>
      <c r="O1253" s="72"/>
      <c r="P1253" s="44"/>
      <c r="Q1253" s="82"/>
      <c r="R1253" s="21"/>
      <c r="S1253" s="21"/>
      <c r="T1253" s="21"/>
      <c r="U1253" s="21"/>
      <c r="V1253" s="21"/>
      <c r="W1253" s="20"/>
      <c r="X1253" s="20"/>
      <c r="Y1253" s="20"/>
      <c r="Z1253" s="20"/>
      <c r="AA1253" s="20"/>
      <c r="AB1253" s="20"/>
      <c r="AC1253" s="8"/>
      <c r="AD1253" s="17"/>
      <c r="AE1253" s="17"/>
      <c r="AF1253" s="17"/>
      <c r="AG1253" s="17"/>
      <c r="AH1253" s="17"/>
      <c r="AI1253" s="17"/>
      <c r="AJ1253" s="17"/>
      <c r="AK1253" s="17"/>
    </row>
    <row r="1254" spans="2:37" x14ac:dyDescent="0.25">
      <c r="B1254" s="40" t="s">
        <v>2052</v>
      </c>
      <c r="C1254" s="40" t="s">
        <v>398</v>
      </c>
      <c r="D1254" s="40"/>
      <c r="E1254" s="40" t="s">
        <v>43</v>
      </c>
      <c r="F1254" s="41">
        <v>0.5372903385223623</v>
      </c>
      <c r="G1254" s="42">
        <v>6000000</v>
      </c>
      <c r="H1254" s="43">
        <v>1</v>
      </c>
      <c r="I1254" s="20">
        <f>H1254*G1254*F1254</f>
        <v>3223742.0311341737</v>
      </c>
      <c r="J1254" s="54"/>
      <c r="K1254" s="54"/>
      <c r="L1254" s="54"/>
      <c r="M1254" s="20">
        <f t="shared" ref="M1254" si="1266">L1254*K1254</f>
        <v>0</v>
      </c>
      <c r="N1254" s="54" t="s">
        <v>104</v>
      </c>
      <c r="O1254" s="54" t="s">
        <v>19</v>
      </c>
      <c r="P1254" s="58">
        <v>2174.4140000000002</v>
      </c>
      <c r="Q1254" s="80">
        <v>750</v>
      </c>
      <c r="R1254" s="21">
        <f t="shared" ref="R1254" si="1267">Q1254*P1254</f>
        <v>1630810.5000000002</v>
      </c>
      <c r="S1254" s="21"/>
      <c r="T1254" s="21"/>
      <c r="U1254" s="21"/>
      <c r="V1254" s="21"/>
      <c r="W1254" s="20">
        <f>I1254</f>
        <v>3223742.0311341737</v>
      </c>
      <c r="X1254" s="20">
        <f t="shared" ref="X1254" si="1268">M1254</f>
        <v>0</v>
      </c>
      <c r="Y1254" s="20">
        <f t="shared" ref="Y1254" si="1269">R1254</f>
        <v>1630810.5000000002</v>
      </c>
      <c r="Z1254" s="20">
        <f t="shared" ref="Z1254" si="1270">SUM(W1254:Y1254)</f>
        <v>4854552.5311341742</v>
      </c>
      <c r="AA1254" s="20">
        <f t="shared" si="1144"/>
        <v>1456365.7593402523</v>
      </c>
      <c r="AB1254" s="20">
        <f t="shared" ref="AB1254" si="1271">SUM(Z1254:AA1254)</f>
        <v>6310918.290474426</v>
      </c>
      <c r="AC1254" s="7"/>
      <c r="AD1254" s="17"/>
      <c r="AE1254" s="17"/>
      <c r="AF1254" s="17"/>
      <c r="AG1254" s="17"/>
      <c r="AH1254" s="17"/>
      <c r="AI1254" s="17"/>
      <c r="AJ1254" s="17"/>
      <c r="AK1254" s="17"/>
    </row>
    <row r="1255" spans="2:37" x14ac:dyDescent="0.25">
      <c r="B1255" s="40" t="s">
        <v>2053</v>
      </c>
      <c r="C1255" s="44"/>
      <c r="D1255" s="44"/>
      <c r="E1255" s="44"/>
      <c r="F1255" s="45"/>
      <c r="G1255" s="46"/>
      <c r="H1255" s="47"/>
      <c r="I1255" s="20"/>
      <c r="J1255" s="72"/>
      <c r="K1255" s="72"/>
      <c r="L1255" s="72"/>
      <c r="M1255" s="20"/>
      <c r="N1255" s="72"/>
      <c r="O1255" s="72"/>
      <c r="P1255" s="44"/>
      <c r="Q1255" s="82"/>
      <c r="R1255" s="21"/>
      <c r="S1255" s="21"/>
      <c r="T1255" s="21"/>
      <c r="U1255" s="21"/>
      <c r="V1255" s="21"/>
      <c r="W1255" s="20"/>
      <c r="X1255" s="20"/>
      <c r="Y1255" s="20"/>
      <c r="Z1255" s="20"/>
      <c r="AA1255" s="20"/>
      <c r="AB1255" s="20"/>
      <c r="AC1255" s="8"/>
      <c r="AD1255" s="17"/>
      <c r="AE1255" s="17"/>
      <c r="AF1255" s="17"/>
      <c r="AG1255" s="17"/>
      <c r="AH1255" s="17"/>
      <c r="AI1255" s="17"/>
      <c r="AJ1255" s="17"/>
      <c r="AK1255" s="17"/>
    </row>
    <row r="1256" spans="2:37" x14ac:dyDescent="0.25">
      <c r="B1256" s="40" t="s">
        <v>2054</v>
      </c>
      <c r="C1256" s="40" t="s">
        <v>253</v>
      </c>
      <c r="D1256" s="40"/>
      <c r="E1256" s="40" t="s">
        <v>43</v>
      </c>
      <c r="F1256" s="41">
        <v>0.33451000741289844</v>
      </c>
      <c r="G1256" s="42">
        <v>6000000</v>
      </c>
      <c r="H1256" s="43">
        <v>1</v>
      </c>
      <c r="I1256" s="20">
        <f>H1256*G1256*F1256</f>
        <v>2007060.0444773906</v>
      </c>
      <c r="J1256" s="54"/>
      <c r="K1256" s="54"/>
      <c r="L1256" s="54"/>
      <c r="M1256" s="20">
        <f t="shared" ref="M1256" si="1272">L1256*K1256</f>
        <v>0</v>
      </c>
      <c r="N1256" s="54" t="s">
        <v>104</v>
      </c>
      <c r="O1256" s="54" t="s">
        <v>19</v>
      </c>
      <c r="P1256" s="58">
        <v>1353.7619999999999</v>
      </c>
      <c r="Q1256" s="80">
        <v>750</v>
      </c>
      <c r="R1256" s="21">
        <f t="shared" ref="R1256" si="1273">Q1256*P1256</f>
        <v>1015321.5</v>
      </c>
      <c r="S1256" s="21"/>
      <c r="T1256" s="21"/>
      <c r="U1256" s="21"/>
      <c r="V1256" s="21"/>
      <c r="W1256" s="20">
        <f>I1256</f>
        <v>2007060.0444773906</v>
      </c>
      <c r="X1256" s="20">
        <f t="shared" ref="X1256" si="1274">M1256</f>
        <v>0</v>
      </c>
      <c r="Y1256" s="20">
        <f t="shared" ref="Y1256" si="1275">R1256</f>
        <v>1015321.5</v>
      </c>
      <c r="Z1256" s="20">
        <f t="shared" ref="Z1256" si="1276">SUM(W1256:Y1256)</f>
        <v>3022381.5444773906</v>
      </c>
      <c r="AA1256" s="20">
        <f t="shared" si="1144"/>
        <v>906714.46334321715</v>
      </c>
      <c r="AB1256" s="20">
        <f t="shared" ref="AB1256" si="1277">SUM(Z1256:AA1256)</f>
        <v>3929096.0078206076</v>
      </c>
      <c r="AC1256" s="7"/>
      <c r="AD1256" s="17"/>
      <c r="AE1256" s="17"/>
      <c r="AF1256" s="17"/>
      <c r="AG1256" s="17"/>
      <c r="AH1256" s="17"/>
      <c r="AI1256" s="17"/>
      <c r="AJ1256" s="17"/>
      <c r="AK1256" s="17"/>
    </row>
    <row r="1257" spans="2:37" x14ac:dyDescent="0.25">
      <c r="B1257" s="40" t="s">
        <v>2055</v>
      </c>
      <c r="C1257" s="44"/>
      <c r="D1257" s="44"/>
      <c r="E1257" s="44"/>
      <c r="F1257" s="45"/>
      <c r="G1257" s="46"/>
      <c r="H1257" s="47"/>
      <c r="I1257" s="20"/>
      <c r="J1257" s="72"/>
      <c r="K1257" s="72"/>
      <c r="L1257" s="72"/>
      <c r="M1257" s="20"/>
      <c r="N1257" s="72"/>
      <c r="O1257" s="72"/>
      <c r="P1257" s="44"/>
      <c r="Q1257" s="82"/>
      <c r="R1257" s="21"/>
      <c r="S1257" s="21"/>
      <c r="T1257" s="21"/>
      <c r="U1257" s="21"/>
      <c r="V1257" s="21"/>
      <c r="W1257" s="20"/>
      <c r="X1257" s="20"/>
      <c r="Y1257" s="20"/>
      <c r="Z1257" s="20"/>
      <c r="AA1257" s="20"/>
      <c r="AB1257" s="20"/>
      <c r="AC1257" s="8"/>
      <c r="AD1257" s="17"/>
      <c r="AE1257" s="17"/>
      <c r="AF1257" s="17"/>
      <c r="AG1257" s="17"/>
      <c r="AH1257" s="17"/>
      <c r="AI1257" s="17"/>
      <c r="AJ1257" s="17"/>
      <c r="AK1257" s="17"/>
    </row>
    <row r="1258" spans="2:37" x14ac:dyDescent="0.25">
      <c r="B1258" s="40" t="s">
        <v>2056</v>
      </c>
      <c r="C1258" s="40" t="s">
        <v>447</v>
      </c>
      <c r="D1258" s="40"/>
      <c r="E1258" s="40" t="s">
        <v>43</v>
      </c>
      <c r="F1258" s="41">
        <v>0.17229972819372374</v>
      </c>
      <c r="G1258" s="42">
        <v>6000000</v>
      </c>
      <c r="H1258" s="43">
        <v>1</v>
      </c>
      <c r="I1258" s="20">
        <f>H1258*G1258*F1258</f>
        <v>1033798.3691623425</v>
      </c>
      <c r="J1258" s="54"/>
      <c r="K1258" s="54"/>
      <c r="L1258" s="54"/>
      <c r="M1258" s="20">
        <f t="shared" ref="M1258" si="1278">L1258*K1258</f>
        <v>0</v>
      </c>
      <c r="N1258" s="54" t="s">
        <v>104</v>
      </c>
      <c r="O1258" s="54" t="s">
        <v>19</v>
      </c>
      <c r="P1258" s="58">
        <v>697.29700000000003</v>
      </c>
      <c r="Q1258" s="80">
        <v>750</v>
      </c>
      <c r="R1258" s="21">
        <f t="shared" ref="R1258" si="1279">Q1258*P1258</f>
        <v>522972.75</v>
      </c>
      <c r="S1258" s="21"/>
      <c r="T1258" s="21"/>
      <c r="U1258" s="21"/>
      <c r="V1258" s="21"/>
      <c r="W1258" s="20">
        <f>I1258</f>
        <v>1033798.3691623425</v>
      </c>
      <c r="X1258" s="20">
        <f t="shared" ref="X1258" si="1280">M1258</f>
        <v>0</v>
      </c>
      <c r="Y1258" s="20">
        <f t="shared" ref="Y1258" si="1281">R1258</f>
        <v>522972.75</v>
      </c>
      <c r="Z1258" s="20">
        <f t="shared" ref="Z1258" si="1282">SUM(W1258:Y1258)</f>
        <v>1556771.1191623425</v>
      </c>
      <c r="AA1258" s="20">
        <f t="shared" si="1144"/>
        <v>467031.33574870275</v>
      </c>
      <c r="AB1258" s="20">
        <f t="shared" ref="AB1258" si="1283">SUM(Z1258:AA1258)</f>
        <v>2023802.4549110453</v>
      </c>
      <c r="AC1258" s="7"/>
      <c r="AD1258" s="17"/>
      <c r="AE1258" s="17"/>
      <c r="AF1258" s="17"/>
      <c r="AG1258" s="17"/>
      <c r="AH1258" s="17"/>
      <c r="AI1258" s="17"/>
      <c r="AJ1258" s="17"/>
      <c r="AK1258" s="17"/>
    </row>
    <row r="1259" spans="2:37" x14ac:dyDescent="0.25">
      <c r="B1259" s="40" t="s">
        <v>2057</v>
      </c>
      <c r="C1259" s="44"/>
      <c r="D1259" s="44"/>
      <c r="E1259" s="44"/>
      <c r="F1259" s="45"/>
      <c r="G1259" s="46"/>
      <c r="H1259" s="47"/>
      <c r="I1259" s="20"/>
      <c r="J1259" s="72"/>
      <c r="K1259" s="72"/>
      <c r="L1259" s="72"/>
      <c r="M1259" s="20"/>
      <c r="N1259" s="72"/>
      <c r="O1259" s="72"/>
      <c r="P1259" s="44"/>
      <c r="Q1259" s="82"/>
      <c r="R1259" s="21"/>
      <c r="S1259" s="21"/>
      <c r="T1259" s="21"/>
      <c r="U1259" s="21"/>
      <c r="V1259" s="21"/>
      <c r="W1259" s="20"/>
      <c r="X1259" s="20"/>
      <c r="Y1259" s="20"/>
      <c r="Z1259" s="20"/>
      <c r="AA1259" s="20"/>
      <c r="AB1259" s="20"/>
      <c r="AC1259" s="8"/>
      <c r="AD1259" s="17"/>
      <c r="AE1259" s="17"/>
      <c r="AF1259" s="17"/>
      <c r="AG1259" s="17"/>
      <c r="AH1259" s="17"/>
      <c r="AI1259" s="17"/>
      <c r="AJ1259" s="17"/>
      <c r="AK1259" s="17"/>
    </row>
    <row r="1260" spans="2:37" x14ac:dyDescent="0.25">
      <c r="B1260" s="40" t="s">
        <v>2058</v>
      </c>
      <c r="C1260" s="40" t="s">
        <v>520</v>
      </c>
      <c r="D1260" s="40"/>
      <c r="E1260" s="40" t="s">
        <v>43</v>
      </c>
      <c r="F1260" s="41">
        <v>0.11673041759327897</v>
      </c>
      <c r="G1260" s="42">
        <v>6000000</v>
      </c>
      <c r="H1260" s="43">
        <v>1</v>
      </c>
      <c r="I1260" s="20">
        <f>H1260*G1260*F1260</f>
        <v>700382.50555967377</v>
      </c>
      <c r="J1260" s="54"/>
      <c r="K1260" s="54"/>
      <c r="L1260" s="54"/>
      <c r="M1260" s="20">
        <f t="shared" ref="M1260" si="1284">L1260*K1260</f>
        <v>0</v>
      </c>
      <c r="N1260" s="54" t="s">
        <v>104</v>
      </c>
      <c r="O1260" s="54" t="s">
        <v>19</v>
      </c>
      <c r="P1260" s="58">
        <v>472.40800000000002</v>
      </c>
      <c r="Q1260" s="80">
        <v>750</v>
      </c>
      <c r="R1260" s="21">
        <f t="shared" ref="R1260" si="1285">Q1260*P1260</f>
        <v>354306</v>
      </c>
      <c r="S1260" s="21"/>
      <c r="T1260" s="21"/>
      <c r="U1260" s="21"/>
      <c r="V1260" s="21"/>
      <c r="W1260" s="20">
        <f>I1260</f>
        <v>700382.50555967377</v>
      </c>
      <c r="X1260" s="20">
        <f t="shared" ref="X1260" si="1286">M1260</f>
        <v>0</v>
      </c>
      <c r="Y1260" s="20">
        <f t="shared" ref="Y1260" si="1287">R1260</f>
        <v>354306</v>
      </c>
      <c r="Z1260" s="20">
        <f t="shared" ref="Z1260" si="1288">SUM(W1260:Y1260)</f>
        <v>1054688.5055596738</v>
      </c>
      <c r="AA1260" s="20">
        <f t="shared" si="1144"/>
        <v>316406.55166790209</v>
      </c>
      <c r="AB1260" s="20">
        <f t="shared" ref="AB1260" si="1289">SUM(Z1260:AA1260)</f>
        <v>1371095.0572275759</v>
      </c>
      <c r="AC1260" s="7"/>
      <c r="AD1260" s="17"/>
      <c r="AE1260" s="17"/>
      <c r="AF1260" s="17"/>
      <c r="AG1260" s="17"/>
      <c r="AH1260" s="17"/>
      <c r="AI1260" s="17"/>
      <c r="AJ1260" s="17"/>
      <c r="AK1260" s="17"/>
    </row>
    <row r="1261" spans="2:37" x14ac:dyDescent="0.25">
      <c r="B1261" s="40" t="s">
        <v>2059</v>
      </c>
      <c r="C1261" s="44"/>
      <c r="D1261" s="44"/>
      <c r="E1261" s="44"/>
      <c r="F1261" s="45"/>
      <c r="G1261" s="46"/>
      <c r="H1261" s="47"/>
      <c r="I1261" s="20"/>
      <c r="J1261" s="72"/>
      <c r="K1261" s="72"/>
      <c r="L1261" s="72"/>
      <c r="M1261" s="20"/>
      <c r="N1261" s="72"/>
      <c r="O1261" s="72"/>
      <c r="P1261" s="44"/>
      <c r="Q1261" s="82"/>
      <c r="R1261" s="21"/>
      <c r="S1261" s="21"/>
      <c r="T1261" s="21"/>
      <c r="U1261" s="21"/>
      <c r="V1261" s="21"/>
      <c r="W1261" s="20"/>
      <c r="X1261" s="20"/>
      <c r="Y1261" s="20"/>
      <c r="Z1261" s="20"/>
      <c r="AA1261" s="20"/>
      <c r="AB1261" s="20"/>
      <c r="AC1261" s="8"/>
      <c r="AD1261" s="17"/>
      <c r="AE1261" s="17"/>
      <c r="AF1261" s="17"/>
      <c r="AG1261" s="17"/>
      <c r="AH1261" s="17"/>
      <c r="AI1261" s="17"/>
      <c r="AJ1261" s="17"/>
      <c r="AK1261" s="17"/>
    </row>
    <row r="1262" spans="2:37" x14ac:dyDescent="0.25">
      <c r="B1262" s="40" t="s">
        <v>2060</v>
      </c>
      <c r="C1262" s="40" t="s">
        <v>521</v>
      </c>
      <c r="D1262" s="40"/>
      <c r="E1262" s="40" t="s">
        <v>43</v>
      </c>
      <c r="F1262" s="41">
        <v>9.9743513713862114E-2</v>
      </c>
      <c r="G1262" s="42">
        <v>6000000</v>
      </c>
      <c r="H1262" s="43">
        <v>1</v>
      </c>
      <c r="I1262" s="20">
        <f>H1262*G1262*F1262</f>
        <v>598461.08228317264</v>
      </c>
      <c r="J1262" s="54"/>
      <c r="K1262" s="54"/>
      <c r="L1262" s="54"/>
      <c r="M1262" s="20">
        <f t="shared" ref="M1262" si="1290">L1262*K1262</f>
        <v>0</v>
      </c>
      <c r="N1262" s="54" t="s">
        <v>104</v>
      </c>
      <c r="O1262" s="54" t="s">
        <v>19</v>
      </c>
      <c r="P1262" s="58">
        <v>403.66199999999998</v>
      </c>
      <c r="Q1262" s="80">
        <v>750</v>
      </c>
      <c r="R1262" s="21">
        <f t="shared" ref="R1262" si="1291">Q1262*P1262</f>
        <v>302746.5</v>
      </c>
      <c r="S1262" s="21"/>
      <c r="T1262" s="21"/>
      <c r="U1262" s="21"/>
      <c r="V1262" s="21"/>
      <c r="W1262" s="20">
        <f>I1262</f>
        <v>598461.08228317264</v>
      </c>
      <c r="X1262" s="20">
        <f t="shared" ref="X1262" si="1292">M1262</f>
        <v>0</v>
      </c>
      <c r="Y1262" s="20">
        <f t="shared" ref="Y1262" si="1293">R1262</f>
        <v>302746.5</v>
      </c>
      <c r="Z1262" s="20">
        <f t="shared" ref="Z1262" si="1294">SUM(W1262:Y1262)</f>
        <v>901207.58228317264</v>
      </c>
      <c r="AA1262" s="20">
        <f t="shared" si="1144"/>
        <v>270362.27468495176</v>
      </c>
      <c r="AB1262" s="20">
        <f t="shared" ref="AB1262" si="1295">SUM(Z1262:AA1262)</f>
        <v>1171569.8569681244</v>
      </c>
      <c r="AC1262" s="7"/>
      <c r="AD1262" s="17"/>
      <c r="AE1262" s="17"/>
      <c r="AF1262" s="17"/>
      <c r="AG1262" s="17"/>
      <c r="AH1262" s="17"/>
      <c r="AI1262" s="17"/>
      <c r="AJ1262" s="17"/>
      <c r="AK1262" s="17"/>
    </row>
    <row r="1263" spans="2:37" x14ac:dyDescent="0.25">
      <c r="B1263" s="40" t="s">
        <v>2061</v>
      </c>
      <c r="C1263" s="44"/>
      <c r="D1263" s="44"/>
      <c r="E1263" s="44"/>
      <c r="F1263" s="45"/>
      <c r="G1263" s="46"/>
      <c r="H1263" s="47"/>
      <c r="I1263" s="20"/>
      <c r="J1263" s="72"/>
      <c r="K1263" s="72"/>
      <c r="L1263" s="72"/>
      <c r="M1263" s="20"/>
      <c r="N1263" s="72"/>
      <c r="O1263" s="72"/>
      <c r="P1263" s="44"/>
      <c r="Q1263" s="82"/>
      <c r="R1263" s="21"/>
      <c r="S1263" s="21"/>
      <c r="T1263" s="21"/>
      <c r="U1263" s="21"/>
      <c r="V1263" s="21"/>
      <c r="W1263" s="20"/>
      <c r="X1263" s="20"/>
      <c r="Y1263" s="20"/>
      <c r="Z1263" s="20"/>
      <c r="AA1263" s="20"/>
      <c r="AB1263" s="20"/>
      <c r="AC1263" s="8"/>
      <c r="AD1263" s="17"/>
      <c r="AE1263" s="17"/>
      <c r="AF1263" s="17"/>
      <c r="AG1263" s="17"/>
      <c r="AH1263" s="17"/>
      <c r="AI1263" s="17"/>
      <c r="AJ1263" s="17"/>
      <c r="AK1263" s="17"/>
    </row>
    <row r="1264" spans="2:37" x14ac:dyDescent="0.25">
      <c r="B1264" s="40" t="s">
        <v>2062</v>
      </c>
      <c r="C1264" s="40" t="s">
        <v>522</v>
      </c>
      <c r="D1264" s="40"/>
      <c r="E1264" s="40" t="s">
        <v>43</v>
      </c>
      <c r="F1264" s="41">
        <v>5.9241907585866074E-2</v>
      </c>
      <c r="G1264" s="42">
        <v>6000000</v>
      </c>
      <c r="H1264" s="43">
        <v>1</v>
      </c>
      <c r="I1264" s="20">
        <f>H1264*G1264*F1264</f>
        <v>355451.44551519642</v>
      </c>
      <c r="J1264" s="54"/>
      <c r="K1264" s="54"/>
      <c r="L1264" s="54"/>
      <c r="M1264" s="20">
        <f t="shared" ref="M1264" si="1296">L1264*K1264</f>
        <v>0</v>
      </c>
      <c r="N1264" s="54" t="s">
        <v>104</v>
      </c>
      <c r="O1264" s="54" t="s">
        <v>19</v>
      </c>
      <c r="P1264" s="58">
        <v>239.75200000000001</v>
      </c>
      <c r="Q1264" s="80">
        <v>750</v>
      </c>
      <c r="R1264" s="21">
        <f t="shared" ref="R1264" si="1297">Q1264*P1264</f>
        <v>179814</v>
      </c>
      <c r="S1264" s="21"/>
      <c r="T1264" s="21"/>
      <c r="U1264" s="21"/>
      <c r="V1264" s="21"/>
      <c r="W1264" s="20">
        <f>I1264</f>
        <v>355451.44551519642</v>
      </c>
      <c r="X1264" s="20">
        <f t="shared" ref="X1264" si="1298">M1264</f>
        <v>0</v>
      </c>
      <c r="Y1264" s="20">
        <f t="shared" ref="Y1264" si="1299">R1264</f>
        <v>179814</v>
      </c>
      <c r="Z1264" s="20">
        <f t="shared" ref="Z1264" si="1300">SUM(W1264:Y1264)</f>
        <v>535265.44551519642</v>
      </c>
      <c r="AA1264" s="20">
        <f t="shared" si="1144"/>
        <v>160579.63365455891</v>
      </c>
      <c r="AB1264" s="20">
        <f t="shared" ref="AB1264" si="1301">SUM(Z1264:AA1264)</f>
        <v>695845.07916975534</v>
      </c>
      <c r="AC1264" s="7"/>
      <c r="AD1264" s="17"/>
      <c r="AE1264" s="17"/>
      <c r="AF1264" s="17"/>
      <c r="AG1264" s="17"/>
      <c r="AH1264" s="17"/>
      <c r="AI1264" s="17"/>
      <c r="AJ1264" s="17"/>
      <c r="AK1264" s="17"/>
    </row>
    <row r="1265" spans="2:37" x14ac:dyDescent="0.25">
      <c r="B1265" s="40" t="s">
        <v>2063</v>
      </c>
      <c r="C1265" s="44"/>
      <c r="D1265" s="44"/>
      <c r="E1265" s="44"/>
      <c r="F1265" s="45"/>
      <c r="G1265" s="46"/>
      <c r="H1265" s="47"/>
      <c r="I1265" s="20"/>
      <c r="J1265" s="72"/>
      <c r="K1265" s="72"/>
      <c r="L1265" s="72"/>
      <c r="M1265" s="20"/>
      <c r="N1265" s="72"/>
      <c r="O1265" s="72"/>
      <c r="P1265" s="44"/>
      <c r="Q1265" s="82"/>
      <c r="R1265" s="21"/>
      <c r="S1265" s="21"/>
      <c r="T1265" s="21"/>
      <c r="U1265" s="21"/>
      <c r="V1265" s="21"/>
      <c r="W1265" s="20"/>
      <c r="X1265" s="20"/>
      <c r="Y1265" s="20"/>
      <c r="Z1265" s="20"/>
      <c r="AA1265" s="20"/>
      <c r="AB1265" s="20"/>
      <c r="AC1265" s="8"/>
      <c r="AD1265" s="17"/>
      <c r="AE1265" s="17"/>
      <c r="AF1265" s="17"/>
      <c r="AG1265" s="17"/>
      <c r="AH1265" s="17"/>
      <c r="AI1265" s="17"/>
      <c r="AJ1265" s="17"/>
      <c r="AK1265" s="17"/>
    </row>
    <row r="1266" spans="2:37" x14ac:dyDescent="0.25">
      <c r="B1266" s="40" t="s">
        <v>2064</v>
      </c>
      <c r="C1266" s="40" t="s">
        <v>523</v>
      </c>
      <c r="D1266" s="40"/>
      <c r="E1266" s="40" t="s">
        <v>43</v>
      </c>
      <c r="F1266" s="41">
        <v>2.4416110699283421E-2</v>
      </c>
      <c r="G1266" s="42">
        <v>6000000</v>
      </c>
      <c r="H1266" s="43">
        <v>1</v>
      </c>
      <c r="I1266" s="20">
        <f>H1266*G1266*F1266</f>
        <v>146496.66419570052</v>
      </c>
      <c r="J1266" s="54"/>
      <c r="K1266" s="54"/>
      <c r="L1266" s="54"/>
      <c r="M1266" s="20">
        <f t="shared" ref="M1266" si="1302">L1266*K1266</f>
        <v>0</v>
      </c>
      <c r="N1266" s="54" t="s">
        <v>104</v>
      </c>
      <c r="O1266" s="54" t="s">
        <v>19</v>
      </c>
      <c r="P1266" s="58">
        <v>98.811999999999998</v>
      </c>
      <c r="Q1266" s="80">
        <v>750</v>
      </c>
      <c r="R1266" s="21">
        <f t="shared" ref="R1266" si="1303">Q1266*P1266</f>
        <v>74109</v>
      </c>
      <c r="S1266" s="21"/>
      <c r="T1266" s="21"/>
      <c r="U1266" s="21"/>
      <c r="V1266" s="21"/>
      <c r="W1266" s="20">
        <f>I1266</f>
        <v>146496.66419570052</v>
      </c>
      <c r="X1266" s="20">
        <f t="shared" ref="X1266" si="1304">M1266</f>
        <v>0</v>
      </c>
      <c r="Y1266" s="20">
        <f t="shared" ref="Y1266" si="1305">R1266</f>
        <v>74109</v>
      </c>
      <c r="Z1266" s="20">
        <f t="shared" ref="Z1266" si="1306">SUM(W1266:Y1266)</f>
        <v>220605.66419570052</v>
      </c>
      <c r="AA1266" s="20">
        <f t="shared" si="1144"/>
        <v>66181.699258710156</v>
      </c>
      <c r="AB1266" s="20">
        <f t="shared" ref="AB1266" si="1307">SUM(Z1266:AA1266)</f>
        <v>286787.36345441069</v>
      </c>
      <c r="AC1266" s="7"/>
      <c r="AD1266" s="17"/>
      <c r="AE1266" s="17"/>
      <c r="AF1266" s="17"/>
      <c r="AG1266" s="17"/>
      <c r="AH1266" s="17"/>
      <c r="AI1266" s="17"/>
      <c r="AJ1266" s="17"/>
      <c r="AK1266" s="17"/>
    </row>
    <row r="1267" spans="2:37" x14ac:dyDescent="0.25">
      <c r="B1267" s="40" t="s">
        <v>2065</v>
      </c>
      <c r="C1267" s="44"/>
      <c r="D1267" s="44"/>
      <c r="E1267" s="44"/>
      <c r="F1267" s="45"/>
      <c r="G1267" s="46"/>
      <c r="H1267" s="47"/>
      <c r="I1267" s="20"/>
      <c r="J1267" s="72"/>
      <c r="K1267" s="72"/>
      <c r="L1267" s="72"/>
      <c r="M1267" s="20"/>
      <c r="N1267" s="72"/>
      <c r="O1267" s="72"/>
      <c r="P1267" s="44"/>
      <c r="Q1267" s="82"/>
      <c r="R1267" s="21"/>
      <c r="S1267" s="21"/>
      <c r="T1267" s="21"/>
      <c r="U1267" s="21"/>
      <c r="V1267" s="21"/>
      <c r="W1267" s="20"/>
      <c r="X1267" s="20"/>
      <c r="Y1267" s="20"/>
      <c r="Z1267" s="20"/>
      <c r="AA1267" s="20"/>
      <c r="AB1267" s="20"/>
      <c r="AC1267" s="8"/>
      <c r="AD1267" s="17"/>
      <c r="AE1267" s="17"/>
      <c r="AF1267" s="17"/>
      <c r="AG1267" s="17"/>
      <c r="AH1267" s="17"/>
      <c r="AI1267" s="17"/>
      <c r="AJ1267" s="17"/>
      <c r="AK1267" s="17"/>
    </row>
    <row r="1268" spans="2:37" x14ac:dyDescent="0.25">
      <c r="B1268" s="40" t="s">
        <v>2066</v>
      </c>
      <c r="C1268" s="40" t="s">
        <v>524</v>
      </c>
      <c r="D1268" s="40"/>
      <c r="E1268" s="40" t="s">
        <v>43</v>
      </c>
      <c r="F1268" s="41">
        <v>0.39013466765505311</v>
      </c>
      <c r="G1268" s="42">
        <v>6000000</v>
      </c>
      <c r="H1268" s="43">
        <v>1</v>
      </c>
      <c r="I1268" s="20">
        <f>H1268*G1268*F1268</f>
        <v>2340808.0059303185</v>
      </c>
      <c r="J1268" s="54"/>
      <c r="K1268" s="54"/>
      <c r="L1268" s="54"/>
      <c r="M1268" s="20">
        <f t="shared" ref="M1268" si="1308">L1268*K1268</f>
        <v>0</v>
      </c>
      <c r="N1268" s="54" t="s">
        <v>104</v>
      </c>
      <c r="O1268" s="54" t="s">
        <v>19</v>
      </c>
      <c r="P1268" s="58">
        <v>1578.875</v>
      </c>
      <c r="Q1268" s="80">
        <v>750</v>
      </c>
      <c r="R1268" s="21">
        <f t="shared" ref="R1268" si="1309">Q1268*P1268</f>
        <v>1184156.25</v>
      </c>
      <c r="S1268" s="21"/>
      <c r="T1268" s="21"/>
      <c r="U1268" s="21"/>
      <c r="V1268" s="21"/>
      <c r="W1268" s="20">
        <f>I1268</f>
        <v>2340808.0059303185</v>
      </c>
      <c r="X1268" s="20">
        <f t="shared" ref="X1268" si="1310">M1268</f>
        <v>0</v>
      </c>
      <c r="Y1268" s="20">
        <f t="shared" ref="Y1268" si="1311">R1268</f>
        <v>1184156.25</v>
      </c>
      <c r="Z1268" s="20">
        <f t="shared" ref="Z1268" si="1312">SUM(W1268:Y1268)</f>
        <v>3524964.2559303185</v>
      </c>
      <c r="AA1268" s="20">
        <f t="shared" si="1144"/>
        <v>1057489.2767790954</v>
      </c>
      <c r="AB1268" s="20">
        <f t="shared" ref="AB1268" si="1313">SUM(Z1268:AA1268)</f>
        <v>4582453.5327094141</v>
      </c>
      <c r="AC1268" s="7"/>
      <c r="AD1268" s="17"/>
      <c r="AE1268" s="17"/>
      <c r="AF1268" s="17"/>
      <c r="AG1268" s="17"/>
      <c r="AH1268" s="17"/>
      <c r="AI1268" s="17"/>
      <c r="AJ1268" s="17"/>
      <c r="AK1268" s="17"/>
    </row>
    <row r="1269" spans="2:37" x14ac:dyDescent="0.25">
      <c r="B1269" s="40" t="s">
        <v>2067</v>
      </c>
      <c r="C1269" s="44"/>
      <c r="D1269" s="44"/>
      <c r="E1269" s="44"/>
      <c r="F1269" s="45"/>
      <c r="G1269" s="46"/>
      <c r="H1269" s="47"/>
      <c r="I1269" s="20"/>
      <c r="J1269" s="72"/>
      <c r="K1269" s="72"/>
      <c r="L1269" s="72"/>
      <c r="M1269" s="20"/>
      <c r="N1269" s="72"/>
      <c r="O1269" s="72"/>
      <c r="P1269" s="44"/>
      <c r="Q1269" s="82"/>
      <c r="R1269" s="21"/>
      <c r="S1269" s="21"/>
      <c r="T1269" s="21"/>
      <c r="U1269" s="21"/>
      <c r="V1269" s="21"/>
      <c r="W1269" s="20"/>
      <c r="X1269" s="20"/>
      <c r="Y1269" s="20"/>
      <c r="Z1269" s="20"/>
      <c r="AA1269" s="20"/>
      <c r="AB1269" s="20"/>
      <c r="AC1269" s="8"/>
      <c r="AD1269" s="17"/>
      <c r="AE1269" s="17"/>
      <c r="AF1269" s="17"/>
      <c r="AG1269" s="17"/>
      <c r="AH1269" s="17"/>
      <c r="AI1269" s="17"/>
      <c r="AJ1269" s="17"/>
      <c r="AK1269" s="17"/>
    </row>
    <row r="1270" spans="2:37" x14ac:dyDescent="0.25">
      <c r="B1270" s="40" t="s">
        <v>2068</v>
      </c>
      <c r="C1270" s="40" t="s">
        <v>525</v>
      </c>
      <c r="D1270" s="40"/>
      <c r="E1270" s="40" t="s">
        <v>43</v>
      </c>
      <c r="F1270" s="41">
        <v>0.1134341487521621</v>
      </c>
      <c r="G1270" s="42">
        <v>6000000</v>
      </c>
      <c r="H1270" s="43">
        <v>1</v>
      </c>
      <c r="I1270" s="20">
        <f>H1270*G1270*F1270</f>
        <v>680604.89251297258</v>
      </c>
      <c r="J1270" s="54"/>
      <c r="K1270" s="54"/>
      <c r="L1270" s="54"/>
      <c r="M1270" s="20">
        <f t="shared" ref="M1270" si="1314">L1270*K1270</f>
        <v>0</v>
      </c>
      <c r="N1270" s="54" t="s">
        <v>104</v>
      </c>
      <c r="O1270" s="54" t="s">
        <v>19</v>
      </c>
      <c r="P1270" s="58">
        <v>459.06799999999998</v>
      </c>
      <c r="Q1270" s="80">
        <v>750</v>
      </c>
      <c r="R1270" s="21">
        <f t="shared" ref="R1270" si="1315">Q1270*P1270</f>
        <v>344301</v>
      </c>
      <c r="S1270" s="21"/>
      <c r="T1270" s="21"/>
      <c r="U1270" s="21"/>
      <c r="V1270" s="21"/>
      <c r="W1270" s="20">
        <f>I1270</f>
        <v>680604.89251297258</v>
      </c>
      <c r="X1270" s="20">
        <f t="shared" ref="X1270" si="1316">M1270</f>
        <v>0</v>
      </c>
      <c r="Y1270" s="20">
        <f t="shared" ref="Y1270" si="1317">R1270</f>
        <v>344301</v>
      </c>
      <c r="Z1270" s="20">
        <f t="shared" ref="Z1270" si="1318">SUM(W1270:Y1270)</f>
        <v>1024905.8925129726</v>
      </c>
      <c r="AA1270" s="20">
        <f t="shared" si="1144"/>
        <v>307471.76775389176</v>
      </c>
      <c r="AB1270" s="20">
        <f t="shared" ref="AB1270" si="1319">SUM(Z1270:AA1270)</f>
        <v>1332377.6602668643</v>
      </c>
      <c r="AC1270" s="7"/>
      <c r="AD1270" s="17"/>
      <c r="AE1270" s="17"/>
      <c r="AF1270" s="17"/>
      <c r="AG1270" s="17"/>
      <c r="AH1270" s="17"/>
      <c r="AI1270" s="17"/>
      <c r="AJ1270" s="17"/>
      <c r="AK1270" s="17"/>
    </row>
    <row r="1271" spans="2:37" x14ac:dyDescent="0.25">
      <c r="B1271" s="40" t="s">
        <v>2069</v>
      </c>
      <c r="C1271" s="44"/>
      <c r="D1271" s="44"/>
      <c r="E1271" s="44"/>
      <c r="F1271" s="45"/>
      <c r="G1271" s="46"/>
      <c r="H1271" s="47"/>
      <c r="I1271" s="20"/>
      <c r="J1271" s="72"/>
      <c r="K1271" s="72"/>
      <c r="L1271" s="72"/>
      <c r="M1271" s="20"/>
      <c r="N1271" s="72"/>
      <c r="O1271" s="72"/>
      <c r="P1271" s="44"/>
      <c r="Q1271" s="82"/>
      <c r="R1271" s="21"/>
      <c r="S1271" s="21"/>
      <c r="T1271" s="21"/>
      <c r="U1271" s="21"/>
      <c r="V1271" s="21"/>
      <c r="W1271" s="20"/>
      <c r="X1271" s="20"/>
      <c r="Y1271" s="20"/>
      <c r="Z1271" s="20"/>
      <c r="AA1271" s="20"/>
      <c r="AB1271" s="20"/>
      <c r="AC1271" s="8"/>
      <c r="AD1271" s="17"/>
      <c r="AE1271" s="17"/>
      <c r="AF1271" s="17"/>
      <c r="AG1271" s="17"/>
      <c r="AH1271" s="17"/>
      <c r="AI1271" s="17"/>
      <c r="AJ1271" s="17"/>
      <c r="AK1271" s="17"/>
    </row>
    <row r="1272" spans="2:37" x14ac:dyDescent="0.25">
      <c r="B1272" s="40" t="s">
        <v>2070</v>
      </c>
      <c r="C1272" s="40" t="s">
        <v>258</v>
      </c>
      <c r="D1272" s="40"/>
      <c r="E1272" s="40" t="s">
        <v>43</v>
      </c>
      <c r="F1272" s="41">
        <v>0.37251914998764518</v>
      </c>
      <c r="G1272" s="42">
        <v>6000000</v>
      </c>
      <c r="H1272" s="43">
        <v>1</v>
      </c>
      <c r="I1272" s="20">
        <f>H1272*G1272*F1272</f>
        <v>2235114.8999258713</v>
      </c>
      <c r="J1272" s="54"/>
      <c r="K1272" s="54"/>
      <c r="L1272" s="54"/>
      <c r="M1272" s="20">
        <f t="shared" ref="M1272" si="1320">L1272*K1272</f>
        <v>0</v>
      </c>
      <c r="N1272" s="54" t="s">
        <v>104</v>
      </c>
      <c r="O1272" s="54" t="s">
        <v>19</v>
      </c>
      <c r="P1272" s="58">
        <v>1507.585</v>
      </c>
      <c r="Q1272" s="80">
        <v>750</v>
      </c>
      <c r="R1272" s="21">
        <f t="shared" ref="R1272" si="1321">Q1272*P1272</f>
        <v>1130688.75</v>
      </c>
      <c r="S1272" s="21"/>
      <c r="T1272" s="21"/>
      <c r="U1272" s="21"/>
      <c r="V1272" s="21"/>
      <c r="W1272" s="20">
        <f>I1272</f>
        <v>2235114.8999258713</v>
      </c>
      <c r="X1272" s="20">
        <f t="shared" ref="X1272" si="1322">M1272</f>
        <v>0</v>
      </c>
      <c r="Y1272" s="20">
        <f t="shared" ref="Y1272" si="1323">R1272</f>
        <v>1130688.75</v>
      </c>
      <c r="Z1272" s="20">
        <f t="shared" ref="Z1272" si="1324">SUM(W1272:Y1272)</f>
        <v>3365803.6499258713</v>
      </c>
      <c r="AA1272" s="20">
        <f t="shared" si="1144"/>
        <v>1009741.0949777614</v>
      </c>
      <c r="AB1272" s="20">
        <f t="shared" ref="AB1272" si="1325">SUM(Z1272:AA1272)</f>
        <v>4375544.7449036324</v>
      </c>
      <c r="AC1272" s="7"/>
      <c r="AD1272" s="17"/>
      <c r="AE1272" s="17"/>
      <c r="AF1272" s="17"/>
      <c r="AG1272" s="17"/>
      <c r="AH1272" s="17"/>
      <c r="AI1272" s="17"/>
      <c r="AJ1272" s="17"/>
      <c r="AK1272" s="17"/>
    </row>
    <row r="1273" spans="2:37" x14ac:dyDescent="0.25">
      <c r="B1273" s="40" t="s">
        <v>2071</v>
      </c>
      <c r="C1273" s="44"/>
      <c r="D1273" s="44"/>
      <c r="E1273" s="44"/>
      <c r="F1273" s="45"/>
      <c r="G1273" s="46"/>
      <c r="H1273" s="47"/>
      <c r="I1273" s="20"/>
      <c r="J1273" s="72"/>
      <c r="K1273" s="72"/>
      <c r="L1273" s="72"/>
      <c r="M1273" s="20"/>
      <c r="N1273" s="72"/>
      <c r="O1273" s="72"/>
      <c r="P1273" s="44"/>
      <c r="Q1273" s="82"/>
      <c r="R1273" s="21"/>
      <c r="S1273" s="21"/>
      <c r="T1273" s="21"/>
      <c r="U1273" s="21"/>
      <c r="V1273" s="21"/>
      <c r="W1273" s="20"/>
      <c r="X1273" s="20"/>
      <c r="Y1273" s="20"/>
      <c r="Z1273" s="20"/>
      <c r="AA1273" s="20"/>
      <c r="AB1273" s="20"/>
      <c r="AC1273" s="8"/>
      <c r="AD1273" s="17"/>
      <c r="AE1273" s="17"/>
      <c r="AF1273" s="17"/>
      <c r="AG1273" s="17"/>
      <c r="AH1273" s="17"/>
      <c r="AI1273" s="17"/>
      <c r="AJ1273" s="17"/>
      <c r="AK1273" s="17"/>
    </row>
    <row r="1274" spans="2:37" x14ac:dyDescent="0.25">
      <c r="B1274" s="40" t="s">
        <v>2072</v>
      </c>
      <c r="C1274" s="40" t="s">
        <v>526</v>
      </c>
      <c r="D1274" s="40"/>
      <c r="E1274" s="40" t="s">
        <v>43</v>
      </c>
      <c r="F1274" s="41">
        <v>1.0369305658512478</v>
      </c>
      <c r="G1274" s="42">
        <v>6000000</v>
      </c>
      <c r="H1274" s="43">
        <v>1</v>
      </c>
      <c r="I1274" s="20">
        <f>H1274*G1274*F1274</f>
        <v>6221583.3951074863</v>
      </c>
      <c r="J1274" s="54"/>
      <c r="K1274" s="54"/>
      <c r="L1274" s="54"/>
      <c r="M1274" s="20">
        <f t="shared" ref="M1274" si="1326">L1274*K1274</f>
        <v>0</v>
      </c>
      <c r="N1274" s="54" t="s">
        <v>104</v>
      </c>
      <c r="O1274" s="54" t="s">
        <v>19</v>
      </c>
      <c r="P1274" s="58">
        <v>4196.4579999999996</v>
      </c>
      <c r="Q1274" s="80">
        <v>750</v>
      </c>
      <c r="R1274" s="21">
        <f t="shared" ref="R1274" si="1327">Q1274*P1274</f>
        <v>3147343.4999999995</v>
      </c>
      <c r="S1274" s="21"/>
      <c r="T1274" s="21"/>
      <c r="U1274" s="21"/>
      <c r="V1274" s="21"/>
      <c r="W1274" s="20">
        <f>I1274</f>
        <v>6221583.3951074863</v>
      </c>
      <c r="X1274" s="20">
        <f t="shared" ref="X1274" si="1328">M1274</f>
        <v>0</v>
      </c>
      <c r="Y1274" s="20">
        <f t="shared" ref="Y1274" si="1329">R1274</f>
        <v>3147343.4999999995</v>
      </c>
      <c r="Z1274" s="20">
        <f t="shared" ref="Z1274" si="1330">SUM(W1274:Y1274)</f>
        <v>9368926.8951074854</v>
      </c>
      <c r="AA1274" s="20">
        <f t="shared" si="1144"/>
        <v>2810678.0685322457</v>
      </c>
      <c r="AB1274" s="20">
        <f t="shared" ref="AB1274" si="1331">SUM(Z1274:AA1274)</f>
        <v>12179604.963639731</v>
      </c>
      <c r="AC1274" s="7"/>
      <c r="AD1274" s="17"/>
      <c r="AE1274" s="17"/>
      <c r="AF1274" s="17"/>
      <c r="AG1274" s="17"/>
      <c r="AH1274" s="17"/>
      <c r="AI1274" s="17"/>
      <c r="AJ1274" s="17"/>
      <c r="AK1274" s="17"/>
    </row>
    <row r="1275" spans="2:37" x14ac:dyDescent="0.25">
      <c r="B1275" s="40" t="s">
        <v>2073</v>
      </c>
      <c r="C1275" s="44"/>
      <c r="D1275" s="44"/>
      <c r="E1275" s="44"/>
      <c r="F1275" s="45"/>
      <c r="G1275" s="46"/>
      <c r="H1275" s="47"/>
      <c r="I1275" s="20"/>
      <c r="J1275" s="72"/>
      <c r="K1275" s="72"/>
      <c r="L1275" s="72"/>
      <c r="M1275" s="20"/>
      <c r="N1275" s="72"/>
      <c r="O1275" s="72"/>
      <c r="P1275" s="44"/>
      <c r="Q1275" s="82"/>
      <c r="R1275" s="21"/>
      <c r="S1275" s="21"/>
      <c r="T1275" s="21"/>
      <c r="U1275" s="21"/>
      <c r="V1275" s="21"/>
      <c r="W1275" s="20"/>
      <c r="X1275" s="20"/>
      <c r="Y1275" s="20"/>
      <c r="Z1275" s="20"/>
      <c r="AA1275" s="20"/>
      <c r="AB1275" s="20"/>
      <c r="AC1275" s="8"/>
      <c r="AD1275" s="17"/>
      <c r="AE1275" s="17"/>
      <c r="AF1275" s="17"/>
      <c r="AG1275" s="17"/>
      <c r="AH1275" s="17"/>
      <c r="AI1275" s="17"/>
      <c r="AJ1275" s="17"/>
      <c r="AK1275" s="17"/>
    </row>
    <row r="1276" spans="2:37" x14ac:dyDescent="0.25">
      <c r="B1276" s="40" t="s">
        <v>2074</v>
      </c>
      <c r="C1276" s="40" t="s">
        <v>527</v>
      </c>
      <c r="D1276" s="40"/>
      <c r="E1276" s="40" t="s">
        <v>43</v>
      </c>
      <c r="F1276" s="41">
        <v>0.10368149246355325</v>
      </c>
      <c r="G1276" s="42">
        <v>6000000</v>
      </c>
      <c r="H1276" s="43">
        <v>1</v>
      </c>
      <c r="I1276" s="20">
        <f>H1276*G1276*F1276</f>
        <v>622088.95478131948</v>
      </c>
      <c r="J1276" s="54"/>
      <c r="K1276" s="54"/>
      <c r="L1276" s="54"/>
      <c r="M1276" s="20">
        <f t="shared" ref="M1276" si="1332">L1276*K1276</f>
        <v>0</v>
      </c>
      <c r="N1276" s="54" t="s">
        <v>104</v>
      </c>
      <c r="O1276" s="54" t="s">
        <v>19</v>
      </c>
      <c r="P1276" s="58">
        <v>419.59899999999999</v>
      </c>
      <c r="Q1276" s="80">
        <v>750</v>
      </c>
      <c r="R1276" s="21">
        <f t="shared" ref="R1276" si="1333">Q1276*P1276</f>
        <v>314699.25</v>
      </c>
      <c r="S1276" s="21"/>
      <c r="T1276" s="21"/>
      <c r="U1276" s="21"/>
      <c r="V1276" s="21"/>
      <c r="W1276" s="20">
        <f>I1276</f>
        <v>622088.95478131948</v>
      </c>
      <c r="X1276" s="20">
        <f t="shared" ref="X1276" si="1334">M1276</f>
        <v>0</v>
      </c>
      <c r="Y1276" s="20">
        <f t="shared" ref="Y1276" si="1335">R1276</f>
        <v>314699.25</v>
      </c>
      <c r="Z1276" s="20">
        <f t="shared" ref="Z1276" si="1336">SUM(W1276:Y1276)</f>
        <v>936788.20478131948</v>
      </c>
      <c r="AA1276" s="20">
        <f t="shared" ref="AA1276:AA1282" si="1337">Z1276*30%</f>
        <v>281036.46143439581</v>
      </c>
      <c r="AB1276" s="20">
        <f t="shared" ref="AB1276" si="1338">SUM(Z1276:AA1276)</f>
        <v>1217824.6662157152</v>
      </c>
      <c r="AC1276" s="7"/>
      <c r="AD1276" s="17"/>
      <c r="AE1276" s="17"/>
      <c r="AF1276" s="17"/>
      <c r="AG1276" s="17"/>
      <c r="AH1276" s="17"/>
      <c r="AI1276" s="17"/>
      <c r="AJ1276" s="17"/>
      <c r="AK1276" s="17"/>
    </row>
    <row r="1277" spans="2:37" x14ac:dyDescent="0.25">
      <c r="B1277" s="40" t="s">
        <v>2075</v>
      </c>
      <c r="C1277" s="44"/>
      <c r="D1277" s="44"/>
      <c r="E1277" s="44"/>
      <c r="F1277" s="45"/>
      <c r="G1277" s="46"/>
      <c r="H1277" s="47"/>
      <c r="I1277" s="20"/>
      <c r="J1277" s="72"/>
      <c r="K1277" s="72"/>
      <c r="L1277" s="72"/>
      <c r="M1277" s="20"/>
      <c r="N1277" s="72"/>
      <c r="O1277" s="72"/>
      <c r="P1277" s="81"/>
      <c r="Q1277" s="82"/>
      <c r="R1277" s="21"/>
      <c r="S1277" s="21"/>
      <c r="T1277" s="21"/>
      <c r="U1277" s="21"/>
      <c r="V1277" s="21"/>
      <c r="W1277" s="20"/>
      <c r="X1277" s="20"/>
      <c r="Y1277" s="20"/>
      <c r="Z1277" s="20"/>
      <c r="AA1277" s="20"/>
      <c r="AB1277" s="20"/>
      <c r="AC1277" s="8"/>
      <c r="AD1277" s="17"/>
      <c r="AE1277" s="17"/>
      <c r="AF1277" s="17"/>
      <c r="AG1277" s="17"/>
      <c r="AH1277" s="17"/>
      <c r="AI1277" s="17"/>
      <c r="AJ1277" s="17"/>
      <c r="AK1277" s="17"/>
    </row>
    <row r="1278" spans="2:37" ht="28.5" x14ac:dyDescent="0.25">
      <c r="B1278" s="40" t="s">
        <v>2076</v>
      </c>
      <c r="C1278" s="40" t="s">
        <v>528</v>
      </c>
      <c r="D1278" s="40"/>
      <c r="E1278" s="40" t="s">
        <v>43</v>
      </c>
      <c r="F1278" s="41">
        <v>0.45177860143316034</v>
      </c>
      <c r="G1278" s="42">
        <v>6000000</v>
      </c>
      <c r="H1278" s="43">
        <v>1</v>
      </c>
      <c r="I1278" s="20">
        <f>H1278*G1278*F1278</f>
        <v>2710671.608598962</v>
      </c>
      <c r="J1278" s="54"/>
      <c r="K1278" s="54"/>
      <c r="L1278" s="54"/>
      <c r="M1278" s="20">
        <f t="shared" ref="M1278" si="1339">L1278*K1278</f>
        <v>0</v>
      </c>
      <c r="N1278" s="54"/>
      <c r="O1278" s="54"/>
      <c r="P1278" s="79"/>
      <c r="Q1278" s="80"/>
      <c r="R1278" s="21">
        <f t="shared" ref="R1278" si="1340">Q1278*P1278</f>
        <v>0</v>
      </c>
      <c r="S1278" s="21"/>
      <c r="T1278" s="21"/>
      <c r="U1278" s="21"/>
      <c r="V1278" s="21"/>
      <c r="W1278" s="20">
        <f>I1278</f>
        <v>2710671.608598962</v>
      </c>
      <c r="X1278" s="20">
        <f t="shared" ref="X1278" si="1341">M1278</f>
        <v>0</v>
      </c>
      <c r="Y1278" s="20">
        <f t="shared" ref="Y1278" si="1342">R1278</f>
        <v>0</v>
      </c>
      <c r="Z1278" s="20">
        <f t="shared" ref="Z1278" si="1343">SUM(W1278:Y1278)</f>
        <v>2710671.608598962</v>
      </c>
      <c r="AA1278" s="20">
        <f t="shared" si="1337"/>
        <v>813201.48257968854</v>
      </c>
      <c r="AB1278" s="20">
        <f t="shared" ref="AB1278" si="1344">SUM(Z1278:AA1278)</f>
        <v>3523873.0911786505</v>
      </c>
      <c r="AC1278" s="7"/>
      <c r="AD1278" s="17"/>
      <c r="AE1278" s="17"/>
      <c r="AF1278" s="17"/>
      <c r="AG1278" s="17"/>
      <c r="AH1278" s="17"/>
      <c r="AI1278" s="17"/>
      <c r="AJ1278" s="17"/>
      <c r="AK1278" s="17"/>
    </row>
    <row r="1279" spans="2:37" x14ac:dyDescent="0.25">
      <c r="B1279" s="40" t="s">
        <v>2077</v>
      </c>
      <c r="C1279" s="44"/>
      <c r="D1279" s="44"/>
      <c r="E1279" s="44"/>
      <c r="F1279" s="45"/>
      <c r="G1279" s="46"/>
      <c r="H1279" s="47"/>
      <c r="I1279" s="20"/>
      <c r="J1279" s="72"/>
      <c r="K1279" s="72"/>
      <c r="L1279" s="72"/>
      <c r="M1279" s="20"/>
      <c r="N1279" s="72"/>
      <c r="O1279" s="72"/>
      <c r="P1279" s="81"/>
      <c r="Q1279" s="82"/>
      <c r="R1279" s="21"/>
      <c r="S1279" s="21"/>
      <c r="T1279" s="21"/>
      <c r="U1279" s="21"/>
      <c r="V1279" s="21"/>
      <c r="W1279" s="20"/>
      <c r="X1279" s="20"/>
      <c r="Y1279" s="20"/>
      <c r="Z1279" s="20"/>
      <c r="AA1279" s="20"/>
      <c r="AB1279" s="20"/>
      <c r="AC1279" s="8"/>
      <c r="AD1279" s="17"/>
      <c r="AE1279" s="17"/>
      <c r="AF1279" s="17"/>
      <c r="AG1279" s="17"/>
      <c r="AH1279" s="17"/>
      <c r="AI1279" s="17"/>
      <c r="AJ1279" s="17"/>
      <c r="AK1279" s="17"/>
    </row>
    <row r="1280" spans="2:37" x14ac:dyDescent="0.25">
      <c r="B1280" s="40" t="s">
        <v>2078</v>
      </c>
      <c r="C1280" s="40" t="s">
        <v>529</v>
      </c>
      <c r="D1280" s="40"/>
      <c r="E1280" s="40" t="s">
        <v>39</v>
      </c>
      <c r="F1280" s="41">
        <v>0.45177860143316034</v>
      </c>
      <c r="G1280" s="42">
        <v>6000000</v>
      </c>
      <c r="H1280" s="43">
        <v>0.25</v>
      </c>
      <c r="I1280" s="20">
        <f>H1280*G1280*F1280</f>
        <v>677667.90214974049</v>
      </c>
      <c r="J1280" s="54"/>
      <c r="K1280" s="54"/>
      <c r="L1280" s="54"/>
      <c r="M1280" s="20">
        <f t="shared" ref="M1280" si="1345">L1280*K1280</f>
        <v>0</v>
      </c>
      <c r="N1280" s="54" t="s">
        <v>104</v>
      </c>
      <c r="O1280" s="54" t="s">
        <v>19</v>
      </c>
      <c r="P1280" s="58">
        <v>1828.348</v>
      </c>
      <c r="Q1280" s="80">
        <v>750</v>
      </c>
      <c r="R1280" s="21">
        <f t="shared" ref="R1280" si="1346">Q1280*P1280</f>
        <v>1371261</v>
      </c>
      <c r="S1280" s="21"/>
      <c r="T1280" s="21"/>
      <c r="U1280" s="21"/>
      <c r="V1280" s="21"/>
      <c r="W1280" s="20">
        <f>I1280</f>
        <v>677667.90214974049</v>
      </c>
      <c r="X1280" s="20">
        <f t="shared" ref="X1280" si="1347">M1280</f>
        <v>0</v>
      </c>
      <c r="Y1280" s="20">
        <f t="shared" ref="Y1280" si="1348">R1280</f>
        <v>1371261</v>
      </c>
      <c r="Z1280" s="20">
        <f t="shared" ref="Z1280" si="1349">SUM(W1280:Y1280)</f>
        <v>2048928.9021497406</v>
      </c>
      <c r="AA1280" s="20">
        <f t="shared" si="1337"/>
        <v>614678.67064492218</v>
      </c>
      <c r="AB1280" s="20">
        <f t="shared" ref="AB1280" si="1350">SUM(Z1280:AA1280)</f>
        <v>2663607.5727946628</v>
      </c>
      <c r="AC1280" s="7"/>
      <c r="AD1280" s="17"/>
      <c r="AE1280" s="17"/>
      <c r="AF1280" s="17"/>
      <c r="AG1280" s="17"/>
      <c r="AH1280" s="17"/>
      <c r="AI1280" s="17"/>
      <c r="AJ1280" s="17"/>
      <c r="AK1280" s="17"/>
    </row>
    <row r="1281" spans="2:37" x14ac:dyDescent="0.25">
      <c r="B1281" s="40" t="s">
        <v>2079</v>
      </c>
      <c r="C1281" s="44"/>
      <c r="D1281" s="44"/>
      <c r="E1281" s="44"/>
      <c r="F1281" s="45"/>
      <c r="G1281" s="46"/>
      <c r="H1281" s="47"/>
      <c r="I1281" s="20"/>
      <c r="J1281" s="72"/>
      <c r="K1281" s="72"/>
      <c r="L1281" s="72"/>
      <c r="M1281" s="20"/>
      <c r="N1281" s="72"/>
      <c r="O1281" s="72"/>
      <c r="P1281" s="81"/>
      <c r="Q1281" s="82"/>
      <c r="R1281" s="21"/>
      <c r="S1281" s="21"/>
      <c r="T1281" s="21"/>
      <c r="U1281" s="21"/>
      <c r="V1281" s="21"/>
      <c r="W1281" s="20"/>
      <c r="X1281" s="20"/>
      <c r="Y1281" s="20"/>
      <c r="Z1281" s="20"/>
      <c r="AA1281" s="20"/>
      <c r="AB1281" s="20"/>
      <c r="AC1281" s="8"/>
      <c r="AD1281" s="17"/>
      <c r="AE1281" s="17"/>
      <c r="AF1281" s="17"/>
      <c r="AG1281" s="17"/>
      <c r="AH1281" s="17"/>
      <c r="AI1281" s="17"/>
      <c r="AJ1281" s="17"/>
      <c r="AK1281" s="17"/>
    </row>
    <row r="1282" spans="2:37" x14ac:dyDescent="0.25">
      <c r="B1282" s="40" t="s">
        <v>2080</v>
      </c>
      <c r="C1282" s="40" t="s">
        <v>527</v>
      </c>
      <c r="D1282" s="40"/>
      <c r="E1282" s="40" t="s">
        <v>43</v>
      </c>
      <c r="F1282" s="51">
        <v>0.58282876204596001</v>
      </c>
      <c r="G1282" s="42">
        <v>6000000</v>
      </c>
      <c r="H1282" s="43">
        <v>1</v>
      </c>
      <c r="I1282" s="20">
        <f>H1282*G1282*F1282</f>
        <v>3496972.5722757601</v>
      </c>
      <c r="J1282" s="54"/>
      <c r="K1282" s="54"/>
      <c r="L1282" s="54"/>
      <c r="M1282" s="20">
        <f t="shared" ref="M1282" si="1351">L1282*K1282</f>
        <v>0</v>
      </c>
      <c r="N1282" s="54"/>
      <c r="O1282" s="54"/>
      <c r="P1282" s="79"/>
      <c r="Q1282" s="80"/>
      <c r="R1282" s="21">
        <f t="shared" ref="R1282" si="1352">Q1282*P1282</f>
        <v>0</v>
      </c>
      <c r="S1282" s="21"/>
      <c r="T1282" s="21"/>
      <c r="U1282" s="21"/>
      <c r="V1282" s="21"/>
      <c r="W1282" s="20">
        <f>I1282</f>
        <v>3496972.5722757601</v>
      </c>
      <c r="X1282" s="20">
        <f t="shared" ref="X1282" si="1353">M1282</f>
        <v>0</v>
      </c>
      <c r="Y1282" s="20">
        <f t="shared" ref="Y1282" si="1354">R1282</f>
        <v>0</v>
      </c>
      <c r="Z1282" s="20">
        <f t="shared" ref="Z1282" si="1355">SUM(W1282:Y1282)</f>
        <v>3496972.5722757601</v>
      </c>
      <c r="AA1282" s="20">
        <f t="shared" si="1337"/>
        <v>1049091.7716827281</v>
      </c>
      <c r="AB1282" s="20">
        <f t="shared" ref="AB1282" si="1356">SUM(Z1282:AA1282)</f>
        <v>4546064.3439584877</v>
      </c>
      <c r="AC1282" s="7"/>
      <c r="AD1282" s="17"/>
      <c r="AE1282" s="17"/>
      <c r="AF1282" s="17"/>
      <c r="AG1282" s="17"/>
      <c r="AH1282" s="17"/>
      <c r="AI1282" s="17"/>
      <c r="AJ1282" s="17"/>
      <c r="AK1282" s="17"/>
    </row>
    <row r="1283" spans="2:37" x14ac:dyDescent="0.25">
      <c r="B1283" s="40" t="s">
        <v>2081</v>
      </c>
      <c r="C1283" s="44"/>
      <c r="D1283" s="44"/>
      <c r="E1283" s="44"/>
      <c r="F1283" s="45"/>
      <c r="G1283" s="46"/>
      <c r="H1283" s="47"/>
      <c r="I1283" s="20"/>
      <c r="J1283" s="72"/>
      <c r="K1283" s="72"/>
      <c r="L1283" s="72"/>
      <c r="M1283" s="20"/>
      <c r="N1283" s="72"/>
      <c r="O1283" s="72"/>
      <c r="P1283" s="81"/>
      <c r="Q1283" s="82"/>
      <c r="R1283" s="21"/>
      <c r="S1283" s="21"/>
      <c r="T1283" s="21"/>
      <c r="U1283" s="21"/>
      <c r="V1283" s="21"/>
      <c r="W1283" s="20"/>
      <c r="X1283" s="20"/>
      <c r="Y1283" s="20"/>
      <c r="Z1283" s="20"/>
      <c r="AA1283" s="20"/>
      <c r="AB1283" s="20"/>
      <c r="AC1283" s="8"/>
      <c r="AD1283" s="17"/>
      <c r="AE1283" s="17"/>
      <c r="AF1283" s="17"/>
      <c r="AG1283" s="17"/>
      <c r="AH1283" s="17"/>
      <c r="AI1283" s="17"/>
      <c r="AJ1283" s="17"/>
      <c r="AK1283" s="17"/>
    </row>
    <row r="1284" spans="2:37" x14ac:dyDescent="0.25">
      <c r="B1284" s="40" t="s">
        <v>2082</v>
      </c>
      <c r="C1284" s="40" t="s">
        <v>530</v>
      </c>
      <c r="D1284" s="40"/>
      <c r="E1284" s="40" t="s">
        <v>39</v>
      </c>
      <c r="F1284" s="41">
        <v>0.21235754880158139</v>
      </c>
      <c r="G1284" s="42">
        <v>6000000</v>
      </c>
      <c r="H1284" s="43">
        <v>0.25</v>
      </c>
      <c r="I1284" s="20">
        <f>H1284*G1284*F1284</f>
        <v>318536.32320237206</v>
      </c>
      <c r="J1284" s="54"/>
      <c r="K1284" s="54"/>
      <c r="L1284" s="54"/>
      <c r="M1284" s="20">
        <f t="shared" ref="M1284" si="1357">L1284*K1284</f>
        <v>0</v>
      </c>
      <c r="N1284" s="54" t="s">
        <v>104</v>
      </c>
      <c r="O1284" s="54" t="s">
        <v>19</v>
      </c>
      <c r="P1284" s="58">
        <v>859.41099999999994</v>
      </c>
      <c r="Q1284" s="80">
        <v>750</v>
      </c>
      <c r="R1284" s="21">
        <f t="shared" ref="R1284" si="1358">Q1284*P1284</f>
        <v>644558.25</v>
      </c>
      <c r="S1284" s="21"/>
      <c r="T1284" s="21"/>
      <c r="U1284" s="21"/>
      <c r="V1284" s="21"/>
      <c r="W1284" s="20">
        <f>I1284</f>
        <v>318536.32320237206</v>
      </c>
      <c r="X1284" s="20">
        <f t="shared" ref="X1284" si="1359">M1284</f>
        <v>0</v>
      </c>
      <c r="Y1284" s="20">
        <f t="shared" ref="Y1284" si="1360">R1284</f>
        <v>644558.25</v>
      </c>
      <c r="Z1284" s="20">
        <f t="shared" ref="Z1284" si="1361">SUM(W1284:Y1284)</f>
        <v>963094.57320237206</v>
      </c>
      <c r="AA1284" s="20">
        <f t="shared" ref="AA1284:AA1305" si="1362">Z1284*30%</f>
        <v>288928.37196071161</v>
      </c>
      <c r="AB1284" s="20">
        <f t="shared" ref="AB1284" si="1363">SUM(Z1284:AA1284)</f>
        <v>1252022.9451630837</v>
      </c>
      <c r="AC1284" s="7"/>
      <c r="AD1284" s="17"/>
      <c r="AE1284" s="17"/>
      <c r="AF1284" s="17"/>
      <c r="AG1284" s="17"/>
      <c r="AH1284" s="17"/>
      <c r="AI1284" s="17"/>
      <c r="AJ1284" s="17"/>
      <c r="AK1284" s="17"/>
    </row>
    <row r="1285" spans="2:37" x14ac:dyDescent="0.25">
      <c r="B1285" s="40" t="s">
        <v>2083</v>
      </c>
      <c r="C1285" s="44"/>
      <c r="D1285" s="44"/>
      <c r="E1285" s="44"/>
      <c r="F1285" s="45"/>
      <c r="G1285" s="46"/>
      <c r="H1285" s="47"/>
      <c r="I1285" s="20"/>
      <c r="J1285" s="72"/>
      <c r="K1285" s="72"/>
      <c r="L1285" s="72"/>
      <c r="M1285" s="20"/>
      <c r="N1285" s="72"/>
      <c r="O1285" s="72"/>
      <c r="P1285" s="44"/>
      <c r="Q1285" s="82"/>
      <c r="R1285" s="21"/>
      <c r="S1285" s="21"/>
      <c r="T1285" s="21"/>
      <c r="U1285" s="21"/>
      <c r="V1285" s="21"/>
      <c r="W1285" s="20"/>
      <c r="X1285" s="20"/>
      <c r="Y1285" s="20"/>
      <c r="Z1285" s="20"/>
      <c r="AA1285" s="20"/>
      <c r="AB1285" s="20"/>
      <c r="AC1285" s="8"/>
      <c r="AD1285" s="17"/>
      <c r="AE1285" s="17"/>
      <c r="AF1285" s="17"/>
      <c r="AG1285" s="17"/>
      <c r="AH1285" s="17"/>
      <c r="AI1285" s="17"/>
      <c r="AJ1285" s="17"/>
      <c r="AK1285" s="17"/>
    </row>
    <row r="1286" spans="2:37" x14ac:dyDescent="0.25">
      <c r="B1286" s="40" t="s">
        <v>2084</v>
      </c>
      <c r="C1286" s="40" t="s">
        <v>531</v>
      </c>
      <c r="D1286" s="40"/>
      <c r="E1286" s="40" t="s">
        <v>39</v>
      </c>
      <c r="F1286" s="41">
        <v>0.33349839387200392</v>
      </c>
      <c r="G1286" s="42">
        <v>6000000</v>
      </c>
      <c r="H1286" s="43">
        <v>0.25</v>
      </c>
      <c r="I1286" s="20">
        <f>H1286*G1286*F1286</f>
        <v>500247.59080800589</v>
      </c>
      <c r="J1286" s="54"/>
      <c r="K1286" s="54"/>
      <c r="L1286" s="54"/>
      <c r="M1286" s="20">
        <f t="shared" ref="M1286" si="1364">L1286*K1286</f>
        <v>0</v>
      </c>
      <c r="N1286" s="54" t="s">
        <v>104</v>
      </c>
      <c r="O1286" s="54" t="s">
        <v>19</v>
      </c>
      <c r="P1286" s="58">
        <v>1349.6679999999999</v>
      </c>
      <c r="Q1286" s="80">
        <v>750</v>
      </c>
      <c r="R1286" s="21">
        <f t="shared" ref="R1286" si="1365">Q1286*P1286</f>
        <v>1012250.9999999999</v>
      </c>
      <c r="S1286" s="21"/>
      <c r="T1286" s="21"/>
      <c r="U1286" s="21"/>
      <c r="V1286" s="21"/>
      <c r="W1286" s="20">
        <f>I1286</f>
        <v>500247.59080800589</v>
      </c>
      <c r="X1286" s="20">
        <f t="shared" ref="X1286" si="1366">M1286</f>
        <v>0</v>
      </c>
      <c r="Y1286" s="20">
        <f t="shared" ref="Y1286" si="1367">R1286</f>
        <v>1012250.9999999999</v>
      </c>
      <c r="Z1286" s="20">
        <f t="shared" ref="Z1286" si="1368">SUM(W1286:Y1286)</f>
        <v>1512498.5908080058</v>
      </c>
      <c r="AA1286" s="20">
        <f t="shared" si="1362"/>
        <v>453749.57724240172</v>
      </c>
      <c r="AB1286" s="20">
        <f t="shared" ref="AB1286" si="1369">SUM(Z1286:AA1286)</f>
        <v>1966248.1680504074</v>
      </c>
      <c r="AC1286" s="7"/>
      <c r="AD1286" s="17"/>
      <c r="AE1286" s="17"/>
      <c r="AF1286" s="17"/>
      <c r="AG1286" s="17"/>
      <c r="AH1286" s="17"/>
      <c r="AI1286" s="17"/>
      <c r="AJ1286" s="17"/>
      <c r="AK1286" s="17"/>
    </row>
    <row r="1287" spans="2:37" x14ac:dyDescent="0.25">
      <c r="B1287" s="40" t="s">
        <v>2085</v>
      </c>
      <c r="C1287" s="44"/>
      <c r="D1287" s="44"/>
      <c r="E1287" s="44"/>
      <c r="F1287" s="45"/>
      <c r="G1287" s="46"/>
      <c r="H1287" s="47"/>
      <c r="I1287" s="20"/>
      <c r="J1287" s="72"/>
      <c r="K1287" s="72"/>
      <c r="L1287" s="72"/>
      <c r="M1287" s="20"/>
      <c r="N1287" s="72"/>
      <c r="O1287" s="72"/>
      <c r="P1287" s="44"/>
      <c r="Q1287" s="82"/>
      <c r="R1287" s="21"/>
      <c r="S1287" s="21"/>
      <c r="T1287" s="21"/>
      <c r="U1287" s="21"/>
      <c r="V1287" s="21"/>
      <c r="W1287" s="20"/>
      <c r="X1287" s="20"/>
      <c r="Y1287" s="20"/>
      <c r="Z1287" s="20"/>
      <c r="AA1287" s="20"/>
      <c r="AB1287" s="20"/>
      <c r="AC1287" s="8"/>
      <c r="AD1287" s="17"/>
      <c r="AE1287" s="17"/>
      <c r="AF1287" s="17"/>
      <c r="AG1287" s="17"/>
      <c r="AH1287" s="17"/>
      <c r="AI1287" s="17"/>
      <c r="AJ1287" s="17"/>
      <c r="AK1287" s="17"/>
    </row>
    <row r="1288" spans="2:37" x14ac:dyDescent="0.25">
      <c r="B1288" s="40" t="s">
        <v>2086</v>
      </c>
      <c r="C1288" s="40" t="s">
        <v>532</v>
      </c>
      <c r="D1288" s="40"/>
      <c r="E1288" s="40" t="s">
        <v>39</v>
      </c>
      <c r="F1288" s="41">
        <v>1.2930318754633062E-2</v>
      </c>
      <c r="G1288" s="42">
        <v>6000000</v>
      </c>
      <c r="H1288" s="43">
        <v>0.25</v>
      </c>
      <c r="I1288" s="20">
        <f>H1288*G1288*F1288</f>
        <v>19395.478131949592</v>
      </c>
      <c r="J1288" s="54"/>
      <c r="K1288" s="54"/>
      <c r="L1288" s="54"/>
      <c r="M1288" s="20">
        <f t="shared" ref="M1288" si="1370">L1288*K1288</f>
        <v>0</v>
      </c>
      <c r="N1288" s="54" t="s">
        <v>104</v>
      </c>
      <c r="O1288" s="54" t="s">
        <v>19</v>
      </c>
      <c r="P1288" s="58">
        <v>52.329000000000001</v>
      </c>
      <c r="Q1288" s="80">
        <v>750</v>
      </c>
      <c r="R1288" s="21">
        <f t="shared" ref="R1288" si="1371">Q1288*P1288</f>
        <v>39246.75</v>
      </c>
      <c r="S1288" s="21"/>
      <c r="T1288" s="21"/>
      <c r="U1288" s="21"/>
      <c r="V1288" s="21"/>
      <c r="W1288" s="20">
        <f>I1288</f>
        <v>19395.478131949592</v>
      </c>
      <c r="X1288" s="20">
        <f t="shared" ref="X1288" si="1372">M1288</f>
        <v>0</v>
      </c>
      <c r="Y1288" s="20">
        <f t="shared" ref="Y1288" si="1373">R1288</f>
        <v>39246.75</v>
      </c>
      <c r="Z1288" s="20">
        <f t="shared" ref="Z1288" si="1374">SUM(W1288:Y1288)</f>
        <v>58642.228131949596</v>
      </c>
      <c r="AA1288" s="20">
        <f t="shared" si="1362"/>
        <v>17592.668439584879</v>
      </c>
      <c r="AB1288" s="20">
        <f t="shared" ref="AB1288" si="1375">SUM(Z1288:AA1288)</f>
        <v>76234.896571534482</v>
      </c>
      <c r="AC1288" s="7"/>
      <c r="AD1288" s="17"/>
      <c r="AE1288" s="17"/>
      <c r="AF1288" s="17"/>
      <c r="AG1288" s="17"/>
      <c r="AH1288" s="17"/>
      <c r="AI1288" s="17"/>
      <c r="AJ1288" s="17"/>
      <c r="AK1288" s="17"/>
    </row>
    <row r="1289" spans="2:37" x14ac:dyDescent="0.25">
      <c r="B1289" s="40" t="s">
        <v>2087</v>
      </c>
      <c r="C1289" s="44"/>
      <c r="D1289" s="44"/>
      <c r="E1289" s="44"/>
      <c r="F1289" s="45"/>
      <c r="G1289" s="46"/>
      <c r="H1289" s="47"/>
      <c r="I1289" s="20"/>
      <c r="J1289" s="72"/>
      <c r="K1289" s="72"/>
      <c r="L1289" s="72"/>
      <c r="M1289" s="20"/>
      <c r="N1289" s="72"/>
      <c r="O1289" s="72"/>
      <c r="P1289" s="44"/>
      <c r="Q1289" s="82"/>
      <c r="R1289" s="21"/>
      <c r="S1289" s="21"/>
      <c r="T1289" s="21"/>
      <c r="U1289" s="21"/>
      <c r="V1289" s="21"/>
      <c r="W1289" s="20"/>
      <c r="X1289" s="20"/>
      <c r="Y1289" s="20"/>
      <c r="Z1289" s="20"/>
      <c r="AA1289" s="20"/>
      <c r="AB1289" s="20"/>
      <c r="AC1289" s="8"/>
      <c r="AD1289" s="17"/>
      <c r="AE1289" s="17"/>
      <c r="AF1289" s="17"/>
      <c r="AG1289" s="17"/>
      <c r="AH1289" s="17"/>
      <c r="AI1289" s="17"/>
      <c r="AJ1289" s="17"/>
      <c r="AK1289" s="17"/>
    </row>
    <row r="1290" spans="2:37" x14ac:dyDescent="0.25">
      <c r="B1290" s="40" t="s">
        <v>2088</v>
      </c>
      <c r="C1290" s="40" t="s">
        <v>533</v>
      </c>
      <c r="D1290" s="40"/>
      <c r="E1290" s="40" t="s">
        <v>39</v>
      </c>
      <c r="F1290" s="41">
        <v>6.8878181368915246E-3</v>
      </c>
      <c r="G1290" s="42">
        <v>6000000</v>
      </c>
      <c r="H1290" s="43">
        <v>0.25</v>
      </c>
      <c r="I1290" s="20">
        <f>H1290*G1290*F1290</f>
        <v>10331.727205337287</v>
      </c>
      <c r="J1290" s="54"/>
      <c r="K1290" s="54"/>
      <c r="L1290" s="54"/>
      <c r="M1290" s="20">
        <f t="shared" ref="M1290" si="1376">L1290*K1290</f>
        <v>0</v>
      </c>
      <c r="N1290" s="54" t="s">
        <v>104</v>
      </c>
      <c r="O1290" s="54" t="s">
        <v>19</v>
      </c>
      <c r="P1290" s="58">
        <v>27.875</v>
      </c>
      <c r="Q1290" s="80">
        <v>750</v>
      </c>
      <c r="R1290" s="21">
        <f t="shared" ref="R1290" si="1377">Q1290*P1290</f>
        <v>20906.25</v>
      </c>
      <c r="S1290" s="21"/>
      <c r="T1290" s="21"/>
      <c r="U1290" s="21"/>
      <c r="V1290" s="21"/>
      <c r="W1290" s="20">
        <f>I1290</f>
        <v>10331.727205337287</v>
      </c>
      <c r="X1290" s="20">
        <f t="shared" ref="X1290" si="1378">M1290</f>
        <v>0</v>
      </c>
      <c r="Y1290" s="20">
        <f t="shared" ref="Y1290" si="1379">R1290</f>
        <v>20906.25</v>
      </c>
      <c r="Z1290" s="20">
        <f t="shared" ref="Z1290" si="1380">SUM(W1290:Y1290)</f>
        <v>31237.977205337287</v>
      </c>
      <c r="AA1290" s="20">
        <f t="shared" si="1362"/>
        <v>9371.3931616011851</v>
      </c>
      <c r="AB1290" s="20">
        <f t="shared" ref="AB1290" si="1381">SUM(Z1290:AA1290)</f>
        <v>40609.37036693847</v>
      </c>
      <c r="AC1290" s="7"/>
      <c r="AD1290" s="17"/>
      <c r="AE1290" s="17"/>
      <c r="AF1290" s="17"/>
      <c r="AG1290" s="17"/>
      <c r="AH1290" s="17"/>
      <c r="AI1290" s="17"/>
      <c r="AJ1290" s="17"/>
      <c r="AK1290" s="17"/>
    </row>
    <row r="1291" spans="2:37" x14ac:dyDescent="0.25">
      <c r="B1291" s="40" t="s">
        <v>2089</v>
      </c>
      <c r="C1291" s="44"/>
      <c r="D1291" s="44"/>
      <c r="E1291" s="44"/>
      <c r="F1291" s="45"/>
      <c r="G1291" s="46"/>
      <c r="H1291" s="47"/>
      <c r="I1291" s="20"/>
      <c r="J1291" s="72"/>
      <c r="K1291" s="72"/>
      <c r="L1291" s="72"/>
      <c r="M1291" s="20"/>
      <c r="N1291" s="72"/>
      <c r="O1291" s="72"/>
      <c r="P1291" s="44"/>
      <c r="Q1291" s="82"/>
      <c r="R1291" s="21"/>
      <c r="S1291" s="21"/>
      <c r="T1291" s="21"/>
      <c r="U1291" s="21"/>
      <c r="V1291" s="21"/>
      <c r="W1291" s="20"/>
      <c r="X1291" s="20"/>
      <c r="Y1291" s="20"/>
      <c r="Z1291" s="20"/>
      <c r="AA1291" s="20"/>
      <c r="AB1291" s="20"/>
      <c r="AC1291" s="8"/>
      <c r="AD1291" s="17"/>
      <c r="AE1291" s="17"/>
      <c r="AF1291" s="17"/>
      <c r="AG1291" s="17"/>
      <c r="AH1291" s="17"/>
      <c r="AI1291" s="17"/>
      <c r="AJ1291" s="17"/>
      <c r="AK1291" s="17"/>
    </row>
    <row r="1292" spans="2:37" x14ac:dyDescent="0.25">
      <c r="B1292" s="40" t="s">
        <v>2090</v>
      </c>
      <c r="C1292" s="40" t="s">
        <v>534</v>
      </c>
      <c r="D1292" s="40"/>
      <c r="E1292" s="40" t="s">
        <v>39</v>
      </c>
      <c r="F1292" s="41">
        <v>1.715468248085001E-2</v>
      </c>
      <c r="G1292" s="42">
        <v>6000000</v>
      </c>
      <c r="H1292" s="43">
        <v>0.25</v>
      </c>
      <c r="I1292" s="20">
        <f>H1292*G1292*F1292</f>
        <v>25732.023721275014</v>
      </c>
      <c r="J1292" s="54"/>
      <c r="K1292" s="54"/>
      <c r="L1292" s="54"/>
      <c r="M1292" s="20">
        <f t="shared" ref="M1292" si="1382">L1292*K1292</f>
        <v>0</v>
      </c>
      <c r="N1292" s="54" t="s">
        <v>104</v>
      </c>
      <c r="O1292" s="54" t="s">
        <v>19</v>
      </c>
      <c r="P1292" s="58">
        <v>69.424999999999997</v>
      </c>
      <c r="Q1292" s="80">
        <v>750</v>
      </c>
      <c r="R1292" s="21">
        <f t="shared" ref="R1292" si="1383">Q1292*P1292</f>
        <v>52068.75</v>
      </c>
      <c r="S1292" s="21"/>
      <c r="T1292" s="21"/>
      <c r="U1292" s="21"/>
      <c r="V1292" s="21"/>
      <c r="W1292" s="20">
        <f>I1292</f>
        <v>25732.023721275014</v>
      </c>
      <c r="X1292" s="20">
        <f t="shared" ref="X1292" si="1384">M1292</f>
        <v>0</v>
      </c>
      <c r="Y1292" s="20">
        <f>R1292</f>
        <v>52068.75</v>
      </c>
      <c r="Z1292" s="20">
        <f t="shared" ref="Z1292" si="1385">SUM(W1292:Y1292)</f>
        <v>77800.773721275007</v>
      </c>
      <c r="AA1292" s="20">
        <f t="shared" si="1362"/>
        <v>23340.2321163825</v>
      </c>
      <c r="AB1292" s="20">
        <f t="shared" ref="AB1292" si="1386">SUM(Z1292:AA1292)</f>
        <v>101141.0058376575</v>
      </c>
      <c r="AC1292" s="7"/>
      <c r="AD1292" s="17"/>
      <c r="AE1292" s="17"/>
      <c r="AF1292" s="17"/>
      <c r="AG1292" s="17"/>
      <c r="AH1292" s="17"/>
      <c r="AI1292" s="17"/>
      <c r="AJ1292" s="17"/>
      <c r="AK1292" s="17"/>
    </row>
    <row r="1293" spans="2:37" x14ac:dyDescent="0.25">
      <c r="B1293" s="40" t="s">
        <v>2091</v>
      </c>
      <c r="C1293" s="44"/>
      <c r="D1293" s="44"/>
      <c r="E1293" s="44"/>
      <c r="F1293" s="45"/>
      <c r="G1293" s="46"/>
      <c r="H1293" s="47"/>
      <c r="I1293" s="20"/>
      <c r="J1293" s="72"/>
      <c r="K1293" s="72"/>
      <c r="L1293" s="72"/>
      <c r="M1293" s="20"/>
      <c r="N1293" s="72"/>
      <c r="O1293" s="72"/>
      <c r="P1293" s="44"/>
      <c r="Q1293" s="82"/>
      <c r="R1293" s="21"/>
      <c r="S1293" s="21"/>
      <c r="T1293" s="21"/>
      <c r="U1293" s="21"/>
      <c r="V1293" s="21"/>
      <c r="W1293" s="20"/>
      <c r="X1293" s="20"/>
      <c r="Y1293" s="20"/>
      <c r="Z1293" s="20"/>
      <c r="AA1293" s="20"/>
      <c r="AB1293" s="20"/>
      <c r="AC1293" s="8"/>
      <c r="AD1293" s="17"/>
      <c r="AE1293" s="17"/>
      <c r="AF1293" s="17"/>
      <c r="AG1293" s="17"/>
      <c r="AH1293" s="17"/>
      <c r="AI1293" s="17"/>
      <c r="AJ1293" s="17"/>
      <c r="AK1293" s="17"/>
    </row>
    <row r="1294" spans="2:37" x14ac:dyDescent="0.25">
      <c r="B1294" s="40" t="s">
        <v>2092</v>
      </c>
      <c r="C1294" s="40" t="s">
        <v>535</v>
      </c>
      <c r="D1294" s="40"/>
      <c r="E1294" s="40" t="s">
        <v>43</v>
      </c>
      <c r="F1294" s="41">
        <v>0.39975117370892016</v>
      </c>
      <c r="G1294" s="42">
        <v>6000000</v>
      </c>
      <c r="H1294" s="43">
        <v>1</v>
      </c>
      <c r="I1294" s="20">
        <f>H1294*G1294*F1294</f>
        <v>2398507.0422535208</v>
      </c>
      <c r="J1294" s="54"/>
      <c r="K1294" s="54"/>
      <c r="L1294" s="54"/>
      <c r="M1294" s="20">
        <f t="shared" ref="M1294" si="1387">L1294*K1294</f>
        <v>0</v>
      </c>
      <c r="N1294" s="54" t="s">
        <v>104</v>
      </c>
      <c r="O1294" s="54" t="s">
        <v>19</v>
      </c>
      <c r="P1294" s="58">
        <v>1617.7929999999999</v>
      </c>
      <c r="Q1294" s="80">
        <v>750</v>
      </c>
      <c r="R1294" s="21">
        <f t="shared" ref="R1294" si="1388">Q1294*P1294</f>
        <v>1213344.75</v>
      </c>
      <c r="S1294" s="21"/>
      <c r="T1294" s="21"/>
      <c r="U1294" s="21"/>
      <c r="V1294" s="21"/>
      <c r="W1294" s="20">
        <f>I1294</f>
        <v>2398507.0422535208</v>
      </c>
      <c r="X1294" s="20">
        <f t="shared" ref="X1294" si="1389">M1294</f>
        <v>0</v>
      </c>
      <c r="Y1294" s="20">
        <f>SUM(R1294:R1295)</f>
        <v>1363344.75</v>
      </c>
      <c r="Z1294" s="20">
        <f t="shared" ref="Z1294" si="1390">SUM(W1294:Y1294)</f>
        <v>3761851.7922535208</v>
      </c>
      <c r="AA1294" s="20">
        <f t="shared" si="1362"/>
        <v>1128555.5376760561</v>
      </c>
      <c r="AB1294" s="20">
        <f t="shared" ref="AB1294" si="1391">SUM(Z1294:AA1294)</f>
        <v>4890407.3299295772</v>
      </c>
      <c r="AC1294" s="7"/>
      <c r="AD1294" s="17"/>
      <c r="AE1294" s="17"/>
      <c r="AF1294" s="17"/>
      <c r="AG1294" s="17"/>
      <c r="AH1294" s="17"/>
      <c r="AI1294" s="17"/>
      <c r="AJ1294" s="17"/>
      <c r="AK1294" s="17"/>
    </row>
    <row r="1295" spans="2:37" x14ac:dyDescent="0.25">
      <c r="B1295" s="40" t="s">
        <v>2093</v>
      </c>
      <c r="C1295" s="40"/>
      <c r="D1295" s="40"/>
      <c r="E1295" s="40"/>
      <c r="F1295" s="41"/>
      <c r="G1295" s="42"/>
      <c r="H1295" s="43"/>
      <c r="I1295" s="20"/>
      <c r="J1295" s="54"/>
      <c r="K1295" s="54"/>
      <c r="L1295" s="54"/>
      <c r="M1295" s="20"/>
      <c r="N1295" s="54" t="s">
        <v>794</v>
      </c>
      <c r="O1295" s="54" t="s">
        <v>21</v>
      </c>
      <c r="P1295" s="58">
        <v>10</v>
      </c>
      <c r="Q1295" s="80">
        <v>15000</v>
      </c>
      <c r="R1295" s="21">
        <f>Q1295*P1295</f>
        <v>150000</v>
      </c>
      <c r="S1295" s="21"/>
      <c r="T1295" s="21"/>
      <c r="U1295" s="21"/>
      <c r="V1295" s="21"/>
      <c r="W1295" s="20"/>
      <c r="X1295" s="20"/>
      <c r="Y1295" s="20"/>
      <c r="Z1295" s="20"/>
      <c r="AA1295" s="20"/>
      <c r="AB1295" s="20"/>
      <c r="AC1295" s="7"/>
      <c r="AD1295" s="17"/>
      <c r="AE1295" s="17"/>
      <c r="AF1295" s="17"/>
    </row>
    <row r="1296" spans="2:37" x14ac:dyDescent="0.25">
      <c r="B1296" s="40" t="s">
        <v>2094</v>
      </c>
      <c r="C1296" s="44"/>
      <c r="D1296" s="44"/>
      <c r="E1296" s="44"/>
      <c r="F1296" s="45"/>
      <c r="G1296" s="46"/>
      <c r="H1296" s="47"/>
      <c r="I1296" s="20"/>
      <c r="J1296" s="72"/>
      <c r="K1296" s="72"/>
      <c r="L1296" s="72"/>
      <c r="M1296" s="20"/>
      <c r="N1296" s="72"/>
      <c r="O1296" s="72"/>
      <c r="P1296" s="44"/>
      <c r="Q1296" s="82"/>
      <c r="R1296" s="21"/>
      <c r="S1296" s="21"/>
      <c r="T1296" s="21"/>
      <c r="U1296" s="21"/>
      <c r="V1296" s="21"/>
      <c r="W1296" s="20"/>
      <c r="X1296" s="20"/>
      <c r="Y1296" s="20"/>
      <c r="Z1296" s="20"/>
      <c r="AA1296" s="20"/>
      <c r="AB1296" s="20"/>
      <c r="AC1296" s="8"/>
      <c r="AD1296" s="17"/>
      <c r="AE1296" s="17"/>
      <c r="AF1296" s="17"/>
    </row>
    <row r="1297" spans="2:37" x14ac:dyDescent="0.25">
      <c r="B1297" s="40" t="s">
        <v>2095</v>
      </c>
      <c r="C1297" s="40" t="s">
        <v>536</v>
      </c>
      <c r="D1297" s="40"/>
      <c r="E1297" s="40" t="s">
        <v>43</v>
      </c>
      <c r="F1297" s="41">
        <v>5.7479614529280954E-3</v>
      </c>
      <c r="G1297" s="42">
        <v>6000000</v>
      </c>
      <c r="H1297" s="43">
        <v>1</v>
      </c>
      <c r="I1297" s="20">
        <f>H1297*G1297*F1297</f>
        <v>34487.768717568571</v>
      </c>
      <c r="J1297" s="54"/>
      <c r="K1297" s="54"/>
      <c r="L1297" s="54"/>
      <c r="M1297" s="20">
        <f t="shared" ref="M1297" si="1392">L1297*K1297</f>
        <v>0</v>
      </c>
      <c r="N1297" s="54" t="s">
        <v>104</v>
      </c>
      <c r="O1297" s="54" t="s">
        <v>19</v>
      </c>
      <c r="P1297" s="58">
        <v>23.262</v>
      </c>
      <c r="Q1297" s="80">
        <v>750</v>
      </c>
      <c r="R1297" s="21">
        <f t="shared" ref="R1297" si="1393">Q1297*P1297</f>
        <v>17446.5</v>
      </c>
      <c r="S1297" s="21"/>
      <c r="T1297" s="21"/>
      <c r="U1297" s="21"/>
      <c r="V1297" s="21"/>
      <c r="W1297" s="20">
        <f>I1297</f>
        <v>34487.768717568571</v>
      </c>
      <c r="X1297" s="20">
        <f t="shared" ref="X1297" si="1394">M1297</f>
        <v>0</v>
      </c>
      <c r="Y1297" s="20">
        <f t="shared" ref="Y1297" si="1395">R1297</f>
        <v>17446.5</v>
      </c>
      <c r="Z1297" s="20">
        <f t="shared" ref="Z1297" si="1396">SUM(W1297:Y1297)</f>
        <v>51934.268717568571</v>
      </c>
      <c r="AA1297" s="20">
        <f t="shared" si="1362"/>
        <v>15580.280615270571</v>
      </c>
      <c r="AB1297" s="20">
        <f t="shared" ref="AB1297" si="1397">SUM(Z1297:AA1297)</f>
        <v>67514.549332839146</v>
      </c>
      <c r="AC1297" s="7"/>
      <c r="AD1297" s="17"/>
      <c r="AE1297" s="17"/>
      <c r="AF1297" s="17"/>
    </row>
    <row r="1298" spans="2:37" x14ac:dyDescent="0.25">
      <c r="B1298" s="40" t="s">
        <v>2096</v>
      </c>
      <c r="C1298" s="44"/>
      <c r="D1298" s="44"/>
      <c r="E1298" s="44"/>
      <c r="F1298" s="45"/>
      <c r="G1298" s="46"/>
      <c r="H1298" s="47"/>
      <c r="I1298" s="20"/>
      <c r="J1298" s="72"/>
      <c r="K1298" s="72"/>
      <c r="L1298" s="72"/>
      <c r="M1298" s="20"/>
      <c r="N1298" s="72"/>
      <c r="O1298" s="72"/>
      <c r="P1298" s="44"/>
      <c r="Q1298" s="82"/>
      <c r="R1298" s="21"/>
      <c r="S1298" s="21"/>
      <c r="T1298" s="21"/>
      <c r="U1298" s="21"/>
      <c r="V1298" s="21"/>
      <c r="W1298" s="20"/>
      <c r="X1298" s="20"/>
      <c r="Y1298" s="20"/>
      <c r="Z1298" s="20"/>
      <c r="AA1298" s="20"/>
      <c r="AB1298" s="20"/>
      <c r="AC1298" s="8"/>
      <c r="AD1298" s="17"/>
      <c r="AE1298" s="17"/>
      <c r="AF1298" s="17"/>
    </row>
    <row r="1299" spans="2:37" x14ac:dyDescent="0.25">
      <c r="B1299" s="40" t="s">
        <v>2097</v>
      </c>
      <c r="C1299" s="40" t="s">
        <v>537</v>
      </c>
      <c r="D1299" s="40"/>
      <c r="E1299" s="40" t="s">
        <v>43</v>
      </c>
      <c r="F1299" s="41">
        <v>1.0428482826785272</v>
      </c>
      <c r="G1299" s="42">
        <v>6000000</v>
      </c>
      <c r="H1299" s="43">
        <v>1</v>
      </c>
      <c r="I1299" s="20">
        <f>H1299*G1299*F1299</f>
        <v>6257089.6960711638</v>
      </c>
      <c r="J1299" s="54"/>
      <c r="K1299" s="54"/>
      <c r="L1299" s="54"/>
      <c r="M1299" s="20">
        <f t="shared" ref="M1299" si="1398">L1299*K1299</f>
        <v>0</v>
      </c>
      <c r="N1299" s="54" t="s">
        <v>104</v>
      </c>
      <c r="O1299" s="54" t="s">
        <v>19</v>
      </c>
      <c r="P1299" s="58">
        <v>4220.4070000000002</v>
      </c>
      <c r="Q1299" s="80">
        <v>750</v>
      </c>
      <c r="R1299" s="21">
        <f t="shared" ref="R1299" si="1399">Q1299*P1299</f>
        <v>3165305.25</v>
      </c>
      <c r="S1299" s="21"/>
      <c r="T1299" s="21"/>
      <c r="U1299" s="21"/>
      <c r="V1299" s="21"/>
      <c r="W1299" s="20">
        <f>I1299</f>
        <v>6257089.6960711638</v>
      </c>
      <c r="X1299" s="20">
        <f t="shared" ref="X1299" si="1400">M1299</f>
        <v>0</v>
      </c>
      <c r="Y1299" s="20">
        <f t="shared" ref="Y1299" si="1401">R1299</f>
        <v>3165305.25</v>
      </c>
      <c r="Z1299" s="20">
        <f t="shared" ref="Z1299" si="1402">SUM(W1299:Y1299)</f>
        <v>9422394.9460711628</v>
      </c>
      <c r="AA1299" s="20">
        <f t="shared" si="1362"/>
        <v>2826718.4838213488</v>
      </c>
      <c r="AB1299" s="20">
        <f t="shared" ref="AB1299" si="1403">SUM(Z1299:AA1299)</f>
        <v>12249113.429892512</v>
      </c>
      <c r="AC1299" s="7"/>
      <c r="AD1299" s="17"/>
      <c r="AE1299" s="17"/>
      <c r="AF1299" s="17"/>
    </row>
    <row r="1300" spans="2:37" x14ac:dyDescent="0.25">
      <c r="B1300" s="40" t="s">
        <v>2098</v>
      </c>
      <c r="C1300" s="44"/>
      <c r="D1300" s="44"/>
      <c r="E1300" s="44"/>
      <c r="F1300" s="45"/>
      <c r="G1300" s="46"/>
      <c r="H1300" s="47"/>
      <c r="I1300" s="20"/>
      <c r="J1300" s="72"/>
      <c r="K1300" s="72"/>
      <c r="L1300" s="72"/>
      <c r="M1300" s="20"/>
      <c r="N1300" s="72"/>
      <c r="O1300" s="72"/>
      <c r="P1300" s="44"/>
      <c r="Q1300" s="82"/>
      <c r="R1300" s="21"/>
      <c r="S1300" s="21"/>
      <c r="T1300" s="21"/>
      <c r="U1300" s="21"/>
      <c r="V1300" s="21"/>
      <c r="W1300" s="20"/>
      <c r="X1300" s="20"/>
      <c r="Y1300" s="20"/>
      <c r="Z1300" s="20"/>
      <c r="AA1300" s="20"/>
      <c r="AB1300" s="20"/>
      <c r="AC1300" s="8"/>
      <c r="AD1300" s="17"/>
      <c r="AE1300" s="17"/>
      <c r="AF1300" s="17"/>
    </row>
    <row r="1301" spans="2:37" x14ac:dyDescent="0.25">
      <c r="B1301" s="40" t="s">
        <v>2099</v>
      </c>
      <c r="C1301" s="40" t="s">
        <v>535</v>
      </c>
      <c r="D1301" s="40"/>
      <c r="E1301" s="40" t="s">
        <v>43</v>
      </c>
      <c r="F1301" s="41">
        <v>0.57699357548801578</v>
      </c>
      <c r="G1301" s="42">
        <v>6000000</v>
      </c>
      <c r="H1301" s="43">
        <v>1</v>
      </c>
      <c r="I1301" s="20">
        <f>H1301*G1301*F1301</f>
        <v>3461961.4529280947</v>
      </c>
      <c r="J1301" s="54"/>
      <c r="K1301" s="54"/>
      <c r="L1301" s="54"/>
      <c r="M1301" s="20">
        <f t="shared" ref="M1301" si="1404">L1301*K1301</f>
        <v>0</v>
      </c>
      <c r="N1301" s="54" t="s">
        <v>104</v>
      </c>
      <c r="O1301" s="54" t="s">
        <v>19</v>
      </c>
      <c r="P1301" s="58">
        <v>2335.0929999999998</v>
      </c>
      <c r="Q1301" s="80">
        <v>750</v>
      </c>
      <c r="R1301" s="21">
        <f t="shared" ref="R1301" si="1405">Q1301*P1301</f>
        <v>1751319.75</v>
      </c>
      <c r="S1301" s="21"/>
      <c r="T1301" s="21"/>
      <c r="U1301" s="21"/>
      <c r="V1301" s="21"/>
      <c r="W1301" s="20">
        <f>I1301</f>
        <v>3461961.4529280947</v>
      </c>
      <c r="X1301" s="20">
        <f t="shared" ref="X1301" si="1406">M1301</f>
        <v>0</v>
      </c>
      <c r="Y1301" s="20">
        <f t="shared" ref="Y1301" si="1407">R1301</f>
        <v>1751319.75</v>
      </c>
      <c r="Z1301" s="20">
        <f t="shared" ref="Z1301" si="1408">SUM(W1301:Y1301)</f>
        <v>5213281.2029280942</v>
      </c>
      <c r="AA1301" s="20">
        <f t="shared" si="1362"/>
        <v>1563984.3608784282</v>
      </c>
      <c r="AB1301" s="20">
        <f t="shared" ref="AB1301" si="1409">SUM(Z1301:AA1301)</f>
        <v>6777265.5638065226</v>
      </c>
      <c r="AC1301" s="7"/>
      <c r="AD1301" s="17"/>
      <c r="AE1301" s="17"/>
      <c r="AF1301" s="17"/>
    </row>
    <row r="1302" spans="2:37" x14ac:dyDescent="0.25">
      <c r="B1302" s="40" t="s">
        <v>2100</v>
      </c>
      <c r="C1302" s="44"/>
      <c r="D1302" s="44"/>
      <c r="E1302" s="44"/>
      <c r="F1302" s="45"/>
      <c r="G1302" s="46"/>
      <c r="H1302" s="47"/>
      <c r="I1302" s="20"/>
      <c r="J1302" s="72"/>
      <c r="K1302" s="72"/>
      <c r="L1302" s="72"/>
      <c r="M1302" s="20"/>
      <c r="N1302" s="72"/>
      <c r="O1302" s="72"/>
      <c r="P1302" s="44"/>
      <c r="Q1302" s="82"/>
      <c r="R1302" s="21"/>
      <c r="S1302" s="21"/>
      <c r="T1302" s="21"/>
      <c r="U1302" s="21"/>
      <c r="V1302" s="21"/>
      <c r="W1302" s="20"/>
      <c r="X1302" s="20"/>
      <c r="Y1302" s="20"/>
      <c r="Z1302" s="20"/>
      <c r="AA1302" s="20"/>
      <c r="AB1302" s="20"/>
      <c r="AC1302" s="8"/>
      <c r="AD1302" s="17"/>
      <c r="AE1302" s="17"/>
      <c r="AF1302" s="17"/>
      <c r="AG1302" s="17"/>
      <c r="AH1302" s="17"/>
      <c r="AI1302" s="17"/>
      <c r="AJ1302" s="17"/>
      <c r="AK1302" s="17"/>
    </row>
    <row r="1303" spans="2:37" x14ac:dyDescent="0.25">
      <c r="B1303" s="40" t="s">
        <v>2101</v>
      </c>
      <c r="C1303" s="40" t="s">
        <v>538</v>
      </c>
      <c r="D1303" s="40" t="s">
        <v>774</v>
      </c>
      <c r="E1303" s="40" t="s">
        <v>43</v>
      </c>
      <c r="F1303" s="41">
        <v>0.24339708425994563</v>
      </c>
      <c r="G1303" s="42">
        <v>6000000</v>
      </c>
      <c r="H1303" s="43">
        <v>1</v>
      </c>
      <c r="I1303" s="20">
        <f>H1303*G1303*F1303</f>
        <v>1460382.5055596738</v>
      </c>
      <c r="J1303" s="54"/>
      <c r="K1303" s="54"/>
      <c r="L1303" s="54"/>
      <c r="M1303" s="20">
        <f t="shared" ref="M1303" si="1410">L1303*K1303</f>
        <v>0</v>
      </c>
      <c r="N1303" s="54" t="s">
        <v>104</v>
      </c>
      <c r="O1303" s="54" t="s">
        <v>19</v>
      </c>
      <c r="P1303" s="58">
        <v>985.02800000000002</v>
      </c>
      <c r="Q1303" s="80">
        <v>750</v>
      </c>
      <c r="R1303" s="21">
        <f t="shared" ref="R1303" si="1411">Q1303*P1303</f>
        <v>738771</v>
      </c>
      <c r="S1303" s="21"/>
      <c r="T1303" s="21"/>
      <c r="U1303" s="21"/>
      <c r="V1303" s="21"/>
      <c r="W1303" s="20">
        <f>I1303</f>
        <v>1460382.5055596738</v>
      </c>
      <c r="X1303" s="20">
        <f t="shared" ref="X1303" si="1412">M1303</f>
        <v>0</v>
      </c>
      <c r="Y1303" s="20">
        <f t="shared" ref="Y1303" si="1413">R1303</f>
        <v>738771</v>
      </c>
      <c r="Z1303" s="20">
        <f t="shared" ref="Z1303" si="1414">SUM(W1303:Y1303)</f>
        <v>2199153.5055596735</v>
      </c>
      <c r="AA1303" s="20">
        <f t="shared" si="1362"/>
        <v>659746.05166790204</v>
      </c>
      <c r="AB1303" s="20">
        <f t="shared" ref="AB1303" si="1415">SUM(Z1303:AA1303)</f>
        <v>2858899.5572275757</v>
      </c>
      <c r="AC1303" s="7"/>
      <c r="AD1303" s="17"/>
      <c r="AE1303" s="17"/>
      <c r="AF1303" s="17"/>
      <c r="AG1303" s="17"/>
      <c r="AH1303" s="17"/>
      <c r="AI1303" s="17"/>
      <c r="AJ1303" s="17"/>
      <c r="AK1303" s="17"/>
    </row>
    <row r="1304" spans="2:37" x14ac:dyDescent="0.25">
      <c r="B1304" s="40" t="s">
        <v>2102</v>
      </c>
      <c r="C1304" s="44"/>
      <c r="D1304" s="44"/>
      <c r="E1304" s="44"/>
      <c r="F1304" s="45"/>
      <c r="G1304" s="46"/>
      <c r="H1304" s="47"/>
      <c r="I1304" s="20"/>
      <c r="J1304" s="72"/>
      <c r="K1304" s="72"/>
      <c r="L1304" s="72"/>
      <c r="M1304" s="20"/>
      <c r="N1304" s="72"/>
      <c r="O1304" s="72"/>
      <c r="P1304" s="44"/>
      <c r="Q1304" s="82"/>
      <c r="R1304" s="21"/>
      <c r="S1304" s="21"/>
      <c r="T1304" s="21"/>
      <c r="U1304" s="21"/>
      <c r="V1304" s="21"/>
      <c r="W1304" s="20"/>
      <c r="X1304" s="20"/>
      <c r="Y1304" s="20"/>
      <c r="Z1304" s="20"/>
      <c r="AA1304" s="20"/>
      <c r="AB1304" s="20"/>
      <c r="AC1304" s="8"/>
      <c r="AD1304" s="17"/>
      <c r="AE1304" s="17"/>
      <c r="AF1304" s="17"/>
      <c r="AG1304" s="17"/>
      <c r="AH1304" s="17"/>
      <c r="AI1304" s="17"/>
      <c r="AJ1304" s="17"/>
      <c r="AK1304" s="17"/>
    </row>
    <row r="1305" spans="2:37" x14ac:dyDescent="0.25">
      <c r="B1305" s="40" t="s">
        <v>2103</v>
      </c>
      <c r="C1305" s="40" t="s">
        <v>539</v>
      </c>
      <c r="D1305" s="40"/>
      <c r="E1305" s="40" t="s">
        <v>43</v>
      </c>
      <c r="F1305" s="41">
        <v>0.52738547071905117</v>
      </c>
      <c r="G1305" s="42">
        <v>6000000</v>
      </c>
      <c r="H1305" s="43">
        <v>1</v>
      </c>
      <c r="I1305" s="20">
        <f>H1305*G1305*F1305</f>
        <v>3164312.824314307</v>
      </c>
      <c r="J1305" s="54"/>
      <c r="K1305" s="54"/>
      <c r="L1305" s="54"/>
      <c r="M1305" s="20">
        <f t="shared" ref="M1305" si="1416">L1305*K1305</f>
        <v>0</v>
      </c>
      <c r="N1305" s="54" t="s">
        <v>104</v>
      </c>
      <c r="O1305" s="54" t="s">
        <v>19</v>
      </c>
      <c r="P1305" s="58">
        <v>2134.3290000000002</v>
      </c>
      <c r="Q1305" s="80">
        <v>750</v>
      </c>
      <c r="R1305" s="21">
        <f t="shared" ref="R1305" si="1417">Q1305*P1305</f>
        <v>1600746.7500000002</v>
      </c>
      <c r="S1305" s="21"/>
      <c r="T1305" s="21"/>
      <c r="U1305" s="21"/>
      <c r="V1305" s="21"/>
      <c r="W1305" s="20">
        <f>I1305</f>
        <v>3164312.824314307</v>
      </c>
      <c r="X1305" s="20">
        <f t="shared" ref="X1305" si="1418">M1305</f>
        <v>0</v>
      </c>
      <c r="Y1305" s="20">
        <f t="shared" ref="Y1305" si="1419">R1305</f>
        <v>1600746.7500000002</v>
      </c>
      <c r="Z1305" s="20">
        <f t="shared" ref="Z1305" si="1420">SUM(W1305:Y1305)</f>
        <v>4765059.5743143074</v>
      </c>
      <c r="AA1305" s="20">
        <f t="shared" si="1362"/>
        <v>1429517.8722942921</v>
      </c>
      <c r="AB1305" s="20">
        <f t="shared" ref="AB1305" si="1421">SUM(Z1305:AA1305)</f>
        <v>6194577.4466085993</v>
      </c>
      <c r="AC1305" s="7"/>
      <c r="AG1305" s="17"/>
      <c r="AH1305" s="17"/>
      <c r="AI1305" s="17"/>
      <c r="AJ1305" s="17"/>
      <c r="AK1305" s="17"/>
    </row>
    <row r="1306" spans="2:37" x14ac:dyDescent="0.25">
      <c r="B1306" s="40" t="s">
        <v>2104</v>
      </c>
      <c r="C1306" s="44"/>
      <c r="D1306" s="44"/>
      <c r="E1306" s="44"/>
      <c r="F1306" s="45"/>
      <c r="G1306" s="46"/>
      <c r="H1306" s="47"/>
      <c r="I1306" s="20"/>
      <c r="J1306" s="72"/>
      <c r="K1306" s="72"/>
      <c r="L1306" s="72"/>
      <c r="M1306" s="20"/>
      <c r="N1306" s="72"/>
      <c r="O1306" s="72"/>
      <c r="P1306" s="44"/>
      <c r="Q1306" s="82"/>
      <c r="R1306" s="21"/>
      <c r="S1306" s="21"/>
      <c r="T1306" s="21"/>
      <c r="U1306" s="21"/>
      <c r="V1306" s="21"/>
      <c r="W1306" s="20"/>
      <c r="X1306" s="20"/>
      <c r="Y1306" s="20"/>
      <c r="Z1306" s="20"/>
      <c r="AA1306" s="20"/>
      <c r="AB1306" s="20"/>
      <c r="AC1306" s="8"/>
      <c r="AG1306" s="17"/>
      <c r="AH1306" s="17"/>
      <c r="AI1306" s="17"/>
      <c r="AJ1306" s="17"/>
      <c r="AK1306" s="17"/>
    </row>
    <row r="1307" spans="2:37" x14ac:dyDescent="0.25">
      <c r="B1307" s="40" t="s">
        <v>2105</v>
      </c>
      <c r="C1307" s="40" t="s">
        <v>538</v>
      </c>
      <c r="D1307" s="40" t="s">
        <v>774</v>
      </c>
      <c r="E1307" s="40" t="s">
        <v>43</v>
      </c>
      <c r="F1307" s="41">
        <v>0.40139411910056833</v>
      </c>
      <c r="G1307" s="42">
        <v>6000000</v>
      </c>
      <c r="H1307" s="43">
        <v>1</v>
      </c>
      <c r="I1307" s="20">
        <f>H1307*G1307*F1307</f>
        <v>2408364.7146034101</v>
      </c>
      <c r="J1307" s="54"/>
      <c r="K1307" s="54"/>
      <c r="L1307" s="54"/>
      <c r="M1307" s="20">
        <f t="shared" ref="M1307" si="1422">L1307*K1307</f>
        <v>0</v>
      </c>
      <c r="N1307" s="54" t="s">
        <v>104</v>
      </c>
      <c r="O1307" s="54" t="s">
        <v>19</v>
      </c>
      <c r="P1307" s="58">
        <v>1624.442</v>
      </c>
      <c r="Q1307" s="80">
        <v>750</v>
      </c>
      <c r="R1307" s="21">
        <f t="shared" ref="R1307" si="1423">Q1307*P1307</f>
        <v>1218331.5</v>
      </c>
      <c r="S1307" s="21"/>
      <c r="T1307" s="21"/>
      <c r="U1307" s="21"/>
      <c r="V1307" s="21"/>
      <c r="W1307" s="20">
        <f>I1307</f>
        <v>2408364.7146034101</v>
      </c>
      <c r="X1307" s="20">
        <f t="shared" ref="X1307" si="1424">M1307</f>
        <v>0</v>
      </c>
      <c r="Y1307" s="20">
        <f t="shared" ref="Y1307" si="1425">R1307</f>
        <v>1218331.5</v>
      </c>
      <c r="Z1307" s="20">
        <f t="shared" ref="Z1307" si="1426">SUM(W1307:Y1307)</f>
        <v>3626696.2146034101</v>
      </c>
      <c r="AA1307" s="20">
        <f t="shared" ref="AA1307:AA1369" si="1427">Z1307*30%</f>
        <v>1088008.864381023</v>
      </c>
      <c r="AB1307" s="20">
        <f t="shared" ref="AB1307" si="1428">SUM(Z1307:AA1307)</f>
        <v>4714705.0789844329</v>
      </c>
      <c r="AC1307" s="7"/>
      <c r="AG1307" s="17"/>
      <c r="AH1307" s="17"/>
      <c r="AI1307" s="17"/>
      <c r="AJ1307" s="17"/>
      <c r="AK1307" s="17"/>
    </row>
    <row r="1308" spans="2:37" x14ac:dyDescent="0.25">
      <c r="B1308" s="40" t="s">
        <v>2106</v>
      </c>
      <c r="C1308" s="44"/>
      <c r="D1308" s="44"/>
      <c r="E1308" s="44"/>
      <c r="F1308" s="45"/>
      <c r="G1308" s="46"/>
      <c r="H1308" s="47"/>
      <c r="I1308" s="20"/>
      <c r="J1308" s="72"/>
      <c r="K1308" s="72"/>
      <c r="L1308" s="72"/>
      <c r="M1308" s="20"/>
      <c r="N1308" s="72"/>
      <c r="O1308" s="72"/>
      <c r="P1308" s="44"/>
      <c r="Q1308" s="82"/>
      <c r="R1308" s="21"/>
      <c r="S1308" s="21"/>
      <c r="T1308" s="21"/>
      <c r="U1308" s="21"/>
      <c r="V1308" s="21"/>
      <c r="W1308" s="20"/>
      <c r="X1308" s="20"/>
      <c r="Y1308" s="20"/>
      <c r="Z1308" s="20"/>
      <c r="AA1308" s="20"/>
      <c r="AB1308" s="20"/>
      <c r="AC1308" s="8"/>
      <c r="AG1308" s="17"/>
      <c r="AH1308" s="17"/>
      <c r="AI1308" s="17"/>
      <c r="AJ1308" s="17"/>
      <c r="AK1308" s="17"/>
    </row>
    <row r="1309" spans="2:37" x14ac:dyDescent="0.25">
      <c r="B1309" s="40" t="s">
        <v>2107</v>
      </c>
      <c r="C1309" s="40" t="s">
        <v>373</v>
      </c>
      <c r="D1309" s="40"/>
      <c r="E1309" s="40" t="s">
        <v>43</v>
      </c>
      <c r="F1309" s="41">
        <v>0.32689696071163826</v>
      </c>
      <c r="G1309" s="42">
        <v>6000000</v>
      </c>
      <c r="H1309" s="43">
        <v>1</v>
      </c>
      <c r="I1309" s="20">
        <f>H1309*G1309*F1309</f>
        <v>1961381.7642698295</v>
      </c>
      <c r="J1309" s="54"/>
      <c r="K1309" s="54"/>
      <c r="L1309" s="54"/>
      <c r="M1309" s="20">
        <f t="shared" ref="M1309" si="1429">L1309*K1309</f>
        <v>0</v>
      </c>
      <c r="N1309" s="54" t="s">
        <v>104</v>
      </c>
      <c r="O1309" s="54" t="s">
        <v>19</v>
      </c>
      <c r="P1309" s="58">
        <v>1322.952</v>
      </c>
      <c r="Q1309" s="80">
        <v>750</v>
      </c>
      <c r="R1309" s="21">
        <f t="shared" ref="R1309" si="1430">Q1309*P1309</f>
        <v>992214</v>
      </c>
      <c r="S1309" s="21"/>
      <c r="T1309" s="21"/>
      <c r="U1309" s="21"/>
      <c r="V1309" s="21"/>
      <c r="W1309" s="20">
        <f>I1309</f>
        <v>1961381.7642698295</v>
      </c>
      <c r="X1309" s="20">
        <f t="shared" ref="X1309" si="1431">M1309</f>
        <v>0</v>
      </c>
      <c r="Y1309" s="20">
        <f t="shared" ref="Y1309" si="1432">R1309</f>
        <v>992214</v>
      </c>
      <c r="Z1309" s="20">
        <f t="shared" ref="Z1309" si="1433">SUM(W1309:Y1309)</f>
        <v>2953595.7642698297</v>
      </c>
      <c r="AA1309" s="20">
        <f t="shared" si="1427"/>
        <v>886078.72928094887</v>
      </c>
      <c r="AB1309" s="20">
        <f t="shared" ref="AB1309" si="1434">SUM(Z1309:AA1309)</f>
        <v>3839674.4935507784</v>
      </c>
      <c r="AC1309" s="7"/>
      <c r="AG1309" s="17"/>
      <c r="AH1309" s="17"/>
      <c r="AI1309" s="17"/>
      <c r="AJ1309" s="17"/>
      <c r="AK1309" s="17"/>
    </row>
    <row r="1310" spans="2:37" x14ac:dyDescent="0.25">
      <c r="B1310" s="40" t="s">
        <v>2108</v>
      </c>
      <c r="C1310" s="44"/>
      <c r="D1310" s="44"/>
      <c r="E1310" s="44"/>
      <c r="F1310" s="45"/>
      <c r="G1310" s="46"/>
      <c r="H1310" s="47"/>
      <c r="I1310" s="20"/>
      <c r="J1310" s="72"/>
      <c r="K1310" s="72"/>
      <c r="L1310" s="72"/>
      <c r="M1310" s="20"/>
      <c r="N1310" s="72"/>
      <c r="O1310" s="72"/>
      <c r="P1310" s="44"/>
      <c r="Q1310" s="82"/>
      <c r="R1310" s="21"/>
      <c r="S1310" s="21"/>
      <c r="T1310" s="21"/>
      <c r="U1310" s="21"/>
      <c r="V1310" s="21"/>
      <c r="W1310" s="20"/>
      <c r="X1310" s="20"/>
      <c r="Y1310" s="20"/>
      <c r="Z1310" s="20"/>
      <c r="AA1310" s="20"/>
      <c r="AB1310" s="20"/>
      <c r="AC1310" s="8"/>
      <c r="AG1310" s="17"/>
      <c r="AH1310" s="17"/>
      <c r="AI1310" s="17"/>
      <c r="AJ1310" s="17"/>
      <c r="AK1310" s="17"/>
    </row>
    <row r="1311" spans="2:37" x14ac:dyDescent="0.25">
      <c r="B1311" s="40" t="s">
        <v>2109</v>
      </c>
      <c r="C1311" s="40" t="s">
        <v>307</v>
      </c>
      <c r="D1311" s="40"/>
      <c r="E1311" s="40" t="s">
        <v>43</v>
      </c>
      <c r="F1311" s="41">
        <v>0.1988858413639733</v>
      </c>
      <c r="G1311" s="42">
        <v>6000000</v>
      </c>
      <c r="H1311" s="43">
        <v>1</v>
      </c>
      <c r="I1311" s="20">
        <f>H1311*G1311*F1311</f>
        <v>1193315.0481838398</v>
      </c>
      <c r="J1311" s="54"/>
      <c r="K1311" s="54"/>
      <c r="L1311" s="54"/>
      <c r="M1311" s="20">
        <f t="shared" ref="M1311" si="1435">L1311*K1311</f>
        <v>0</v>
      </c>
      <c r="N1311" s="54" t="s">
        <v>104</v>
      </c>
      <c r="O1311" s="54" t="s">
        <v>19</v>
      </c>
      <c r="P1311" s="58">
        <v>804.89099999999996</v>
      </c>
      <c r="Q1311" s="80">
        <v>750</v>
      </c>
      <c r="R1311" s="21">
        <f t="shared" ref="R1311" si="1436">Q1311*P1311</f>
        <v>603668.25</v>
      </c>
      <c r="S1311" s="21"/>
      <c r="T1311" s="21"/>
      <c r="U1311" s="21"/>
      <c r="V1311" s="21"/>
      <c r="W1311" s="20">
        <f>I1311</f>
        <v>1193315.0481838398</v>
      </c>
      <c r="X1311" s="20">
        <f t="shared" ref="X1311" si="1437">M1311</f>
        <v>0</v>
      </c>
      <c r="Y1311" s="20">
        <f t="shared" ref="Y1311" si="1438">R1311</f>
        <v>603668.25</v>
      </c>
      <c r="Z1311" s="20">
        <f t="shared" ref="Z1311" si="1439">SUM(W1311:Y1311)</f>
        <v>1796983.2981838398</v>
      </c>
      <c r="AA1311" s="20">
        <f t="shared" si="1427"/>
        <v>539094.98945515195</v>
      </c>
      <c r="AB1311" s="20">
        <f t="shared" ref="AB1311" si="1440">SUM(Z1311:AA1311)</f>
        <v>2336078.2876389916</v>
      </c>
      <c r="AC1311" s="7"/>
      <c r="AG1311" s="17"/>
      <c r="AH1311" s="17"/>
      <c r="AI1311" s="17"/>
      <c r="AJ1311" s="17"/>
      <c r="AK1311" s="17"/>
    </row>
    <row r="1312" spans="2:37" x14ac:dyDescent="0.25">
      <c r="B1312" s="40" t="s">
        <v>2110</v>
      </c>
      <c r="C1312" s="44"/>
      <c r="D1312" s="44"/>
      <c r="E1312" s="44"/>
      <c r="F1312" s="45"/>
      <c r="G1312" s="46"/>
      <c r="H1312" s="47"/>
      <c r="I1312" s="20"/>
      <c r="J1312" s="72"/>
      <c r="K1312" s="72"/>
      <c r="L1312" s="72"/>
      <c r="M1312" s="20"/>
      <c r="N1312" s="72"/>
      <c r="O1312" s="72"/>
      <c r="P1312" s="44"/>
      <c r="Q1312" s="82"/>
      <c r="R1312" s="21"/>
      <c r="S1312" s="21"/>
      <c r="T1312" s="21"/>
      <c r="U1312" s="21"/>
      <c r="V1312" s="21"/>
      <c r="W1312" s="20"/>
      <c r="X1312" s="20"/>
      <c r="Y1312" s="20"/>
      <c r="Z1312" s="20"/>
      <c r="AA1312" s="20"/>
      <c r="AB1312" s="20"/>
      <c r="AC1312" s="8"/>
      <c r="AD1312" s="17"/>
      <c r="AE1312" s="17"/>
      <c r="AF1312" s="17"/>
      <c r="AG1312" s="17"/>
      <c r="AH1312" s="17"/>
      <c r="AI1312" s="17"/>
      <c r="AJ1312" s="17"/>
      <c r="AK1312" s="17"/>
    </row>
    <row r="1313" spans="2:37" x14ac:dyDescent="0.25">
      <c r="B1313" s="40" t="s">
        <v>2111</v>
      </c>
      <c r="C1313" s="40" t="s">
        <v>540</v>
      </c>
      <c r="D1313" s="40"/>
      <c r="E1313" s="40" t="s">
        <v>43</v>
      </c>
      <c r="F1313" s="41">
        <v>0.12454262416604893</v>
      </c>
      <c r="G1313" s="42">
        <v>6000000</v>
      </c>
      <c r="H1313" s="43">
        <v>1</v>
      </c>
      <c r="I1313" s="20">
        <f>H1313*G1313*F1313</f>
        <v>747255.74499629356</v>
      </c>
      <c r="J1313" s="54"/>
      <c r="K1313" s="54"/>
      <c r="L1313" s="54"/>
      <c r="M1313" s="20">
        <f t="shared" ref="M1313" si="1441">L1313*K1313</f>
        <v>0</v>
      </c>
      <c r="N1313" s="54" t="s">
        <v>104</v>
      </c>
      <c r="O1313" s="54" t="s">
        <v>19</v>
      </c>
      <c r="P1313" s="58">
        <v>504.024</v>
      </c>
      <c r="Q1313" s="80">
        <v>750</v>
      </c>
      <c r="R1313" s="21">
        <f t="shared" ref="R1313" si="1442">Q1313*P1313</f>
        <v>378018</v>
      </c>
      <c r="S1313" s="21"/>
      <c r="T1313" s="21"/>
      <c r="U1313" s="21"/>
      <c r="V1313" s="21"/>
      <c r="W1313" s="20">
        <f>I1313</f>
        <v>747255.74499629356</v>
      </c>
      <c r="X1313" s="20">
        <f t="shared" ref="X1313" si="1443">M1313</f>
        <v>0</v>
      </c>
      <c r="Y1313" s="20">
        <f t="shared" ref="Y1313" si="1444">R1313</f>
        <v>378018</v>
      </c>
      <c r="Z1313" s="20">
        <f t="shared" ref="Z1313" si="1445">SUM(W1313:Y1313)</f>
        <v>1125273.7449962934</v>
      </c>
      <c r="AA1313" s="20">
        <f t="shared" si="1427"/>
        <v>337582.12349888805</v>
      </c>
      <c r="AB1313" s="20">
        <f t="shared" ref="AB1313" si="1446">SUM(Z1313:AA1313)</f>
        <v>1462855.8684951814</v>
      </c>
      <c r="AC1313" s="7"/>
      <c r="AD1313" s="17"/>
      <c r="AE1313" s="17"/>
      <c r="AF1313" s="17"/>
      <c r="AG1313" s="17"/>
      <c r="AH1313" s="17"/>
      <c r="AI1313" s="17"/>
      <c r="AJ1313" s="17"/>
      <c r="AK1313" s="17"/>
    </row>
    <row r="1314" spans="2:37" x14ac:dyDescent="0.25">
      <c r="B1314" s="40" t="s">
        <v>2112</v>
      </c>
      <c r="C1314" s="44"/>
      <c r="D1314" s="44"/>
      <c r="E1314" s="44"/>
      <c r="F1314" s="45"/>
      <c r="G1314" s="46"/>
      <c r="H1314" s="47"/>
      <c r="I1314" s="20"/>
      <c r="J1314" s="72"/>
      <c r="K1314" s="72"/>
      <c r="L1314" s="72"/>
      <c r="M1314" s="20"/>
      <c r="N1314" s="72"/>
      <c r="O1314" s="72"/>
      <c r="P1314" s="44"/>
      <c r="Q1314" s="82"/>
      <c r="R1314" s="21"/>
      <c r="S1314" s="21"/>
      <c r="T1314" s="21"/>
      <c r="U1314" s="21"/>
      <c r="V1314" s="21"/>
      <c r="W1314" s="20"/>
      <c r="X1314" s="20"/>
      <c r="Y1314" s="20"/>
      <c r="Z1314" s="20"/>
      <c r="AA1314" s="20"/>
      <c r="AB1314" s="20"/>
      <c r="AC1314" s="8"/>
      <c r="AD1314" s="17"/>
      <c r="AE1314" s="17"/>
      <c r="AF1314" s="17"/>
      <c r="AG1314" s="17"/>
      <c r="AH1314" s="17"/>
      <c r="AI1314" s="17"/>
      <c r="AJ1314" s="17"/>
      <c r="AK1314" s="17"/>
    </row>
    <row r="1315" spans="2:37" x14ac:dyDescent="0.25">
      <c r="B1315" s="40" t="s">
        <v>2113</v>
      </c>
      <c r="C1315" s="40" t="s">
        <v>374</v>
      </c>
      <c r="D1315" s="40"/>
      <c r="E1315" s="40" t="s">
        <v>43</v>
      </c>
      <c r="F1315" s="41">
        <v>3.0827032369656535E-2</v>
      </c>
      <c r="G1315" s="42">
        <v>6000000</v>
      </c>
      <c r="H1315" s="43">
        <v>1</v>
      </c>
      <c r="I1315" s="20">
        <f>H1315*G1315*F1315</f>
        <v>184962.19421793922</v>
      </c>
      <c r="J1315" s="54"/>
      <c r="K1315" s="54"/>
      <c r="L1315" s="54"/>
      <c r="M1315" s="20">
        <f t="shared" ref="M1315" si="1447">L1315*K1315</f>
        <v>0</v>
      </c>
      <c r="N1315" s="54"/>
      <c r="O1315" s="54"/>
      <c r="P1315" s="79"/>
      <c r="Q1315" s="80"/>
      <c r="R1315" s="21">
        <f t="shared" ref="R1315" si="1448">Q1315*P1315</f>
        <v>0</v>
      </c>
      <c r="S1315" s="21"/>
      <c r="T1315" s="21"/>
      <c r="U1315" s="21"/>
      <c r="V1315" s="21"/>
      <c r="W1315" s="20">
        <f>I1315</f>
        <v>184962.19421793922</v>
      </c>
      <c r="X1315" s="20">
        <f t="shared" ref="X1315" si="1449">M1315</f>
        <v>0</v>
      </c>
      <c r="Y1315" s="20">
        <f t="shared" ref="Y1315" si="1450">R1315</f>
        <v>0</v>
      </c>
      <c r="Z1315" s="20">
        <f t="shared" ref="Z1315" si="1451">SUM(W1315:Y1315)</f>
        <v>184962.19421793922</v>
      </c>
      <c r="AA1315" s="20">
        <f t="shared" si="1427"/>
        <v>55488.658265381768</v>
      </c>
      <c r="AB1315" s="20">
        <f t="shared" ref="AB1315" si="1452">SUM(Z1315:AA1315)</f>
        <v>240450.85248332098</v>
      </c>
      <c r="AC1315" s="7"/>
      <c r="AD1315" s="17"/>
      <c r="AE1315" s="17"/>
      <c r="AF1315" s="17"/>
      <c r="AG1315" s="17"/>
      <c r="AH1315" s="17"/>
      <c r="AI1315" s="17"/>
      <c r="AJ1315" s="17"/>
      <c r="AK1315" s="17"/>
    </row>
    <row r="1316" spans="2:37" x14ac:dyDescent="0.25">
      <c r="B1316" s="40" t="s">
        <v>2114</v>
      </c>
      <c r="C1316" s="44"/>
      <c r="D1316" s="44"/>
      <c r="E1316" s="44"/>
      <c r="F1316" s="45"/>
      <c r="G1316" s="46"/>
      <c r="H1316" s="47"/>
      <c r="I1316" s="20"/>
      <c r="J1316" s="72"/>
      <c r="K1316" s="72"/>
      <c r="L1316" s="72"/>
      <c r="M1316" s="20"/>
      <c r="N1316" s="72"/>
      <c r="O1316" s="72"/>
      <c r="P1316" s="81"/>
      <c r="Q1316" s="82"/>
      <c r="R1316" s="21"/>
      <c r="S1316" s="21"/>
      <c r="T1316" s="21"/>
      <c r="U1316" s="21"/>
      <c r="V1316" s="21"/>
      <c r="W1316" s="20"/>
      <c r="X1316" s="20"/>
      <c r="Y1316" s="20"/>
      <c r="Z1316" s="20"/>
      <c r="AA1316" s="20"/>
      <c r="AB1316" s="20"/>
      <c r="AC1316" s="8"/>
      <c r="AD1316" s="17"/>
      <c r="AE1316" s="17"/>
      <c r="AF1316" s="17"/>
      <c r="AG1316" s="17"/>
      <c r="AH1316" s="17"/>
      <c r="AI1316" s="17"/>
      <c r="AJ1316" s="17"/>
      <c r="AK1316" s="17"/>
    </row>
    <row r="1317" spans="2:37" x14ac:dyDescent="0.25">
      <c r="B1317" s="40" t="s">
        <v>2115</v>
      </c>
      <c r="C1317" s="40" t="s">
        <v>541</v>
      </c>
      <c r="D1317" s="40"/>
      <c r="E1317" s="40" t="s">
        <v>39</v>
      </c>
      <c r="F1317" s="41">
        <v>3.0827032369656535E-2</v>
      </c>
      <c r="G1317" s="42">
        <v>6000000</v>
      </c>
      <c r="H1317" s="43">
        <v>0.25</v>
      </c>
      <c r="I1317" s="20">
        <f>H1317*G1317*F1317</f>
        <v>46240.548554484805</v>
      </c>
      <c r="J1317" s="54"/>
      <c r="K1317" s="54"/>
      <c r="L1317" s="54"/>
      <c r="M1317" s="20">
        <f t="shared" ref="M1317" si="1453">L1317*K1317</f>
        <v>0</v>
      </c>
      <c r="N1317" s="54" t="s">
        <v>104</v>
      </c>
      <c r="O1317" s="54" t="s">
        <v>19</v>
      </c>
      <c r="P1317" s="58">
        <v>124.75700000000001</v>
      </c>
      <c r="Q1317" s="80">
        <v>750</v>
      </c>
      <c r="R1317" s="21">
        <f t="shared" ref="R1317" si="1454">Q1317*P1317</f>
        <v>93567.75</v>
      </c>
      <c r="S1317" s="21"/>
      <c r="T1317" s="21"/>
      <c r="U1317" s="21"/>
      <c r="V1317" s="21"/>
      <c r="W1317" s="20">
        <f>I1317</f>
        <v>46240.548554484805</v>
      </c>
      <c r="X1317" s="20">
        <f t="shared" ref="X1317" si="1455">M1317</f>
        <v>0</v>
      </c>
      <c r="Y1317" s="20">
        <f t="shared" ref="Y1317" si="1456">R1317</f>
        <v>93567.75</v>
      </c>
      <c r="Z1317" s="20">
        <f t="shared" ref="Z1317" si="1457">SUM(W1317:Y1317)</f>
        <v>139808.29855448479</v>
      </c>
      <c r="AA1317" s="20">
        <f t="shared" si="1427"/>
        <v>41942.489566345437</v>
      </c>
      <c r="AB1317" s="20">
        <f t="shared" ref="AB1317" si="1458">SUM(Z1317:AA1317)</f>
        <v>181750.78812083023</v>
      </c>
      <c r="AC1317" s="7"/>
      <c r="AD1317" s="17"/>
      <c r="AE1317" s="17"/>
      <c r="AF1317" s="17"/>
      <c r="AG1317" s="17"/>
      <c r="AH1317" s="17"/>
      <c r="AI1317" s="17"/>
      <c r="AJ1317" s="17"/>
      <c r="AK1317" s="17"/>
    </row>
    <row r="1318" spans="2:37" x14ac:dyDescent="0.25">
      <c r="B1318" s="40" t="s">
        <v>2116</v>
      </c>
      <c r="C1318" s="44"/>
      <c r="D1318" s="44"/>
      <c r="E1318" s="44"/>
      <c r="F1318" s="45"/>
      <c r="G1318" s="46"/>
      <c r="H1318" s="47"/>
      <c r="I1318" s="20"/>
      <c r="J1318" s="72"/>
      <c r="K1318" s="72"/>
      <c r="L1318" s="72"/>
      <c r="M1318" s="20"/>
      <c r="N1318" s="72"/>
      <c r="O1318" s="72"/>
      <c r="P1318" s="44"/>
      <c r="Q1318" s="82"/>
      <c r="R1318" s="21"/>
      <c r="S1318" s="21"/>
      <c r="T1318" s="21"/>
      <c r="U1318" s="21"/>
      <c r="V1318" s="21"/>
      <c r="W1318" s="20"/>
      <c r="X1318" s="20"/>
      <c r="Y1318" s="20"/>
      <c r="Z1318" s="20"/>
      <c r="AA1318" s="20"/>
      <c r="AB1318" s="20"/>
      <c r="AC1318" s="8"/>
      <c r="AD1318" s="17"/>
      <c r="AE1318" s="17"/>
      <c r="AF1318" s="17"/>
      <c r="AG1318" s="17"/>
      <c r="AH1318" s="17"/>
      <c r="AI1318" s="17"/>
      <c r="AJ1318" s="17"/>
      <c r="AK1318" s="17"/>
    </row>
    <row r="1319" spans="2:37" x14ac:dyDescent="0.25">
      <c r="B1319" s="40" t="s">
        <v>2117</v>
      </c>
      <c r="C1319" s="40" t="s">
        <v>542</v>
      </c>
      <c r="D1319" s="40"/>
      <c r="E1319" s="40" t="s">
        <v>43</v>
      </c>
      <c r="F1319" s="41">
        <v>0.49149048678033108</v>
      </c>
      <c r="G1319" s="42">
        <v>6000000</v>
      </c>
      <c r="H1319" s="43">
        <v>1</v>
      </c>
      <c r="I1319" s="20">
        <f>H1319*G1319*F1319</f>
        <v>2948942.9206819865</v>
      </c>
      <c r="J1319" s="54"/>
      <c r="K1319" s="54"/>
      <c r="L1319" s="54"/>
      <c r="M1319" s="20">
        <f t="shared" ref="M1319" si="1459">L1319*K1319</f>
        <v>0</v>
      </c>
      <c r="N1319" s="54" t="s">
        <v>104</v>
      </c>
      <c r="O1319" s="54" t="s">
        <v>19</v>
      </c>
      <c r="P1319" s="58">
        <v>1989.0619999999999</v>
      </c>
      <c r="Q1319" s="80">
        <v>750</v>
      </c>
      <c r="R1319" s="21">
        <f t="shared" ref="R1319" si="1460">Q1319*P1319</f>
        <v>1491796.5</v>
      </c>
      <c r="S1319" s="21"/>
      <c r="T1319" s="21"/>
      <c r="U1319" s="21"/>
      <c r="V1319" s="21"/>
      <c r="W1319" s="20">
        <f>I1319</f>
        <v>2948942.9206819865</v>
      </c>
      <c r="X1319" s="20">
        <f t="shared" ref="X1319" si="1461">M1319</f>
        <v>0</v>
      </c>
      <c r="Y1319" s="20">
        <f t="shared" ref="Y1319" si="1462">R1319</f>
        <v>1491796.5</v>
      </c>
      <c r="Z1319" s="20">
        <f t="shared" ref="Z1319" si="1463">SUM(W1319:Y1319)</f>
        <v>4440739.420681987</v>
      </c>
      <c r="AA1319" s="20">
        <f t="shared" si="1427"/>
        <v>1332221.8262045961</v>
      </c>
      <c r="AB1319" s="20">
        <f t="shared" ref="AB1319" si="1464">SUM(Z1319:AA1319)</f>
        <v>5772961.246886583</v>
      </c>
      <c r="AC1319" s="7"/>
      <c r="AD1319" s="17"/>
      <c r="AE1319" s="17"/>
      <c r="AF1319" s="17"/>
      <c r="AG1319" s="17"/>
      <c r="AH1319" s="17"/>
      <c r="AI1319" s="17"/>
      <c r="AJ1319" s="17"/>
      <c r="AK1319" s="17"/>
    </row>
    <row r="1320" spans="2:37" x14ac:dyDescent="0.25">
      <c r="B1320" s="40" t="s">
        <v>2118</v>
      </c>
      <c r="C1320" s="44"/>
      <c r="D1320" s="44"/>
      <c r="E1320" s="44"/>
      <c r="F1320" s="45"/>
      <c r="G1320" s="46"/>
      <c r="H1320" s="47"/>
      <c r="I1320" s="20"/>
      <c r="J1320" s="72"/>
      <c r="K1320" s="72"/>
      <c r="L1320" s="72"/>
      <c r="M1320" s="20"/>
      <c r="N1320" s="72"/>
      <c r="O1320" s="72"/>
      <c r="P1320" s="44"/>
      <c r="Q1320" s="82"/>
      <c r="R1320" s="21"/>
      <c r="S1320" s="21"/>
      <c r="T1320" s="21"/>
      <c r="U1320" s="21"/>
      <c r="V1320" s="21"/>
      <c r="W1320" s="20"/>
      <c r="X1320" s="20"/>
      <c r="Y1320" s="20"/>
      <c r="Z1320" s="20"/>
      <c r="AA1320" s="20"/>
      <c r="AB1320" s="20"/>
      <c r="AC1320" s="8"/>
      <c r="AD1320" s="17"/>
      <c r="AE1320" s="17"/>
      <c r="AF1320" s="17"/>
      <c r="AG1320" s="17"/>
      <c r="AH1320" s="17"/>
      <c r="AI1320" s="17"/>
      <c r="AJ1320" s="17"/>
      <c r="AK1320" s="17"/>
    </row>
    <row r="1321" spans="2:37" x14ac:dyDescent="0.25">
      <c r="B1321" s="40" t="s">
        <v>2119</v>
      </c>
      <c r="C1321" s="40" t="s">
        <v>543</v>
      </c>
      <c r="D1321" s="40"/>
      <c r="E1321" s="40" t="s">
        <v>43</v>
      </c>
      <c r="F1321" s="41">
        <v>0.12742550037064493</v>
      </c>
      <c r="G1321" s="42">
        <v>6000000</v>
      </c>
      <c r="H1321" s="43">
        <v>1</v>
      </c>
      <c r="I1321" s="20">
        <f>H1321*G1321*F1321</f>
        <v>764553.00222386955</v>
      </c>
      <c r="J1321" s="54"/>
      <c r="K1321" s="54"/>
      <c r="L1321" s="54"/>
      <c r="M1321" s="20">
        <f t="shared" ref="M1321" si="1465">L1321*K1321</f>
        <v>0</v>
      </c>
      <c r="N1321" s="54" t="s">
        <v>104</v>
      </c>
      <c r="O1321" s="54" t="s">
        <v>19</v>
      </c>
      <c r="P1321" s="58">
        <v>515.69100000000003</v>
      </c>
      <c r="Q1321" s="80">
        <v>750</v>
      </c>
      <c r="R1321" s="21">
        <f t="shared" ref="R1321" si="1466">Q1321*P1321</f>
        <v>386768.25</v>
      </c>
      <c r="S1321" s="21"/>
      <c r="T1321" s="21"/>
      <c r="U1321" s="21"/>
      <c r="V1321" s="21"/>
      <c r="W1321" s="20">
        <f>I1321</f>
        <v>764553.00222386955</v>
      </c>
      <c r="X1321" s="20">
        <f t="shared" ref="X1321" si="1467">M1321</f>
        <v>0</v>
      </c>
      <c r="Y1321" s="20">
        <f t="shared" ref="Y1321" si="1468">R1321</f>
        <v>386768.25</v>
      </c>
      <c r="Z1321" s="20">
        <f t="shared" ref="Z1321" si="1469">SUM(W1321:Y1321)</f>
        <v>1151321.2522238696</v>
      </c>
      <c r="AA1321" s="20">
        <f t="shared" si="1427"/>
        <v>345396.37566716084</v>
      </c>
      <c r="AB1321" s="20">
        <f t="shared" ref="AB1321" si="1470">SUM(Z1321:AA1321)</f>
        <v>1496717.6278910304</v>
      </c>
      <c r="AC1321" s="7"/>
      <c r="AD1321" s="17"/>
      <c r="AE1321" s="17"/>
      <c r="AF1321" s="17"/>
      <c r="AG1321" s="17"/>
      <c r="AH1321" s="17"/>
      <c r="AI1321" s="17"/>
      <c r="AJ1321" s="17"/>
      <c r="AK1321" s="17"/>
    </row>
    <row r="1322" spans="2:37" x14ac:dyDescent="0.25">
      <c r="B1322" s="40" t="s">
        <v>2120</v>
      </c>
      <c r="C1322" s="44"/>
      <c r="D1322" s="44"/>
      <c r="E1322" s="44"/>
      <c r="F1322" s="45"/>
      <c r="G1322" s="46"/>
      <c r="H1322" s="47"/>
      <c r="I1322" s="20"/>
      <c r="J1322" s="72"/>
      <c r="K1322" s="72"/>
      <c r="L1322" s="72"/>
      <c r="M1322" s="20"/>
      <c r="N1322" s="72"/>
      <c r="O1322" s="72"/>
      <c r="P1322" s="44"/>
      <c r="Q1322" s="82"/>
      <c r="R1322" s="21"/>
      <c r="S1322" s="21"/>
      <c r="T1322" s="21"/>
      <c r="U1322" s="21"/>
      <c r="V1322" s="21"/>
      <c r="W1322" s="20"/>
      <c r="X1322" s="20"/>
      <c r="Y1322" s="20"/>
      <c r="Z1322" s="20"/>
      <c r="AA1322" s="20"/>
      <c r="AB1322" s="20"/>
      <c r="AC1322" s="8"/>
      <c r="AD1322" s="17"/>
      <c r="AE1322" s="17"/>
      <c r="AF1322" s="17"/>
      <c r="AG1322" s="17"/>
      <c r="AH1322" s="17"/>
      <c r="AI1322" s="17"/>
      <c r="AJ1322" s="17"/>
      <c r="AK1322" s="17"/>
    </row>
    <row r="1323" spans="2:37" x14ac:dyDescent="0.25">
      <c r="B1323" s="40" t="s">
        <v>2121</v>
      </c>
      <c r="C1323" s="40" t="s">
        <v>545</v>
      </c>
      <c r="D1323" s="40"/>
      <c r="E1323" s="40" t="s">
        <v>43</v>
      </c>
      <c r="F1323" s="41">
        <v>0.11454361255250803</v>
      </c>
      <c r="G1323" s="42">
        <v>6000000</v>
      </c>
      <c r="H1323" s="43">
        <v>1</v>
      </c>
      <c r="I1323" s="20">
        <f>H1323*G1323*F1323</f>
        <v>687261.6753150482</v>
      </c>
      <c r="J1323" s="54"/>
      <c r="K1323" s="54"/>
      <c r="L1323" s="54"/>
      <c r="M1323" s="20">
        <f t="shared" ref="M1323" si="1471">L1323*K1323</f>
        <v>0</v>
      </c>
      <c r="N1323" s="54" t="s">
        <v>104</v>
      </c>
      <c r="O1323" s="54" t="s">
        <v>19</v>
      </c>
      <c r="P1323" s="58">
        <v>463.55799999999999</v>
      </c>
      <c r="Q1323" s="80">
        <v>750</v>
      </c>
      <c r="R1323" s="21">
        <f t="shared" ref="R1323" si="1472">Q1323*P1323</f>
        <v>347668.5</v>
      </c>
      <c r="S1323" s="21"/>
      <c r="T1323" s="21"/>
      <c r="U1323" s="21"/>
      <c r="V1323" s="21"/>
      <c r="W1323" s="20">
        <f>I1323</f>
        <v>687261.6753150482</v>
      </c>
      <c r="X1323" s="20">
        <f t="shared" ref="X1323" si="1473">M1323</f>
        <v>0</v>
      </c>
      <c r="Y1323" s="20">
        <f t="shared" ref="Y1323" si="1474">R1323</f>
        <v>347668.5</v>
      </c>
      <c r="Z1323" s="20">
        <f t="shared" ref="Z1323" si="1475">SUM(W1323:Y1323)</f>
        <v>1034930.1753150482</v>
      </c>
      <c r="AA1323" s="20">
        <f t="shared" si="1427"/>
        <v>310479.05259451445</v>
      </c>
      <c r="AB1323" s="20">
        <f t="shared" ref="AB1323" si="1476">SUM(Z1323:AA1323)</f>
        <v>1345409.2279095626</v>
      </c>
      <c r="AC1323" s="7"/>
      <c r="AD1323" s="17"/>
      <c r="AE1323" s="17"/>
      <c r="AF1323" s="17"/>
      <c r="AG1323" s="17"/>
      <c r="AH1323" s="17"/>
      <c r="AI1323" s="17"/>
      <c r="AJ1323" s="17"/>
      <c r="AK1323" s="17"/>
    </row>
    <row r="1324" spans="2:37" x14ac:dyDescent="0.25">
      <c r="B1324" s="40" t="s">
        <v>2122</v>
      </c>
      <c r="C1324" s="44"/>
      <c r="D1324" s="44"/>
      <c r="E1324" s="44"/>
      <c r="F1324" s="45"/>
      <c r="G1324" s="46"/>
      <c r="H1324" s="47"/>
      <c r="I1324" s="20"/>
      <c r="J1324" s="72"/>
      <c r="K1324" s="72"/>
      <c r="L1324" s="72"/>
      <c r="M1324" s="20"/>
      <c r="N1324" s="72"/>
      <c r="O1324" s="72"/>
      <c r="P1324" s="44"/>
      <c r="Q1324" s="82"/>
      <c r="R1324" s="21"/>
      <c r="S1324" s="21"/>
      <c r="T1324" s="21"/>
      <c r="U1324" s="21"/>
      <c r="V1324" s="21"/>
      <c r="W1324" s="20"/>
      <c r="X1324" s="20"/>
      <c r="Y1324" s="20"/>
      <c r="Z1324" s="20"/>
      <c r="AA1324" s="20"/>
      <c r="AB1324" s="20"/>
      <c r="AC1324" s="8"/>
      <c r="AD1324" s="17"/>
      <c r="AE1324" s="17"/>
      <c r="AF1324" s="17"/>
      <c r="AG1324" s="17"/>
      <c r="AH1324" s="17"/>
      <c r="AI1324" s="17"/>
      <c r="AJ1324" s="17"/>
      <c r="AK1324" s="17"/>
    </row>
    <row r="1325" spans="2:37" x14ac:dyDescent="0.25">
      <c r="B1325" s="40" t="s">
        <v>2123</v>
      </c>
      <c r="C1325" s="40" t="s">
        <v>544</v>
      </c>
      <c r="D1325" s="40"/>
      <c r="E1325" s="40" t="s">
        <v>43</v>
      </c>
      <c r="F1325" s="41">
        <v>0.39665307635285402</v>
      </c>
      <c r="G1325" s="42">
        <v>6000000</v>
      </c>
      <c r="H1325" s="43">
        <v>1</v>
      </c>
      <c r="I1325" s="20">
        <f>H1325*G1325*F1325</f>
        <v>2379918.4581171242</v>
      </c>
      <c r="J1325" s="54"/>
      <c r="K1325" s="54"/>
      <c r="L1325" s="54"/>
      <c r="M1325" s="20">
        <f t="shared" ref="M1325" si="1477">L1325*K1325</f>
        <v>0</v>
      </c>
      <c r="N1325" s="54" t="s">
        <v>104</v>
      </c>
      <c r="O1325" s="54" t="s">
        <v>19</v>
      </c>
      <c r="P1325" s="58">
        <v>1605.2550000000001</v>
      </c>
      <c r="Q1325" s="80">
        <v>750</v>
      </c>
      <c r="R1325" s="21">
        <f t="shared" ref="R1325" si="1478">Q1325*P1325</f>
        <v>1203941.25</v>
      </c>
      <c r="S1325" s="21"/>
      <c r="T1325" s="21"/>
      <c r="U1325" s="21"/>
      <c r="V1325" s="21"/>
      <c r="W1325" s="20">
        <f>I1325</f>
        <v>2379918.4581171242</v>
      </c>
      <c r="X1325" s="20">
        <f t="shared" ref="X1325" si="1479">M1325</f>
        <v>0</v>
      </c>
      <c r="Y1325" s="20">
        <f t="shared" ref="Y1325" si="1480">R1325</f>
        <v>1203941.25</v>
      </c>
      <c r="Z1325" s="20">
        <f t="shared" ref="Z1325" si="1481">SUM(W1325:Y1325)</f>
        <v>3583859.7081171242</v>
      </c>
      <c r="AA1325" s="20">
        <f t="shared" si="1427"/>
        <v>1075157.9124351372</v>
      </c>
      <c r="AB1325" s="20">
        <f t="shared" ref="AB1325" si="1482">SUM(Z1325:AA1325)</f>
        <v>4659017.6205522614</v>
      </c>
      <c r="AC1325" s="7"/>
      <c r="AD1325" s="17"/>
      <c r="AE1325" s="17"/>
      <c r="AF1325" s="17"/>
      <c r="AG1325" s="17"/>
      <c r="AH1325" s="17"/>
      <c r="AI1325" s="17"/>
      <c r="AJ1325" s="17"/>
      <c r="AK1325" s="17"/>
    </row>
    <row r="1326" spans="2:37" x14ac:dyDescent="0.25">
      <c r="B1326" s="40" t="s">
        <v>2124</v>
      </c>
      <c r="C1326" s="44"/>
      <c r="D1326" s="44"/>
      <c r="E1326" s="44"/>
      <c r="F1326" s="45"/>
      <c r="G1326" s="46"/>
      <c r="H1326" s="47"/>
      <c r="I1326" s="20"/>
      <c r="J1326" s="72"/>
      <c r="K1326" s="72"/>
      <c r="L1326" s="72"/>
      <c r="M1326" s="20"/>
      <c r="N1326" s="72"/>
      <c r="O1326" s="72"/>
      <c r="P1326" s="44"/>
      <c r="Q1326" s="82"/>
      <c r="R1326" s="21"/>
      <c r="S1326" s="21"/>
      <c r="T1326" s="21"/>
      <c r="U1326" s="21"/>
      <c r="V1326" s="21"/>
      <c r="W1326" s="20"/>
      <c r="X1326" s="20"/>
      <c r="Y1326" s="20"/>
      <c r="Z1326" s="20"/>
      <c r="AA1326" s="20"/>
      <c r="AB1326" s="20"/>
      <c r="AC1326" s="8"/>
      <c r="AD1326" s="17"/>
      <c r="AE1326" s="17"/>
      <c r="AF1326" s="17"/>
      <c r="AG1326" s="17"/>
      <c r="AH1326" s="17"/>
      <c r="AI1326" s="17"/>
      <c r="AJ1326" s="17"/>
      <c r="AK1326" s="17"/>
    </row>
    <row r="1327" spans="2:37" x14ac:dyDescent="0.25">
      <c r="B1327" s="40" t="s">
        <v>2125</v>
      </c>
      <c r="C1327" s="40" t="s">
        <v>546</v>
      </c>
      <c r="D1327" s="40"/>
      <c r="E1327" s="40" t="s">
        <v>43</v>
      </c>
      <c r="F1327" s="41">
        <v>2.4072152211514703E-3</v>
      </c>
      <c r="G1327" s="42">
        <v>6000000</v>
      </c>
      <c r="H1327" s="43">
        <v>1</v>
      </c>
      <c r="I1327" s="20">
        <f>H1327*G1327*F1327</f>
        <v>14443.291326908822</v>
      </c>
      <c r="J1327" s="54"/>
      <c r="K1327" s="54"/>
      <c r="L1327" s="54"/>
      <c r="M1327" s="20">
        <f t="shared" ref="M1327" si="1483">L1327*K1327</f>
        <v>0</v>
      </c>
      <c r="N1327" s="54" t="s">
        <v>104</v>
      </c>
      <c r="O1327" s="54" t="s">
        <v>19</v>
      </c>
      <c r="P1327" s="58">
        <v>9.7420000000000009</v>
      </c>
      <c r="Q1327" s="80">
        <v>750</v>
      </c>
      <c r="R1327" s="21">
        <f t="shared" ref="R1327" si="1484">Q1327*P1327</f>
        <v>7306.5000000000009</v>
      </c>
      <c r="S1327" s="21"/>
      <c r="T1327" s="21"/>
      <c r="U1327" s="21"/>
      <c r="V1327" s="21"/>
      <c r="W1327" s="20">
        <f>I1327</f>
        <v>14443.291326908822</v>
      </c>
      <c r="X1327" s="20">
        <f t="shared" ref="X1327" si="1485">M1327</f>
        <v>0</v>
      </c>
      <c r="Y1327" s="20">
        <f t="shared" ref="Y1327" si="1486">R1327</f>
        <v>7306.5000000000009</v>
      </c>
      <c r="Z1327" s="20">
        <f t="shared" ref="Z1327" si="1487">SUM(W1327:Y1327)</f>
        <v>21749.791326908824</v>
      </c>
      <c r="AA1327" s="20">
        <f t="shared" si="1427"/>
        <v>6524.9373980726468</v>
      </c>
      <c r="AB1327" s="20">
        <f t="shared" ref="AB1327" si="1488">SUM(Z1327:AA1327)</f>
        <v>28274.728724981469</v>
      </c>
      <c r="AC1327" s="7"/>
      <c r="AD1327" s="17"/>
      <c r="AE1327" s="17"/>
      <c r="AF1327" s="17"/>
      <c r="AG1327" s="17"/>
      <c r="AH1327" s="17"/>
      <c r="AI1327" s="17"/>
      <c r="AJ1327" s="17"/>
      <c r="AK1327" s="17"/>
    </row>
    <row r="1328" spans="2:37" x14ac:dyDescent="0.25">
      <c r="B1328" s="40" t="s">
        <v>2126</v>
      </c>
      <c r="C1328" s="44"/>
      <c r="D1328" s="44"/>
      <c r="E1328" s="44"/>
      <c r="F1328" s="45"/>
      <c r="G1328" s="46"/>
      <c r="H1328" s="47"/>
      <c r="I1328" s="20"/>
      <c r="J1328" s="72"/>
      <c r="K1328" s="72"/>
      <c r="L1328" s="72"/>
      <c r="M1328" s="20"/>
      <c r="N1328" s="72"/>
      <c r="O1328" s="72"/>
      <c r="P1328" s="44"/>
      <c r="Q1328" s="82"/>
      <c r="R1328" s="21"/>
      <c r="S1328" s="21"/>
      <c r="T1328" s="21"/>
      <c r="U1328" s="21"/>
      <c r="V1328" s="21"/>
      <c r="W1328" s="20"/>
      <c r="X1328" s="20"/>
      <c r="Y1328" s="20"/>
      <c r="Z1328" s="20"/>
      <c r="AA1328" s="20"/>
      <c r="AB1328" s="20"/>
      <c r="AC1328" s="8"/>
      <c r="AD1328" s="17"/>
      <c r="AE1328" s="17"/>
      <c r="AF1328" s="17"/>
      <c r="AG1328" s="17"/>
      <c r="AH1328" s="17"/>
      <c r="AI1328" s="17"/>
      <c r="AJ1328" s="17"/>
      <c r="AK1328" s="17"/>
    </row>
    <row r="1329" spans="2:37" x14ac:dyDescent="0.25">
      <c r="B1329" s="40" t="s">
        <v>2127</v>
      </c>
      <c r="C1329" s="40" t="s">
        <v>547</v>
      </c>
      <c r="D1329" s="40"/>
      <c r="E1329" s="40" t="s">
        <v>43</v>
      </c>
      <c r="F1329" s="41">
        <v>1.2845317519149987E-2</v>
      </c>
      <c r="G1329" s="42">
        <v>6000000</v>
      </c>
      <c r="H1329" s="43">
        <v>1</v>
      </c>
      <c r="I1329" s="20">
        <f>H1329*G1329*F1329</f>
        <v>77071.905114899928</v>
      </c>
      <c r="J1329" s="54"/>
      <c r="K1329" s="54"/>
      <c r="L1329" s="54"/>
      <c r="M1329" s="20">
        <f t="shared" ref="M1329" si="1489">L1329*K1329</f>
        <v>0</v>
      </c>
      <c r="N1329" s="54" t="s">
        <v>104</v>
      </c>
      <c r="O1329" s="54" t="s">
        <v>19</v>
      </c>
      <c r="P1329" s="58">
        <v>51.984999999999999</v>
      </c>
      <c r="Q1329" s="80">
        <v>750</v>
      </c>
      <c r="R1329" s="21">
        <f t="shared" ref="R1329" si="1490">Q1329*P1329</f>
        <v>38988.75</v>
      </c>
      <c r="S1329" s="21"/>
      <c r="T1329" s="21"/>
      <c r="U1329" s="21"/>
      <c r="V1329" s="21"/>
      <c r="W1329" s="20">
        <f>I1329</f>
        <v>77071.905114899928</v>
      </c>
      <c r="X1329" s="20">
        <f t="shared" ref="X1329" si="1491">M1329</f>
        <v>0</v>
      </c>
      <c r="Y1329" s="20">
        <f t="shared" ref="Y1329" si="1492">R1329</f>
        <v>38988.75</v>
      </c>
      <c r="Z1329" s="20">
        <f t="shared" ref="Z1329" si="1493">SUM(W1329:Y1329)</f>
        <v>116060.65511489993</v>
      </c>
      <c r="AA1329" s="20">
        <f t="shared" si="1427"/>
        <v>34818.196534469978</v>
      </c>
      <c r="AB1329" s="20">
        <f t="shared" ref="AB1329" si="1494">SUM(Z1329:AA1329)</f>
        <v>150878.8516493699</v>
      </c>
      <c r="AC1329" s="7"/>
      <c r="AD1329" s="17"/>
      <c r="AE1329" s="17"/>
      <c r="AF1329" s="17"/>
      <c r="AG1329" s="17"/>
      <c r="AH1329" s="17"/>
      <c r="AI1329" s="17"/>
      <c r="AJ1329" s="17"/>
      <c r="AK1329" s="17"/>
    </row>
    <row r="1330" spans="2:37" x14ac:dyDescent="0.25">
      <c r="B1330" s="40" t="s">
        <v>2128</v>
      </c>
      <c r="C1330" s="44"/>
      <c r="D1330" s="44"/>
      <c r="E1330" s="44"/>
      <c r="F1330" s="45"/>
      <c r="G1330" s="46"/>
      <c r="H1330" s="47"/>
      <c r="I1330" s="20"/>
      <c r="J1330" s="72"/>
      <c r="K1330" s="72"/>
      <c r="L1330" s="72"/>
      <c r="M1330" s="20"/>
      <c r="N1330" s="72"/>
      <c r="O1330" s="72"/>
      <c r="P1330" s="44"/>
      <c r="Q1330" s="82"/>
      <c r="R1330" s="21"/>
      <c r="S1330" s="21"/>
      <c r="T1330" s="21"/>
      <c r="U1330" s="21"/>
      <c r="V1330" s="21"/>
      <c r="W1330" s="20"/>
      <c r="X1330" s="20"/>
      <c r="Y1330" s="20"/>
      <c r="Z1330" s="20"/>
      <c r="AA1330" s="20"/>
      <c r="AB1330" s="20"/>
      <c r="AC1330" s="8"/>
      <c r="AD1330" s="17"/>
      <c r="AE1330" s="17"/>
      <c r="AF1330" s="17"/>
      <c r="AG1330" s="17"/>
      <c r="AH1330" s="17"/>
      <c r="AI1330" s="17"/>
      <c r="AJ1330" s="17"/>
      <c r="AK1330" s="17"/>
    </row>
    <row r="1331" spans="2:37" x14ac:dyDescent="0.25">
      <c r="B1331" s="40" t="s">
        <v>2129</v>
      </c>
      <c r="C1331" s="40" t="s">
        <v>548</v>
      </c>
      <c r="D1331" s="40"/>
      <c r="E1331" s="40" t="s">
        <v>43</v>
      </c>
      <c r="F1331" s="41">
        <v>0.40139411910056833</v>
      </c>
      <c r="G1331" s="42">
        <v>6000000</v>
      </c>
      <c r="H1331" s="43">
        <v>1</v>
      </c>
      <c r="I1331" s="20">
        <f>H1331*G1331*F1331</f>
        <v>2408364.7146034101</v>
      </c>
      <c r="J1331" s="54"/>
      <c r="K1331" s="54"/>
      <c r="L1331" s="54"/>
      <c r="M1331" s="20">
        <f t="shared" ref="M1331" si="1495">L1331*K1331</f>
        <v>0</v>
      </c>
      <c r="N1331" s="54" t="s">
        <v>104</v>
      </c>
      <c r="O1331" s="54" t="s">
        <v>19</v>
      </c>
      <c r="P1331" s="58">
        <v>1624.442</v>
      </c>
      <c r="Q1331" s="80">
        <v>750</v>
      </c>
      <c r="R1331" s="21">
        <f t="shared" ref="R1331" si="1496">Q1331*P1331</f>
        <v>1218331.5</v>
      </c>
      <c r="S1331" s="21"/>
      <c r="T1331" s="21"/>
      <c r="U1331" s="21"/>
      <c r="V1331" s="21"/>
      <c r="W1331" s="20">
        <f>I1331</f>
        <v>2408364.7146034101</v>
      </c>
      <c r="X1331" s="20">
        <f t="shared" ref="X1331" si="1497">M1331</f>
        <v>0</v>
      </c>
      <c r="Y1331" s="20">
        <f t="shared" ref="Y1331" si="1498">R1331</f>
        <v>1218331.5</v>
      </c>
      <c r="Z1331" s="20">
        <f t="shared" ref="Z1331" si="1499">SUM(W1331:Y1331)</f>
        <v>3626696.2146034101</v>
      </c>
      <c r="AA1331" s="20">
        <f t="shared" si="1427"/>
        <v>1088008.864381023</v>
      </c>
      <c r="AB1331" s="20">
        <f t="shared" ref="AB1331" si="1500">SUM(Z1331:AA1331)</f>
        <v>4714705.0789844329</v>
      </c>
      <c r="AC1331" s="7"/>
      <c r="AD1331" s="17"/>
      <c r="AE1331" s="17"/>
      <c r="AF1331" s="17"/>
      <c r="AG1331" s="17"/>
      <c r="AH1331" s="17"/>
      <c r="AI1331" s="17"/>
      <c r="AJ1331" s="17"/>
      <c r="AK1331" s="17"/>
    </row>
    <row r="1332" spans="2:37" x14ac:dyDescent="0.25">
      <c r="B1332" s="40" t="s">
        <v>2130</v>
      </c>
      <c r="C1332" s="44"/>
      <c r="D1332" s="44"/>
      <c r="E1332" s="44"/>
      <c r="F1332" s="45"/>
      <c r="G1332" s="46"/>
      <c r="H1332" s="47"/>
      <c r="I1332" s="20"/>
      <c r="J1332" s="72"/>
      <c r="K1332" s="72"/>
      <c r="L1332" s="72"/>
      <c r="M1332" s="20"/>
      <c r="N1332" s="72"/>
      <c r="O1332" s="72"/>
      <c r="P1332" s="44"/>
      <c r="Q1332" s="82"/>
      <c r="R1332" s="21"/>
      <c r="S1332" s="21"/>
      <c r="T1332" s="21"/>
      <c r="U1332" s="21"/>
      <c r="V1332" s="21"/>
      <c r="W1332" s="20"/>
      <c r="X1332" s="20"/>
      <c r="Y1332" s="20"/>
      <c r="Z1332" s="20"/>
      <c r="AA1332" s="20"/>
      <c r="AB1332" s="20"/>
      <c r="AC1332" s="8"/>
      <c r="AD1332" s="17"/>
      <c r="AE1332" s="17"/>
      <c r="AF1332" s="17"/>
      <c r="AG1332" s="17"/>
      <c r="AH1332" s="17"/>
      <c r="AI1332" s="17"/>
      <c r="AJ1332" s="17"/>
      <c r="AK1332" s="17"/>
    </row>
    <row r="1333" spans="2:37" x14ac:dyDescent="0.25">
      <c r="B1333" s="40" t="s">
        <v>2131</v>
      </c>
      <c r="C1333" s="40" t="s">
        <v>549</v>
      </c>
      <c r="D1333" s="40"/>
      <c r="E1333" s="40" t="s">
        <v>43</v>
      </c>
      <c r="F1333" s="65">
        <v>0.61664714603409931</v>
      </c>
      <c r="G1333" s="42">
        <v>6000000</v>
      </c>
      <c r="H1333" s="43">
        <v>1</v>
      </c>
      <c r="I1333" s="20">
        <f>H1333*G1333*F1333</f>
        <v>3699882.8762045959</v>
      </c>
      <c r="J1333" s="54"/>
      <c r="K1333" s="54"/>
      <c r="L1333" s="54"/>
      <c r="M1333" s="20">
        <f t="shared" ref="M1333" si="1501">L1333*K1333</f>
        <v>0</v>
      </c>
      <c r="N1333" s="54"/>
      <c r="O1333" s="54"/>
      <c r="P1333" s="79"/>
      <c r="Q1333" s="80"/>
      <c r="R1333" s="21">
        <f t="shared" ref="R1333" si="1502">Q1333*P1333</f>
        <v>0</v>
      </c>
      <c r="S1333" s="21"/>
      <c r="T1333" s="21"/>
      <c r="U1333" s="21"/>
      <c r="V1333" s="21"/>
      <c r="W1333" s="20">
        <f>I1333</f>
        <v>3699882.8762045959</v>
      </c>
      <c r="X1333" s="20">
        <f t="shared" ref="X1333" si="1503">M1333</f>
        <v>0</v>
      </c>
      <c r="Y1333" s="20">
        <f t="shared" ref="Y1333" si="1504">R1333</f>
        <v>0</v>
      </c>
      <c r="Z1333" s="20">
        <f t="shared" ref="Z1333" si="1505">SUM(W1333:Y1333)</f>
        <v>3699882.8762045959</v>
      </c>
      <c r="AA1333" s="20">
        <f t="shared" si="1427"/>
        <v>1109964.8628613788</v>
      </c>
      <c r="AB1333" s="20">
        <f t="shared" ref="AB1333" si="1506">SUM(Z1333:AA1333)</f>
        <v>4809847.739065975</v>
      </c>
      <c r="AC1333" s="7"/>
      <c r="AD1333" s="17"/>
      <c r="AE1333" s="17"/>
      <c r="AF1333" s="17"/>
      <c r="AG1333" s="17"/>
      <c r="AH1333" s="17"/>
      <c r="AI1333" s="17"/>
      <c r="AJ1333" s="17"/>
      <c r="AK1333" s="17"/>
    </row>
    <row r="1334" spans="2:37" x14ac:dyDescent="0.25">
      <c r="B1334" s="40" t="s">
        <v>2132</v>
      </c>
      <c r="C1334" s="44"/>
      <c r="D1334" s="44"/>
      <c r="E1334" s="44"/>
      <c r="F1334" s="45"/>
      <c r="G1334" s="46"/>
      <c r="H1334" s="47"/>
      <c r="I1334" s="20"/>
      <c r="J1334" s="72"/>
      <c r="K1334" s="72"/>
      <c r="L1334" s="72"/>
      <c r="M1334" s="20"/>
      <c r="N1334" s="72"/>
      <c r="O1334" s="72"/>
      <c r="P1334" s="81"/>
      <c r="Q1334" s="82"/>
      <c r="R1334" s="21"/>
      <c r="S1334" s="21"/>
      <c r="T1334" s="21"/>
      <c r="U1334" s="21"/>
      <c r="V1334" s="21"/>
      <c r="W1334" s="20"/>
      <c r="X1334" s="20"/>
      <c r="Y1334" s="20"/>
      <c r="Z1334" s="20"/>
      <c r="AA1334" s="20"/>
      <c r="AB1334" s="20"/>
      <c r="AC1334" s="8"/>
      <c r="AD1334" s="17"/>
      <c r="AE1334" s="17"/>
      <c r="AF1334" s="17"/>
      <c r="AG1334" s="17"/>
      <c r="AH1334" s="17"/>
      <c r="AI1334" s="17"/>
      <c r="AJ1334" s="17"/>
      <c r="AK1334" s="17"/>
    </row>
    <row r="1335" spans="2:37" x14ac:dyDescent="0.25">
      <c r="B1335" s="40" t="s">
        <v>2133</v>
      </c>
      <c r="C1335" s="40" t="s">
        <v>550</v>
      </c>
      <c r="D1335" s="40"/>
      <c r="E1335" s="40" t="s">
        <v>39</v>
      </c>
      <c r="F1335" s="41">
        <v>2.158734865332345E-2</v>
      </c>
      <c r="G1335" s="42">
        <v>6000000</v>
      </c>
      <c r="H1335" s="43">
        <v>0.25</v>
      </c>
      <c r="I1335" s="20">
        <f>H1335*G1335*F1335</f>
        <v>32381.022979985177</v>
      </c>
      <c r="J1335" s="54"/>
      <c r="K1335" s="54"/>
      <c r="L1335" s="54"/>
      <c r="M1335" s="20">
        <f t="shared" ref="M1335" si="1507">L1335*K1335</f>
        <v>0</v>
      </c>
      <c r="N1335" s="54" t="s">
        <v>104</v>
      </c>
      <c r="O1335" s="54" t="s">
        <v>19</v>
      </c>
      <c r="P1335" s="58">
        <v>87.364000000000004</v>
      </c>
      <c r="Q1335" s="80">
        <v>750</v>
      </c>
      <c r="R1335" s="21">
        <f t="shared" ref="R1335" si="1508">Q1335*P1335</f>
        <v>65523</v>
      </c>
      <c r="S1335" s="21"/>
      <c r="T1335" s="21"/>
      <c r="U1335" s="21"/>
      <c r="V1335" s="21"/>
      <c r="W1335" s="20">
        <f>I1335</f>
        <v>32381.022979985177</v>
      </c>
      <c r="X1335" s="20">
        <f t="shared" ref="X1335" si="1509">M1335</f>
        <v>0</v>
      </c>
      <c r="Y1335" s="20">
        <f t="shared" ref="Y1335" si="1510">R1335</f>
        <v>65523</v>
      </c>
      <c r="Z1335" s="20">
        <f t="shared" ref="Z1335" si="1511">SUM(W1335:Y1335)</f>
        <v>97904.02297998518</v>
      </c>
      <c r="AA1335" s="20">
        <f t="shared" si="1427"/>
        <v>29371.206893995553</v>
      </c>
      <c r="AB1335" s="20">
        <f t="shared" ref="AB1335" si="1512">SUM(Z1335:AA1335)</f>
        <v>127275.22987398073</v>
      </c>
      <c r="AC1335" s="7"/>
      <c r="AD1335" s="17"/>
      <c r="AE1335" s="17"/>
      <c r="AF1335" s="17"/>
      <c r="AG1335" s="17"/>
      <c r="AH1335" s="17"/>
      <c r="AI1335" s="17"/>
      <c r="AJ1335" s="17"/>
      <c r="AK1335" s="17"/>
    </row>
    <row r="1336" spans="2:37" x14ac:dyDescent="0.25">
      <c r="B1336" s="40" t="s">
        <v>2134</v>
      </c>
      <c r="C1336" s="44"/>
      <c r="D1336" s="44"/>
      <c r="E1336" s="44"/>
      <c r="F1336" s="45"/>
      <c r="G1336" s="46"/>
      <c r="H1336" s="47"/>
      <c r="I1336" s="20"/>
      <c r="J1336" s="72"/>
      <c r="K1336" s="72"/>
      <c r="L1336" s="72"/>
      <c r="M1336" s="20"/>
      <c r="N1336" s="72"/>
      <c r="O1336" s="72"/>
      <c r="P1336" s="44"/>
      <c r="Q1336" s="82"/>
      <c r="R1336" s="21"/>
      <c r="S1336" s="21"/>
      <c r="T1336" s="21"/>
      <c r="U1336" s="21"/>
      <c r="V1336" s="21"/>
      <c r="W1336" s="20"/>
      <c r="X1336" s="20"/>
      <c r="Y1336" s="20"/>
      <c r="Z1336" s="20"/>
      <c r="AA1336" s="20"/>
      <c r="AB1336" s="20"/>
      <c r="AC1336" s="8"/>
      <c r="AD1336" s="17"/>
      <c r="AE1336" s="17"/>
      <c r="AF1336" s="17"/>
      <c r="AG1336" s="17"/>
      <c r="AH1336" s="17"/>
      <c r="AI1336" s="17"/>
      <c r="AJ1336" s="17"/>
      <c r="AK1336" s="17"/>
    </row>
    <row r="1337" spans="2:37" x14ac:dyDescent="0.25">
      <c r="B1337" s="40" t="s">
        <v>2135</v>
      </c>
      <c r="C1337" s="40" t="s">
        <v>551</v>
      </c>
      <c r="D1337" s="40"/>
      <c r="E1337" s="40" t="s">
        <v>39</v>
      </c>
      <c r="F1337" s="41">
        <v>0.18843859649122807</v>
      </c>
      <c r="G1337" s="42">
        <v>6000000</v>
      </c>
      <c r="H1337" s="43">
        <v>0.25</v>
      </c>
      <c r="I1337" s="20">
        <f>H1337*G1337*F1337</f>
        <v>282657.89473684214</v>
      </c>
      <c r="J1337" s="54"/>
      <c r="K1337" s="54"/>
      <c r="L1337" s="54"/>
      <c r="M1337" s="20">
        <f t="shared" ref="M1337" si="1513">L1337*K1337</f>
        <v>0</v>
      </c>
      <c r="N1337" s="54" t="s">
        <v>104</v>
      </c>
      <c r="O1337" s="54" t="s">
        <v>19</v>
      </c>
      <c r="P1337" s="58">
        <v>762.61099999999999</v>
      </c>
      <c r="Q1337" s="80">
        <v>750</v>
      </c>
      <c r="R1337" s="21">
        <f t="shared" ref="R1337" si="1514">Q1337*P1337</f>
        <v>571958.25</v>
      </c>
      <c r="S1337" s="21"/>
      <c r="T1337" s="21"/>
      <c r="U1337" s="21"/>
      <c r="V1337" s="21"/>
      <c r="W1337" s="20">
        <f>I1337</f>
        <v>282657.89473684214</v>
      </c>
      <c r="X1337" s="20">
        <f t="shared" ref="X1337" si="1515">M1337</f>
        <v>0</v>
      </c>
      <c r="Y1337" s="20">
        <f t="shared" ref="Y1337" si="1516">R1337</f>
        <v>571958.25</v>
      </c>
      <c r="Z1337" s="20">
        <f t="shared" ref="Z1337" si="1517">SUM(W1337:Y1337)</f>
        <v>854616.14473684214</v>
      </c>
      <c r="AA1337" s="20">
        <f t="shared" si="1427"/>
        <v>256384.84342105262</v>
      </c>
      <c r="AB1337" s="20">
        <f t="shared" ref="AB1337" si="1518">SUM(Z1337:AA1337)</f>
        <v>1111000.9881578947</v>
      </c>
      <c r="AC1337" s="7"/>
      <c r="AD1337" s="17"/>
      <c r="AE1337" s="17"/>
      <c r="AF1337" s="17"/>
      <c r="AG1337" s="17"/>
      <c r="AH1337" s="17"/>
      <c r="AI1337" s="17"/>
      <c r="AJ1337" s="17"/>
      <c r="AK1337" s="17"/>
    </row>
    <row r="1338" spans="2:37" x14ac:dyDescent="0.25">
      <c r="B1338" s="40" t="s">
        <v>2136</v>
      </c>
      <c r="C1338" s="44"/>
      <c r="D1338" s="44"/>
      <c r="E1338" s="44"/>
      <c r="F1338" s="45"/>
      <c r="G1338" s="46"/>
      <c r="H1338" s="47"/>
      <c r="I1338" s="20"/>
      <c r="J1338" s="72"/>
      <c r="K1338" s="72"/>
      <c r="L1338" s="72"/>
      <c r="M1338" s="20"/>
      <c r="N1338" s="72"/>
      <c r="O1338" s="72"/>
      <c r="P1338" s="44"/>
      <c r="Q1338" s="82"/>
      <c r="R1338" s="21"/>
      <c r="S1338" s="21"/>
      <c r="T1338" s="21"/>
      <c r="U1338" s="21"/>
      <c r="V1338" s="21"/>
      <c r="W1338" s="20"/>
      <c r="X1338" s="20"/>
      <c r="Y1338" s="20"/>
      <c r="Z1338" s="20"/>
      <c r="AA1338" s="20"/>
      <c r="AB1338" s="20"/>
      <c r="AC1338" s="8"/>
      <c r="AD1338" s="17"/>
      <c r="AE1338" s="17"/>
      <c r="AF1338" s="17"/>
      <c r="AG1338" s="17"/>
      <c r="AH1338" s="17"/>
      <c r="AI1338" s="17"/>
      <c r="AJ1338" s="17"/>
      <c r="AK1338" s="17"/>
    </row>
    <row r="1339" spans="2:37" x14ac:dyDescent="0.25">
      <c r="B1339" s="40" t="s">
        <v>2137</v>
      </c>
      <c r="C1339" s="40" t="s">
        <v>550</v>
      </c>
      <c r="D1339" s="40"/>
      <c r="E1339" s="40" t="s">
        <v>39</v>
      </c>
      <c r="F1339" s="41">
        <v>0.40662120088954784</v>
      </c>
      <c r="G1339" s="42">
        <v>6000000</v>
      </c>
      <c r="H1339" s="43">
        <v>0.25</v>
      </c>
      <c r="I1339" s="20">
        <f>H1339*G1339*F1339</f>
        <v>609931.80133432173</v>
      </c>
      <c r="J1339" s="54"/>
      <c r="K1339" s="54"/>
      <c r="L1339" s="54"/>
      <c r="M1339" s="20">
        <f t="shared" ref="M1339" si="1519">L1339*K1339</f>
        <v>0</v>
      </c>
      <c r="N1339" s="54" t="s">
        <v>104</v>
      </c>
      <c r="O1339" s="54" t="s">
        <v>19</v>
      </c>
      <c r="P1339" s="58">
        <v>1645.596</v>
      </c>
      <c r="Q1339" s="80">
        <v>750</v>
      </c>
      <c r="R1339" s="21">
        <f t="shared" ref="R1339" si="1520">Q1339*P1339</f>
        <v>1234197</v>
      </c>
      <c r="S1339" s="21"/>
      <c r="T1339" s="21"/>
      <c r="U1339" s="21"/>
      <c r="V1339" s="21"/>
      <c r="W1339" s="20">
        <f>I1339</f>
        <v>609931.80133432173</v>
      </c>
      <c r="X1339" s="20">
        <f t="shared" ref="X1339" si="1521">M1339</f>
        <v>0</v>
      </c>
      <c r="Y1339" s="20">
        <f t="shared" ref="Y1339" si="1522">R1339</f>
        <v>1234197</v>
      </c>
      <c r="Z1339" s="20">
        <f t="shared" ref="Z1339" si="1523">SUM(W1339:Y1339)</f>
        <v>1844128.8013343217</v>
      </c>
      <c r="AA1339" s="20">
        <f t="shared" si="1427"/>
        <v>553238.64040029654</v>
      </c>
      <c r="AB1339" s="20">
        <f t="shared" ref="AB1339" si="1524">SUM(Z1339:AA1339)</f>
        <v>2397367.4417346185</v>
      </c>
      <c r="AC1339" s="7"/>
      <c r="AD1339" s="17"/>
      <c r="AE1339" s="17"/>
      <c r="AF1339" s="17"/>
      <c r="AG1339" s="17"/>
      <c r="AH1339" s="17"/>
      <c r="AI1339" s="17"/>
      <c r="AJ1339" s="17"/>
      <c r="AK1339" s="17"/>
    </row>
    <row r="1340" spans="2:37" x14ac:dyDescent="0.25">
      <c r="B1340" s="40" t="s">
        <v>2138</v>
      </c>
      <c r="C1340" s="44"/>
      <c r="D1340" s="44"/>
      <c r="E1340" s="44"/>
      <c r="F1340" s="45"/>
      <c r="G1340" s="46"/>
      <c r="H1340" s="47"/>
      <c r="I1340" s="20"/>
      <c r="J1340" s="72"/>
      <c r="K1340" s="72"/>
      <c r="L1340" s="72"/>
      <c r="M1340" s="20"/>
      <c r="N1340" s="72"/>
      <c r="O1340" s="72"/>
      <c r="P1340" s="44"/>
      <c r="Q1340" s="82"/>
      <c r="R1340" s="21"/>
      <c r="S1340" s="21"/>
      <c r="T1340" s="21"/>
      <c r="U1340" s="21"/>
      <c r="V1340" s="21"/>
      <c r="W1340" s="20"/>
      <c r="X1340" s="20"/>
      <c r="Y1340" s="20"/>
      <c r="Z1340" s="20"/>
      <c r="AA1340" s="20"/>
      <c r="AB1340" s="20"/>
      <c r="AC1340" s="8"/>
      <c r="AD1340" s="17"/>
      <c r="AE1340" s="17"/>
      <c r="AF1340" s="17"/>
      <c r="AG1340" s="17"/>
      <c r="AH1340" s="17"/>
      <c r="AI1340" s="17"/>
      <c r="AJ1340" s="17"/>
      <c r="AK1340" s="17"/>
    </row>
    <row r="1341" spans="2:37" x14ac:dyDescent="0.25">
      <c r="B1341" s="40" t="s">
        <v>2139</v>
      </c>
      <c r="C1341" s="40" t="s">
        <v>552</v>
      </c>
      <c r="D1341" s="40"/>
      <c r="E1341" s="40" t="s">
        <v>43</v>
      </c>
      <c r="F1341" s="41">
        <v>0.3194798616258957</v>
      </c>
      <c r="G1341" s="42">
        <v>6000000</v>
      </c>
      <c r="H1341" s="43">
        <v>1</v>
      </c>
      <c r="I1341" s="20">
        <f>H1341*G1341*F1341</f>
        <v>1916879.1697553743</v>
      </c>
      <c r="J1341" s="54"/>
      <c r="K1341" s="54"/>
      <c r="L1341" s="54"/>
      <c r="M1341" s="20">
        <f t="shared" ref="M1341" si="1525">L1341*K1341</f>
        <v>0</v>
      </c>
      <c r="N1341" s="54" t="s">
        <v>104</v>
      </c>
      <c r="O1341" s="54" t="s">
        <v>19</v>
      </c>
      <c r="P1341" s="58">
        <v>1292.9349999999999</v>
      </c>
      <c r="Q1341" s="80">
        <v>750</v>
      </c>
      <c r="R1341" s="21">
        <f t="shared" ref="R1341" si="1526">Q1341*P1341</f>
        <v>969701.25</v>
      </c>
      <c r="S1341" s="21"/>
      <c r="T1341" s="21"/>
      <c r="U1341" s="21"/>
      <c r="V1341" s="21"/>
      <c r="W1341" s="20">
        <f>I1341</f>
        <v>1916879.1697553743</v>
      </c>
      <c r="X1341" s="20">
        <f t="shared" ref="X1341" si="1527">M1341</f>
        <v>0</v>
      </c>
      <c r="Y1341" s="20">
        <f t="shared" ref="Y1341" si="1528">R1341</f>
        <v>969701.25</v>
      </c>
      <c r="Z1341" s="20">
        <f t="shared" ref="Z1341" si="1529">SUM(W1341:Y1341)</f>
        <v>2886580.4197553741</v>
      </c>
      <c r="AA1341" s="20">
        <f t="shared" si="1427"/>
        <v>865974.12592661218</v>
      </c>
      <c r="AB1341" s="20">
        <f t="shared" ref="AB1341" si="1530">SUM(Z1341:AA1341)</f>
        <v>3752554.545681986</v>
      </c>
      <c r="AC1341" s="7"/>
      <c r="AD1341" s="17"/>
      <c r="AE1341" s="17"/>
      <c r="AF1341" s="17"/>
      <c r="AG1341" s="17"/>
      <c r="AH1341" s="17"/>
      <c r="AI1341" s="17"/>
      <c r="AJ1341" s="17"/>
      <c r="AK1341" s="17"/>
    </row>
    <row r="1342" spans="2:37" x14ac:dyDescent="0.25">
      <c r="B1342" s="40" t="s">
        <v>2140</v>
      </c>
      <c r="C1342" s="44"/>
      <c r="D1342" s="44"/>
      <c r="E1342" s="44"/>
      <c r="F1342" s="45"/>
      <c r="G1342" s="46"/>
      <c r="H1342" s="47"/>
      <c r="I1342" s="20"/>
      <c r="J1342" s="72"/>
      <c r="K1342" s="72"/>
      <c r="L1342" s="72"/>
      <c r="M1342" s="20"/>
      <c r="N1342" s="72"/>
      <c r="O1342" s="72"/>
      <c r="P1342" s="44"/>
      <c r="Q1342" s="82"/>
      <c r="R1342" s="21"/>
      <c r="S1342" s="21"/>
      <c r="T1342" s="21"/>
      <c r="U1342" s="21"/>
      <c r="V1342" s="21"/>
      <c r="W1342" s="20"/>
      <c r="X1342" s="20"/>
      <c r="Y1342" s="20"/>
      <c r="Z1342" s="20"/>
      <c r="AA1342" s="20"/>
      <c r="AB1342" s="20"/>
      <c r="AC1342" s="8"/>
      <c r="AD1342" s="17"/>
      <c r="AE1342" s="17"/>
      <c r="AF1342" s="17"/>
      <c r="AG1342" s="17"/>
      <c r="AH1342" s="17"/>
      <c r="AI1342" s="17"/>
      <c r="AJ1342" s="17"/>
      <c r="AK1342" s="17"/>
    </row>
    <row r="1343" spans="2:37" x14ac:dyDescent="0.25">
      <c r="B1343" s="40" t="s">
        <v>2141</v>
      </c>
      <c r="C1343" s="40" t="s">
        <v>552</v>
      </c>
      <c r="D1343" s="40"/>
      <c r="E1343" s="40" t="s">
        <v>43</v>
      </c>
      <c r="F1343" s="41">
        <v>0.21301952063256735</v>
      </c>
      <c r="G1343" s="42">
        <v>6000000</v>
      </c>
      <c r="H1343" s="43">
        <v>1</v>
      </c>
      <c r="I1343" s="20">
        <f>H1343*G1343*F1343</f>
        <v>1278117.1237954041</v>
      </c>
      <c r="J1343" s="54"/>
      <c r="K1343" s="54"/>
      <c r="L1343" s="54"/>
      <c r="M1343" s="20">
        <f t="shared" ref="M1343" si="1531">L1343*K1343</f>
        <v>0</v>
      </c>
      <c r="N1343" s="54"/>
      <c r="O1343" s="54"/>
      <c r="P1343" s="79"/>
      <c r="Q1343" s="80"/>
      <c r="R1343" s="21">
        <f t="shared" ref="R1343" si="1532">Q1343*P1343</f>
        <v>0</v>
      </c>
      <c r="S1343" s="21"/>
      <c r="T1343" s="21"/>
      <c r="U1343" s="21"/>
      <c r="V1343" s="21"/>
      <c r="W1343" s="20">
        <f>I1343</f>
        <v>1278117.1237954041</v>
      </c>
      <c r="X1343" s="20">
        <f t="shared" ref="X1343" si="1533">M1343</f>
        <v>0</v>
      </c>
      <c r="Y1343" s="20">
        <f t="shared" ref="Y1343" si="1534">R1343</f>
        <v>0</v>
      </c>
      <c r="Z1343" s="20">
        <f t="shared" ref="Z1343" si="1535">SUM(W1343:Y1343)</f>
        <v>1278117.1237954041</v>
      </c>
      <c r="AA1343" s="20">
        <f t="shared" si="1427"/>
        <v>383435.13713862124</v>
      </c>
      <c r="AB1343" s="20">
        <f t="shared" ref="AB1343" si="1536">SUM(Z1343:AA1343)</f>
        <v>1661552.2609340253</v>
      </c>
      <c r="AC1343" s="7"/>
      <c r="AD1343" s="17"/>
      <c r="AE1343" s="17"/>
      <c r="AF1343" s="17"/>
      <c r="AG1343" s="17"/>
      <c r="AH1343" s="17"/>
      <c r="AI1343" s="17"/>
      <c r="AJ1343" s="17"/>
      <c r="AK1343" s="17"/>
    </row>
    <row r="1344" spans="2:37" x14ac:dyDescent="0.25">
      <c r="B1344" s="40" t="s">
        <v>2142</v>
      </c>
      <c r="C1344" s="44"/>
      <c r="D1344" s="44"/>
      <c r="E1344" s="44"/>
      <c r="F1344" s="45"/>
      <c r="G1344" s="46"/>
      <c r="H1344" s="47"/>
      <c r="I1344" s="20"/>
      <c r="J1344" s="72"/>
      <c r="K1344" s="72"/>
      <c r="L1344" s="72"/>
      <c r="M1344" s="20"/>
      <c r="N1344" s="72"/>
      <c r="O1344" s="72"/>
      <c r="P1344" s="81"/>
      <c r="Q1344" s="82"/>
      <c r="R1344" s="21"/>
      <c r="S1344" s="21"/>
      <c r="T1344" s="21"/>
      <c r="U1344" s="21"/>
      <c r="V1344" s="21"/>
      <c r="W1344" s="20"/>
      <c r="X1344" s="20"/>
      <c r="Y1344" s="20"/>
      <c r="Z1344" s="20"/>
      <c r="AA1344" s="20"/>
      <c r="AB1344" s="20"/>
      <c r="AC1344" s="8"/>
      <c r="AD1344" s="17"/>
      <c r="AE1344" s="17"/>
      <c r="AF1344" s="17"/>
      <c r="AG1344" s="17"/>
      <c r="AH1344" s="17"/>
      <c r="AI1344" s="17"/>
      <c r="AJ1344" s="17"/>
      <c r="AK1344" s="17"/>
    </row>
    <row r="1345" spans="2:37" x14ac:dyDescent="0.25">
      <c r="B1345" s="40" t="s">
        <v>2143</v>
      </c>
      <c r="C1345" s="40" t="s">
        <v>553</v>
      </c>
      <c r="D1345" s="40"/>
      <c r="E1345" s="40" t="s">
        <v>39</v>
      </c>
      <c r="F1345" s="41">
        <v>0.21301952063256735</v>
      </c>
      <c r="G1345" s="42">
        <v>6000000</v>
      </c>
      <c r="H1345" s="43">
        <v>0.25</v>
      </c>
      <c r="I1345" s="20">
        <f>H1345*G1345*F1345</f>
        <v>319529.28094885102</v>
      </c>
      <c r="J1345" s="54"/>
      <c r="K1345" s="54"/>
      <c r="L1345" s="54"/>
      <c r="M1345" s="20">
        <f t="shared" ref="M1345" si="1537">L1345*K1345</f>
        <v>0</v>
      </c>
      <c r="N1345" s="54" t="s">
        <v>104</v>
      </c>
      <c r="O1345" s="54" t="s">
        <v>19</v>
      </c>
      <c r="P1345" s="58">
        <v>862.09</v>
      </c>
      <c r="Q1345" s="80">
        <v>750</v>
      </c>
      <c r="R1345" s="21">
        <f t="shared" ref="R1345" si="1538">Q1345*P1345</f>
        <v>646567.5</v>
      </c>
      <c r="S1345" s="21"/>
      <c r="T1345" s="21"/>
      <c r="U1345" s="21"/>
      <c r="V1345" s="21"/>
      <c r="W1345" s="20">
        <f>I1345</f>
        <v>319529.28094885102</v>
      </c>
      <c r="X1345" s="20">
        <f t="shared" ref="X1345" si="1539">M1345</f>
        <v>0</v>
      </c>
      <c r="Y1345" s="20">
        <f t="shared" ref="Y1345" si="1540">R1345</f>
        <v>646567.5</v>
      </c>
      <c r="Z1345" s="20">
        <f t="shared" ref="Z1345" si="1541">SUM(W1345:Y1345)</f>
        <v>966096.78094885102</v>
      </c>
      <c r="AA1345" s="20">
        <f t="shared" si="1427"/>
        <v>289829.0342846553</v>
      </c>
      <c r="AB1345" s="20">
        <f t="shared" ref="AB1345" si="1542">SUM(Z1345:AA1345)</f>
        <v>1255925.8152335063</v>
      </c>
      <c r="AC1345" s="7"/>
      <c r="AD1345" s="17"/>
      <c r="AE1345" s="17"/>
      <c r="AF1345" s="17"/>
      <c r="AG1345" s="17"/>
      <c r="AH1345" s="17"/>
      <c r="AI1345" s="17"/>
      <c r="AJ1345" s="17"/>
      <c r="AK1345" s="17"/>
    </row>
    <row r="1346" spans="2:37" x14ac:dyDescent="0.25">
      <c r="B1346" s="40" t="s">
        <v>2144</v>
      </c>
      <c r="C1346" s="44"/>
      <c r="D1346" s="44"/>
      <c r="E1346" s="44"/>
      <c r="F1346" s="45"/>
      <c r="G1346" s="46"/>
      <c r="H1346" s="47"/>
      <c r="I1346" s="20"/>
      <c r="J1346" s="72"/>
      <c r="K1346" s="72"/>
      <c r="L1346" s="72"/>
      <c r="M1346" s="20"/>
      <c r="N1346" s="72"/>
      <c r="O1346" s="72"/>
      <c r="P1346" s="44"/>
      <c r="Q1346" s="82"/>
      <c r="R1346" s="21"/>
      <c r="S1346" s="21"/>
      <c r="T1346" s="21"/>
      <c r="U1346" s="21"/>
      <c r="V1346" s="21"/>
      <c r="W1346" s="20"/>
      <c r="X1346" s="20"/>
      <c r="Y1346" s="20"/>
      <c r="Z1346" s="20"/>
      <c r="AA1346" s="20"/>
      <c r="AB1346" s="20"/>
      <c r="AC1346" s="8"/>
      <c r="AD1346" s="17"/>
      <c r="AE1346" s="17"/>
      <c r="AF1346" s="17"/>
      <c r="AG1346" s="17"/>
      <c r="AH1346" s="17"/>
      <c r="AI1346" s="17"/>
      <c r="AJ1346" s="17"/>
      <c r="AK1346" s="17"/>
    </row>
    <row r="1347" spans="2:37" x14ac:dyDescent="0.25">
      <c r="B1347" s="40" t="s">
        <v>2145</v>
      </c>
      <c r="C1347" s="40" t="s">
        <v>364</v>
      </c>
      <c r="D1347" s="40"/>
      <c r="E1347" s="40" t="s">
        <v>43</v>
      </c>
      <c r="F1347" s="41">
        <v>1.5024215468248085E-2</v>
      </c>
      <c r="G1347" s="42">
        <v>6000000</v>
      </c>
      <c r="H1347" s="43">
        <v>1</v>
      </c>
      <c r="I1347" s="20">
        <f>H1347*G1347*F1347</f>
        <v>90145.292809488514</v>
      </c>
      <c r="J1347" s="54"/>
      <c r="K1347" s="54"/>
      <c r="L1347" s="54"/>
      <c r="M1347" s="20">
        <f t="shared" ref="M1347" si="1543">L1347*K1347</f>
        <v>0</v>
      </c>
      <c r="N1347" s="54" t="s">
        <v>104</v>
      </c>
      <c r="O1347" s="54" t="s">
        <v>19</v>
      </c>
      <c r="P1347" s="58">
        <v>60.802999999999997</v>
      </c>
      <c r="Q1347" s="80">
        <v>750</v>
      </c>
      <c r="R1347" s="21">
        <f t="shared" ref="R1347" si="1544">Q1347*P1347</f>
        <v>45602.25</v>
      </c>
      <c r="S1347" s="21"/>
      <c r="T1347" s="21"/>
      <c r="U1347" s="21"/>
      <c r="V1347" s="21"/>
      <c r="W1347" s="20">
        <f>I1347</f>
        <v>90145.292809488514</v>
      </c>
      <c r="X1347" s="20">
        <f t="shared" ref="X1347" si="1545">M1347</f>
        <v>0</v>
      </c>
      <c r="Y1347" s="20">
        <f t="shared" ref="Y1347" si="1546">R1347</f>
        <v>45602.25</v>
      </c>
      <c r="Z1347" s="20">
        <f t="shared" ref="Z1347" si="1547">SUM(W1347:Y1347)</f>
        <v>135747.54280948851</v>
      </c>
      <c r="AA1347" s="20">
        <f t="shared" si="1427"/>
        <v>40724.262842846554</v>
      </c>
      <c r="AB1347" s="20">
        <f t="shared" ref="AB1347" si="1548">SUM(Z1347:AA1347)</f>
        <v>176471.80565233505</v>
      </c>
      <c r="AC1347" s="7"/>
      <c r="AD1347" s="17"/>
      <c r="AE1347" s="17"/>
      <c r="AF1347" s="17"/>
      <c r="AG1347" s="17"/>
      <c r="AH1347" s="17"/>
      <c r="AI1347" s="17"/>
      <c r="AJ1347" s="17"/>
      <c r="AK1347" s="17"/>
    </row>
    <row r="1348" spans="2:37" x14ac:dyDescent="0.25">
      <c r="B1348" s="40" t="s">
        <v>2146</v>
      </c>
      <c r="C1348" s="44"/>
      <c r="D1348" s="44"/>
      <c r="E1348" s="44"/>
      <c r="F1348" s="45"/>
      <c r="G1348" s="46"/>
      <c r="H1348" s="47"/>
      <c r="I1348" s="20"/>
      <c r="J1348" s="72"/>
      <c r="K1348" s="72"/>
      <c r="L1348" s="72"/>
      <c r="M1348" s="20"/>
      <c r="N1348" s="72"/>
      <c r="O1348" s="72"/>
      <c r="P1348" s="81"/>
      <c r="Q1348" s="82"/>
      <c r="R1348" s="21"/>
      <c r="S1348" s="21"/>
      <c r="T1348" s="21"/>
      <c r="U1348" s="21"/>
      <c r="V1348" s="21"/>
      <c r="W1348" s="20"/>
      <c r="X1348" s="20"/>
      <c r="Y1348" s="20"/>
      <c r="Z1348" s="20"/>
      <c r="AA1348" s="20"/>
      <c r="AB1348" s="20"/>
      <c r="AC1348" s="8"/>
      <c r="AD1348" s="17"/>
      <c r="AE1348" s="17"/>
      <c r="AF1348" s="17"/>
      <c r="AG1348" s="17"/>
      <c r="AH1348" s="17"/>
      <c r="AI1348" s="17"/>
      <c r="AJ1348" s="17"/>
      <c r="AK1348" s="17"/>
    </row>
    <row r="1349" spans="2:37" x14ac:dyDescent="0.25">
      <c r="B1349" s="40" t="s">
        <v>2147</v>
      </c>
      <c r="C1349" s="40" t="s">
        <v>554</v>
      </c>
      <c r="D1349" s="40"/>
      <c r="E1349" s="40" t="s">
        <v>43</v>
      </c>
      <c r="F1349" s="65">
        <v>0.62908821349147515</v>
      </c>
      <c r="G1349" s="42">
        <v>6000000</v>
      </c>
      <c r="H1349" s="43">
        <v>1</v>
      </c>
      <c r="I1349" s="20">
        <f>H1349*G1349*F1349</f>
        <v>3774529.2809488508</v>
      </c>
      <c r="J1349" s="54"/>
      <c r="K1349" s="54"/>
      <c r="L1349" s="54"/>
      <c r="M1349" s="20">
        <f t="shared" ref="M1349" si="1549">L1349*K1349</f>
        <v>0</v>
      </c>
      <c r="N1349" s="54"/>
      <c r="O1349" s="54"/>
      <c r="P1349" s="79"/>
      <c r="Q1349" s="80"/>
      <c r="R1349" s="21">
        <f t="shared" ref="R1349" si="1550">Q1349*P1349</f>
        <v>0</v>
      </c>
      <c r="S1349" s="21"/>
      <c r="T1349" s="21"/>
      <c r="U1349" s="21"/>
      <c r="V1349" s="21"/>
      <c r="W1349" s="20">
        <f>I1349</f>
        <v>3774529.2809488508</v>
      </c>
      <c r="X1349" s="20">
        <f t="shared" ref="X1349" si="1551">M1349</f>
        <v>0</v>
      </c>
      <c r="Y1349" s="20">
        <f t="shared" ref="Y1349" si="1552">R1349</f>
        <v>0</v>
      </c>
      <c r="Z1349" s="20">
        <f t="shared" ref="Z1349" si="1553">SUM(W1349:Y1349)</f>
        <v>3774529.2809488508</v>
      </c>
      <c r="AA1349" s="20">
        <f t="shared" si="1427"/>
        <v>1132358.7842846552</v>
      </c>
      <c r="AB1349" s="20">
        <f t="shared" ref="AB1349" si="1554">SUM(Z1349:AA1349)</f>
        <v>4906888.0652335063</v>
      </c>
      <c r="AC1349" s="7"/>
      <c r="AD1349" s="17"/>
      <c r="AE1349" s="17"/>
      <c r="AF1349" s="17"/>
      <c r="AG1349" s="17"/>
      <c r="AH1349" s="17"/>
      <c r="AI1349" s="17"/>
      <c r="AJ1349" s="17"/>
      <c r="AK1349" s="17"/>
    </row>
    <row r="1350" spans="2:37" x14ac:dyDescent="0.25">
      <c r="B1350" s="40" t="s">
        <v>2148</v>
      </c>
      <c r="C1350" s="44"/>
      <c r="D1350" s="44"/>
      <c r="E1350" s="44"/>
      <c r="F1350" s="45"/>
      <c r="G1350" s="46"/>
      <c r="H1350" s="47"/>
      <c r="I1350" s="20"/>
      <c r="J1350" s="72"/>
      <c r="K1350" s="72"/>
      <c r="L1350" s="72"/>
      <c r="M1350" s="20"/>
      <c r="N1350" s="72"/>
      <c r="O1350" s="72"/>
      <c r="P1350" s="81"/>
      <c r="Q1350" s="82"/>
      <c r="R1350" s="21"/>
      <c r="S1350" s="21"/>
      <c r="T1350" s="21"/>
      <c r="U1350" s="21"/>
      <c r="V1350" s="21"/>
      <c r="W1350" s="20"/>
      <c r="X1350" s="20"/>
      <c r="Y1350" s="20"/>
      <c r="Z1350" s="20"/>
      <c r="AA1350" s="20"/>
      <c r="AB1350" s="20"/>
      <c r="AC1350" s="8"/>
      <c r="AD1350" s="17"/>
      <c r="AE1350" s="17"/>
      <c r="AF1350" s="17"/>
      <c r="AG1350" s="17"/>
      <c r="AH1350" s="17"/>
      <c r="AI1350" s="17"/>
      <c r="AJ1350" s="17"/>
      <c r="AK1350" s="17"/>
    </row>
    <row r="1351" spans="2:37" x14ac:dyDescent="0.25">
      <c r="B1351" s="40" t="s">
        <v>2149</v>
      </c>
      <c r="C1351" s="40" t="s">
        <v>555</v>
      </c>
      <c r="D1351" s="40"/>
      <c r="E1351" s="40" t="s">
        <v>39</v>
      </c>
      <c r="F1351" s="41">
        <v>0.17666864343958485</v>
      </c>
      <c r="G1351" s="42">
        <v>6000000</v>
      </c>
      <c r="H1351" s="43">
        <v>0.25</v>
      </c>
      <c r="I1351" s="20">
        <f>H1351*G1351*F1351</f>
        <v>265002.96515937726</v>
      </c>
      <c r="J1351" s="54"/>
      <c r="K1351" s="54"/>
      <c r="L1351" s="54"/>
      <c r="M1351" s="20">
        <f t="shared" ref="M1351" si="1555">L1351*K1351</f>
        <v>0</v>
      </c>
      <c r="N1351" s="54" t="s">
        <v>104</v>
      </c>
      <c r="O1351" s="54" t="s">
        <v>19</v>
      </c>
      <c r="P1351" s="58">
        <v>714.97799999999995</v>
      </c>
      <c r="Q1351" s="80">
        <v>750</v>
      </c>
      <c r="R1351" s="21">
        <f t="shared" ref="R1351" si="1556">Q1351*P1351</f>
        <v>536233.5</v>
      </c>
      <c r="S1351" s="21"/>
      <c r="T1351" s="21"/>
      <c r="U1351" s="21"/>
      <c r="V1351" s="21"/>
      <c r="W1351" s="20">
        <f>I1351</f>
        <v>265002.96515937726</v>
      </c>
      <c r="X1351" s="20">
        <f t="shared" ref="X1351" si="1557">M1351</f>
        <v>0</v>
      </c>
      <c r="Y1351" s="20">
        <f t="shared" ref="Y1351" si="1558">R1351</f>
        <v>536233.5</v>
      </c>
      <c r="Z1351" s="20">
        <f t="shared" ref="Z1351" si="1559">SUM(W1351:Y1351)</f>
        <v>801236.46515937732</v>
      </c>
      <c r="AA1351" s="20">
        <f t="shared" si="1427"/>
        <v>240370.93954781318</v>
      </c>
      <c r="AB1351" s="20">
        <f t="shared" ref="AB1351" si="1560">SUM(Z1351:AA1351)</f>
        <v>1041607.4047071905</v>
      </c>
      <c r="AC1351" s="7"/>
      <c r="AD1351" s="17"/>
      <c r="AE1351" s="17"/>
      <c r="AF1351" s="17"/>
      <c r="AG1351" s="17"/>
      <c r="AH1351" s="17"/>
      <c r="AI1351" s="17"/>
      <c r="AJ1351" s="17"/>
      <c r="AK1351" s="17"/>
    </row>
    <row r="1352" spans="2:37" x14ac:dyDescent="0.25">
      <c r="B1352" s="40" t="s">
        <v>2150</v>
      </c>
      <c r="C1352" s="44"/>
      <c r="D1352" s="44"/>
      <c r="E1352" s="44"/>
      <c r="F1352" s="45"/>
      <c r="G1352" s="46"/>
      <c r="H1352" s="47"/>
      <c r="I1352" s="20"/>
      <c r="J1352" s="72"/>
      <c r="K1352" s="72"/>
      <c r="L1352" s="72"/>
      <c r="M1352" s="20"/>
      <c r="N1352" s="72"/>
      <c r="O1352" s="72"/>
      <c r="P1352" s="44"/>
      <c r="Q1352" s="82"/>
      <c r="R1352" s="21"/>
      <c r="S1352" s="21"/>
      <c r="T1352" s="21"/>
      <c r="U1352" s="21"/>
      <c r="V1352" s="21"/>
      <c r="W1352" s="20"/>
      <c r="X1352" s="20"/>
      <c r="Y1352" s="20"/>
      <c r="Z1352" s="20"/>
      <c r="AA1352" s="20"/>
      <c r="AB1352" s="20"/>
      <c r="AC1352" s="8"/>
      <c r="AD1352" s="17"/>
      <c r="AE1352" s="17"/>
      <c r="AF1352" s="17"/>
      <c r="AG1352" s="17"/>
      <c r="AH1352" s="17"/>
      <c r="AI1352" s="17"/>
      <c r="AJ1352" s="17"/>
      <c r="AK1352" s="17"/>
    </row>
    <row r="1353" spans="2:37" x14ac:dyDescent="0.25">
      <c r="B1353" s="40" t="s">
        <v>2151</v>
      </c>
      <c r="C1353" s="40" t="s">
        <v>363</v>
      </c>
      <c r="D1353" s="40"/>
      <c r="E1353" s="40" t="s">
        <v>39</v>
      </c>
      <c r="F1353" s="41">
        <v>0.45241957005189032</v>
      </c>
      <c r="G1353" s="42">
        <v>6000000</v>
      </c>
      <c r="H1353" s="43">
        <v>0.25</v>
      </c>
      <c r="I1353" s="20">
        <f>H1353*G1353*F1353</f>
        <v>678629.3550778355</v>
      </c>
      <c r="J1353" s="54"/>
      <c r="K1353" s="54"/>
      <c r="L1353" s="54"/>
      <c r="M1353" s="20">
        <f t="shared" ref="M1353" si="1561">L1353*K1353</f>
        <v>0</v>
      </c>
      <c r="N1353" s="54" t="s">
        <v>104</v>
      </c>
      <c r="O1353" s="54" t="s">
        <v>19</v>
      </c>
      <c r="P1353" s="58">
        <v>1830.942</v>
      </c>
      <c r="Q1353" s="80">
        <v>750</v>
      </c>
      <c r="R1353" s="21">
        <f t="shared" ref="R1353" si="1562">Q1353*P1353</f>
        <v>1373206.5</v>
      </c>
      <c r="S1353" s="21"/>
      <c r="T1353" s="21"/>
      <c r="U1353" s="21"/>
      <c r="V1353" s="21"/>
      <c r="W1353" s="20">
        <f>I1353</f>
        <v>678629.3550778355</v>
      </c>
      <c r="X1353" s="20">
        <f t="shared" ref="X1353" si="1563">M1353</f>
        <v>0</v>
      </c>
      <c r="Y1353" s="20">
        <f t="shared" ref="Y1353" si="1564">R1353</f>
        <v>1373206.5</v>
      </c>
      <c r="Z1353" s="20">
        <f t="shared" ref="Z1353" si="1565">SUM(W1353:Y1353)</f>
        <v>2051835.8550778355</v>
      </c>
      <c r="AA1353" s="20">
        <f t="shared" si="1427"/>
        <v>615550.7565233506</v>
      </c>
      <c r="AB1353" s="20">
        <f t="shared" ref="AB1353" si="1566">SUM(Z1353:AA1353)</f>
        <v>2667386.611601186</v>
      </c>
      <c r="AC1353" s="7"/>
      <c r="AD1353" s="17"/>
      <c r="AE1353" s="17"/>
      <c r="AF1353" s="17"/>
      <c r="AG1353" s="17"/>
      <c r="AH1353" s="17"/>
      <c r="AI1353" s="17"/>
      <c r="AJ1353" s="17"/>
      <c r="AK1353" s="17"/>
    </row>
    <row r="1354" spans="2:37" x14ac:dyDescent="0.25">
      <c r="B1354" s="40" t="s">
        <v>2152</v>
      </c>
      <c r="C1354" s="44"/>
      <c r="D1354" s="44"/>
      <c r="E1354" s="44"/>
      <c r="F1354" s="45"/>
      <c r="G1354" s="46"/>
      <c r="H1354" s="47"/>
      <c r="I1354" s="20"/>
      <c r="J1354" s="72"/>
      <c r="K1354" s="72"/>
      <c r="L1354" s="72"/>
      <c r="M1354" s="20"/>
      <c r="N1354" s="72"/>
      <c r="O1354" s="72"/>
      <c r="P1354" s="44"/>
      <c r="Q1354" s="82"/>
      <c r="R1354" s="21"/>
      <c r="S1354" s="21"/>
      <c r="T1354" s="21"/>
      <c r="U1354" s="21"/>
      <c r="V1354" s="21"/>
      <c r="W1354" s="20"/>
      <c r="X1354" s="20"/>
      <c r="Y1354" s="20"/>
      <c r="Z1354" s="20"/>
      <c r="AA1354" s="20"/>
      <c r="AB1354" s="20"/>
      <c r="AC1354" s="8"/>
      <c r="AD1354" s="17"/>
      <c r="AE1354" s="17"/>
      <c r="AF1354" s="17"/>
      <c r="AG1354" s="17"/>
      <c r="AH1354" s="17"/>
      <c r="AI1354" s="17"/>
      <c r="AJ1354" s="17"/>
      <c r="AK1354" s="17"/>
    </row>
    <row r="1355" spans="2:37" x14ac:dyDescent="0.25">
      <c r="B1355" s="40" t="s">
        <v>2153</v>
      </c>
      <c r="C1355" s="40" t="s">
        <v>556</v>
      </c>
      <c r="D1355" s="40"/>
      <c r="E1355" s="40" t="s">
        <v>43</v>
      </c>
      <c r="F1355" s="41">
        <v>0.20006523350630095</v>
      </c>
      <c r="G1355" s="42">
        <v>6000000</v>
      </c>
      <c r="H1355" s="43">
        <v>1</v>
      </c>
      <c r="I1355" s="20">
        <f>H1355*G1355*F1355</f>
        <v>1200391.4010378057</v>
      </c>
      <c r="J1355" s="54"/>
      <c r="K1355" s="54"/>
      <c r="L1355" s="54"/>
      <c r="M1355" s="20">
        <f t="shared" ref="M1355" si="1567">L1355*K1355</f>
        <v>0</v>
      </c>
      <c r="N1355" s="54" t="s">
        <v>104</v>
      </c>
      <c r="O1355" s="54" t="s">
        <v>19</v>
      </c>
      <c r="P1355" s="58">
        <v>809.66399999999999</v>
      </c>
      <c r="Q1355" s="80">
        <v>750</v>
      </c>
      <c r="R1355" s="21">
        <f t="shared" ref="R1355" si="1568">Q1355*P1355</f>
        <v>607248</v>
      </c>
      <c r="S1355" s="21"/>
      <c r="T1355" s="21"/>
      <c r="U1355" s="21"/>
      <c r="V1355" s="21"/>
      <c r="W1355" s="20">
        <f>I1355</f>
        <v>1200391.4010378057</v>
      </c>
      <c r="X1355" s="20">
        <f t="shared" ref="X1355" si="1569">M1355</f>
        <v>0</v>
      </c>
      <c r="Y1355" s="20">
        <f t="shared" ref="Y1355" si="1570">R1355</f>
        <v>607248</v>
      </c>
      <c r="Z1355" s="20">
        <f t="shared" ref="Z1355" si="1571">SUM(W1355:Y1355)</f>
        <v>1807639.4010378057</v>
      </c>
      <c r="AA1355" s="20">
        <f t="shared" si="1427"/>
        <v>542291.82031134167</v>
      </c>
      <c r="AB1355" s="20">
        <f t="shared" ref="AB1355" si="1572">SUM(Z1355:AA1355)</f>
        <v>2349931.2213491471</v>
      </c>
      <c r="AC1355" s="7"/>
      <c r="AD1355" s="17"/>
      <c r="AE1355" s="17"/>
      <c r="AF1355" s="17"/>
      <c r="AG1355" s="17"/>
      <c r="AH1355" s="17"/>
      <c r="AI1355" s="17"/>
      <c r="AJ1355" s="17"/>
      <c r="AK1355" s="17"/>
    </row>
    <row r="1356" spans="2:37" x14ac:dyDescent="0.25">
      <c r="B1356" s="40" t="s">
        <v>2154</v>
      </c>
      <c r="C1356" s="44"/>
      <c r="D1356" s="44"/>
      <c r="E1356" s="44"/>
      <c r="F1356" s="45"/>
      <c r="G1356" s="46"/>
      <c r="H1356" s="47"/>
      <c r="I1356" s="20"/>
      <c r="J1356" s="72"/>
      <c r="K1356" s="72"/>
      <c r="L1356" s="72"/>
      <c r="M1356" s="20"/>
      <c r="N1356" s="72"/>
      <c r="O1356" s="72"/>
      <c r="P1356" s="44"/>
      <c r="Q1356" s="82"/>
      <c r="R1356" s="21"/>
      <c r="S1356" s="21"/>
      <c r="T1356" s="21"/>
      <c r="U1356" s="21"/>
      <c r="V1356" s="21"/>
      <c r="W1356" s="20"/>
      <c r="X1356" s="20"/>
      <c r="Y1356" s="20"/>
      <c r="Z1356" s="20"/>
      <c r="AA1356" s="20"/>
      <c r="AB1356" s="20"/>
      <c r="AC1356" s="8"/>
      <c r="AD1356" s="17"/>
      <c r="AE1356" s="17"/>
      <c r="AF1356" s="17"/>
      <c r="AG1356" s="17"/>
      <c r="AH1356" s="17"/>
      <c r="AI1356" s="17"/>
      <c r="AJ1356" s="17"/>
      <c r="AK1356" s="17"/>
    </row>
    <row r="1357" spans="2:37" x14ac:dyDescent="0.25">
      <c r="B1357" s="40" t="s">
        <v>2155</v>
      </c>
      <c r="C1357" s="40" t="s">
        <v>307</v>
      </c>
      <c r="D1357" s="40"/>
      <c r="E1357" s="40" t="s">
        <v>43</v>
      </c>
      <c r="F1357" s="41">
        <v>0.34900000000000003</v>
      </c>
      <c r="G1357" s="42">
        <v>6000000</v>
      </c>
      <c r="H1357" s="43">
        <v>1</v>
      </c>
      <c r="I1357" s="20">
        <f>H1357*G1357*F1357</f>
        <v>2094000.0000000002</v>
      </c>
      <c r="J1357" s="54"/>
      <c r="K1357" s="54"/>
      <c r="L1357" s="54"/>
      <c r="M1357" s="20">
        <f t="shared" ref="M1357" si="1573">L1357*K1357</f>
        <v>0</v>
      </c>
      <c r="N1357" s="54" t="s">
        <v>104</v>
      </c>
      <c r="O1357" s="54" t="s">
        <v>19</v>
      </c>
      <c r="P1357" s="58">
        <v>1412.403</v>
      </c>
      <c r="Q1357" s="80">
        <v>750</v>
      </c>
      <c r="R1357" s="21">
        <f t="shared" ref="R1357" si="1574">Q1357*P1357</f>
        <v>1059302.25</v>
      </c>
      <c r="S1357" s="21"/>
      <c r="T1357" s="21"/>
      <c r="U1357" s="21"/>
      <c r="V1357" s="21"/>
      <c r="W1357" s="20">
        <f>I1357</f>
        <v>2094000.0000000002</v>
      </c>
      <c r="X1357" s="20">
        <f t="shared" ref="X1357" si="1575">M1357</f>
        <v>0</v>
      </c>
      <c r="Y1357" s="20">
        <f t="shared" ref="Y1357" si="1576">R1357</f>
        <v>1059302.25</v>
      </c>
      <c r="Z1357" s="20">
        <f t="shared" ref="Z1357" si="1577">SUM(W1357:Y1357)</f>
        <v>3153302.25</v>
      </c>
      <c r="AA1357" s="20">
        <f t="shared" si="1427"/>
        <v>945990.67499999993</v>
      </c>
      <c r="AB1357" s="20">
        <f t="shared" ref="AB1357" si="1578">SUM(Z1357:AA1357)</f>
        <v>4099292.9249999998</v>
      </c>
      <c r="AC1357" s="7"/>
      <c r="AD1357" s="17"/>
      <c r="AE1357" s="17"/>
      <c r="AF1357" s="17"/>
      <c r="AG1357" s="17"/>
      <c r="AH1357" s="17"/>
      <c r="AI1357" s="17"/>
      <c r="AJ1357" s="17"/>
      <c r="AK1357" s="17"/>
    </row>
    <row r="1358" spans="2:37" x14ac:dyDescent="0.25">
      <c r="B1358" s="40" t="s">
        <v>2156</v>
      </c>
      <c r="C1358" s="44"/>
      <c r="D1358" s="44"/>
      <c r="E1358" s="44"/>
      <c r="F1358" s="45"/>
      <c r="G1358" s="46"/>
      <c r="H1358" s="47"/>
      <c r="I1358" s="20"/>
      <c r="J1358" s="72"/>
      <c r="K1358" s="72"/>
      <c r="L1358" s="72"/>
      <c r="M1358" s="20"/>
      <c r="N1358" s="72"/>
      <c r="O1358" s="72"/>
      <c r="P1358" s="44"/>
      <c r="Q1358" s="82"/>
      <c r="R1358" s="21"/>
      <c r="S1358" s="21"/>
      <c r="T1358" s="21"/>
      <c r="U1358" s="21"/>
      <c r="V1358" s="21"/>
      <c r="W1358" s="20"/>
      <c r="X1358" s="20"/>
      <c r="Y1358" s="20"/>
      <c r="Z1358" s="20"/>
      <c r="AA1358" s="20"/>
      <c r="AB1358" s="20"/>
      <c r="AC1358" s="8"/>
      <c r="AD1358" s="17"/>
      <c r="AE1358" s="17"/>
      <c r="AF1358" s="17"/>
      <c r="AG1358" s="17"/>
      <c r="AH1358" s="17"/>
      <c r="AI1358" s="17"/>
      <c r="AJ1358" s="17"/>
      <c r="AK1358" s="17"/>
    </row>
    <row r="1359" spans="2:37" x14ac:dyDescent="0.25">
      <c r="B1359" s="40" t="s">
        <v>2157</v>
      </c>
      <c r="C1359" s="40" t="s">
        <v>557</v>
      </c>
      <c r="D1359" s="40" t="s">
        <v>775</v>
      </c>
      <c r="E1359" s="40" t="s">
        <v>43</v>
      </c>
      <c r="F1359" s="41">
        <v>0.23603805287867555</v>
      </c>
      <c r="G1359" s="42">
        <v>6000000</v>
      </c>
      <c r="H1359" s="43">
        <v>1</v>
      </c>
      <c r="I1359" s="20">
        <f>H1359*G1359*F1359</f>
        <v>1416228.3172720533</v>
      </c>
      <c r="J1359" s="54"/>
      <c r="K1359" s="54"/>
      <c r="L1359" s="54"/>
      <c r="M1359" s="20">
        <f t="shared" ref="M1359" si="1579">L1359*K1359</f>
        <v>0</v>
      </c>
      <c r="N1359" s="54" t="s">
        <v>104</v>
      </c>
      <c r="O1359" s="54" t="s">
        <v>19</v>
      </c>
      <c r="P1359" s="58">
        <v>955.24599999999998</v>
      </c>
      <c r="Q1359" s="80">
        <v>750</v>
      </c>
      <c r="R1359" s="21">
        <f t="shared" ref="R1359" si="1580">Q1359*P1359</f>
        <v>716434.5</v>
      </c>
      <c r="S1359" s="21"/>
      <c r="T1359" s="21"/>
      <c r="U1359" s="21"/>
      <c r="V1359" s="21"/>
      <c r="W1359" s="20">
        <f>I1359</f>
        <v>1416228.3172720533</v>
      </c>
      <c r="X1359" s="20">
        <f t="shared" ref="X1359" si="1581">M1359</f>
        <v>0</v>
      </c>
      <c r="Y1359" s="20">
        <f t="shared" ref="Y1359" si="1582">R1359</f>
        <v>716434.5</v>
      </c>
      <c r="Z1359" s="20">
        <f t="shared" ref="Z1359" si="1583">SUM(W1359:Y1359)</f>
        <v>2132662.8172720531</v>
      </c>
      <c r="AA1359" s="20">
        <f t="shared" si="1427"/>
        <v>639798.84518161591</v>
      </c>
      <c r="AB1359" s="20">
        <f t="shared" ref="AB1359" si="1584">SUM(Z1359:AA1359)</f>
        <v>2772461.6624536691</v>
      </c>
      <c r="AC1359" s="7"/>
      <c r="AD1359" s="17"/>
      <c r="AE1359" s="17"/>
      <c r="AF1359" s="17"/>
      <c r="AG1359" s="17"/>
      <c r="AH1359" s="17"/>
      <c r="AI1359" s="17"/>
      <c r="AJ1359" s="17"/>
      <c r="AK1359" s="17"/>
    </row>
    <row r="1360" spans="2:37" x14ac:dyDescent="0.25">
      <c r="B1360" s="40" t="s">
        <v>2158</v>
      </c>
      <c r="C1360" s="44"/>
      <c r="D1360" s="44"/>
      <c r="E1360" s="44"/>
      <c r="F1360" s="45"/>
      <c r="G1360" s="46"/>
      <c r="H1360" s="47"/>
      <c r="I1360" s="20"/>
      <c r="J1360" s="72"/>
      <c r="K1360" s="72"/>
      <c r="L1360" s="72"/>
      <c r="M1360" s="20"/>
      <c r="N1360" s="72"/>
      <c r="O1360" s="72"/>
      <c r="P1360" s="44"/>
      <c r="Q1360" s="82"/>
      <c r="R1360" s="21"/>
      <c r="S1360" s="21"/>
      <c r="T1360" s="21"/>
      <c r="U1360" s="21"/>
      <c r="V1360" s="21"/>
      <c r="W1360" s="20"/>
      <c r="X1360" s="20"/>
      <c r="Y1360" s="20"/>
      <c r="Z1360" s="20"/>
      <c r="AA1360" s="20"/>
      <c r="AB1360" s="20"/>
      <c r="AC1360" s="8"/>
      <c r="AD1360" s="17"/>
      <c r="AE1360" s="17"/>
      <c r="AF1360" s="17"/>
      <c r="AG1360" s="17"/>
      <c r="AH1360" s="17"/>
      <c r="AI1360" s="17"/>
      <c r="AJ1360" s="17"/>
      <c r="AK1360" s="17"/>
    </row>
    <row r="1361" spans="2:37" x14ac:dyDescent="0.25">
      <c r="B1361" s="40" t="s">
        <v>2159</v>
      </c>
      <c r="C1361" s="40" t="s">
        <v>558</v>
      </c>
      <c r="D1361" s="40" t="s">
        <v>730</v>
      </c>
      <c r="E1361" s="40" t="s">
        <v>43</v>
      </c>
      <c r="F1361" s="41">
        <v>0.32109439090684461</v>
      </c>
      <c r="G1361" s="42">
        <v>6000000</v>
      </c>
      <c r="H1361" s="43">
        <v>1</v>
      </c>
      <c r="I1361" s="20">
        <f>H1361*G1361*F1361</f>
        <v>1926566.3454410676</v>
      </c>
      <c r="J1361" s="54"/>
      <c r="K1361" s="54"/>
      <c r="L1361" s="54"/>
      <c r="M1361" s="20">
        <f t="shared" ref="M1361" si="1585">L1361*K1361</f>
        <v>0</v>
      </c>
      <c r="N1361" s="54"/>
      <c r="O1361" s="54"/>
      <c r="P1361" s="79"/>
      <c r="Q1361" s="80"/>
      <c r="R1361" s="21">
        <f t="shared" ref="R1361" si="1586">Q1361*P1361</f>
        <v>0</v>
      </c>
      <c r="S1361" s="21"/>
      <c r="T1361" s="21"/>
      <c r="U1361" s="21"/>
      <c r="V1361" s="21"/>
      <c r="W1361" s="20">
        <f>I1361</f>
        <v>1926566.3454410676</v>
      </c>
      <c r="X1361" s="20">
        <f t="shared" ref="X1361" si="1587">M1361</f>
        <v>0</v>
      </c>
      <c r="Y1361" s="20">
        <f t="shared" ref="Y1361" si="1588">R1361</f>
        <v>0</v>
      </c>
      <c r="Z1361" s="20">
        <f t="shared" ref="Z1361" si="1589">SUM(W1361:Y1361)</f>
        <v>1926566.3454410676</v>
      </c>
      <c r="AA1361" s="20">
        <f t="shared" si="1427"/>
        <v>577969.90363232023</v>
      </c>
      <c r="AB1361" s="20">
        <f t="shared" ref="AB1361" si="1590">SUM(Z1361:AA1361)</f>
        <v>2504536.2490733881</v>
      </c>
      <c r="AC1361" s="7"/>
      <c r="AD1361" s="17"/>
      <c r="AE1361" s="17"/>
      <c r="AF1361" s="17"/>
      <c r="AG1361" s="17"/>
      <c r="AH1361" s="17"/>
      <c r="AI1361" s="17"/>
      <c r="AJ1361" s="17"/>
      <c r="AK1361" s="17"/>
    </row>
    <row r="1362" spans="2:37" x14ac:dyDescent="0.25">
      <c r="B1362" s="40" t="s">
        <v>2160</v>
      </c>
      <c r="C1362" s="44"/>
      <c r="D1362" s="44"/>
      <c r="E1362" s="44"/>
      <c r="F1362" s="45"/>
      <c r="G1362" s="46"/>
      <c r="H1362" s="47"/>
      <c r="I1362" s="20"/>
      <c r="J1362" s="72"/>
      <c r="K1362" s="72"/>
      <c r="L1362" s="72"/>
      <c r="M1362" s="20"/>
      <c r="N1362" s="72"/>
      <c r="O1362" s="72"/>
      <c r="P1362" s="81"/>
      <c r="Q1362" s="82"/>
      <c r="R1362" s="21"/>
      <c r="S1362" s="21"/>
      <c r="T1362" s="21"/>
      <c r="U1362" s="21"/>
      <c r="V1362" s="21"/>
      <c r="W1362" s="20"/>
      <c r="X1362" s="20"/>
      <c r="Y1362" s="20"/>
      <c r="Z1362" s="20"/>
      <c r="AA1362" s="20"/>
      <c r="AB1362" s="20"/>
      <c r="AC1362" s="8"/>
      <c r="AD1362" s="17"/>
      <c r="AE1362" s="17"/>
      <c r="AF1362" s="17"/>
      <c r="AG1362" s="17"/>
      <c r="AH1362" s="17"/>
      <c r="AI1362" s="17"/>
      <c r="AJ1362" s="17"/>
      <c r="AK1362" s="17"/>
    </row>
    <row r="1363" spans="2:37" x14ac:dyDescent="0.25">
      <c r="B1363" s="40" t="s">
        <v>2161</v>
      </c>
      <c r="C1363" s="40" t="s">
        <v>559</v>
      </c>
      <c r="D1363" s="40"/>
      <c r="E1363" s="40" t="s">
        <v>39</v>
      </c>
      <c r="F1363" s="41">
        <v>0.32109439090684461</v>
      </c>
      <c r="G1363" s="42">
        <v>6000000</v>
      </c>
      <c r="H1363" s="43">
        <v>0.25</v>
      </c>
      <c r="I1363" s="20">
        <f>H1363*G1363*F1363</f>
        <v>481641.5863602669</v>
      </c>
      <c r="J1363" s="54"/>
      <c r="K1363" s="54"/>
      <c r="L1363" s="54"/>
      <c r="M1363" s="20">
        <f t="shared" ref="M1363" si="1591">L1363*K1363</f>
        <v>0</v>
      </c>
      <c r="N1363" s="54" t="s">
        <v>104</v>
      </c>
      <c r="O1363" s="54" t="s">
        <v>19</v>
      </c>
      <c r="P1363" s="58">
        <v>1299.4690000000001</v>
      </c>
      <c r="Q1363" s="80">
        <v>750</v>
      </c>
      <c r="R1363" s="21">
        <f t="shared" ref="R1363" si="1592">Q1363*P1363</f>
        <v>974601.75</v>
      </c>
      <c r="S1363" s="21"/>
      <c r="T1363" s="21"/>
      <c r="U1363" s="21"/>
      <c r="V1363" s="21"/>
      <c r="W1363" s="20">
        <f>I1363</f>
        <v>481641.5863602669</v>
      </c>
      <c r="X1363" s="20">
        <f t="shared" ref="X1363" si="1593">M1363</f>
        <v>0</v>
      </c>
      <c r="Y1363" s="20">
        <f t="shared" ref="Y1363" si="1594">R1363</f>
        <v>974601.75</v>
      </c>
      <c r="Z1363" s="20">
        <f t="shared" ref="Z1363" si="1595">SUM(W1363:Y1363)</f>
        <v>1456243.3363602669</v>
      </c>
      <c r="AA1363" s="20">
        <f t="shared" si="1427"/>
        <v>436873.00090808008</v>
      </c>
      <c r="AB1363" s="20">
        <f t="shared" ref="AB1363" si="1596">SUM(Z1363:AA1363)</f>
        <v>1893116.3372683469</v>
      </c>
      <c r="AC1363" s="7"/>
      <c r="AD1363" s="17"/>
      <c r="AE1363" s="17"/>
      <c r="AF1363" s="17"/>
      <c r="AG1363" s="17"/>
      <c r="AH1363" s="17"/>
      <c r="AI1363" s="17"/>
      <c r="AJ1363" s="17"/>
      <c r="AK1363" s="17"/>
    </row>
    <row r="1364" spans="2:37" x14ac:dyDescent="0.25">
      <c r="B1364" s="40" t="s">
        <v>2162</v>
      </c>
      <c r="C1364" s="44"/>
      <c r="D1364" s="44"/>
      <c r="E1364" s="44"/>
      <c r="F1364" s="45"/>
      <c r="G1364" s="46"/>
      <c r="H1364" s="47"/>
      <c r="I1364" s="20"/>
      <c r="J1364" s="72"/>
      <c r="K1364" s="72"/>
      <c r="L1364" s="72"/>
      <c r="M1364" s="20"/>
      <c r="N1364" s="72"/>
      <c r="O1364" s="72"/>
      <c r="P1364" s="81"/>
      <c r="Q1364" s="82"/>
      <c r="R1364" s="21"/>
      <c r="S1364" s="21"/>
      <c r="T1364" s="21"/>
      <c r="U1364" s="21"/>
      <c r="V1364" s="21"/>
      <c r="W1364" s="20"/>
      <c r="X1364" s="20"/>
      <c r="Y1364" s="20"/>
      <c r="Z1364" s="20"/>
      <c r="AA1364" s="20"/>
      <c r="AB1364" s="20"/>
      <c r="AC1364" s="8"/>
      <c r="AD1364" s="17"/>
      <c r="AE1364" s="17"/>
      <c r="AF1364" s="17"/>
      <c r="AG1364" s="17"/>
      <c r="AH1364" s="17"/>
      <c r="AI1364" s="17"/>
      <c r="AJ1364" s="17"/>
      <c r="AK1364" s="17"/>
    </row>
    <row r="1365" spans="2:37" x14ac:dyDescent="0.25">
      <c r="B1365" s="40" t="s">
        <v>2163</v>
      </c>
      <c r="C1365" s="40" t="s">
        <v>558</v>
      </c>
      <c r="D1365" s="40" t="s">
        <v>730</v>
      </c>
      <c r="E1365" s="40" t="s">
        <v>43</v>
      </c>
      <c r="F1365" s="41">
        <v>5.2480850012354828E-2</v>
      </c>
      <c r="G1365" s="42">
        <v>6000000</v>
      </c>
      <c r="H1365" s="43">
        <v>1</v>
      </c>
      <c r="I1365" s="20">
        <f>H1365*G1365*F1365</f>
        <v>314885.10007412895</v>
      </c>
      <c r="J1365" s="54"/>
      <c r="K1365" s="54"/>
      <c r="L1365" s="54"/>
      <c r="M1365" s="20">
        <f t="shared" ref="M1365" si="1597">L1365*K1365</f>
        <v>0</v>
      </c>
      <c r="N1365" s="54" t="s">
        <v>104</v>
      </c>
      <c r="O1365" s="54" t="s">
        <v>19</v>
      </c>
      <c r="P1365" s="58">
        <v>212.39</v>
      </c>
      <c r="Q1365" s="80">
        <v>750</v>
      </c>
      <c r="R1365" s="21">
        <f t="shared" ref="R1365" si="1598">Q1365*P1365</f>
        <v>159292.5</v>
      </c>
      <c r="S1365" s="21"/>
      <c r="T1365" s="21"/>
      <c r="U1365" s="21"/>
      <c r="V1365" s="21"/>
      <c r="W1365" s="20">
        <f>I1365</f>
        <v>314885.10007412895</v>
      </c>
      <c r="X1365" s="20">
        <f t="shared" ref="X1365" si="1599">M1365</f>
        <v>0</v>
      </c>
      <c r="Y1365" s="20">
        <f t="shared" ref="Y1365" si="1600">R1365</f>
        <v>159292.5</v>
      </c>
      <c r="Z1365" s="20">
        <f t="shared" ref="Z1365" si="1601">SUM(W1365:Y1365)</f>
        <v>474177.60007412895</v>
      </c>
      <c r="AA1365" s="20">
        <f t="shared" si="1427"/>
        <v>142253.28002223867</v>
      </c>
      <c r="AB1365" s="20">
        <f t="shared" ref="AB1365" si="1602">SUM(Z1365:AA1365)</f>
        <v>616430.88009636756</v>
      </c>
      <c r="AC1365" s="7"/>
      <c r="AD1365" s="17"/>
      <c r="AE1365" s="17"/>
      <c r="AF1365" s="17"/>
      <c r="AG1365" s="17"/>
      <c r="AH1365" s="17"/>
      <c r="AI1365" s="17"/>
      <c r="AJ1365" s="17"/>
      <c r="AK1365" s="17"/>
    </row>
    <row r="1366" spans="2:37" x14ac:dyDescent="0.25">
      <c r="B1366" s="40" t="s">
        <v>2164</v>
      </c>
      <c r="C1366" s="44"/>
      <c r="D1366" s="44"/>
      <c r="E1366" s="44"/>
      <c r="F1366" s="45"/>
      <c r="G1366" s="46"/>
      <c r="H1366" s="47"/>
      <c r="I1366" s="20"/>
      <c r="J1366" s="72"/>
      <c r="K1366" s="72"/>
      <c r="L1366" s="72"/>
      <c r="M1366" s="20"/>
      <c r="N1366" s="72"/>
      <c r="O1366" s="72"/>
      <c r="P1366" s="44"/>
      <c r="Q1366" s="82"/>
      <c r="R1366" s="21"/>
      <c r="S1366" s="21"/>
      <c r="T1366" s="21"/>
      <c r="U1366" s="21"/>
      <c r="V1366" s="21"/>
      <c r="W1366" s="20"/>
      <c r="X1366" s="20"/>
      <c r="Y1366" s="20"/>
      <c r="Z1366" s="20"/>
      <c r="AA1366" s="20"/>
      <c r="AB1366" s="20"/>
      <c r="AC1366" s="8"/>
      <c r="AD1366" s="17"/>
      <c r="AE1366" s="17"/>
      <c r="AF1366" s="17"/>
      <c r="AG1366" s="17"/>
      <c r="AH1366" s="17"/>
      <c r="AI1366" s="17"/>
      <c r="AJ1366" s="17"/>
      <c r="AK1366" s="17"/>
    </row>
    <row r="1367" spans="2:37" x14ac:dyDescent="0.25">
      <c r="B1367" s="40" t="s">
        <v>2165</v>
      </c>
      <c r="C1367" s="40" t="s">
        <v>560</v>
      </c>
      <c r="D1367" s="40"/>
      <c r="E1367" s="40" t="s">
        <v>43</v>
      </c>
      <c r="F1367" s="41">
        <v>0.15589251297257228</v>
      </c>
      <c r="G1367" s="42">
        <v>6000000</v>
      </c>
      <c r="H1367" s="43">
        <v>1</v>
      </c>
      <c r="I1367" s="20">
        <f>H1367*G1367*F1367</f>
        <v>935355.07783543365</v>
      </c>
      <c r="J1367" s="54"/>
      <c r="K1367" s="54"/>
      <c r="L1367" s="54"/>
      <c r="M1367" s="20">
        <f t="shared" ref="M1367" si="1603">L1367*K1367</f>
        <v>0</v>
      </c>
      <c r="N1367" s="54" t="s">
        <v>104</v>
      </c>
      <c r="O1367" s="54" t="s">
        <v>19</v>
      </c>
      <c r="P1367" s="58">
        <v>630.89700000000005</v>
      </c>
      <c r="Q1367" s="80">
        <v>750</v>
      </c>
      <c r="R1367" s="21">
        <f t="shared" ref="R1367" si="1604">Q1367*P1367</f>
        <v>473172.75000000006</v>
      </c>
      <c r="S1367" s="21"/>
      <c r="T1367" s="21"/>
      <c r="U1367" s="21"/>
      <c r="V1367" s="21"/>
      <c r="W1367" s="20">
        <f>I1367</f>
        <v>935355.07783543365</v>
      </c>
      <c r="X1367" s="20">
        <f t="shared" ref="X1367" si="1605">M1367</f>
        <v>0</v>
      </c>
      <c r="Y1367" s="20">
        <f t="shared" ref="Y1367" si="1606">R1367</f>
        <v>473172.75000000006</v>
      </c>
      <c r="Z1367" s="20">
        <f t="shared" ref="Z1367" si="1607">SUM(W1367:Y1367)</f>
        <v>1408527.8278354337</v>
      </c>
      <c r="AA1367" s="20">
        <f t="shared" si="1427"/>
        <v>422558.34835063008</v>
      </c>
      <c r="AB1367" s="20">
        <f t="shared" ref="AB1367" si="1608">SUM(Z1367:AA1367)</f>
        <v>1831086.1761860638</v>
      </c>
      <c r="AC1367" s="7"/>
      <c r="AD1367" s="17"/>
      <c r="AE1367" s="17"/>
      <c r="AF1367" s="17"/>
      <c r="AG1367" s="17"/>
      <c r="AH1367" s="17"/>
      <c r="AI1367" s="17"/>
      <c r="AJ1367" s="17"/>
      <c r="AK1367" s="17"/>
    </row>
    <row r="1368" spans="2:37" x14ac:dyDescent="0.25">
      <c r="B1368" s="40" t="s">
        <v>2166</v>
      </c>
      <c r="C1368" s="44"/>
      <c r="D1368" s="44"/>
      <c r="E1368" s="44"/>
      <c r="F1368" s="45"/>
      <c r="G1368" s="46"/>
      <c r="H1368" s="47"/>
      <c r="I1368" s="20"/>
      <c r="J1368" s="72"/>
      <c r="K1368" s="72"/>
      <c r="L1368" s="72"/>
      <c r="M1368" s="20"/>
      <c r="N1368" s="72"/>
      <c r="O1368" s="72"/>
      <c r="P1368" s="44"/>
      <c r="Q1368" s="82"/>
      <c r="R1368" s="21"/>
      <c r="S1368" s="21"/>
      <c r="T1368" s="21"/>
      <c r="U1368" s="21"/>
      <c r="V1368" s="21"/>
      <c r="W1368" s="20"/>
      <c r="X1368" s="20"/>
      <c r="Y1368" s="20"/>
      <c r="Z1368" s="20"/>
      <c r="AA1368" s="20"/>
      <c r="AB1368" s="20"/>
      <c r="AC1368" s="8"/>
      <c r="AD1368" s="17"/>
      <c r="AE1368" s="17"/>
      <c r="AF1368" s="17"/>
      <c r="AG1368" s="17"/>
      <c r="AH1368" s="17"/>
      <c r="AI1368" s="17"/>
      <c r="AJ1368" s="17"/>
      <c r="AK1368" s="17"/>
    </row>
    <row r="1369" spans="2:37" x14ac:dyDescent="0.25">
      <c r="B1369" s="40" t="s">
        <v>2167</v>
      </c>
      <c r="C1369" s="40" t="s">
        <v>561</v>
      </c>
      <c r="D1369" s="40"/>
      <c r="E1369" s="40" t="s">
        <v>43</v>
      </c>
      <c r="F1369" s="41">
        <v>0.59102594514455153</v>
      </c>
      <c r="G1369" s="42">
        <v>6000000</v>
      </c>
      <c r="H1369" s="43">
        <v>1</v>
      </c>
      <c r="I1369" s="20">
        <f>H1369*G1369*F1369</f>
        <v>3546155.670867309</v>
      </c>
      <c r="J1369" s="54"/>
      <c r="K1369" s="54"/>
      <c r="L1369" s="54"/>
      <c r="M1369" s="20">
        <f t="shared" ref="M1369" si="1609">L1369*K1369</f>
        <v>0</v>
      </c>
      <c r="N1369" s="54" t="s">
        <v>104</v>
      </c>
      <c r="O1369" s="54" t="s">
        <v>19</v>
      </c>
      <c r="P1369" s="58">
        <v>2391.8820000000001</v>
      </c>
      <c r="Q1369" s="80">
        <v>750</v>
      </c>
      <c r="R1369" s="21">
        <f t="shared" ref="R1369" si="1610">Q1369*P1369</f>
        <v>1793911.5</v>
      </c>
      <c r="S1369" s="21"/>
      <c r="T1369" s="21"/>
      <c r="U1369" s="21"/>
      <c r="V1369" s="21"/>
      <c r="W1369" s="20">
        <f>I1369</f>
        <v>3546155.670867309</v>
      </c>
      <c r="X1369" s="20">
        <f t="shared" ref="X1369" si="1611">M1369</f>
        <v>0</v>
      </c>
      <c r="Y1369" s="20">
        <f t="shared" ref="Y1369" si="1612">R1369</f>
        <v>1793911.5</v>
      </c>
      <c r="Z1369" s="20">
        <f t="shared" ref="Z1369" si="1613">SUM(W1369:Y1369)</f>
        <v>5340067.170867309</v>
      </c>
      <c r="AA1369" s="20">
        <f t="shared" si="1427"/>
        <v>1602020.1512601927</v>
      </c>
      <c r="AB1369" s="20">
        <f t="shared" ref="AB1369" si="1614">SUM(Z1369:AA1369)</f>
        <v>6942087.3221275015</v>
      </c>
      <c r="AC1369" s="7"/>
      <c r="AD1369" s="17"/>
      <c r="AE1369" s="17"/>
      <c r="AF1369" s="17"/>
      <c r="AG1369" s="17"/>
      <c r="AH1369" s="17"/>
      <c r="AI1369" s="17"/>
      <c r="AJ1369" s="17"/>
      <c r="AK1369" s="17"/>
    </row>
    <row r="1370" spans="2:37" x14ac:dyDescent="0.25">
      <c r="B1370" s="40" t="s">
        <v>2168</v>
      </c>
      <c r="C1370" s="44"/>
      <c r="D1370" s="44"/>
      <c r="E1370" s="44"/>
      <c r="F1370" s="45"/>
      <c r="G1370" s="46"/>
      <c r="H1370" s="47"/>
      <c r="I1370" s="20"/>
      <c r="J1370" s="72"/>
      <c r="K1370" s="72"/>
      <c r="L1370" s="72"/>
      <c r="M1370" s="20"/>
      <c r="N1370" s="72"/>
      <c r="O1370" s="72"/>
      <c r="P1370" s="44"/>
      <c r="Q1370" s="82"/>
      <c r="R1370" s="21"/>
      <c r="S1370" s="21"/>
      <c r="T1370" s="21"/>
      <c r="U1370" s="21"/>
      <c r="V1370" s="21"/>
      <c r="W1370" s="20"/>
      <c r="X1370" s="20"/>
      <c r="Y1370" s="20"/>
      <c r="Z1370" s="20"/>
      <c r="AA1370" s="20"/>
      <c r="AB1370" s="20"/>
      <c r="AC1370" s="8"/>
      <c r="AD1370" s="17"/>
      <c r="AE1370" s="17"/>
      <c r="AF1370" s="17"/>
      <c r="AG1370" s="17"/>
      <c r="AH1370" s="17"/>
      <c r="AI1370" s="17"/>
      <c r="AJ1370" s="17"/>
      <c r="AK1370" s="17"/>
    </row>
    <row r="1371" spans="2:37" x14ac:dyDescent="0.25">
      <c r="B1371" s="40" t="s">
        <v>2169</v>
      </c>
      <c r="C1371" s="40" t="s">
        <v>310</v>
      </c>
      <c r="D1371" s="40"/>
      <c r="E1371" s="40" t="s">
        <v>43</v>
      </c>
      <c r="F1371" s="41">
        <v>0.15044007907091672</v>
      </c>
      <c r="G1371" s="42">
        <v>6000000</v>
      </c>
      <c r="H1371" s="43">
        <v>1</v>
      </c>
      <c r="I1371" s="20">
        <f>H1371*G1371*F1371</f>
        <v>902640.47442550038</v>
      </c>
      <c r="J1371" s="54"/>
      <c r="K1371" s="54"/>
      <c r="L1371" s="54"/>
      <c r="M1371" s="20">
        <f t="shared" ref="M1371" si="1615">L1371*K1371</f>
        <v>0</v>
      </c>
      <c r="N1371" s="54" t="s">
        <v>104</v>
      </c>
      <c r="O1371" s="54" t="s">
        <v>19</v>
      </c>
      <c r="P1371" s="58">
        <v>608.83100000000002</v>
      </c>
      <c r="Q1371" s="80">
        <v>750</v>
      </c>
      <c r="R1371" s="21">
        <f t="shared" ref="R1371" si="1616">Q1371*P1371</f>
        <v>456623.25</v>
      </c>
      <c r="S1371" s="21"/>
      <c r="T1371" s="21"/>
      <c r="U1371" s="21"/>
      <c r="V1371" s="21"/>
      <c r="W1371" s="20">
        <f>I1371</f>
        <v>902640.47442550038</v>
      </c>
      <c r="X1371" s="20">
        <f t="shared" ref="X1371" si="1617">M1371</f>
        <v>0</v>
      </c>
      <c r="Y1371" s="20">
        <f t="shared" ref="Y1371" si="1618">R1371</f>
        <v>456623.25</v>
      </c>
      <c r="Z1371" s="20">
        <f t="shared" ref="Z1371" si="1619">SUM(W1371:Y1371)</f>
        <v>1359263.7244255003</v>
      </c>
      <c r="AA1371" s="20">
        <f t="shared" ref="AA1371:AA1377" si="1620">Z1371*30%</f>
        <v>407779.11732765008</v>
      </c>
      <c r="AB1371" s="20">
        <f t="shared" ref="AB1371" si="1621">SUM(Z1371:AA1371)</f>
        <v>1767042.8417531503</v>
      </c>
      <c r="AC1371" s="7"/>
      <c r="AD1371" s="17"/>
      <c r="AE1371" s="17"/>
      <c r="AF1371" s="17"/>
      <c r="AG1371" s="17"/>
      <c r="AH1371" s="17"/>
      <c r="AI1371" s="17"/>
      <c r="AJ1371" s="17"/>
      <c r="AK1371" s="17"/>
    </row>
    <row r="1372" spans="2:37" x14ac:dyDescent="0.25">
      <c r="B1372" s="40" t="s">
        <v>2170</v>
      </c>
      <c r="C1372" s="44"/>
      <c r="D1372" s="44"/>
      <c r="E1372" s="44"/>
      <c r="F1372" s="45"/>
      <c r="G1372" s="46"/>
      <c r="H1372" s="47"/>
      <c r="I1372" s="20"/>
      <c r="J1372" s="72"/>
      <c r="K1372" s="72"/>
      <c r="L1372" s="72"/>
      <c r="M1372" s="20"/>
      <c r="N1372" s="72"/>
      <c r="O1372" s="72"/>
      <c r="P1372" s="44"/>
      <c r="Q1372" s="82"/>
      <c r="R1372" s="21"/>
      <c r="S1372" s="21"/>
      <c r="T1372" s="21"/>
      <c r="U1372" s="21"/>
      <c r="V1372" s="21"/>
      <c r="W1372" s="20"/>
      <c r="X1372" s="20"/>
      <c r="Y1372" s="20"/>
      <c r="Z1372" s="20"/>
      <c r="AA1372" s="20"/>
      <c r="AB1372" s="20"/>
      <c r="AC1372" s="8"/>
      <c r="AD1372" s="17"/>
      <c r="AE1372" s="17"/>
      <c r="AF1372" s="17"/>
      <c r="AG1372" s="17"/>
      <c r="AH1372" s="17"/>
      <c r="AI1372" s="17"/>
      <c r="AJ1372" s="17"/>
      <c r="AK1372" s="17"/>
    </row>
    <row r="1373" spans="2:37" x14ac:dyDescent="0.25">
      <c r="B1373" s="40" t="s">
        <v>2171</v>
      </c>
      <c r="C1373" s="40" t="s">
        <v>341</v>
      </c>
      <c r="D1373" s="40"/>
      <c r="E1373" s="40" t="s">
        <v>43</v>
      </c>
      <c r="F1373" s="41">
        <v>0.90424956758092412</v>
      </c>
      <c r="G1373" s="42">
        <v>6000000</v>
      </c>
      <c r="H1373" s="43">
        <v>1</v>
      </c>
      <c r="I1373" s="20">
        <f>H1373*G1373*F1373</f>
        <v>5425497.4054855444</v>
      </c>
      <c r="J1373" s="54"/>
      <c r="K1373" s="54"/>
      <c r="L1373" s="54"/>
      <c r="M1373" s="20">
        <f t="shared" ref="M1373" si="1622">L1373*K1373</f>
        <v>0</v>
      </c>
      <c r="N1373" s="54" t="s">
        <v>104</v>
      </c>
      <c r="O1373" s="54" t="s">
        <v>19</v>
      </c>
      <c r="P1373" s="58">
        <v>3659.498</v>
      </c>
      <c r="Q1373" s="80">
        <v>750</v>
      </c>
      <c r="R1373" s="21">
        <f t="shared" ref="R1373" si="1623">Q1373*P1373</f>
        <v>2744623.5</v>
      </c>
      <c r="S1373" s="21"/>
      <c r="T1373" s="21"/>
      <c r="U1373" s="21"/>
      <c r="V1373" s="21"/>
      <c r="W1373" s="20">
        <f>I1373</f>
        <v>5425497.4054855444</v>
      </c>
      <c r="X1373" s="20">
        <f t="shared" ref="X1373" si="1624">M1373</f>
        <v>0</v>
      </c>
      <c r="Y1373" s="20">
        <f t="shared" ref="Y1373" si="1625">R1373</f>
        <v>2744623.5</v>
      </c>
      <c r="Z1373" s="20">
        <f t="shared" ref="Z1373" si="1626">SUM(W1373:Y1373)</f>
        <v>8170120.9054855444</v>
      </c>
      <c r="AA1373" s="20">
        <f t="shared" si="1620"/>
        <v>2451036.2716456633</v>
      </c>
      <c r="AB1373" s="20">
        <f t="shared" ref="AB1373" si="1627">SUM(Z1373:AA1373)</f>
        <v>10621157.177131208</v>
      </c>
      <c r="AC1373" s="7"/>
      <c r="AD1373" s="17"/>
      <c r="AE1373" s="17"/>
      <c r="AF1373" s="17"/>
      <c r="AG1373" s="17"/>
      <c r="AH1373" s="17"/>
      <c r="AI1373" s="17"/>
      <c r="AJ1373" s="17"/>
      <c r="AK1373" s="17"/>
    </row>
    <row r="1374" spans="2:37" x14ac:dyDescent="0.25">
      <c r="B1374" s="40" t="s">
        <v>2172</v>
      </c>
      <c r="C1374" s="44"/>
      <c r="D1374" s="44"/>
      <c r="E1374" s="44"/>
      <c r="F1374" s="45"/>
      <c r="G1374" s="46"/>
      <c r="H1374" s="47"/>
      <c r="I1374" s="20"/>
      <c r="J1374" s="72"/>
      <c r="K1374" s="72"/>
      <c r="L1374" s="72"/>
      <c r="M1374" s="20"/>
      <c r="N1374" s="72"/>
      <c r="O1374" s="72"/>
      <c r="P1374" s="44"/>
      <c r="Q1374" s="82"/>
      <c r="R1374" s="21"/>
      <c r="S1374" s="21"/>
      <c r="T1374" s="21"/>
      <c r="U1374" s="21"/>
      <c r="V1374" s="21"/>
      <c r="W1374" s="20"/>
      <c r="X1374" s="20"/>
      <c r="Y1374" s="20"/>
      <c r="Z1374" s="20"/>
      <c r="AA1374" s="20"/>
      <c r="AB1374" s="20"/>
      <c r="AC1374" s="8"/>
      <c r="AD1374" s="17"/>
      <c r="AE1374" s="17"/>
      <c r="AF1374" s="17"/>
      <c r="AG1374" s="17"/>
      <c r="AH1374" s="17"/>
      <c r="AI1374" s="17"/>
      <c r="AJ1374" s="17"/>
      <c r="AK1374" s="17"/>
    </row>
    <row r="1375" spans="2:37" x14ac:dyDescent="0.25">
      <c r="B1375" s="40" t="s">
        <v>2173</v>
      </c>
      <c r="C1375" s="40" t="s">
        <v>562</v>
      </c>
      <c r="D1375" s="40"/>
      <c r="E1375" s="40" t="s">
        <v>43</v>
      </c>
      <c r="F1375" s="41">
        <v>0.55023671855695577</v>
      </c>
      <c r="G1375" s="42">
        <v>6000000</v>
      </c>
      <c r="H1375" s="43">
        <v>1</v>
      </c>
      <c r="I1375" s="20">
        <f>H1375*G1375*F1375</f>
        <v>3301420.3113417346</v>
      </c>
      <c r="J1375" s="54"/>
      <c r="K1375" s="54"/>
      <c r="L1375" s="54"/>
      <c r="M1375" s="20">
        <f t="shared" ref="M1375" si="1628">L1375*K1375</f>
        <v>0</v>
      </c>
      <c r="N1375" s="54" t="s">
        <v>104</v>
      </c>
      <c r="O1375" s="54" t="s">
        <v>19</v>
      </c>
      <c r="P1375" s="58">
        <v>2226.808</v>
      </c>
      <c r="Q1375" s="80">
        <v>750</v>
      </c>
      <c r="R1375" s="21">
        <f t="shared" ref="R1375" si="1629">Q1375*P1375</f>
        <v>1670106</v>
      </c>
      <c r="S1375" s="21"/>
      <c r="T1375" s="21"/>
      <c r="U1375" s="21"/>
      <c r="V1375" s="21"/>
      <c r="W1375" s="20">
        <f>I1375</f>
        <v>3301420.3113417346</v>
      </c>
      <c r="X1375" s="20">
        <f t="shared" ref="X1375" si="1630">M1375</f>
        <v>0</v>
      </c>
      <c r="Y1375" s="20">
        <f t="shared" ref="Y1375" si="1631">R1375</f>
        <v>1670106</v>
      </c>
      <c r="Z1375" s="20">
        <f t="shared" ref="Z1375" si="1632">SUM(W1375:Y1375)</f>
        <v>4971526.3113417346</v>
      </c>
      <c r="AA1375" s="20">
        <f t="shared" si="1620"/>
        <v>1491457.8934025203</v>
      </c>
      <c r="AB1375" s="20">
        <f t="shared" ref="AB1375" si="1633">SUM(Z1375:AA1375)</f>
        <v>6462984.2047442552</v>
      </c>
      <c r="AC1375" s="7"/>
      <c r="AD1375" s="17"/>
      <c r="AE1375" s="17"/>
      <c r="AF1375" s="17"/>
      <c r="AG1375" s="17"/>
      <c r="AH1375" s="17"/>
      <c r="AI1375" s="17"/>
      <c r="AJ1375" s="17"/>
      <c r="AK1375" s="17"/>
    </row>
    <row r="1376" spans="2:37" x14ac:dyDescent="0.25">
      <c r="B1376" s="40" t="s">
        <v>2174</v>
      </c>
      <c r="C1376" s="44"/>
      <c r="D1376" s="44"/>
      <c r="E1376" s="44"/>
      <c r="F1376" s="45"/>
      <c r="G1376" s="46"/>
      <c r="H1376" s="47"/>
      <c r="I1376" s="20"/>
      <c r="J1376" s="72"/>
      <c r="K1376" s="72"/>
      <c r="L1376" s="72"/>
      <c r="M1376" s="20"/>
      <c r="N1376" s="72"/>
      <c r="O1376" s="72"/>
      <c r="P1376" s="44"/>
      <c r="Q1376" s="82"/>
      <c r="R1376" s="21"/>
      <c r="S1376" s="21"/>
      <c r="T1376" s="21"/>
      <c r="U1376" s="21"/>
      <c r="V1376" s="21"/>
      <c r="W1376" s="20"/>
      <c r="X1376" s="20"/>
      <c r="Y1376" s="20"/>
      <c r="Z1376" s="20"/>
      <c r="AA1376" s="20"/>
      <c r="AB1376" s="20"/>
      <c r="AC1376" s="8"/>
      <c r="AD1376" s="17"/>
      <c r="AE1376" s="17"/>
      <c r="AF1376" s="17"/>
      <c r="AG1376" s="17"/>
      <c r="AH1376" s="17"/>
      <c r="AI1376" s="17"/>
      <c r="AJ1376" s="17"/>
      <c r="AK1376" s="17"/>
    </row>
    <row r="1377" spans="2:37" x14ac:dyDescent="0.25">
      <c r="B1377" s="40" t="s">
        <v>2175</v>
      </c>
      <c r="C1377" s="40" t="s">
        <v>569</v>
      </c>
      <c r="D1377" s="40"/>
      <c r="E1377" s="40" t="s">
        <v>43</v>
      </c>
      <c r="F1377" s="41">
        <v>1.109957993575488E-2</v>
      </c>
      <c r="G1377" s="42">
        <v>6000000</v>
      </c>
      <c r="H1377" s="43">
        <v>1</v>
      </c>
      <c r="I1377" s="20">
        <f>H1377*G1377*F1377</f>
        <v>66597.479614529278</v>
      </c>
      <c r="J1377" s="54"/>
      <c r="K1377" s="54"/>
      <c r="L1377" s="54"/>
      <c r="M1377" s="20">
        <f t="shared" ref="M1377" si="1634">L1377*K1377</f>
        <v>0</v>
      </c>
      <c r="N1377" s="54" t="s">
        <v>104</v>
      </c>
      <c r="O1377" s="54" t="s">
        <v>19</v>
      </c>
      <c r="P1377" s="58">
        <v>44.92</v>
      </c>
      <c r="Q1377" s="80">
        <v>750</v>
      </c>
      <c r="R1377" s="21">
        <f t="shared" ref="R1377" si="1635">Q1377*P1377</f>
        <v>33690</v>
      </c>
      <c r="S1377" s="21"/>
      <c r="T1377" s="21"/>
      <c r="U1377" s="21"/>
      <c r="V1377" s="21"/>
      <c r="W1377" s="20">
        <f>I1377</f>
        <v>66597.479614529278</v>
      </c>
      <c r="X1377" s="20">
        <f t="shared" ref="X1377" si="1636">M1377</f>
        <v>0</v>
      </c>
      <c r="Y1377" s="20">
        <f t="shared" ref="Y1377" si="1637">R1377</f>
        <v>33690</v>
      </c>
      <c r="Z1377" s="20">
        <f t="shared" ref="Z1377" si="1638">SUM(W1377:Y1377)</f>
        <v>100287.47961452928</v>
      </c>
      <c r="AA1377" s="20">
        <f t="shared" si="1620"/>
        <v>30086.243884358781</v>
      </c>
      <c r="AB1377" s="20">
        <f t="shared" ref="AB1377" si="1639">SUM(Z1377:AA1377)</f>
        <v>130373.72349888805</v>
      </c>
      <c r="AC1377" s="7"/>
      <c r="AD1377" s="17"/>
      <c r="AE1377" s="17"/>
      <c r="AF1377" s="17"/>
      <c r="AG1377" s="17"/>
      <c r="AH1377" s="17"/>
      <c r="AI1377" s="17"/>
      <c r="AJ1377" s="17"/>
      <c r="AK1377" s="17"/>
    </row>
    <row r="1378" spans="2:37" x14ac:dyDescent="0.25">
      <c r="B1378" s="40" t="s">
        <v>2176</v>
      </c>
      <c r="C1378" s="44"/>
      <c r="D1378" s="44"/>
      <c r="E1378" s="44"/>
      <c r="F1378" s="45"/>
      <c r="G1378" s="46"/>
      <c r="H1378" s="47"/>
      <c r="I1378" s="20"/>
      <c r="J1378" s="72"/>
      <c r="K1378" s="72"/>
      <c r="L1378" s="72"/>
      <c r="M1378" s="20"/>
      <c r="N1378" s="72"/>
      <c r="O1378" s="72"/>
      <c r="P1378" s="44"/>
      <c r="Q1378" s="82"/>
      <c r="R1378" s="21"/>
      <c r="S1378" s="21"/>
      <c r="T1378" s="21"/>
      <c r="U1378" s="21"/>
      <c r="V1378" s="21"/>
      <c r="W1378" s="20"/>
      <c r="X1378" s="20"/>
      <c r="Y1378" s="20"/>
      <c r="Z1378" s="20"/>
      <c r="AA1378" s="20"/>
      <c r="AB1378" s="20"/>
      <c r="AC1378" s="8"/>
      <c r="AD1378" s="17"/>
      <c r="AE1378" s="17"/>
      <c r="AF1378" s="17"/>
      <c r="AG1378" s="17"/>
      <c r="AH1378" s="17"/>
      <c r="AI1378" s="17"/>
      <c r="AJ1378" s="17"/>
      <c r="AK1378" s="17"/>
    </row>
    <row r="1379" spans="2:37" x14ac:dyDescent="0.25">
      <c r="B1379" s="40" t="s">
        <v>2177</v>
      </c>
      <c r="C1379" s="40" t="s">
        <v>563</v>
      </c>
      <c r="D1379" s="40"/>
      <c r="E1379" s="40" t="s">
        <v>43</v>
      </c>
      <c r="F1379" s="41">
        <v>0.25374128984432914</v>
      </c>
      <c r="G1379" s="42">
        <v>6000000</v>
      </c>
      <c r="H1379" s="43">
        <v>1</v>
      </c>
      <c r="I1379" s="20">
        <f>H1379*G1379*F1379</f>
        <v>1522447.739065975</v>
      </c>
      <c r="J1379" s="54"/>
      <c r="K1379" s="54"/>
      <c r="L1379" s="54"/>
      <c r="M1379" s="20">
        <f t="shared" ref="M1379" si="1640">L1379*K1379</f>
        <v>0</v>
      </c>
      <c r="N1379" s="54" t="s">
        <v>104</v>
      </c>
      <c r="O1379" s="54" t="s">
        <v>19</v>
      </c>
      <c r="P1379" s="58">
        <v>1026.8910000000001</v>
      </c>
      <c r="Q1379" s="80">
        <v>750</v>
      </c>
      <c r="R1379" s="21">
        <f t="shared" ref="R1379" si="1641">Q1379*P1379</f>
        <v>770168.25</v>
      </c>
      <c r="S1379" s="21"/>
      <c r="T1379" s="21"/>
      <c r="U1379" s="21"/>
      <c r="V1379" s="21"/>
      <c r="W1379" s="20">
        <f>I1379</f>
        <v>1522447.739065975</v>
      </c>
      <c r="X1379" s="20">
        <f t="shared" ref="X1379" si="1642">M1379</f>
        <v>0</v>
      </c>
      <c r="Y1379" s="20">
        <f t="shared" ref="Y1379" si="1643">R1379</f>
        <v>770168.25</v>
      </c>
      <c r="Z1379" s="20">
        <f t="shared" ref="Z1379" si="1644">SUM(W1379:Y1379)</f>
        <v>2292615.989065975</v>
      </c>
      <c r="AA1379" s="20">
        <f t="shared" ref="AA1379:AA1399" si="1645">Z1379*30%</f>
        <v>687784.79671979242</v>
      </c>
      <c r="AB1379" s="20">
        <f t="shared" ref="AB1379" si="1646">SUM(Z1379:AA1379)</f>
        <v>2980400.7857857672</v>
      </c>
      <c r="AC1379" s="7"/>
      <c r="AD1379" s="17"/>
      <c r="AE1379" s="17"/>
      <c r="AF1379" s="17"/>
      <c r="AG1379" s="17"/>
      <c r="AH1379" s="17"/>
      <c r="AI1379" s="17"/>
      <c r="AJ1379" s="17"/>
      <c r="AK1379" s="17"/>
    </row>
    <row r="1380" spans="2:37" x14ac:dyDescent="0.25">
      <c r="B1380" s="40" t="s">
        <v>2178</v>
      </c>
      <c r="C1380" s="44"/>
      <c r="D1380" s="44"/>
      <c r="E1380" s="44"/>
      <c r="F1380" s="45"/>
      <c r="G1380" s="46"/>
      <c r="H1380" s="47"/>
      <c r="I1380" s="20"/>
      <c r="J1380" s="72"/>
      <c r="K1380" s="72"/>
      <c r="L1380" s="72"/>
      <c r="M1380" s="20"/>
      <c r="N1380" s="72"/>
      <c r="O1380" s="72"/>
      <c r="P1380" s="44"/>
      <c r="Q1380" s="82"/>
      <c r="R1380" s="21"/>
      <c r="S1380" s="21"/>
      <c r="T1380" s="21"/>
      <c r="U1380" s="21"/>
      <c r="V1380" s="21"/>
      <c r="W1380" s="20"/>
      <c r="X1380" s="20"/>
      <c r="Y1380" s="20"/>
      <c r="Z1380" s="20"/>
      <c r="AA1380" s="20"/>
      <c r="AB1380" s="20"/>
      <c r="AC1380" s="8"/>
      <c r="AD1380" s="17"/>
      <c r="AE1380" s="17"/>
      <c r="AF1380" s="17"/>
      <c r="AG1380" s="17"/>
      <c r="AH1380" s="17"/>
      <c r="AI1380" s="17"/>
      <c r="AJ1380" s="17"/>
      <c r="AK1380" s="17"/>
    </row>
    <row r="1381" spans="2:37" x14ac:dyDescent="0.25">
      <c r="B1381" s="40" t="s">
        <v>2179</v>
      </c>
      <c r="C1381" s="40" t="s">
        <v>564</v>
      </c>
      <c r="D1381" s="40"/>
      <c r="E1381" s="40" t="s">
        <v>43</v>
      </c>
      <c r="F1381" s="41">
        <v>0.2548566839634297</v>
      </c>
      <c r="G1381" s="42">
        <v>6000000</v>
      </c>
      <c r="H1381" s="43">
        <v>1</v>
      </c>
      <c r="I1381" s="20">
        <f>H1381*G1381*F1381</f>
        <v>1529140.1037805781</v>
      </c>
      <c r="J1381" s="54"/>
      <c r="K1381" s="54"/>
      <c r="L1381" s="54"/>
      <c r="M1381" s="20">
        <f t="shared" ref="M1381" si="1647">L1381*K1381</f>
        <v>0</v>
      </c>
      <c r="N1381" s="54" t="s">
        <v>104</v>
      </c>
      <c r="O1381" s="54" t="s">
        <v>19</v>
      </c>
      <c r="P1381" s="58">
        <v>1031.405</v>
      </c>
      <c r="Q1381" s="80">
        <v>750</v>
      </c>
      <c r="R1381" s="21">
        <f t="shared" ref="R1381" si="1648">Q1381*P1381</f>
        <v>773553.75</v>
      </c>
      <c r="S1381" s="21"/>
      <c r="T1381" s="21"/>
      <c r="U1381" s="21"/>
      <c r="V1381" s="21"/>
      <c r="W1381" s="20">
        <f>I1381</f>
        <v>1529140.1037805781</v>
      </c>
      <c r="X1381" s="20">
        <f t="shared" ref="X1381" si="1649">M1381</f>
        <v>0</v>
      </c>
      <c r="Y1381" s="20">
        <f t="shared" ref="Y1381" si="1650">R1381</f>
        <v>773553.75</v>
      </c>
      <c r="Z1381" s="20">
        <f t="shared" ref="Z1381" si="1651">SUM(W1381:Y1381)</f>
        <v>2302693.8537805779</v>
      </c>
      <c r="AA1381" s="20">
        <f t="shared" si="1645"/>
        <v>690808.15613417339</v>
      </c>
      <c r="AB1381" s="20">
        <f t="shared" ref="AB1381" si="1652">SUM(Z1381:AA1381)</f>
        <v>2993502.0099147512</v>
      </c>
      <c r="AC1381" s="7"/>
      <c r="AD1381" s="17"/>
      <c r="AE1381" s="17"/>
      <c r="AF1381" s="17"/>
      <c r="AG1381" s="17"/>
      <c r="AH1381" s="17"/>
      <c r="AI1381" s="17"/>
      <c r="AJ1381" s="17"/>
      <c r="AK1381" s="17"/>
    </row>
    <row r="1382" spans="2:37" x14ac:dyDescent="0.25">
      <c r="B1382" s="40" t="s">
        <v>2180</v>
      </c>
      <c r="C1382" s="44"/>
      <c r="D1382" s="44"/>
      <c r="E1382" s="44"/>
      <c r="F1382" s="45"/>
      <c r="G1382" s="46"/>
      <c r="H1382" s="47"/>
      <c r="I1382" s="20"/>
      <c r="J1382" s="72"/>
      <c r="K1382" s="72"/>
      <c r="L1382" s="72"/>
      <c r="M1382" s="20"/>
      <c r="N1382" s="72"/>
      <c r="O1382" s="72"/>
      <c r="P1382" s="44"/>
      <c r="Q1382" s="82"/>
      <c r="R1382" s="21"/>
      <c r="S1382" s="21"/>
      <c r="T1382" s="21"/>
      <c r="U1382" s="21"/>
      <c r="V1382" s="21"/>
      <c r="W1382" s="20"/>
      <c r="X1382" s="20"/>
      <c r="Y1382" s="20"/>
      <c r="Z1382" s="20"/>
      <c r="AA1382" s="20"/>
      <c r="AB1382" s="20"/>
      <c r="AC1382" s="8"/>
      <c r="AD1382" s="17"/>
      <c r="AE1382" s="17"/>
      <c r="AF1382" s="17"/>
      <c r="AG1382" s="17"/>
      <c r="AH1382" s="17"/>
      <c r="AI1382" s="17"/>
      <c r="AJ1382" s="17"/>
      <c r="AK1382" s="17"/>
    </row>
    <row r="1383" spans="2:37" x14ac:dyDescent="0.25">
      <c r="B1383" s="40" t="s">
        <v>2181</v>
      </c>
      <c r="C1383" s="40" t="s">
        <v>565</v>
      </c>
      <c r="D1383" s="40"/>
      <c r="E1383" s="40" t="s">
        <v>43</v>
      </c>
      <c r="F1383" s="41">
        <v>3.0353842352359772E-2</v>
      </c>
      <c r="G1383" s="42">
        <v>6000000</v>
      </c>
      <c r="H1383" s="43">
        <v>1</v>
      </c>
      <c r="I1383" s="20">
        <f>H1383*G1383*F1383</f>
        <v>182123.05411415864</v>
      </c>
      <c r="J1383" s="54"/>
      <c r="K1383" s="54"/>
      <c r="L1383" s="54"/>
      <c r="M1383" s="20">
        <f t="shared" ref="M1383" si="1653">L1383*K1383</f>
        <v>0</v>
      </c>
      <c r="N1383" s="54" t="s">
        <v>104</v>
      </c>
      <c r="O1383" s="54" t="s">
        <v>19</v>
      </c>
      <c r="P1383" s="58">
        <v>122.842</v>
      </c>
      <c r="Q1383" s="80">
        <v>750</v>
      </c>
      <c r="R1383" s="21">
        <f t="shared" ref="R1383" si="1654">Q1383*P1383</f>
        <v>92131.5</v>
      </c>
      <c r="S1383" s="21"/>
      <c r="T1383" s="21"/>
      <c r="U1383" s="21"/>
      <c r="V1383" s="21"/>
      <c r="W1383" s="20">
        <f>I1383</f>
        <v>182123.05411415864</v>
      </c>
      <c r="X1383" s="20">
        <f t="shared" ref="X1383" si="1655">M1383</f>
        <v>0</v>
      </c>
      <c r="Y1383" s="20">
        <f t="shared" ref="Y1383" si="1656">R1383</f>
        <v>92131.5</v>
      </c>
      <c r="Z1383" s="20">
        <f t="shared" ref="Z1383" si="1657">SUM(W1383:Y1383)</f>
        <v>274254.55411415861</v>
      </c>
      <c r="AA1383" s="20">
        <f t="shared" si="1645"/>
        <v>82276.366234247587</v>
      </c>
      <c r="AB1383" s="20">
        <f t="shared" ref="AB1383" si="1658">SUM(Z1383:AA1383)</f>
        <v>356530.92034840619</v>
      </c>
      <c r="AC1383" s="7"/>
      <c r="AD1383" s="17"/>
      <c r="AE1383" s="17"/>
      <c r="AF1383" s="17"/>
      <c r="AG1383" s="17"/>
      <c r="AH1383" s="17"/>
      <c r="AI1383" s="17"/>
      <c r="AJ1383" s="17"/>
      <c r="AK1383" s="17"/>
    </row>
    <row r="1384" spans="2:37" x14ac:dyDescent="0.25">
      <c r="B1384" s="40" t="s">
        <v>2182</v>
      </c>
      <c r="C1384" s="44"/>
      <c r="D1384" s="44"/>
      <c r="E1384" s="44"/>
      <c r="F1384" s="45"/>
      <c r="G1384" s="46"/>
      <c r="H1384" s="47"/>
      <c r="I1384" s="20"/>
      <c r="J1384" s="72"/>
      <c r="K1384" s="72"/>
      <c r="L1384" s="72"/>
      <c r="M1384" s="20"/>
      <c r="N1384" s="72"/>
      <c r="O1384" s="72"/>
      <c r="P1384" s="44"/>
      <c r="Q1384" s="82"/>
      <c r="R1384" s="21"/>
      <c r="S1384" s="21"/>
      <c r="T1384" s="21"/>
      <c r="U1384" s="21"/>
      <c r="V1384" s="21"/>
      <c r="W1384" s="20"/>
      <c r="X1384" s="20"/>
      <c r="Y1384" s="20"/>
      <c r="Z1384" s="20"/>
      <c r="AA1384" s="20"/>
      <c r="AB1384" s="20"/>
      <c r="AC1384" s="8"/>
      <c r="AD1384" s="17"/>
      <c r="AE1384" s="17"/>
      <c r="AF1384" s="17"/>
      <c r="AG1384" s="17"/>
      <c r="AH1384" s="17"/>
      <c r="AI1384" s="17"/>
      <c r="AJ1384" s="17"/>
      <c r="AK1384" s="17"/>
    </row>
    <row r="1385" spans="2:37" x14ac:dyDescent="0.25">
      <c r="B1385" s="40" t="s">
        <v>2183</v>
      </c>
      <c r="C1385" s="40" t="s">
        <v>566</v>
      </c>
      <c r="D1385" s="40"/>
      <c r="E1385" s="40" t="s">
        <v>43</v>
      </c>
      <c r="F1385" s="41">
        <v>0.1600009883864591</v>
      </c>
      <c r="G1385" s="42">
        <v>6000000</v>
      </c>
      <c r="H1385" s="43">
        <v>1</v>
      </c>
      <c r="I1385" s="20">
        <f>H1385*G1385*F1385</f>
        <v>960005.93031875463</v>
      </c>
      <c r="J1385" s="54"/>
      <c r="K1385" s="54"/>
      <c r="L1385" s="54"/>
      <c r="M1385" s="20">
        <f t="shared" ref="M1385" si="1659">L1385*K1385</f>
        <v>0</v>
      </c>
      <c r="N1385" s="54" t="s">
        <v>104</v>
      </c>
      <c r="O1385" s="54" t="s">
        <v>19</v>
      </c>
      <c r="P1385" s="58">
        <v>647.524</v>
      </c>
      <c r="Q1385" s="80">
        <v>750</v>
      </c>
      <c r="R1385" s="21">
        <f t="shared" ref="R1385" si="1660">Q1385*P1385</f>
        <v>485643</v>
      </c>
      <c r="S1385" s="21"/>
      <c r="T1385" s="21"/>
      <c r="U1385" s="21"/>
      <c r="V1385" s="21"/>
      <c r="W1385" s="20">
        <f>I1385</f>
        <v>960005.93031875463</v>
      </c>
      <c r="X1385" s="20">
        <f t="shared" ref="X1385" si="1661">M1385</f>
        <v>0</v>
      </c>
      <c r="Y1385" s="20">
        <f t="shared" ref="Y1385" si="1662">R1385</f>
        <v>485643</v>
      </c>
      <c r="Z1385" s="20">
        <f t="shared" ref="Z1385" si="1663">SUM(W1385:Y1385)</f>
        <v>1445648.9303187546</v>
      </c>
      <c r="AA1385" s="20">
        <f t="shared" si="1645"/>
        <v>433694.6790956264</v>
      </c>
      <c r="AB1385" s="20">
        <f t="shared" ref="AB1385" si="1664">SUM(Z1385:AA1385)</f>
        <v>1879343.609414381</v>
      </c>
      <c r="AC1385" s="7"/>
      <c r="AD1385" s="17"/>
      <c r="AE1385" s="17"/>
      <c r="AF1385" s="17"/>
      <c r="AG1385" s="17"/>
      <c r="AH1385" s="17"/>
      <c r="AI1385" s="17"/>
      <c r="AJ1385" s="17"/>
      <c r="AK1385" s="17"/>
    </row>
    <row r="1386" spans="2:37" x14ac:dyDescent="0.25">
      <c r="B1386" s="40" t="s">
        <v>2184</v>
      </c>
      <c r="C1386" s="44"/>
      <c r="D1386" s="44"/>
      <c r="E1386" s="44"/>
      <c r="F1386" s="45"/>
      <c r="G1386" s="46"/>
      <c r="H1386" s="47"/>
      <c r="I1386" s="20"/>
      <c r="J1386" s="72"/>
      <c r="K1386" s="72"/>
      <c r="L1386" s="72"/>
      <c r="M1386" s="20"/>
      <c r="N1386" s="72"/>
      <c r="O1386" s="72"/>
      <c r="P1386" s="44"/>
      <c r="Q1386" s="82"/>
      <c r="R1386" s="21"/>
      <c r="S1386" s="21"/>
      <c r="T1386" s="21"/>
      <c r="U1386" s="21"/>
      <c r="V1386" s="21"/>
      <c r="W1386" s="20"/>
      <c r="X1386" s="20"/>
      <c r="Y1386" s="20"/>
      <c r="Z1386" s="20"/>
      <c r="AA1386" s="20"/>
      <c r="AB1386" s="20"/>
      <c r="AC1386" s="8"/>
      <c r="AD1386" s="17"/>
      <c r="AE1386" s="17"/>
      <c r="AF1386" s="17"/>
      <c r="AG1386" s="17"/>
      <c r="AH1386" s="17"/>
      <c r="AI1386" s="17"/>
      <c r="AJ1386" s="17"/>
      <c r="AK1386" s="17"/>
    </row>
    <row r="1387" spans="2:37" x14ac:dyDescent="0.25">
      <c r="B1387" s="40" t="s">
        <v>2185</v>
      </c>
      <c r="C1387" s="40" t="s">
        <v>567</v>
      </c>
      <c r="D1387" s="40"/>
      <c r="E1387" s="40" t="s">
        <v>43</v>
      </c>
      <c r="F1387" s="41">
        <v>0.17955744996293552</v>
      </c>
      <c r="G1387" s="42">
        <v>6000000</v>
      </c>
      <c r="H1387" s="43">
        <v>1</v>
      </c>
      <c r="I1387" s="20">
        <f>H1387*G1387*F1387</f>
        <v>1077344.6997776132</v>
      </c>
      <c r="J1387" s="54"/>
      <c r="K1387" s="54"/>
      <c r="L1387" s="54"/>
      <c r="M1387" s="20">
        <f t="shared" ref="M1387" si="1665">L1387*K1387</f>
        <v>0</v>
      </c>
      <c r="N1387" s="54" t="s">
        <v>104</v>
      </c>
      <c r="O1387" s="54" t="s">
        <v>19</v>
      </c>
      <c r="P1387" s="58">
        <v>726.66899999999998</v>
      </c>
      <c r="Q1387" s="80">
        <v>750</v>
      </c>
      <c r="R1387" s="21">
        <f t="shared" ref="R1387" si="1666">Q1387*P1387</f>
        <v>545001.75</v>
      </c>
      <c r="S1387" s="21"/>
      <c r="T1387" s="21"/>
      <c r="U1387" s="21"/>
      <c r="V1387" s="21"/>
      <c r="W1387" s="20">
        <f>I1387</f>
        <v>1077344.6997776132</v>
      </c>
      <c r="X1387" s="20">
        <f t="shared" ref="X1387" si="1667">M1387</f>
        <v>0</v>
      </c>
      <c r="Y1387" s="20">
        <f t="shared" ref="Y1387" si="1668">R1387</f>
        <v>545001.75</v>
      </c>
      <c r="Z1387" s="20">
        <f t="shared" ref="Z1387" si="1669">SUM(W1387:Y1387)</f>
        <v>1622346.4497776132</v>
      </c>
      <c r="AA1387" s="20">
        <f t="shared" si="1645"/>
        <v>486703.93493328395</v>
      </c>
      <c r="AB1387" s="20">
        <f t="shared" ref="AB1387" si="1670">SUM(Z1387:AA1387)</f>
        <v>2109050.3847108972</v>
      </c>
      <c r="AC1387" s="7"/>
      <c r="AD1387" s="17"/>
      <c r="AE1387" s="17"/>
      <c r="AF1387" s="17"/>
      <c r="AG1387" s="17"/>
      <c r="AH1387" s="17"/>
      <c r="AI1387" s="17"/>
      <c r="AJ1387" s="17"/>
      <c r="AK1387" s="17"/>
    </row>
    <row r="1388" spans="2:37" x14ac:dyDescent="0.25">
      <c r="B1388" s="40" t="s">
        <v>2186</v>
      </c>
      <c r="C1388" s="44"/>
      <c r="D1388" s="44"/>
      <c r="E1388" s="44"/>
      <c r="F1388" s="45"/>
      <c r="G1388" s="46"/>
      <c r="H1388" s="47"/>
      <c r="I1388" s="20"/>
      <c r="J1388" s="72"/>
      <c r="K1388" s="72"/>
      <c r="L1388" s="72"/>
      <c r="M1388" s="20"/>
      <c r="N1388" s="72"/>
      <c r="O1388" s="72"/>
      <c r="P1388" s="44"/>
      <c r="Q1388" s="82"/>
      <c r="R1388" s="21"/>
      <c r="S1388" s="21"/>
      <c r="T1388" s="21"/>
      <c r="U1388" s="21"/>
      <c r="V1388" s="21"/>
      <c r="W1388" s="20"/>
      <c r="X1388" s="20"/>
      <c r="Y1388" s="20"/>
      <c r="Z1388" s="20"/>
      <c r="AA1388" s="20"/>
      <c r="AB1388" s="20"/>
      <c r="AC1388" s="8"/>
      <c r="AD1388" s="17"/>
      <c r="AE1388" s="17"/>
      <c r="AF1388" s="17"/>
    </row>
    <row r="1389" spans="2:37" x14ac:dyDescent="0.25">
      <c r="B1389" s="40" t="s">
        <v>2187</v>
      </c>
      <c r="C1389" s="40" t="s">
        <v>568</v>
      </c>
      <c r="D1389" s="40"/>
      <c r="E1389" s="40" t="s">
        <v>43</v>
      </c>
      <c r="F1389" s="41">
        <v>0.33400716580182854</v>
      </c>
      <c r="G1389" s="42">
        <v>6000000</v>
      </c>
      <c r="H1389" s="43">
        <v>1</v>
      </c>
      <c r="I1389" s="20">
        <f>H1389*G1389*F1389</f>
        <v>2004042.9948109712</v>
      </c>
      <c r="J1389" s="54"/>
      <c r="K1389" s="54"/>
      <c r="L1389" s="54"/>
      <c r="M1389" s="20">
        <f t="shared" ref="M1389" si="1671">L1389*K1389</f>
        <v>0</v>
      </c>
      <c r="N1389" s="54" t="s">
        <v>104</v>
      </c>
      <c r="O1389" s="54" t="s">
        <v>19</v>
      </c>
      <c r="P1389" s="58">
        <v>1351.7270000000001</v>
      </c>
      <c r="Q1389" s="80">
        <v>750</v>
      </c>
      <c r="R1389" s="21">
        <f t="shared" ref="R1389" si="1672">Q1389*P1389</f>
        <v>1013795.2500000001</v>
      </c>
      <c r="S1389" s="21"/>
      <c r="T1389" s="21"/>
      <c r="U1389" s="21"/>
      <c r="V1389" s="21"/>
      <c r="W1389" s="20">
        <f>I1389</f>
        <v>2004042.9948109712</v>
      </c>
      <c r="X1389" s="20">
        <f t="shared" ref="X1389" si="1673">M1389</f>
        <v>0</v>
      </c>
      <c r="Y1389" s="20">
        <f t="shared" ref="Y1389" si="1674">R1389</f>
        <v>1013795.2500000001</v>
      </c>
      <c r="Z1389" s="20">
        <f t="shared" ref="Z1389" si="1675">SUM(W1389:Y1389)</f>
        <v>3017838.2448109714</v>
      </c>
      <c r="AA1389" s="20">
        <f t="shared" si="1645"/>
        <v>905351.47344329138</v>
      </c>
      <c r="AB1389" s="20">
        <f t="shared" ref="AB1389" si="1676">SUM(Z1389:AA1389)</f>
        <v>3923189.7182542626</v>
      </c>
      <c r="AC1389" s="7"/>
      <c r="AD1389" s="17"/>
      <c r="AE1389" s="17"/>
      <c r="AF1389" s="17"/>
    </row>
    <row r="1390" spans="2:37" x14ac:dyDescent="0.25">
      <c r="B1390" s="40" t="s">
        <v>2188</v>
      </c>
      <c r="C1390" s="44"/>
      <c r="D1390" s="44"/>
      <c r="E1390" s="44"/>
      <c r="F1390" s="45"/>
      <c r="G1390" s="46"/>
      <c r="H1390" s="47"/>
      <c r="I1390" s="20"/>
      <c r="J1390" s="72"/>
      <c r="K1390" s="72"/>
      <c r="L1390" s="72"/>
      <c r="M1390" s="20"/>
      <c r="N1390" s="72"/>
      <c r="O1390" s="72"/>
      <c r="P1390" s="44"/>
      <c r="Q1390" s="82"/>
      <c r="R1390" s="21"/>
      <c r="S1390" s="21"/>
      <c r="T1390" s="21"/>
      <c r="U1390" s="21"/>
      <c r="V1390" s="21"/>
      <c r="W1390" s="20"/>
      <c r="X1390" s="20"/>
      <c r="Y1390" s="20"/>
      <c r="Z1390" s="20"/>
      <c r="AA1390" s="20"/>
      <c r="AB1390" s="20"/>
      <c r="AC1390" s="8"/>
      <c r="AD1390" s="17"/>
      <c r="AE1390" s="17"/>
      <c r="AF1390" s="17"/>
    </row>
    <row r="1391" spans="2:37" x14ac:dyDescent="0.25">
      <c r="B1391" s="40" t="s">
        <v>2189</v>
      </c>
      <c r="C1391" s="40" t="s">
        <v>570</v>
      </c>
      <c r="D1391" s="40"/>
      <c r="E1391" s="40" t="s">
        <v>43</v>
      </c>
      <c r="F1391" s="41">
        <v>1.1222960217445022</v>
      </c>
      <c r="G1391" s="42">
        <v>6000000</v>
      </c>
      <c r="H1391" s="43">
        <v>1</v>
      </c>
      <c r="I1391" s="20">
        <f>H1391*G1391*F1391</f>
        <v>6733776.1304670125</v>
      </c>
      <c r="J1391" s="54"/>
      <c r="K1391" s="54"/>
      <c r="L1391" s="54"/>
      <c r="M1391" s="20">
        <f t="shared" ref="M1391" si="1677">L1391*K1391</f>
        <v>0</v>
      </c>
      <c r="N1391" s="54" t="s">
        <v>104</v>
      </c>
      <c r="O1391" s="54" t="s">
        <v>19</v>
      </c>
      <c r="P1391" s="58">
        <v>4541.9319999999998</v>
      </c>
      <c r="Q1391" s="80">
        <v>750</v>
      </c>
      <c r="R1391" s="21">
        <f t="shared" ref="R1391" si="1678">Q1391*P1391</f>
        <v>3406449</v>
      </c>
      <c r="S1391" s="21"/>
      <c r="T1391" s="21"/>
      <c r="U1391" s="21"/>
      <c r="V1391" s="21"/>
      <c r="W1391" s="20">
        <f>I1391</f>
        <v>6733776.1304670125</v>
      </c>
      <c r="X1391" s="20">
        <f t="shared" ref="X1391" si="1679">M1391</f>
        <v>0</v>
      </c>
      <c r="Y1391" s="20">
        <f t="shared" ref="Y1391" si="1680">R1391</f>
        <v>3406449</v>
      </c>
      <c r="Z1391" s="20">
        <f t="shared" ref="Z1391" si="1681">SUM(W1391:Y1391)</f>
        <v>10140225.130467013</v>
      </c>
      <c r="AA1391" s="20">
        <f t="shared" si="1645"/>
        <v>3042067.5391401039</v>
      </c>
      <c r="AB1391" s="20">
        <f t="shared" ref="AB1391" si="1682">SUM(Z1391:AA1391)</f>
        <v>13182292.669607116</v>
      </c>
      <c r="AC1391" s="7"/>
      <c r="AD1391" s="17"/>
      <c r="AE1391" s="17"/>
      <c r="AF1391" s="17"/>
    </row>
    <row r="1392" spans="2:37" x14ac:dyDescent="0.25">
      <c r="B1392" s="40" t="s">
        <v>2190</v>
      </c>
      <c r="C1392" s="44"/>
      <c r="D1392" s="44"/>
      <c r="E1392" s="44"/>
      <c r="F1392" s="45"/>
      <c r="G1392" s="46"/>
      <c r="H1392" s="47"/>
      <c r="I1392" s="20"/>
      <c r="J1392" s="72"/>
      <c r="K1392" s="72"/>
      <c r="L1392" s="72"/>
      <c r="M1392" s="20"/>
      <c r="N1392" s="72"/>
      <c r="O1392" s="72"/>
      <c r="P1392" s="44"/>
      <c r="Q1392" s="82"/>
      <c r="R1392" s="21"/>
      <c r="S1392" s="21"/>
      <c r="T1392" s="21"/>
      <c r="U1392" s="21"/>
      <c r="V1392" s="21"/>
      <c r="W1392" s="20"/>
      <c r="X1392" s="20"/>
      <c r="Y1392" s="20"/>
      <c r="Z1392" s="20"/>
      <c r="AA1392" s="20"/>
      <c r="AB1392" s="20"/>
      <c r="AC1392" s="8"/>
      <c r="AD1392" s="17"/>
      <c r="AE1392" s="17"/>
      <c r="AF1392" s="17"/>
    </row>
    <row r="1393" spans="2:37" x14ac:dyDescent="0.25">
      <c r="B1393" s="40" t="s">
        <v>2191</v>
      </c>
      <c r="C1393" s="40"/>
      <c r="D1393" s="40"/>
      <c r="E1393" s="50"/>
      <c r="F1393" s="51"/>
      <c r="G1393" s="52"/>
      <c r="H1393" s="43"/>
      <c r="I1393" s="20">
        <f>H1393*G1393*F1393</f>
        <v>0</v>
      </c>
      <c r="J1393" s="54"/>
      <c r="K1393" s="54"/>
      <c r="L1393" s="54"/>
      <c r="M1393" s="20">
        <f t="shared" ref="M1393" si="1683">L1393*K1393</f>
        <v>0</v>
      </c>
      <c r="N1393" s="54"/>
      <c r="O1393" s="54"/>
      <c r="P1393" s="79"/>
      <c r="Q1393" s="80"/>
      <c r="R1393" s="21">
        <f t="shared" ref="R1393" si="1684">Q1393*P1393</f>
        <v>0</v>
      </c>
      <c r="S1393" s="21"/>
      <c r="T1393" s="21"/>
      <c r="U1393" s="21"/>
      <c r="V1393" s="21"/>
      <c r="W1393" s="20">
        <f>I1393</f>
        <v>0</v>
      </c>
      <c r="X1393" s="20">
        <f t="shared" ref="X1393" si="1685">M1393</f>
        <v>0</v>
      </c>
      <c r="Y1393" s="20">
        <f t="shared" ref="Y1393" si="1686">R1393</f>
        <v>0</v>
      </c>
      <c r="Z1393" s="20">
        <f t="shared" ref="Z1393" si="1687">SUM(W1393:Y1393)</f>
        <v>0</v>
      </c>
      <c r="AA1393" s="20">
        <f t="shared" si="1645"/>
        <v>0</v>
      </c>
      <c r="AB1393" s="20">
        <f t="shared" ref="AB1393" si="1688">SUM(Z1393:AA1393)</f>
        <v>0</v>
      </c>
      <c r="AC1393" s="7"/>
      <c r="AD1393" s="17"/>
      <c r="AE1393" s="17"/>
      <c r="AF1393" s="17"/>
    </row>
    <row r="1394" spans="2:37" x14ac:dyDescent="0.25">
      <c r="B1394" s="40" t="s">
        <v>2192</v>
      </c>
      <c r="C1394" s="44"/>
      <c r="D1394" s="44"/>
      <c r="E1394" s="44"/>
      <c r="F1394" s="45"/>
      <c r="G1394" s="46"/>
      <c r="H1394" s="47"/>
      <c r="I1394" s="20"/>
      <c r="J1394" s="72"/>
      <c r="K1394" s="72"/>
      <c r="L1394" s="72"/>
      <c r="M1394" s="20"/>
      <c r="N1394" s="72"/>
      <c r="O1394" s="72"/>
      <c r="P1394" s="81"/>
      <c r="Q1394" s="82"/>
      <c r="R1394" s="21"/>
      <c r="S1394" s="21"/>
      <c r="T1394" s="21"/>
      <c r="U1394" s="21"/>
      <c r="V1394" s="21"/>
      <c r="W1394" s="20"/>
      <c r="X1394" s="20"/>
      <c r="Y1394" s="20"/>
      <c r="Z1394" s="20"/>
      <c r="AA1394" s="20"/>
      <c r="AB1394" s="20"/>
      <c r="AC1394" s="8"/>
      <c r="AD1394" s="17"/>
      <c r="AE1394" s="17"/>
      <c r="AF1394" s="17"/>
    </row>
    <row r="1395" spans="2:37" ht="15.75" x14ac:dyDescent="0.25">
      <c r="B1395" s="40" t="s">
        <v>2193</v>
      </c>
      <c r="C1395" s="55"/>
      <c r="D1395" s="55"/>
      <c r="E1395" s="55"/>
      <c r="F1395" s="56"/>
      <c r="G1395" s="57"/>
      <c r="H1395" s="55"/>
      <c r="I1395" s="20"/>
      <c r="J1395" s="55"/>
      <c r="K1395" s="55"/>
      <c r="L1395" s="55"/>
      <c r="M1395" s="20"/>
      <c r="N1395" s="55"/>
      <c r="O1395" s="55"/>
      <c r="P1395" s="55"/>
      <c r="Q1395" s="55"/>
      <c r="R1395" s="21"/>
      <c r="S1395" s="21"/>
      <c r="T1395" s="21"/>
      <c r="U1395" s="21"/>
      <c r="V1395" s="21"/>
      <c r="W1395" s="20"/>
      <c r="X1395" s="20"/>
      <c r="Y1395" s="20"/>
      <c r="Z1395" s="20"/>
      <c r="AA1395" s="20"/>
      <c r="AB1395" s="20"/>
      <c r="AC1395" s="12"/>
      <c r="AD1395" s="17"/>
      <c r="AE1395" s="17"/>
      <c r="AF1395" s="17"/>
    </row>
    <row r="1396" spans="2:37" ht="28.5" x14ac:dyDescent="0.25">
      <c r="B1396" s="40" t="s">
        <v>2194</v>
      </c>
      <c r="C1396" s="40" t="s">
        <v>571</v>
      </c>
      <c r="D1396" s="40" t="s">
        <v>777</v>
      </c>
      <c r="E1396" s="40" t="s">
        <v>43</v>
      </c>
      <c r="F1396" s="41">
        <v>7.0906103286384969E-2</v>
      </c>
      <c r="G1396" s="42">
        <v>6000000</v>
      </c>
      <c r="H1396" s="43">
        <v>1</v>
      </c>
      <c r="I1396" s="20">
        <f t="shared" ref="I1396" si="1689">H1396*G1396*F1396</f>
        <v>425436.61971830984</v>
      </c>
      <c r="J1396" s="54"/>
      <c r="K1396" s="54"/>
      <c r="L1396" s="54"/>
      <c r="M1396" s="20">
        <f t="shared" ref="M1396" si="1690">L1396*K1396</f>
        <v>0</v>
      </c>
      <c r="N1396" s="54" t="s">
        <v>62</v>
      </c>
      <c r="O1396" s="54" t="s">
        <v>22</v>
      </c>
      <c r="P1396" s="79">
        <v>216</v>
      </c>
      <c r="Q1396" s="80">
        <v>470</v>
      </c>
      <c r="R1396" s="21">
        <f t="shared" ref="R1396:R1397" si="1691">Q1396*P1396</f>
        <v>101520</v>
      </c>
      <c r="S1396" s="21"/>
      <c r="T1396" s="21"/>
      <c r="U1396" s="21"/>
      <c r="V1396" s="21"/>
      <c r="W1396" s="20">
        <f>I1396</f>
        <v>425436.61971830984</v>
      </c>
      <c r="X1396" s="20">
        <f t="shared" ref="X1396" si="1692">M1396</f>
        <v>0</v>
      </c>
      <c r="Y1396" s="20">
        <f>SUM(R1396:R1397)</f>
        <v>351520</v>
      </c>
      <c r="Z1396" s="20">
        <f t="shared" ref="Z1396" si="1693">SUM(W1396:Y1396)</f>
        <v>776956.61971830984</v>
      </c>
      <c r="AA1396" s="20">
        <f t="shared" si="1645"/>
        <v>233086.98591549296</v>
      </c>
      <c r="AB1396" s="20">
        <f t="shared" ref="AB1396" si="1694">SUM(Z1396:AA1396)</f>
        <v>1010043.6056338028</v>
      </c>
      <c r="AC1396" s="7" t="s">
        <v>748</v>
      </c>
      <c r="AD1396" s="17"/>
      <c r="AE1396" s="17"/>
      <c r="AF1396" s="17"/>
      <c r="AG1396" s="17"/>
      <c r="AH1396" s="17"/>
      <c r="AI1396" s="17"/>
      <c r="AJ1396" s="17"/>
      <c r="AK1396" s="17"/>
    </row>
    <row r="1397" spans="2:37" x14ac:dyDescent="0.25">
      <c r="B1397" s="40" t="s">
        <v>2195</v>
      </c>
      <c r="C1397" s="40"/>
      <c r="D1397" s="40"/>
      <c r="E1397" s="40"/>
      <c r="F1397" s="62"/>
      <c r="G1397" s="52"/>
      <c r="H1397" s="43"/>
      <c r="I1397" s="20"/>
      <c r="J1397" s="54"/>
      <c r="K1397" s="54"/>
      <c r="L1397" s="54"/>
      <c r="M1397" s="20"/>
      <c r="N1397" s="54" t="s">
        <v>746</v>
      </c>
      <c r="O1397" s="54" t="s">
        <v>747</v>
      </c>
      <c r="P1397" s="79">
        <v>250</v>
      </c>
      <c r="Q1397" s="80">
        <v>1000</v>
      </c>
      <c r="R1397" s="21">
        <f t="shared" si="1691"/>
        <v>250000</v>
      </c>
      <c r="S1397" s="21"/>
      <c r="T1397" s="21"/>
      <c r="U1397" s="21"/>
      <c r="V1397" s="21"/>
      <c r="W1397" s="20"/>
      <c r="X1397" s="20"/>
      <c r="Y1397" s="20">
        <f>R1397</f>
        <v>250000</v>
      </c>
      <c r="Z1397" s="20"/>
      <c r="AA1397" s="20"/>
      <c r="AB1397" s="20"/>
      <c r="AC1397" s="7"/>
      <c r="AD1397" s="17"/>
      <c r="AE1397" s="17"/>
      <c r="AF1397" s="17"/>
      <c r="AG1397" s="17"/>
      <c r="AH1397" s="17"/>
      <c r="AI1397" s="17"/>
      <c r="AJ1397" s="17"/>
      <c r="AK1397" s="17"/>
    </row>
    <row r="1398" spans="2:37" x14ac:dyDescent="0.25">
      <c r="B1398" s="40" t="s">
        <v>2196</v>
      </c>
      <c r="C1398" s="44"/>
      <c r="D1398" s="44"/>
      <c r="E1398" s="44"/>
      <c r="F1398" s="45"/>
      <c r="G1398" s="46"/>
      <c r="H1398" s="47"/>
      <c r="I1398" s="20"/>
      <c r="J1398" s="72"/>
      <c r="K1398" s="72"/>
      <c r="L1398" s="72"/>
      <c r="M1398" s="20"/>
      <c r="N1398" s="72"/>
      <c r="O1398" s="72"/>
      <c r="P1398" s="81"/>
      <c r="Q1398" s="82"/>
      <c r="R1398" s="21"/>
      <c r="S1398" s="21"/>
      <c r="T1398" s="21"/>
      <c r="U1398" s="21"/>
      <c r="V1398" s="21"/>
      <c r="W1398" s="20"/>
      <c r="X1398" s="20"/>
      <c r="Y1398" s="20"/>
      <c r="Z1398" s="20"/>
      <c r="AA1398" s="20"/>
      <c r="AB1398" s="20"/>
      <c r="AC1398" s="8"/>
      <c r="AD1398" s="17"/>
      <c r="AE1398" s="17"/>
      <c r="AF1398" s="17"/>
      <c r="AG1398" s="17"/>
      <c r="AH1398" s="17"/>
      <c r="AI1398" s="17"/>
      <c r="AJ1398" s="17"/>
      <c r="AK1398" s="17"/>
    </row>
    <row r="1399" spans="2:37" ht="28.5" x14ac:dyDescent="0.25">
      <c r="B1399" s="40" t="s">
        <v>2197</v>
      </c>
      <c r="C1399" s="40" t="s">
        <v>572</v>
      </c>
      <c r="D1399" s="40" t="s">
        <v>753</v>
      </c>
      <c r="E1399" s="40" t="s">
        <v>43</v>
      </c>
      <c r="F1399" s="41">
        <v>0.84963800345935259</v>
      </c>
      <c r="G1399" s="42">
        <v>6000000</v>
      </c>
      <c r="H1399" s="43">
        <v>1</v>
      </c>
      <c r="I1399" s="20">
        <f t="shared" ref="I1399" si="1695">H1399*G1399*F1399</f>
        <v>5097828.0207561152</v>
      </c>
      <c r="J1399" s="54"/>
      <c r="K1399" s="54"/>
      <c r="L1399" s="54"/>
      <c r="M1399" s="20">
        <f t="shared" ref="M1399" si="1696">L1399*K1399</f>
        <v>0</v>
      </c>
      <c r="N1399" s="54" t="s">
        <v>44</v>
      </c>
      <c r="O1399" s="54" t="s">
        <v>26</v>
      </c>
      <c r="P1399" s="79">
        <v>332</v>
      </c>
      <c r="Q1399" s="80">
        <v>15000</v>
      </c>
      <c r="R1399" s="21">
        <f t="shared" ref="R1399:R1408" si="1697">Q1399*P1399</f>
        <v>4980000</v>
      </c>
      <c r="S1399" s="21"/>
      <c r="T1399" s="21"/>
      <c r="U1399" s="21"/>
      <c r="V1399" s="21"/>
      <c r="W1399" s="20">
        <f>I1399</f>
        <v>5097828.0207561152</v>
      </c>
      <c r="X1399" s="20">
        <f t="shared" ref="X1399" si="1698">M1399</f>
        <v>0</v>
      </c>
      <c r="Y1399" s="20">
        <f>SUM(R1399:R1407)</f>
        <v>5555770</v>
      </c>
      <c r="Z1399" s="20">
        <f t="shared" ref="Z1399" si="1699">SUM(W1399:Y1399)</f>
        <v>10653598.020756114</v>
      </c>
      <c r="AA1399" s="20">
        <f t="shared" si="1645"/>
        <v>3196079.4062268343</v>
      </c>
      <c r="AB1399" s="20">
        <f t="shared" ref="AB1399" si="1700">SUM(Z1399:AA1399)</f>
        <v>13849677.426982949</v>
      </c>
      <c r="AC1399" s="7" t="s">
        <v>779</v>
      </c>
      <c r="AD1399" s="17"/>
      <c r="AE1399" s="17"/>
      <c r="AF1399" s="17"/>
      <c r="AG1399" s="17"/>
      <c r="AH1399" s="17"/>
      <c r="AI1399" s="17"/>
      <c r="AJ1399" s="17"/>
      <c r="AK1399" s="17"/>
    </row>
    <row r="1400" spans="2:37" x14ac:dyDescent="0.25">
      <c r="B1400" s="40" t="s">
        <v>2198</v>
      </c>
      <c r="C1400" s="40"/>
      <c r="D1400" s="40"/>
      <c r="E1400" s="40"/>
      <c r="F1400" s="41"/>
      <c r="G1400" s="52"/>
      <c r="H1400" s="43"/>
      <c r="I1400" s="20"/>
      <c r="J1400" s="54"/>
      <c r="K1400" s="54"/>
      <c r="L1400" s="54"/>
      <c r="M1400" s="20"/>
      <c r="N1400" s="54" t="s">
        <v>44</v>
      </c>
      <c r="O1400" s="54" t="s">
        <v>22</v>
      </c>
      <c r="P1400" s="79">
        <v>32</v>
      </c>
      <c r="Q1400" s="80">
        <v>7000</v>
      </c>
      <c r="R1400" s="21">
        <f t="shared" si="1697"/>
        <v>224000</v>
      </c>
      <c r="S1400" s="21"/>
      <c r="T1400" s="21"/>
      <c r="U1400" s="21"/>
      <c r="V1400" s="21"/>
      <c r="W1400" s="20"/>
      <c r="X1400" s="20"/>
      <c r="Y1400" s="20"/>
      <c r="Z1400" s="20"/>
      <c r="AA1400" s="20"/>
      <c r="AB1400" s="20"/>
      <c r="AC1400" s="7" t="s">
        <v>40</v>
      </c>
      <c r="AD1400" s="17"/>
      <c r="AE1400" s="17"/>
      <c r="AF1400" s="17"/>
      <c r="AG1400" s="17"/>
      <c r="AH1400" s="17"/>
      <c r="AI1400" s="17"/>
      <c r="AJ1400" s="17"/>
      <c r="AK1400" s="17"/>
    </row>
    <row r="1401" spans="2:37" x14ac:dyDescent="0.25">
      <c r="B1401" s="40" t="s">
        <v>2199</v>
      </c>
      <c r="C1401" s="40"/>
      <c r="D1401" s="40"/>
      <c r="E1401" s="40"/>
      <c r="F1401" s="41"/>
      <c r="G1401" s="52"/>
      <c r="H1401" s="43"/>
      <c r="I1401" s="20"/>
      <c r="J1401" s="54"/>
      <c r="K1401" s="54"/>
      <c r="L1401" s="54"/>
      <c r="M1401" s="20"/>
      <c r="N1401" s="54" t="s">
        <v>749</v>
      </c>
      <c r="O1401" s="54" t="s">
        <v>750</v>
      </c>
      <c r="P1401" s="79">
        <v>5</v>
      </c>
      <c r="Q1401" s="80">
        <v>2500</v>
      </c>
      <c r="R1401" s="21">
        <f t="shared" si="1697"/>
        <v>12500</v>
      </c>
      <c r="S1401" s="21"/>
      <c r="T1401" s="21"/>
      <c r="U1401" s="21"/>
      <c r="V1401" s="21"/>
      <c r="W1401" s="20"/>
      <c r="X1401" s="20"/>
      <c r="Y1401" s="20"/>
      <c r="Z1401" s="20"/>
      <c r="AA1401" s="20"/>
      <c r="AB1401" s="20"/>
      <c r="AC1401" s="7" t="s">
        <v>780</v>
      </c>
      <c r="AD1401" s="17"/>
      <c r="AE1401" s="17"/>
      <c r="AF1401" s="17"/>
      <c r="AG1401" s="17"/>
      <c r="AH1401" s="17"/>
      <c r="AI1401" s="17"/>
      <c r="AJ1401" s="17"/>
      <c r="AK1401" s="17"/>
    </row>
    <row r="1402" spans="2:37" x14ac:dyDescent="0.25">
      <c r="B1402" s="40" t="s">
        <v>2200</v>
      </c>
      <c r="C1402" s="40"/>
      <c r="D1402" s="40"/>
      <c r="E1402" s="40"/>
      <c r="F1402" s="41"/>
      <c r="G1402" s="52"/>
      <c r="H1402" s="43"/>
      <c r="I1402" s="20"/>
      <c r="J1402" s="54"/>
      <c r="K1402" s="54"/>
      <c r="L1402" s="54"/>
      <c r="M1402" s="20"/>
      <c r="N1402" s="54" t="s">
        <v>751</v>
      </c>
      <c r="O1402" s="54" t="s">
        <v>19</v>
      </c>
      <c r="P1402" s="79">
        <v>2</v>
      </c>
      <c r="Q1402" s="80">
        <v>1500</v>
      </c>
      <c r="R1402" s="21">
        <f t="shared" si="1697"/>
        <v>3000</v>
      </c>
      <c r="S1402" s="21"/>
      <c r="T1402" s="21"/>
      <c r="U1402" s="21"/>
      <c r="V1402" s="21"/>
      <c r="W1402" s="20"/>
      <c r="X1402" s="20"/>
      <c r="Y1402" s="20"/>
      <c r="Z1402" s="20"/>
      <c r="AA1402" s="20"/>
      <c r="AB1402" s="20"/>
      <c r="AC1402" s="7"/>
      <c r="AD1402" s="17"/>
      <c r="AE1402" s="17"/>
      <c r="AF1402" s="17"/>
      <c r="AG1402" s="17"/>
      <c r="AH1402" s="17"/>
      <c r="AI1402" s="17"/>
      <c r="AJ1402" s="17"/>
      <c r="AK1402" s="17"/>
    </row>
    <row r="1403" spans="2:37" x14ac:dyDescent="0.25">
      <c r="B1403" s="40" t="s">
        <v>2201</v>
      </c>
      <c r="C1403" s="40"/>
      <c r="D1403" s="40"/>
      <c r="E1403" s="40"/>
      <c r="F1403" s="41"/>
      <c r="G1403" s="52"/>
      <c r="H1403" s="43"/>
      <c r="I1403" s="20"/>
      <c r="J1403" s="54"/>
      <c r="K1403" s="54"/>
      <c r="L1403" s="54"/>
      <c r="M1403" s="20"/>
      <c r="N1403" s="54" t="s">
        <v>23</v>
      </c>
      <c r="O1403" s="54" t="s">
        <v>22</v>
      </c>
      <c r="P1403" s="79">
        <v>2</v>
      </c>
      <c r="Q1403" s="80">
        <v>20000</v>
      </c>
      <c r="R1403" s="21">
        <f t="shared" si="1697"/>
        <v>40000</v>
      </c>
      <c r="S1403" s="21"/>
      <c r="T1403" s="21"/>
      <c r="U1403" s="21"/>
      <c r="V1403" s="21"/>
      <c r="W1403" s="20"/>
      <c r="X1403" s="20"/>
      <c r="Y1403" s="20"/>
      <c r="Z1403" s="20"/>
      <c r="AA1403" s="20"/>
      <c r="AB1403" s="20"/>
      <c r="AC1403" s="7"/>
      <c r="AD1403" s="17"/>
      <c r="AE1403" s="17"/>
      <c r="AF1403" s="17"/>
      <c r="AG1403" s="17"/>
      <c r="AH1403" s="17"/>
      <c r="AI1403" s="17"/>
      <c r="AJ1403" s="17"/>
      <c r="AK1403" s="17"/>
    </row>
    <row r="1404" spans="2:37" x14ac:dyDescent="0.25">
      <c r="B1404" s="40" t="s">
        <v>2202</v>
      </c>
      <c r="C1404" s="40"/>
      <c r="D1404" s="40"/>
      <c r="E1404" s="40"/>
      <c r="F1404" s="41"/>
      <c r="G1404" s="52"/>
      <c r="H1404" s="43"/>
      <c r="I1404" s="20"/>
      <c r="J1404" s="54"/>
      <c r="K1404" s="54"/>
      <c r="L1404" s="54"/>
      <c r="M1404" s="20"/>
      <c r="N1404" s="54" t="s">
        <v>746</v>
      </c>
      <c r="O1404" s="54" t="s">
        <v>19</v>
      </c>
      <c r="P1404" s="79">
        <v>2</v>
      </c>
      <c r="Q1404" s="80">
        <v>100000</v>
      </c>
      <c r="R1404" s="21">
        <f t="shared" si="1697"/>
        <v>200000</v>
      </c>
      <c r="S1404" s="21"/>
      <c r="T1404" s="21"/>
      <c r="U1404" s="21"/>
      <c r="V1404" s="21"/>
      <c r="W1404" s="20"/>
      <c r="X1404" s="20"/>
      <c r="Y1404" s="20"/>
      <c r="Z1404" s="20"/>
      <c r="AA1404" s="20"/>
      <c r="AB1404" s="20"/>
      <c r="AC1404" s="7"/>
      <c r="AD1404" s="17"/>
      <c r="AE1404" s="17"/>
      <c r="AF1404" s="17"/>
      <c r="AG1404" s="17"/>
      <c r="AH1404" s="17"/>
      <c r="AI1404" s="17"/>
      <c r="AJ1404" s="17"/>
      <c r="AK1404" s="17"/>
    </row>
    <row r="1405" spans="2:37" x14ac:dyDescent="0.25">
      <c r="B1405" s="40" t="s">
        <v>2203</v>
      </c>
      <c r="C1405" s="40"/>
      <c r="D1405" s="40"/>
      <c r="E1405" s="40"/>
      <c r="F1405" s="41"/>
      <c r="G1405" s="52"/>
      <c r="H1405" s="43"/>
      <c r="I1405" s="20"/>
      <c r="J1405" s="54"/>
      <c r="K1405" s="54"/>
      <c r="L1405" s="54"/>
      <c r="M1405" s="20"/>
      <c r="N1405" s="54" t="s">
        <v>752</v>
      </c>
      <c r="O1405" s="54" t="s">
        <v>21</v>
      </c>
      <c r="P1405" s="79">
        <v>1</v>
      </c>
      <c r="Q1405" s="80">
        <v>1000</v>
      </c>
      <c r="R1405" s="21">
        <f t="shared" si="1697"/>
        <v>1000</v>
      </c>
      <c r="S1405" s="21"/>
      <c r="T1405" s="21"/>
      <c r="U1405" s="21"/>
      <c r="V1405" s="21"/>
      <c r="W1405" s="20"/>
      <c r="X1405" s="20"/>
      <c r="Y1405" s="20"/>
      <c r="Z1405" s="20"/>
      <c r="AA1405" s="20"/>
      <c r="AB1405" s="20"/>
      <c r="AC1405" s="7"/>
      <c r="AD1405" s="17"/>
      <c r="AE1405" s="17"/>
      <c r="AF1405" s="17"/>
      <c r="AG1405" s="17"/>
      <c r="AH1405" s="17"/>
      <c r="AI1405" s="17"/>
      <c r="AJ1405" s="17"/>
      <c r="AK1405" s="17"/>
    </row>
    <row r="1406" spans="2:37" x14ac:dyDescent="0.25">
      <c r="B1406" s="40" t="s">
        <v>2204</v>
      </c>
      <c r="C1406" s="40"/>
      <c r="D1406" s="40"/>
      <c r="E1406" s="40"/>
      <c r="F1406" s="41"/>
      <c r="G1406" s="52"/>
      <c r="H1406" s="43"/>
      <c r="I1406" s="20"/>
      <c r="J1406" s="54"/>
      <c r="K1406" s="54"/>
      <c r="L1406" s="54"/>
      <c r="M1406" s="20"/>
      <c r="N1406" s="54" t="s">
        <v>62</v>
      </c>
      <c r="O1406" s="54" t="s">
        <v>19</v>
      </c>
      <c r="P1406" s="79">
        <v>71.400000000000006</v>
      </c>
      <c r="Q1406" s="80">
        <v>550</v>
      </c>
      <c r="R1406" s="21">
        <f t="shared" si="1697"/>
        <v>39270</v>
      </c>
      <c r="S1406" s="21"/>
      <c r="T1406" s="21"/>
      <c r="U1406" s="21"/>
      <c r="V1406" s="21"/>
      <c r="W1406" s="20"/>
      <c r="X1406" s="20"/>
      <c r="Y1406" s="20"/>
      <c r="Z1406" s="20"/>
      <c r="AA1406" s="20"/>
      <c r="AB1406" s="20"/>
      <c r="AC1406" s="7"/>
      <c r="AD1406" s="17"/>
      <c r="AE1406" s="17"/>
      <c r="AF1406" s="17"/>
      <c r="AG1406" s="17"/>
      <c r="AH1406" s="17"/>
      <c r="AI1406" s="17"/>
      <c r="AJ1406" s="17"/>
      <c r="AK1406" s="17"/>
    </row>
    <row r="1407" spans="2:37" x14ac:dyDescent="0.25">
      <c r="B1407" s="40" t="s">
        <v>2205</v>
      </c>
      <c r="C1407" s="40"/>
      <c r="D1407" s="40"/>
      <c r="E1407" s="40"/>
      <c r="F1407" s="41"/>
      <c r="G1407" s="52"/>
      <c r="H1407" s="43"/>
      <c r="I1407" s="20"/>
      <c r="J1407" s="54"/>
      <c r="K1407" s="54"/>
      <c r="L1407" s="54"/>
      <c r="M1407" s="20"/>
      <c r="N1407" s="54" t="s">
        <v>70</v>
      </c>
      <c r="O1407" s="54" t="s">
        <v>22</v>
      </c>
      <c r="P1407" s="79">
        <v>280</v>
      </c>
      <c r="Q1407" s="80">
        <v>200</v>
      </c>
      <c r="R1407" s="21">
        <f t="shared" si="1697"/>
        <v>56000</v>
      </c>
      <c r="S1407" s="21"/>
      <c r="T1407" s="21"/>
      <c r="U1407" s="21"/>
      <c r="V1407" s="21"/>
      <c r="W1407" s="20"/>
      <c r="X1407" s="20"/>
      <c r="Y1407" s="20"/>
      <c r="Z1407" s="20"/>
      <c r="AA1407" s="20"/>
      <c r="AB1407" s="20"/>
      <c r="AC1407" s="7"/>
      <c r="AD1407" s="17"/>
      <c r="AE1407" s="17"/>
      <c r="AF1407" s="17"/>
      <c r="AG1407" s="17"/>
      <c r="AH1407" s="17"/>
      <c r="AI1407" s="17"/>
      <c r="AJ1407" s="17"/>
      <c r="AK1407" s="17"/>
    </row>
    <row r="1408" spans="2:37" x14ac:dyDescent="0.25">
      <c r="B1408" s="40" t="s">
        <v>2206</v>
      </c>
      <c r="C1408" s="40"/>
      <c r="D1408" s="40"/>
      <c r="E1408" s="40"/>
      <c r="F1408" s="41"/>
      <c r="G1408" s="52"/>
      <c r="H1408" s="43"/>
      <c r="I1408" s="20"/>
      <c r="J1408" s="54"/>
      <c r="K1408" s="54"/>
      <c r="L1408" s="54"/>
      <c r="M1408" s="20"/>
      <c r="N1408" s="54" t="s">
        <v>778</v>
      </c>
      <c r="O1408" s="54" t="s">
        <v>22</v>
      </c>
      <c r="P1408" s="79">
        <v>14</v>
      </c>
      <c r="Q1408" s="80">
        <v>6000</v>
      </c>
      <c r="R1408" s="21">
        <f t="shared" si="1697"/>
        <v>84000</v>
      </c>
      <c r="S1408" s="21"/>
      <c r="T1408" s="21"/>
      <c r="U1408" s="21"/>
      <c r="V1408" s="21"/>
      <c r="W1408" s="20"/>
      <c r="X1408" s="20"/>
      <c r="Y1408" s="20"/>
      <c r="Z1408" s="20"/>
      <c r="AA1408" s="20"/>
      <c r="AB1408" s="20"/>
      <c r="AC1408" s="7"/>
      <c r="AG1408" s="17"/>
      <c r="AH1408" s="17"/>
      <c r="AI1408" s="17"/>
      <c r="AJ1408" s="17"/>
      <c r="AK1408" s="17"/>
    </row>
    <row r="1409" spans="2:37" x14ac:dyDescent="0.25">
      <c r="B1409" s="40" t="s">
        <v>2207</v>
      </c>
      <c r="C1409" s="44"/>
      <c r="D1409" s="44"/>
      <c r="E1409" s="44"/>
      <c r="F1409" s="45"/>
      <c r="G1409" s="46"/>
      <c r="H1409" s="47"/>
      <c r="I1409" s="20"/>
      <c r="J1409" s="72"/>
      <c r="K1409" s="72"/>
      <c r="L1409" s="72"/>
      <c r="M1409" s="20"/>
      <c r="N1409" s="72"/>
      <c r="O1409" s="72"/>
      <c r="P1409" s="81"/>
      <c r="Q1409" s="82"/>
      <c r="R1409" s="21"/>
      <c r="S1409" s="21"/>
      <c r="T1409" s="21"/>
      <c r="U1409" s="21"/>
      <c r="V1409" s="21"/>
      <c r="W1409" s="20"/>
      <c r="X1409" s="20"/>
      <c r="Y1409" s="20"/>
      <c r="Z1409" s="20"/>
      <c r="AA1409" s="20"/>
      <c r="AB1409" s="20"/>
      <c r="AC1409" s="8"/>
      <c r="AG1409" s="17"/>
      <c r="AH1409" s="17"/>
      <c r="AI1409" s="17"/>
      <c r="AJ1409" s="17"/>
      <c r="AK1409" s="17"/>
    </row>
    <row r="1410" spans="2:37" x14ac:dyDescent="0.25">
      <c r="B1410" s="40" t="s">
        <v>2208</v>
      </c>
      <c r="C1410" s="40" t="s">
        <v>573</v>
      </c>
      <c r="D1410" s="40" t="s">
        <v>754</v>
      </c>
      <c r="E1410" s="40" t="s">
        <v>43</v>
      </c>
      <c r="F1410" s="41">
        <v>5.4526809982703237E-3</v>
      </c>
      <c r="G1410" s="42">
        <v>6000000</v>
      </c>
      <c r="H1410" s="43">
        <v>1</v>
      </c>
      <c r="I1410" s="20">
        <f t="shared" ref="I1410" si="1701">H1410*G1410*F1410</f>
        <v>32716.085989621941</v>
      </c>
      <c r="J1410" s="54"/>
      <c r="K1410" s="54"/>
      <c r="L1410" s="54"/>
      <c r="M1410" s="20">
        <f t="shared" ref="M1410" si="1702">L1410*K1410</f>
        <v>0</v>
      </c>
      <c r="N1410" s="54" t="s">
        <v>44</v>
      </c>
      <c r="O1410" s="54" t="s">
        <v>22</v>
      </c>
      <c r="P1410" s="79">
        <v>5</v>
      </c>
      <c r="Q1410" s="80">
        <v>7000</v>
      </c>
      <c r="R1410" s="21">
        <f t="shared" ref="R1410:R1412" si="1703">Q1410*P1410</f>
        <v>35000</v>
      </c>
      <c r="S1410" s="21"/>
      <c r="T1410" s="21"/>
      <c r="U1410" s="21"/>
      <c r="V1410" s="21"/>
      <c r="W1410" s="20">
        <f>I1410</f>
        <v>32716.085989621941</v>
      </c>
      <c r="X1410" s="20">
        <f t="shared" ref="X1410" si="1704">M1410</f>
        <v>0</v>
      </c>
      <c r="Y1410" s="20">
        <f>SUM(R1410:R1412)</f>
        <v>50400</v>
      </c>
      <c r="Z1410" s="20">
        <f t="shared" ref="Z1410" si="1705">SUM(W1410:Y1410)</f>
        <v>83116.085989621934</v>
      </c>
      <c r="AA1410" s="20">
        <f t="shared" ref="AA1410:AA1565" si="1706">Z1410*30%</f>
        <v>24934.82579688658</v>
      </c>
      <c r="AB1410" s="20">
        <f t="shared" ref="AB1410" si="1707">SUM(Z1410:AA1410)</f>
        <v>108050.91178650851</v>
      </c>
      <c r="AC1410" s="7" t="s">
        <v>781</v>
      </c>
      <c r="AG1410" s="17"/>
      <c r="AH1410" s="17"/>
      <c r="AI1410" s="17"/>
      <c r="AJ1410" s="17"/>
      <c r="AK1410" s="17"/>
    </row>
    <row r="1411" spans="2:37" x14ac:dyDescent="0.25">
      <c r="B1411" s="40" t="s">
        <v>2209</v>
      </c>
      <c r="C1411" s="40"/>
      <c r="D1411" s="40"/>
      <c r="E1411" s="40"/>
      <c r="F1411" s="41"/>
      <c r="G1411" s="52"/>
      <c r="H1411" s="43"/>
      <c r="I1411" s="20"/>
      <c r="J1411" s="54"/>
      <c r="K1411" s="54"/>
      <c r="L1411" s="54"/>
      <c r="M1411" s="20"/>
      <c r="N1411" s="54" t="s">
        <v>70</v>
      </c>
      <c r="O1411" s="54" t="s">
        <v>747</v>
      </c>
      <c r="P1411" s="79">
        <v>67</v>
      </c>
      <c r="Q1411" s="80">
        <v>200</v>
      </c>
      <c r="R1411" s="21">
        <f t="shared" si="1703"/>
        <v>13400</v>
      </c>
      <c r="S1411" s="21"/>
      <c r="T1411" s="21"/>
      <c r="U1411" s="21"/>
      <c r="V1411" s="21"/>
      <c r="W1411" s="20"/>
      <c r="X1411" s="20"/>
      <c r="Y1411" s="20"/>
      <c r="Z1411" s="20"/>
      <c r="AA1411" s="20"/>
      <c r="AB1411" s="20"/>
      <c r="AC1411" s="7"/>
      <c r="AG1411" s="17"/>
      <c r="AH1411" s="17"/>
      <c r="AI1411" s="17"/>
      <c r="AJ1411" s="17"/>
      <c r="AK1411" s="17"/>
    </row>
    <row r="1412" spans="2:37" x14ac:dyDescent="0.25">
      <c r="B1412" s="40" t="s">
        <v>2210</v>
      </c>
      <c r="C1412" s="40"/>
      <c r="D1412" s="40"/>
      <c r="E1412" s="40"/>
      <c r="F1412" s="41"/>
      <c r="G1412" s="52"/>
      <c r="H1412" s="43"/>
      <c r="I1412" s="20"/>
      <c r="J1412" s="54"/>
      <c r="K1412" s="54"/>
      <c r="L1412" s="54"/>
      <c r="M1412" s="20"/>
      <c r="N1412" s="54" t="s">
        <v>746</v>
      </c>
      <c r="O1412" s="54" t="s">
        <v>747</v>
      </c>
      <c r="P1412" s="79">
        <v>2</v>
      </c>
      <c r="Q1412" s="80">
        <v>1000</v>
      </c>
      <c r="R1412" s="21">
        <f t="shared" si="1703"/>
        <v>2000</v>
      </c>
      <c r="S1412" s="21"/>
      <c r="T1412" s="21"/>
      <c r="U1412" s="21"/>
      <c r="V1412" s="21"/>
      <c r="W1412" s="20"/>
      <c r="X1412" s="20"/>
      <c r="Y1412" s="20"/>
      <c r="Z1412" s="20"/>
      <c r="AA1412" s="20"/>
      <c r="AB1412" s="20"/>
      <c r="AC1412" s="7"/>
      <c r="AG1412" s="17"/>
      <c r="AH1412" s="17"/>
      <c r="AI1412" s="17"/>
      <c r="AJ1412" s="17"/>
      <c r="AK1412" s="17"/>
    </row>
    <row r="1413" spans="2:37" x14ac:dyDescent="0.25">
      <c r="B1413" s="40" t="s">
        <v>2211</v>
      </c>
      <c r="C1413" s="44"/>
      <c r="D1413" s="44"/>
      <c r="E1413" s="44"/>
      <c r="F1413" s="45"/>
      <c r="G1413" s="46"/>
      <c r="H1413" s="47"/>
      <c r="I1413" s="20"/>
      <c r="J1413" s="72"/>
      <c r="K1413" s="72"/>
      <c r="L1413" s="72"/>
      <c r="M1413" s="20"/>
      <c r="N1413" s="72"/>
      <c r="O1413" s="72"/>
      <c r="P1413" s="81"/>
      <c r="Q1413" s="82"/>
      <c r="R1413" s="21"/>
      <c r="S1413" s="21"/>
      <c r="T1413" s="21"/>
      <c r="U1413" s="21"/>
      <c r="V1413" s="21"/>
      <c r="W1413" s="20"/>
      <c r="X1413" s="20"/>
      <c r="Y1413" s="20"/>
      <c r="Z1413" s="20"/>
      <c r="AA1413" s="20"/>
      <c r="AB1413" s="20"/>
      <c r="AC1413" s="8"/>
      <c r="AG1413" s="17"/>
      <c r="AH1413" s="17"/>
      <c r="AI1413" s="17"/>
      <c r="AJ1413" s="17"/>
      <c r="AK1413" s="17"/>
    </row>
    <row r="1414" spans="2:37" x14ac:dyDescent="0.25">
      <c r="B1414" s="40" t="s">
        <v>2212</v>
      </c>
      <c r="C1414" s="40" t="s">
        <v>755</v>
      </c>
      <c r="D1414" s="40"/>
      <c r="E1414" s="40" t="s">
        <v>43</v>
      </c>
      <c r="F1414" s="41">
        <v>1.9437608104768966E-2</v>
      </c>
      <c r="G1414" s="42">
        <v>6000000</v>
      </c>
      <c r="H1414" s="43">
        <v>1</v>
      </c>
      <c r="I1414" s="20">
        <f t="shared" ref="I1414" si="1708">H1414*G1414*F1414</f>
        <v>116625.6486286138</v>
      </c>
      <c r="J1414" s="54"/>
      <c r="K1414" s="54"/>
      <c r="L1414" s="54"/>
      <c r="M1414" s="20">
        <f t="shared" ref="M1414" si="1709">L1414*K1414</f>
        <v>0</v>
      </c>
      <c r="N1414" s="54"/>
      <c r="O1414" s="54"/>
      <c r="P1414" s="79"/>
      <c r="Q1414" s="80"/>
      <c r="R1414" s="21">
        <f t="shared" ref="R1414" si="1710">Q1414*P1414</f>
        <v>0</v>
      </c>
      <c r="S1414" s="21"/>
      <c r="T1414" s="21"/>
      <c r="U1414" s="21"/>
      <c r="V1414" s="21"/>
      <c r="W1414" s="20">
        <f>I1414</f>
        <v>116625.6486286138</v>
      </c>
      <c r="X1414" s="20">
        <f t="shared" ref="X1414" si="1711">M1414</f>
        <v>0</v>
      </c>
      <c r="Y1414" s="20">
        <f t="shared" ref="Y1414" si="1712">R1414</f>
        <v>0</v>
      </c>
      <c r="Z1414" s="20">
        <f t="shared" ref="Z1414" si="1713">SUM(W1414:Y1414)</f>
        <v>116625.6486286138</v>
      </c>
      <c r="AA1414" s="20">
        <f t="shared" si="1706"/>
        <v>34987.694588584134</v>
      </c>
      <c r="AB1414" s="20">
        <f t="shared" ref="AB1414" si="1714">SUM(Z1414:AA1414)</f>
        <v>151613.34321719792</v>
      </c>
      <c r="AC1414" s="7"/>
      <c r="AG1414" s="17"/>
      <c r="AH1414" s="17"/>
      <c r="AI1414" s="17"/>
      <c r="AJ1414" s="17"/>
      <c r="AK1414" s="17"/>
    </row>
    <row r="1415" spans="2:37" x14ac:dyDescent="0.25">
      <c r="B1415" s="40" t="s">
        <v>2213</v>
      </c>
      <c r="C1415" s="44"/>
      <c r="D1415" s="44"/>
      <c r="E1415" s="44"/>
      <c r="F1415" s="45"/>
      <c r="G1415" s="46"/>
      <c r="H1415" s="47"/>
      <c r="I1415" s="20"/>
      <c r="J1415" s="72"/>
      <c r="K1415" s="72"/>
      <c r="L1415" s="72"/>
      <c r="M1415" s="20"/>
      <c r="N1415" s="72"/>
      <c r="O1415" s="72"/>
      <c r="P1415" s="81"/>
      <c r="Q1415" s="82"/>
      <c r="R1415" s="21"/>
      <c r="S1415" s="21"/>
      <c r="T1415" s="21"/>
      <c r="U1415" s="21"/>
      <c r="V1415" s="21"/>
      <c r="W1415" s="20"/>
      <c r="X1415" s="20"/>
      <c r="Y1415" s="20"/>
      <c r="Z1415" s="20"/>
      <c r="AA1415" s="20"/>
      <c r="AB1415" s="20"/>
      <c r="AC1415" s="8"/>
      <c r="AG1415" s="17"/>
      <c r="AH1415" s="17"/>
      <c r="AI1415" s="17"/>
      <c r="AJ1415" s="17"/>
      <c r="AK1415" s="17"/>
    </row>
    <row r="1416" spans="2:37" x14ac:dyDescent="0.25">
      <c r="B1416" s="40" t="s">
        <v>2214</v>
      </c>
      <c r="C1416" s="40" t="s">
        <v>756</v>
      </c>
      <c r="D1416" s="40"/>
      <c r="E1416" s="40" t="s">
        <v>39</v>
      </c>
      <c r="F1416" s="41">
        <v>1.9437608104768966E-2</v>
      </c>
      <c r="G1416" s="42">
        <v>6000000</v>
      </c>
      <c r="H1416" s="43">
        <v>0.25</v>
      </c>
      <c r="I1416" s="20">
        <f t="shared" ref="I1416" si="1715">H1416*G1416*F1416</f>
        <v>29156.412157153449</v>
      </c>
      <c r="J1416" s="54"/>
      <c r="K1416" s="54"/>
      <c r="L1416" s="54"/>
      <c r="M1416" s="20">
        <f t="shared" ref="M1416" si="1716">L1416*K1416</f>
        <v>0</v>
      </c>
      <c r="N1416" s="54" t="s">
        <v>44</v>
      </c>
      <c r="O1416" s="54" t="s">
        <v>21</v>
      </c>
      <c r="P1416" s="79">
        <v>4</v>
      </c>
      <c r="Q1416" s="80">
        <v>15000</v>
      </c>
      <c r="R1416" s="21">
        <f t="shared" ref="R1416:R1420" si="1717">Q1416*P1416</f>
        <v>60000</v>
      </c>
      <c r="S1416" s="21"/>
      <c r="T1416" s="21"/>
      <c r="U1416" s="21"/>
      <c r="V1416" s="21"/>
      <c r="W1416" s="20">
        <f>I1416</f>
        <v>29156.412157153449</v>
      </c>
      <c r="X1416" s="20">
        <f t="shared" ref="X1416" si="1718">M1416</f>
        <v>0</v>
      </c>
      <c r="Y1416" s="20">
        <f>SUM(R1416:R1420)</f>
        <v>135000</v>
      </c>
      <c r="Z1416" s="20">
        <f t="shared" ref="Z1416" si="1719">SUM(W1416:Y1416)</f>
        <v>164156.41215715345</v>
      </c>
      <c r="AA1416" s="20">
        <f t="shared" si="1706"/>
        <v>49246.923647146032</v>
      </c>
      <c r="AB1416" s="20">
        <f t="shared" ref="AB1416" si="1720">SUM(Z1416:AA1416)</f>
        <v>213403.33580429948</v>
      </c>
      <c r="AC1416" s="7"/>
      <c r="AG1416" s="17"/>
      <c r="AH1416" s="17"/>
      <c r="AI1416" s="17"/>
      <c r="AJ1416" s="17"/>
      <c r="AK1416" s="17"/>
    </row>
    <row r="1417" spans="2:37" x14ac:dyDescent="0.25">
      <c r="B1417" s="40" t="s">
        <v>2215</v>
      </c>
      <c r="C1417" s="40"/>
      <c r="D1417" s="40"/>
      <c r="E1417" s="40"/>
      <c r="F1417" s="41"/>
      <c r="G1417" s="52"/>
      <c r="H1417" s="43"/>
      <c r="I1417" s="20"/>
      <c r="J1417" s="54"/>
      <c r="K1417" s="54"/>
      <c r="L1417" s="54"/>
      <c r="M1417" s="20"/>
      <c r="N1417" s="54" t="s">
        <v>44</v>
      </c>
      <c r="O1417" s="54" t="s">
        <v>19</v>
      </c>
      <c r="P1417" s="79">
        <v>2</v>
      </c>
      <c r="Q1417" s="80">
        <v>10000</v>
      </c>
      <c r="R1417" s="21">
        <f t="shared" si="1717"/>
        <v>20000</v>
      </c>
      <c r="S1417" s="21"/>
      <c r="T1417" s="21"/>
      <c r="U1417" s="21"/>
      <c r="V1417" s="21"/>
      <c r="W1417" s="20"/>
      <c r="X1417" s="20"/>
      <c r="Y1417" s="20"/>
      <c r="Z1417" s="20"/>
      <c r="AA1417" s="20"/>
      <c r="AB1417" s="20"/>
      <c r="AC1417" s="7"/>
      <c r="AG1417" s="17"/>
      <c r="AH1417" s="17"/>
      <c r="AI1417" s="17"/>
      <c r="AJ1417" s="17"/>
      <c r="AK1417" s="17"/>
    </row>
    <row r="1418" spans="2:37" x14ac:dyDescent="0.25">
      <c r="B1418" s="40" t="s">
        <v>2216</v>
      </c>
      <c r="C1418" s="40"/>
      <c r="D1418" s="40"/>
      <c r="E1418" s="40"/>
      <c r="F1418" s="41"/>
      <c r="G1418" s="52"/>
      <c r="H1418" s="43"/>
      <c r="I1418" s="20"/>
      <c r="J1418" s="54"/>
      <c r="K1418" s="54"/>
      <c r="L1418" s="54"/>
      <c r="M1418" s="20"/>
      <c r="N1418" s="54" t="s">
        <v>67</v>
      </c>
      <c r="O1418" s="54" t="s">
        <v>22</v>
      </c>
      <c r="P1418" s="79">
        <v>2</v>
      </c>
      <c r="Q1418" s="80">
        <v>2000</v>
      </c>
      <c r="R1418" s="21">
        <f t="shared" si="1717"/>
        <v>4000</v>
      </c>
      <c r="S1418" s="21"/>
      <c r="T1418" s="21"/>
      <c r="U1418" s="21"/>
      <c r="V1418" s="21"/>
      <c r="W1418" s="20"/>
      <c r="X1418" s="20"/>
      <c r="Y1418" s="20"/>
      <c r="Z1418" s="20"/>
      <c r="AA1418" s="20"/>
      <c r="AB1418" s="20"/>
      <c r="AC1418" s="7"/>
      <c r="AG1418" s="17"/>
      <c r="AH1418" s="17"/>
      <c r="AI1418" s="17"/>
      <c r="AJ1418" s="17"/>
      <c r="AK1418" s="17"/>
    </row>
    <row r="1419" spans="2:37" ht="28.5" x14ac:dyDescent="0.25">
      <c r="B1419" s="40" t="s">
        <v>2217</v>
      </c>
      <c r="C1419" s="40"/>
      <c r="D1419" s="40"/>
      <c r="E1419" s="40"/>
      <c r="F1419" s="41"/>
      <c r="G1419" s="52"/>
      <c r="H1419" s="43"/>
      <c r="I1419" s="20"/>
      <c r="J1419" s="54"/>
      <c r="K1419" s="54"/>
      <c r="L1419" s="54"/>
      <c r="M1419" s="20"/>
      <c r="N1419" s="54" t="s">
        <v>757</v>
      </c>
      <c r="O1419" s="54" t="s">
        <v>22</v>
      </c>
      <c r="P1419" s="79">
        <v>30</v>
      </c>
      <c r="Q1419" s="80">
        <v>300</v>
      </c>
      <c r="R1419" s="21">
        <f t="shared" si="1717"/>
        <v>9000</v>
      </c>
      <c r="S1419" s="21"/>
      <c r="T1419" s="21"/>
      <c r="U1419" s="21"/>
      <c r="V1419" s="21"/>
      <c r="W1419" s="20"/>
      <c r="X1419" s="20"/>
      <c r="Y1419" s="20"/>
      <c r="Z1419" s="20"/>
      <c r="AA1419" s="20"/>
      <c r="AB1419" s="20"/>
      <c r="AC1419" s="7"/>
      <c r="AG1419" s="17"/>
      <c r="AH1419" s="17"/>
      <c r="AI1419" s="17"/>
      <c r="AJ1419" s="17"/>
      <c r="AK1419" s="17"/>
    </row>
    <row r="1420" spans="2:37" x14ac:dyDescent="0.25">
      <c r="B1420" s="40" t="s">
        <v>2218</v>
      </c>
      <c r="C1420" s="40"/>
      <c r="D1420" s="40"/>
      <c r="E1420" s="40"/>
      <c r="F1420" s="41"/>
      <c r="G1420" s="52"/>
      <c r="H1420" s="43"/>
      <c r="I1420" s="20"/>
      <c r="J1420" s="54"/>
      <c r="K1420" s="54"/>
      <c r="L1420" s="54"/>
      <c r="M1420" s="20"/>
      <c r="N1420" s="54" t="s">
        <v>778</v>
      </c>
      <c r="O1420" s="54" t="s">
        <v>22</v>
      </c>
      <c r="P1420" s="79">
        <v>7</v>
      </c>
      <c r="Q1420" s="80">
        <v>6000</v>
      </c>
      <c r="R1420" s="21">
        <f t="shared" si="1717"/>
        <v>42000</v>
      </c>
      <c r="S1420" s="21"/>
      <c r="T1420" s="21"/>
      <c r="U1420" s="21"/>
      <c r="V1420" s="21"/>
      <c r="W1420" s="20"/>
      <c r="X1420" s="20"/>
      <c r="Y1420" s="20"/>
      <c r="Z1420" s="20"/>
      <c r="AA1420" s="20"/>
      <c r="AB1420" s="20"/>
      <c r="AC1420" s="7"/>
      <c r="AG1420" s="17"/>
      <c r="AH1420" s="17"/>
      <c r="AI1420" s="17"/>
      <c r="AJ1420" s="17"/>
      <c r="AK1420" s="17"/>
    </row>
    <row r="1421" spans="2:37" x14ac:dyDescent="0.25">
      <c r="B1421" s="40" t="s">
        <v>2219</v>
      </c>
      <c r="C1421" s="44"/>
      <c r="D1421" s="44"/>
      <c r="E1421" s="44"/>
      <c r="F1421" s="45"/>
      <c r="G1421" s="46"/>
      <c r="H1421" s="47"/>
      <c r="I1421" s="20"/>
      <c r="J1421" s="72"/>
      <c r="K1421" s="72"/>
      <c r="L1421" s="72"/>
      <c r="M1421" s="20"/>
      <c r="N1421" s="72"/>
      <c r="O1421" s="72"/>
      <c r="P1421" s="81"/>
      <c r="Q1421" s="82"/>
      <c r="R1421" s="21"/>
      <c r="S1421" s="21"/>
      <c r="T1421" s="21"/>
      <c r="U1421" s="21"/>
      <c r="V1421" s="21"/>
      <c r="W1421" s="20"/>
      <c r="X1421" s="20"/>
      <c r="Y1421" s="20"/>
      <c r="Z1421" s="20"/>
      <c r="AA1421" s="20"/>
      <c r="AB1421" s="20"/>
      <c r="AC1421" s="8"/>
      <c r="AD1421" s="17"/>
      <c r="AE1421" s="17"/>
      <c r="AF1421" s="17"/>
      <c r="AG1421" s="17"/>
      <c r="AH1421" s="17"/>
      <c r="AI1421" s="17"/>
      <c r="AJ1421" s="17"/>
      <c r="AK1421" s="17"/>
    </row>
    <row r="1422" spans="2:37" x14ac:dyDescent="0.25">
      <c r="B1422" s="40" t="s">
        <v>2220</v>
      </c>
      <c r="C1422" s="40" t="s">
        <v>760</v>
      </c>
      <c r="D1422" s="40"/>
      <c r="E1422" s="40" t="s">
        <v>43</v>
      </c>
      <c r="F1422" s="41">
        <v>2.7267852730417593E-2</v>
      </c>
      <c r="G1422" s="42">
        <v>6000000</v>
      </c>
      <c r="H1422" s="43">
        <v>1</v>
      </c>
      <c r="I1422" s="20">
        <f t="shared" ref="I1422" si="1721">H1422*G1422*F1422</f>
        <v>163607.11638250557</v>
      </c>
      <c r="J1422" s="54"/>
      <c r="K1422" s="54"/>
      <c r="L1422" s="54"/>
      <c r="M1422" s="20">
        <f t="shared" ref="M1422" si="1722">L1422*K1422</f>
        <v>0</v>
      </c>
      <c r="N1422" s="54"/>
      <c r="O1422" s="54"/>
      <c r="P1422" s="79"/>
      <c r="Q1422" s="80"/>
      <c r="R1422" s="21">
        <f t="shared" ref="R1422" si="1723">Q1422*P1422</f>
        <v>0</v>
      </c>
      <c r="S1422" s="21"/>
      <c r="T1422" s="21"/>
      <c r="U1422" s="21"/>
      <c r="V1422" s="21"/>
      <c r="W1422" s="20">
        <f>I1422</f>
        <v>163607.11638250557</v>
      </c>
      <c r="X1422" s="20">
        <f t="shared" ref="X1422" si="1724">M1422</f>
        <v>0</v>
      </c>
      <c r="Y1422" s="20">
        <f t="shared" ref="Y1422" si="1725">R1422</f>
        <v>0</v>
      </c>
      <c r="Z1422" s="20">
        <f t="shared" ref="Z1422" si="1726">SUM(W1422:Y1422)</f>
        <v>163607.11638250557</v>
      </c>
      <c r="AA1422" s="20">
        <f t="shared" si="1706"/>
        <v>49082.134914751667</v>
      </c>
      <c r="AB1422" s="20">
        <f t="shared" ref="AB1422" si="1727">SUM(Z1422:AA1422)</f>
        <v>212689.25129725723</v>
      </c>
      <c r="AC1422" s="7"/>
      <c r="AD1422" s="17"/>
      <c r="AE1422" s="17"/>
      <c r="AF1422" s="17"/>
      <c r="AG1422" s="17"/>
      <c r="AH1422" s="17"/>
      <c r="AI1422" s="17"/>
      <c r="AJ1422" s="17"/>
      <c r="AK1422" s="17"/>
    </row>
    <row r="1423" spans="2:37" x14ac:dyDescent="0.25">
      <c r="B1423" s="40" t="s">
        <v>2221</v>
      </c>
      <c r="C1423" s="44"/>
      <c r="D1423" s="44"/>
      <c r="E1423" s="44"/>
      <c r="F1423" s="45"/>
      <c r="G1423" s="46"/>
      <c r="H1423" s="47"/>
      <c r="I1423" s="20"/>
      <c r="J1423" s="72"/>
      <c r="K1423" s="72"/>
      <c r="L1423" s="72"/>
      <c r="M1423" s="20"/>
      <c r="N1423" s="72"/>
      <c r="O1423" s="72"/>
      <c r="P1423" s="81"/>
      <c r="Q1423" s="82"/>
      <c r="R1423" s="21"/>
      <c r="S1423" s="21"/>
      <c r="T1423" s="21"/>
      <c r="U1423" s="21"/>
      <c r="V1423" s="21"/>
      <c r="W1423" s="20"/>
      <c r="X1423" s="20"/>
      <c r="Y1423" s="20"/>
      <c r="Z1423" s="20"/>
      <c r="AA1423" s="20"/>
      <c r="AB1423" s="20"/>
      <c r="AC1423" s="8"/>
      <c r="AD1423" s="17"/>
      <c r="AE1423" s="17"/>
      <c r="AF1423" s="17"/>
      <c r="AG1423" s="17"/>
      <c r="AH1423" s="17"/>
      <c r="AI1423" s="17"/>
      <c r="AJ1423" s="17"/>
      <c r="AK1423" s="17"/>
    </row>
    <row r="1424" spans="2:37" x14ac:dyDescent="0.25">
      <c r="B1424" s="40" t="s">
        <v>2222</v>
      </c>
      <c r="C1424" s="40" t="s">
        <v>761</v>
      </c>
      <c r="D1424" s="40"/>
      <c r="E1424" s="40" t="s">
        <v>45</v>
      </c>
      <c r="F1424" s="41">
        <v>2.7267852730417593E-2</v>
      </c>
      <c r="G1424" s="42">
        <v>6000000</v>
      </c>
      <c r="H1424" s="43">
        <v>0</v>
      </c>
      <c r="I1424" s="20">
        <f t="shared" ref="I1424" si="1728">H1424*G1424*F1424</f>
        <v>0</v>
      </c>
      <c r="J1424" s="54"/>
      <c r="K1424" s="54"/>
      <c r="L1424" s="54"/>
      <c r="M1424" s="20">
        <f t="shared" ref="M1424:M1425" si="1729">L1424*K1424</f>
        <v>0</v>
      </c>
      <c r="N1424" s="54" t="s">
        <v>44</v>
      </c>
      <c r="O1424" s="54" t="s">
        <v>21</v>
      </c>
      <c r="P1424" s="79">
        <v>1</v>
      </c>
      <c r="Q1424" s="80">
        <v>15000</v>
      </c>
      <c r="R1424" s="21">
        <f t="shared" ref="R1424:R1428" si="1730">Q1424*P1424</f>
        <v>15000</v>
      </c>
      <c r="S1424" s="21"/>
      <c r="T1424" s="21"/>
      <c r="U1424" s="21"/>
      <c r="V1424" s="21"/>
      <c r="W1424" s="20">
        <f>I1424</f>
        <v>0</v>
      </c>
      <c r="X1424" s="20">
        <f t="shared" ref="X1424:X1425" si="1731">M1424</f>
        <v>0</v>
      </c>
      <c r="Y1424" s="20">
        <f>SUM(R1424:R1432)</f>
        <v>458500</v>
      </c>
      <c r="Z1424" s="20">
        <f t="shared" ref="Z1424:Z1425" si="1732">SUM(W1424:Y1424)</f>
        <v>458500</v>
      </c>
      <c r="AA1424" s="20">
        <f t="shared" si="1706"/>
        <v>137550</v>
      </c>
      <c r="AB1424" s="20">
        <f t="shared" ref="AB1424:AB1425" si="1733">SUM(Z1424:AA1424)</f>
        <v>596050</v>
      </c>
      <c r="AC1424" s="7"/>
      <c r="AD1424" s="17"/>
      <c r="AE1424" s="17"/>
      <c r="AF1424" s="17"/>
      <c r="AG1424" s="17"/>
      <c r="AH1424" s="17"/>
      <c r="AI1424" s="17"/>
      <c r="AJ1424" s="17"/>
      <c r="AK1424" s="17"/>
    </row>
    <row r="1425" spans="2:37" x14ac:dyDescent="0.25">
      <c r="B1425" s="40" t="s">
        <v>2223</v>
      </c>
      <c r="C1425" s="40"/>
      <c r="D1425" s="40"/>
      <c r="E1425" s="40"/>
      <c r="F1425" s="41"/>
      <c r="G1425" s="52"/>
      <c r="H1425" s="43"/>
      <c r="I1425" s="20"/>
      <c r="J1425" s="54"/>
      <c r="K1425" s="54"/>
      <c r="L1425" s="54"/>
      <c r="M1425" s="20">
        <f t="shared" si="1729"/>
        <v>0</v>
      </c>
      <c r="N1425" s="54" t="s">
        <v>44</v>
      </c>
      <c r="O1425" s="54" t="s">
        <v>19</v>
      </c>
      <c r="P1425" s="79">
        <v>3</v>
      </c>
      <c r="Q1425" s="80">
        <v>10000</v>
      </c>
      <c r="R1425" s="21">
        <f t="shared" si="1730"/>
        <v>30000</v>
      </c>
      <c r="S1425" s="21"/>
      <c r="T1425" s="21"/>
      <c r="U1425" s="21"/>
      <c r="V1425" s="21"/>
      <c r="W1425" s="20"/>
      <c r="X1425" s="20">
        <f t="shared" si="1731"/>
        <v>0</v>
      </c>
      <c r="Y1425" s="20"/>
      <c r="Z1425" s="20">
        <f t="shared" si="1732"/>
        <v>0</v>
      </c>
      <c r="AA1425" s="20">
        <f t="shared" si="1706"/>
        <v>0</v>
      </c>
      <c r="AB1425" s="20">
        <f t="shared" si="1733"/>
        <v>0</v>
      </c>
      <c r="AC1425" s="7"/>
      <c r="AD1425" s="17"/>
      <c r="AE1425" s="17"/>
      <c r="AF1425" s="17"/>
      <c r="AG1425" s="17"/>
      <c r="AH1425" s="17"/>
      <c r="AI1425" s="17"/>
      <c r="AJ1425" s="17"/>
      <c r="AK1425" s="17"/>
    </row>
    <row r="1426" spans="2:37" x14ac:dyDescent="0.25">
      <c r="B1426" s="40" t="s">
        <v>2224</v>
      </c>
      <c r="C1426" s="40"/>
      <c r="D1426" s="40"/>
      <c r="E1426" s="40"/>
      <c r="F1426" s="41"/>
      <c r="G1426" s="52"/>
      <c r="H1426" s="43"/>
      <c r="I1426" s="20"/>
      <c r="J1426" s="54"/>
      <c r="K1426" s="54"/>
      <c r="L1426" s="54"/>
      <c r="M1426" s="20"/>
      <c r="N1426" s="54" t="s">
        <v>44</v>
      </c>
      <c r="O1426" s="54" t="s">
        <v>22</v>
      </c>
      <c r="P1426" s="79">
        <v>15</v>
      </c>
      <c r="Q1426" s="80">
        <v>7000</v>
      </c>
      <c r="R1426" s="21">
        <f t="shared" si="1730"/>
        <v>105000</v>
      </c>
      <c r="S1426" s="21"/>
      <c r="T1426" s="21"/>
      <c r="U1426" s="21"/>
      <c r="V1426" s="21"/>
      <c r="W1426" s="20"/>
      <c r="X1426" s="20"/>
      <c r="Y1426" s="20"/>
      <c r="Z1426" s="20"/>
      <c r="AA1426" s="20"/>
      <c r="AB1426" s="20"/>
      <c r="AC1426" s="7"/>
      <c r="AD1426" s="17"/>
      <c r="AE1426" s="17"/>
      <c r="AF1426" s="17"/>
      <c r="AG1426" s="17"/>
      <c r="AH1426" s="17"/>
      <c r="AI1426" s="17"/>
      <c r="AJ1426" s="17"/>
      <c r="AK1426" s="17"/>
    </row>
    <row r="1427" spans="2:37" x14ac:dyDescent="0.25">
      <c r="B1427" s="40" t="s">
        <v>2225</v>
      </c>
      <c r="C1427" s="40"/>
      <c r="D1427" s="40"/>
      <c r="E1427" s="40"/>
      <c r="F1427" s="41"/>
      <c r="G1427" s="52"/>
      <c r="H1427" s="43"/>
      <c r="I1427" s="20"/>
      <c r="J1427" s="54"/>
      <c r="K1427" s="54"/>
      <c r="L1427" s="54"/>
      <c r="M1427" s="20"/>
      <c r="N1427" s="54" t="s">
        <v>67</v>
      </c>
      <c r="O1427" s="54" t="s">
        <v>22</v>
      </c>
      <c r="P1427" s="79">
        <v>50</v>
      </c>
      <c r="Q1427" s="80">
        <v>2000</v>
      </c>
      <c r="R1427" s="21">
        <f t="shared" si="1730"/>
        <v>100000</v>
      </c>
      <c r="S1427" s="21"/>
      <c r="T1427" s="21"/>
      <c r="U1427" s="21"/>
      <c r="V1427" s="21"/>
      <c r="W1427" s="20"/>
      <c r="X1427" s="20"/>
      <c r="Y1427" s="20"/>
      <c r="Z1427" s="20"/>
      <c r="AA1427" s="20"/>
      <c r="AB1427" s="20"/>
      <c r="AC1427" s="7"/>
      <c r="AD1427" s="17"/>
      <c r="AE1427" s="17"/>
      <c r="AF1427" s="17"/>
      <c r="AG1427" s="17"/>
      <c r="AH1427" s="17"/>
      <c r="AI1427" s="17"/>
      <c r="AJ1427" s="17"/>
      <c r="AK1427" s="17"/>
    </row>
    <row r="1428" spans="2:37" x14ac:dyDescent="0.25">
      <c r="B1428" s="40" t="s">
        <v>2226</v>
      </c>
      <c r="C1428" s="40"/>
      <c r="D1428" s="40"/>
      <c r="E1428" s="40"/>
      <c r="F1428" s="41"/>
      <c r="G1428" s="52"/>
      <c r="H1428" s="43"/>
      <c r="I1428" s="20"/>
      <c r="J1428" s="54"/>
      <c r="K1428" s="54"/>
      <c r="L1428" s="54"/>
      <c r="M1428" s="20"/>
      <c r="N1428" s="54" t="s">
        <v>23</v>
      </c>
      <c r="O1428" s="54" t="s">
        <v>22</v>
      </c>
      <c r="P1428" s="79">
        <v>1</v>
      </c>
      <c r="Q1428" s="80">
        <v>20000</v>
      </c>
      <c r="R1428" s="21">
        <f t="shared" si="1730"/>
        <v>20000</v>
      </c>
      <c r="S1428" s="21"/>
      <c r="T1428" s="21"/>
      <c r="U1428" s="21"/>
      <c r="V1428" s="21"/>
      <c r="W1428" s="20"/>
      <c r="X1428" s="20"/>
      <c r="Y1428" s="20"/>
      <c r="Z1428" s="20"/>
      <c r="AA1428" s="20"/>
      <c r="AB1428" s="20"/>
      <c r="AC1428" s="7"/>
      <c r="AD1428" s="17"/>
      <c r="AE1428" s="17"/>
      <c r="AF1428" s="17"/>
      <c r="AG1428" s="17"/>
      <c r="AH1428" s="17"/>
      <c r="AI1428" s="17"/>
      <c r="AJ1428" s="17"/>
      <c r="AK1428" s="17"/>
    </row>
    <row r="1429" spans="2:37" x14ac:dyDescent="0.25">
      <c r="B1429" s="40" t="s">
        <v>2227</v>
      </c>
      <c r="C1429" s="40"/>
      <c r="D1429" s="40"/>
      <c r="E1429" s="40"/>
      <c r="F1429" s="41"/>
      <c r="G1429" s="52"/>
      <c r="H1429" s="43"/>
      <c r="I1429" s="20"/>
      <c r="J1429" s="54"/>
      <c r="K1429" s="54"/>
      <c r="L1429" s="54"/>
      <c r="M1429" s="20"/>
      <c r="N1429" s="54" t="s">
        <v>23</v>
      </c>
      <c r="O1429" s="54" t="s">
        <v>21</v>
      </c>
      <c r="P1429" s="79">
        <v>1</v>
      </c>
      <c r="Q1429" s="80">
        <v>150000</v>
      </c>
      <c r="R1429" s="21">
        <f t="shared" ref="R1429:R1432" si="1734">Q1429*P1429</f>
        <v>150000</v>
      </c>
      <c r="S1429" s="21"/>
      <c r="T1429" s="21"/>
      <c r="U1429" s="21"/>
      <c r="V1429" s="21"/>
      <c r="W1429" s="20"/>
      <c r="X1429" s="20"/>
      <c r="Y1429" s="20"/>
      <c r="Z1429" s="20"/>
      <c r="AA1429" s="20"/>
      <c r="AB1429" s="20"/>
      <c r="AC1429" s="7"/>
      <c r="AD1429" s="17"/>
      <c r="AE1429" s="17"/>
      <c r="AF1429" s="17"/>
      <c r="AG1429" s="17"/>
      <c r="AH1429" s="17"/>
      <c r="AI1429" s="17"/>
      <c r="AJ1429" s="17"/>
      <c r="AK1429" s="17"/>
    </row>
    <row r="1430" spans="2:37" x14ac:dyDescent="0.25">
      <c r="B1430" s="40" t="s">
        <v>2228</v>
      </c>
      <c r="C1430" s="40"/>
      <c r="D1430" s="40"/>
      <c r="E1430" s="40"/>
      <c r="F1430" s="41"/>
      <c r="G1430" s="52"/>
      <c r="H1430" s="43"/>
      <c r="I1430" s="20"/>
      <c r="J1430" s="54"/>
      <c r="K1430" s="54"/>
      <c r="L1430" s="54"/>
      <c r="M1430" s="20"/>
      <c r="N1430" s="54" t="s">
        <v>24</v>
      </c>
      <c r="O1430" s="54" t="s">
        <v>747</v>
      </c>
      <c r="P1430" s="79">
        <v>7</v>
      </c>
      <c r="Q1430" s="80">
        <v>500</v>
      </c>
      <c r="R1430" s="21">
        <f t="shared" si="1734"/>
        <v>3500</v>
      </c>
      <c r="S1430" s="21"/>
      <c r="T1430" s="21"/>
      <c r="U1430" s="21"/>
      <c r="V1430" s="21"/>
      <c r="W1430" s="20"/>
      <c r="X1430" s="20"/>
      <c r="Y1430" s="20"/>
      <c r="Z1430" s="20"/>
      <c r="AA1430" s="20"/>
      <c r="AB1430" s="20"/>
      <c r="AC1430" s="7"/>
      <c r="AD1430" s="17"/>
      <c r="AE1430" s="17"/>
      <c r="AF1430" s="17"/>
      <c r="AG1430" s="17"/>
      <c r="AH1430" s="17"/>
      <c r="AI1430" s="17"/>
      <c r="AJ1430" s="17"/>
      <c r="AK1430" s="17"/>
    </row>
    <row r="1431" spans="2:37" x14ac:dyDescent="0.25">
      <c r="B1431" s="40" t="s">
        <v>2229</v>
      </c>
      <c r="C1431" s="40"/>
      <c r="D1431" s="40"/>
      <c r="E1431" s="40"/>
      <c r="F1431" s="41"/>
      <c r="G1431" s="52"/>
      <c r="H1431" s="43"/>
      <c r="I1431" s="20"/>
      <c r="J1431" s="54"/>
      <c r="K1431" s="54"/>
      <c r="L1431" s="54"/>
      <c r="M1431" s="20"/>
      <c r="N1431" s="54" t="s">
        <v>746</v>
      </c>
      <c r="O1431" s="54" t="s">
        <v>747</v>
      </c>
      <c r="P1431" s="79">
        <v>5</v>
      </c>
      <c r="Q1431" s="80">
        <v>1000</v>
      </c>
      <c r="R1431" s="21">
        <f t="shared" si="1734"/>
        <v>5000</v>
      </c>
      <c r="S1431" s="21"/>
      <c r="T1431" s="21"/>
      <c r="U1431" s="21"/>
      <c r="V1431" s="21"/>
      <c r="W1431" s="20"/>
      <c r="X1431" s="20"/>
      <c r="Y1431" s="20"/>
      <c r="Z1431" s="20"/>
      <c r="AA1431" s="20"/>
      <c r="AB1431" s="20"/>
      <c r="AC1431" s="7"/>
      <c r="AD1431" s="17"/>
      <c r="AE1431" s="17"/>
      <c r="AF1431" s="17"/>
      <c r="AG1431" s="17"/>
      <c r="AH1431" s="17"/>
      <c r="AI1431" s="17"/>
      <c r="AJ1431" s="17"/>
      <c r="AK1431" s="17"/>
    </row>
    <row r="1432" spans="2:37" x14ac:dyDescent="0.25">
      <c r="B1432" s="40" t="s">
        <v>2230</v>
      </c>
      <c r="C1432" s="40"/>
      <c r="D1432" s="40"/>
      <c r="E1432" s="40"/>
      <c r="F1432" s="41"/>
      <c r="G1432" s="52"/>
      <c r="H1432" s="43"/>
      <c r="I1432" s="20"/>
      <c r="J1432" s="54"/>
      <c r="K1432" s="54"/>
      <c r="L1432" s="54"/>
      <c r="M1432" s="20"/>
      <c r="N1432" s="54" t="s">
        <v>778</v>
      </c>
      <c r="O1432" s="54" t="s">
        <v>22</v>
      </c>
      <c r="P1432" s="79">
        <v>5</v>
      </c>
      <c r="Q1432" s="80">
        <v>6000</v>
      </c>
      <c r="R1432" s="21">
        <f t="shared" si="1734"/>
        <v>30000</v>
      </c>
      <c r="S1432" s="21"/>
      <c r="T1432" s="21"/>
      <c r="U1432" s="21"/>
      <c r="V1432" s="21"/>
      <c r="W1432" s="20"/>
      <c r="X1432" s="20"/>
      <c r="Y1432" s="20"/>
      <c r="Z1432" s="20"/>
      <c r="AA1432" s="20"/>
      <c r="AB1432" s="20"/>
      <c r="AC1432" s="7"/>
      <c r="AD1432" s="17"/>
      <c r="AE1432" s="17"/>
      <c r="AF1432" s="17"/>
      <c r="AG1432" s="17"/>
      <c r="AH1432" s="17"/>
      <c r="AI1432" s="17"/>
      <c r="AJ1432" s="17"/>
      <c r="AK1432" s="17"/>
    </row>
    <row r="1433" spans="2:37" x14ac:dyDescent="0.25">
      <c r="B1433" s="40" t="s">
        <v>2231</v>
      </c>
      <c r="C1433" s="44"/>
      <c r="D1433" s="44"/>
      <c r="E1433" s="44"/>
      <c r="F1433" s="45"/>
      <c r="G1433" s="46"/>
      <c r="H1433" s="47"/>
      <c r="I1433" s="20"/>
      <c r="J1433" s="72"/>
      <c r="K1433" s="72"/>
      <c r="L1433" s="72"/>
      <c r="M1433" s="20"/>
      <c r="N1433" s="72"/>
      <c r="O1433" s="72"/>
      <c r="P1433" s="81"/>
      <c r="Q1433" s="82"/>
      <c r="R1433" s="21"/>
      <c r="S1433" s="21"/>
      <c r="T1433" s="21"/>
      <c r="U1433" s="21"/>
      <c r="V1433" s="21"/>
      <c r="W1433" s="20"/>
      <c r="X1433" s="20"/>
      <c r="Y1433" s="20"/>
      <c r="Z1433" s="20"/>
      <c r="AA1433" s="20"/>
      <c r="AB1433" s="20"/>
      <c r="AC1433" s="8"/>
      <c r="AD1433" s="17"/>
      <c r="AE1433" s="17"/>
      <c r="AF1433" s="17"/>
      <c r="AG1433" s="17"/>
      <c r="AH1433" s="17"/>
      <c r="AI1433" s="17"/>
      <c r="AJ1433" s="17"/>
      <c r="AK1433" s="17"/>
    </row>
    <row r="1434" spans="2:37" x14ac:dyDescent="0.25">
      <c r="B1434" s="40" t="s">
        <v>2232</v>
      </c>
      <c r="C1434" s="66" t="s">
        <v>759</v>
      </c>
      <c r="D1434" s="40"/>
      <c r="E1434" s="40" t="s">
        <v>43</v>
      </c>
      <c r="F1434" s="41">
        <v>2.4353842352359774E-2</v>
      </c>
      <c r="G1434" s="42">
        <v>6000000</v>
      </c>
      <c r="H1434" s="43">
        <v>1</v>
      </c>
      <c r="I1434" s="20">
        <f t="shared" ref="I1434" si="1735">H1434*G1434*F1434</f>
        <v>146123.05411415864</v>
      </c>
      <c r="J1434" s="54"/>
      <c r="K1434" s="54"/>
      <c r="L1434" s="54"/>
      <c r="M1434" s="20">
        <f t="shared" ref="M1434" si="1736">L1434*K1434</f>
        <v>0</v>
      </c>
      <c r="N1434" s="54" t="s">
        <v>762</v>
      </c>
      <c r="O1434" s="54" t="s">
        <v>22</v>
      </c>
      <c r="P1434" s="79">
        <v>150</v>
      </c>
      <c r="Q1434" s="80">
        <v>200</v>
      </c>
      <c r="R1434" s="21">
        <f t="shared" ref="R1434:R1437" si="1737">Q1434*P1434</f>
        <v>30000</v>
      </c>
      <c r="S1434" s="21"/>
      <c r="T1434" s="21"/>
      <c r="U1434" s="21"/>
      <c r="V1434" s="21"/>
      <c r="W1434" s="20">
        <f>I1434</f>
        <v>146123.05411415864</v>
      </c>
      <c r="X1434" s="20">
        <f t="shared" ref="X1434" si="1738">M1434</f>
        <v>0</v>
      </c>
      <c r="Y1434" s="20">
        <f>SUM(R1434:R1437)</f>
        <v>206500</v>
      </c>
      <c r="Z1434" s="20">
        <f t="shared" ref="Z1434" si="1739">SUM(W1434:Y1434)</f>
        <v>352623.05411415861</v>
      </c>
      <c r="AA1434" s="20">
        <f t="shared" si="1706"/>
        <v>105786.91623424758</v>
      </c>
      <c r="AB1434" s="20">
        <f t="shared" ref="AB1434" si="1740">SUM(Z1434:AA1434)</f>
        <v>458409.97034840618</v>
      </c>
      <c r="AC1434" s="7"/>
      <c r="AD1434" s="17"/>
      <c r="AE1434" s="17"/>
      <c r="AF1434" s="17"/>
      <c r="AG1434" s="17"/>
      <c r="AH1434" s="17"/>
      <c r="AI1434" s="17"/>
      <c r="AJ1434" s="17"/>
      <c r="AK1434" s="17"/>
    </row>
    <row r="1435" spans="2:37" x14ac:dyDescent="0.25">
      <c r="B1435" s="40" t="s">
        <v>2233</v>
      </c>
      <c r="C1435" s="40"/>
      <c r="D1435" s="40"/>
      <c r="E1435" s="40"/>
      <c r="F1435" s="41"/>
      <c r="G1435" s="52"/>
      <c r="H1435" s="43"/>
      <c r="I1435" s="20"/>
      <c r="J1435" s="54"/>
      <c r="K1435" s="54"/>
      <c r="L1435" s="54"/>
      <c r="M1435" s="20"/>
      <c r="N1435" s="54" t="s">
        <v>23</v>
      </c>
      <c r="O1435" s="54" t="s">
        <v>747</v>
      </c>
      <c r="P1435" s="79">
        <v>5</v>
      </c>
      <c r="Q1435" s="80">
        <v>5000</v>
      </c>
      <c r="R1435" s="21">
        <f t="shared" si="1737"/>
        <v>25000</v>
      </c>
      <c r="S1435" s="21"/>
      <c r="T1435" s="21"/>
      <c r="U1435" s="21"/>
      <c r="V1435" s="21"/>
      <c r="W1435" s="20"/>
      <c r="X1435" s="20"/>
      <c r="Y1435" s="20"/>
      <c r="Z1435" s="20"/>
      <c r="AA1435" s="20"/>
      <c r="AB1435" s="20"/>
      <c r="AC1435" s="7"/>
      <c r="AD1435" s="17"/>
      <c r="AE1435" s="17"/>
      <c r="AF1435" s="17"/>
      <c r="AG1435" s="17"/>
      <c r="AH1435" s="17"/>
      <c r="AI1435" s="17"/>
      <c r="AJ1435" s="17"/>
      <c r="AK1435" s="17"/>
    </row>
    <row r="1436" spans="2:37" x14ac:dyDescent="0.25">
      <c r="B1436" s="40" t="s">
        <v>2234</v>
      </c>
      <c r="C1436" s="40"/>
      <c r="D1436" s="40"/>
      <c r="E1436" s="40"/>
      <c r="F1436" s="41"/>
      <c r="G1436" s="52"/>
      <c r="H1436" s="43"/>
      <c r="I1436" s="20"/>
      <c r="J1436" s="54"/>
      <c r="K1436" s="54"/>
      <c r="L1436" s="54"/>
      <c r="M1436" s="20"/>
      <c r="N1436" s="54" t="s">
        <v>24</v>
      </c>
      <c r="O1436" s="54" t="s">
        <v>747</v>
      </c>
      <c r="P1436" s="79">
        <v>3</v>
      </c>
      <c r="Q1436" s="80">
        <v>500</v>
      </c>
      <c r="R1436" s="21">
        <f t="shared" si="1737"/>
        <v>1500</v>
      </c>
      <c r="S1436" s="21"/>
      <c r="T1436" s="21"/>
      <c r="U1436" s="21"/>
      <c r="V1436" s="21"/>
      <c r="W1436" s="20"/>
      <c r="X1436" s="20"/>
      <c r="Y1436" s="20"/>
      <c r="Z1436" s="20"/>
      <c r="AA1436" s="20"/>
      <c r="AB1436" s="20"/>
      <c r="AC1436" s="7"/>
      <c r="AD1436" s="17"/>
      <c r="AE1436" s="17"/>
      <c r="AF1436" s="17"/>
      <c r="AG1436" s="17"/>
      <c r="AH1436" s="17"/>
      <c r="AI1436" s="17"/>
      <c r="AJ1436" s="17"/>
      <c r="AK1436" s="17"/>
    </row>
    <row r="1437" spans="2:37" x14ac:dyDescent="0.25">
      <c r="B1437" s="40" t="s">
        <v>2235</v>
      </c>
      <c r="C1437" s="40"/>
      <c r="D1437" s="40"/>
      <c r="E1437" s="40"/>
      <c r="F1437" s="41"/>
      <c r="G1437" s="52"/>
      <c r="H1437" s="43"/>
      <c r="I1437" s="20"/>
      <c r="J1437" s="54"/>
      <c r="K1437" s="54"/>
      <c r="L1437" s="54"/>
      <c r="M1437" s="20"/>
      <c r="N1437" s="54" t="s">
        <v>778</v>
      </c>
      <c r="O1437" s="54" t="s">
        <v>22</v>
      </c>
      <c r="P1437" s="79">
        <v>25</v>
      </c>
      <c r="Q1437" s="80">
        <v>6000</v>
      </c>
      <c r="R1437" s="21">
        <f t="shared" si="1737"/>
        <v>150000</v>
      </c>
      <c r="S1437" s="21"/>
      <c r="T1437" s="21"/>
      <c r="U1437" s="21"/>
      <c r="V1437" s="21"/>
      <c r="W1437" s="20"/>
      <c r="X1437" s="20"/>
      <c r="Y1437" s="20"/>
      <c r="Z1437" s="20"/>
      <c r="AA1437" s="20"/>
      <c r="AB1437" s="20"/>
      <c r="AC1437" s="7"/>
      <c r="AD1437" s="17"/>
      <c r="AE1437" s="17"/>
      <c r="AF1437" s="17"/>
      <c r="AG1437" s="17"/>
      <c r="AH1437" s="17"/>
      <c r="AI1437" s="17"/>
      <c r="AJ1437" s="17"/>
      <c r="AK1437" s="17"/>
    </row>
    <row r="1438" spans="2:37" x14ac:dyDescent="0.25">
      <c r="B1438" s="40" t="s">
        <v>2236</v>
      </c>
      <c r="C1438" s="44"/>
      <c r="D1438" s="44"/>
      <c r="E1438" s="44"/>
      <c r="F1438" s="45"/>
      <c r="G1438" s="46"/>
      <c r="H1438" s="47"/>
      <c r="I1438" s="20"/>
      <c r="J1438" s="72"/>
      <c r="K1438" s="72"/>
      <c r="L1438" s="72"/>
      <c r="M1438" s="20"/>
      <c r="N1438" s="72"/>
      <c r="O1438" s="72"/>
      <c r="P1438" s="81"/>
      <c r="Q1438" s="82"/>
      <c r="R1438" s="21"/>
      <c r="S1438" s="21"/>
      <c r="T1438" s="21"/>
      <c r="U1438" s="21"/>
      <c r="V1438" s="21"/>
      <c r="W1438" s="20"/>
      <c r="X1438" s="20"/>
      <c r="Y1438" s="20"/>
      <c r="Z1438" s="20"/>
      <c r="AA1438" s="20"/>
      <c r="AB1438" s="20"/>
      <c r="AC1438" s="8"/>
      <c r="AD1438" s="17"/>
      <c r="AE1438" s="17"/>
      <c r="AF1438" s="17"/>
      <c r="AG1438" s="17"/>
      <c r="AH1438" s="17"/>
      <c r="AI1438" s="17"/>
      <c r="AJ1438" s="17"/>
      <c r="AK1438" s="17"/>
    </row>
    <row r="1439" spans="2:37" x14ac:dyDescent="0.25">
      <c r="B1439" s="40" t="s">
        <v>2237</v>
      </c>
      <c r="C1439" s="66" t="s">
        <v>758</v>
      </c>
      <c r="D1439" s="40"/>
      <c r="E1439" s="40" t="s">
        <v>45</v>
      </c>
      <c r="F1439" s="41">
        <v>2.4353842352359774E-2</v>
      </c>
      <c r="G1439" s="42">
        <v>6000000</v>
      </c>
      <c r="H1439" s="43">
        <v>0</v>
      </c>
      <c r="I1439" s="20">
        <f t="shared" ref="I1439" si="1741">H1439*G1439*F1439</f>
        <v>0</v>
      </c>
      <c r="J1439" s="54"/>
      <c r="K1439" s="54"/>
      <c r="L1439" s="54"/>
      <c r="M1439" s="20">
        <f t="shared" ref="M1439" si="1742">L1439*K1439</f>
        <v>0</v>
      </c>
      <c r="N1439" s="54" t="s">
        <v>44</v>
      </c>
      <c r="O1439" s="54" t="s">
        <v>21</v>
      </c>
      <c r="P1439" s="79">
        <v>9</v>
      </c>
      <c r="Q1439" s="80">
        <v>15000</v>
      </c>
      <c r="R1439" s="21">
        <f t="shared" ref="R1439:R1441" si="1743">Q1439*P1439</f>
        <v>135000</v>
      </c>
      <c r="S1439" s="21"/>
      <c r="T1439" s="21"/>
      <c r="U1439" s="21"/>
      <c r="V1439" s="21"/>
      <c r="W1439" s="20">
        <f>I1439</f>
        <v>0</v>
      </c>
      <c r="X1439" s="20">
        <f t="shared" ref="X1439" si="1744">M1439</f>
        <v>0</v>
      </c>
      <c r="Y1439" s="20">
        <f>SUM(R1439:R1441)</f>
        <v>200000</v>
      </c>
      <c r="Z1439" s="20">
        <f t="shared" ref="Z1439" si="1745">SUM(W1439:Y1439)</f>
        <v>200000</v>
      </c>
      <c r="AA1439" s="20">
        <f t="shared" si="1706"/>
        <v>60000</v>
      </c>
      <c r="AB1439" s="20">
        <f t="shared" ref="AB1439" si="1746">SUM(Z1439:AA1439)</f>
        <v>260000</v>
      </c>
      <c r="AC1439" s="7"/>
      <c r="AD1439" s="17"/>
      <c r="AE1439" s="17"/>
      <c r="AF1439" s="17"/>
      <c r="AG1439" s="17"/>
      <c r="AH1439" s="17"/>
      <c r="AI1439" s="17"/>
      <c r="AJ1439" s="17"/>
      <c r="AK1439" s="17"/>
    </row>
    <row r="1440" spans="2:37" x14ac:dyDescent="0.25">
      <c r="B1440" s="40" t="s">
        <v>2238</v>
      </c>
      <c r="C1440" s="40"/>
      <c r="D1440" s="40"/>
      <c r="E1440" s="40"/>
      <c r="F1440" s="41"/>
      <c r="G1440" s="52"/>
      <c r="H1440" s="43"/>
      <c r="I1440" s="20"/>
      <c r="J1440" s="54"/>
      <c r="K1440" s="54"/>
      <c r="L1440" s="54"/>
      <c r="M1440" s="20"/>
      <c r="N1440" s="54" t="s">
        <v>44</v>
      </c>
      <c r="O1440" s="54" t="s">
        <v>19</v>
      </c>
      <c r="P1440" s="79">
        <v>3</v>
      </c>
      <c r="Q1440" s="80">
        <v>10000</v>
      </c>
      <c r="R1440" s="21">
        <f t="shared" si="1743"/>
        <v>30000</v>
      </c>
      <c r="S1440" s="21"/>
      <c r="T1440" s="21"/>
      <c r="U1440" s="21"/>
      <c r="V1440" s="21"/>
      <c r="W1440" s="20"/>
      <c r="X1440" s="20"/>
      <c r="Y1440" s="20"/>
      <c r="Z1440" s="20"/>
      <c r="AA1440" s="20"/>
      <c r="AB1440" s="20"/>
      <c r="AC1440" s="7"/>
      <c r="AD1440" s="17"/>
      <c r="AE1440" s="17"/>
      <c r="AF1440" s="17"/>
      <c r="AG1440" s="17"/>
      <c r="AH1440" s="17"/>
      <c r="AI1440" s="17"/>
      <c r="AJ1440" s="17"/>
      <c r="AK1440" s="17"/>
    </row>
    <row r="1441" spans="2:37" x14ac:dyDescent="0.25">
      <c r="B1441" s="40" t="s">
        <v>2239</v>
      </c>
      <c r="C1441" s="40"/>
      <c r="D1441" s="40"/>
      <c r="E1441" s="40"/>
      <c r="F1441" s="41"/>
      <c r="G1441" s="52"/>
      <c r="H1441" s="43"/>
      <c r="I1441" s="20"/>
      <c r="J1441" s="54"/>
      <c r="K1441" s="54"/>
      <c r="L1441" s="54"/>
      <c r="M1441" s="20"/>
      <c r="N1441" s="54" t="s">
        <v>44</v>
      </c>
      <c r="O1441" s="54" t="s">
        <v>22</v>
      </c>
      <c r="P1441" s="79">
        <v>5</v>
      </c>
      <c r="Q1441" s="80">
        <v>7000</v>
      </c>
      <c r="R1441" s="21">
        <f t="shared" si="1743"/>
        <v>35000</v>
      </c>
      <c r="S1441" s="21"/>
      <c r="T1441" s="21"/>
      <c r="U1441" s="21"/>
      <c r="V1441" s="21"/>
      <c r="W1441" s="20"/>
      <c r="X1441" s="20"/>
      <c r="Y1441" s="20"/>
      <c r="Z1441" s="20"/>
      <c r="AA1441" s="20"/>
      <c r="AB1441" s="20"/>
      <c r="AC1441" s="7"/>
      <c r="AD1441" s="17"/>
      <c r="AE1441" s="17"/>
      <c r="AF1441" s="17"/>
      <c r="AG1441" s="17"/>
      <c r="AH1441" s="17"/>
      <c r="AI1441" s="17"/>
      <c r="AJ1441" s="17"/>
      <c r="AK1441" s="17"/>
    </row>
    <row r="1442" spans="2:37" x14ac:dyDescent="0.25">
      <c r="B1442" s="40" t="s">
        <v>2240</v>
      </c>
      <c r="C1442" s="44"/>
      <c r="D1442" s="44"/>
      <c r="E1442" s="44"/>
      <c r="F1442" s="45"/>
      <c r="G1442" s="46"/>
      <c r="H1442" s="47"/>
      <c r="I1442" s="20"/>
      <c r="J1442" s="72"/>
      <c r="K1442" s="72"/>
      <c r="L1442" s="72"/>
      <c r="M1442" s="20"/>
      <c r="N1442" s="72"/>
      <c r="O1442" s="72"/>
      <c r="P1442" s="81"/>
      <c r="Q1442" s="82"/>
      <c r="R1442" s="21"/>
      <c r="S1442" s="21"/>
      <c r="T1442" s="21"/>
      <c r="U1442" s="21"/>
      <c r="V1442" s="21"/>
      <c r="W1442" s="20"/>
      <c r="X1442" s="20"/>
      <c r="Y1442" s="20"/>
      <c r="Z1442" s="20"/>
      <c r="AA1442" s="20"/>
      <c r="AB1442" s="20"/>
      <c r="AC1442" s="8"/>
      <c r="AD1442" s="17"/>
      <c r="AE1442" s="17"/>
      <c r="AF1442" s="17"/>
      <c r="AG1442" s="17"/>
      <c r="AH1442" s="17"/>
      <c r="AI1442" s="17"/>
      <c r="AJ1442" s="17"/>
      <c r="AK1442" s="17"/>
    </row>
    <row r="1443" spans="2:37" x14ac:dyDescent="0.25">
      <c r="B1443" s="40" t="s">
        <v>2241</v>
      </c>
      <c r="C1443" s="49" t="s">
        <v>574</v>
      </c>
      <c r="D1443" s="40" t="s">
        <v>782</v>
      </c>
      <c r="E1443" s="40" t="s">
        <v>43</v>
      </c>
      <c r="F1443" s="41">
        <v>7.0380775883370397E-2</v>
      </c>
      <c r="G1443" s="42">
        <v>6000000</v>
      </c>
      <c r="H1443" s="43">
        <v>1</v>
      </c>
      <c r="I1443" s="20">
        <f t="shared" ref="I1443" si="1747">H1443*G1443*F1443</f>
        <v>422284.6553002224</v>
      </c>
      <c r="J1443" s="54"/>
      <c r="K1443" s="54"/>
      <c r="L1443" s="54"/>
      <c r="M1443" s="20">
        <f t="shared" ref="M1443:M1444" si="1748">L1443*K1443</f>
        <v>0</v>
      </c>
      <c r="N1443" s="54" t="s">
        <v>746</v>
      </c>
      <c r="O1443" s="54" t="s">
        <v>747</v>
      </c>
      <c r="P1443" s="79">
        <v>115</v>
      </c>
      <c r="Q1443" s="80">
        <v>1000</v>
      </c>
      <c r="R1443" s="21">
        <f t="shared" ref="R1443:R1448" si="1749">Q1443*P1443</f>
        <v>115000</v>
      </c>
      <c r="S1443" s="21"/>
      <c r="T1443" s="21"/>
      <c r="U1443" s="21"/>
      <c r="V1443" s="21"/>
      <c r="W1443" s="20">
        <f>I1443</f>
        <v>422284.6553002224</v>
      </c>
      <c r="X1443" s="20">
        <f t="shared" ref="X1443:X1444" si="1750">M1443</f>
        <v>0</v>
      </c>
      <c r="Y1443" s="20">
        <f>SUM(R1443:R1448)</f>
        <v>457000</v>
      </c>
      <c r="Z1443" s="20">
        <f t="shared" ref="Z1443:Z1444" si="1751">SUM(W1443:Y1443)</f>
        <v>879284.65530022234</v>
      </c>
      <c r="AA1443" s="20">
        <f t="shared" si="1706"/>
        <v>263785.39659006667</v>
      </c>
      <c r="AB1443" s="20">
        <f t="shared" ref="AB1443:AB1444" si="1752">SUM(Z1443:AA1443)</f>
        <v>1143070.0518902889</v>
      </c>
      <c r="AC1443" s="7"/>
      <c r="AD1443" s="17"/>
      <c r="AE1443" s="17"/>
      <c r="AF1443" s="17"/>
      <c r="AG1443" s="17"/>
      <c r="AH1443" s="17"/>
      <c r="AI1443" s="17"/>
      <c r="AJ1443" s="17"/>
      <c r="AK1443" s="17"/>
    </row>
    <row r="1444" spans="2:37" x14ac:dyDescent="0.25">
      <c r="B1444" s="40" t="s">
        <v>2242</v>
      </c>
      <c r="C1444" s="40"/>
      <c r="D1444" s="40"/>
      <c r="E1444" s="40"/>
      <c r="F1444" s="41"/>
      <c r="G1444" s="52"/>
      <c r="H1444" s="43"/>
      <c r="I1444" s="20"/>
      <c r="J1444" s="54"/>
      <c r="K1444" s="54"/>
      <c r="L1444" s="54"/>
      <c r="M1444" s="20">
        <f t="shared" si="1748"/>
        <v>0</v>
      </c>
      <c r="N1444" s="54" t="s">
        <v>44</v>
      </c>
      <c r="O1444" s="54" t="s">
        <v>26</v>
      </c>
      <c r="P1444" s="79">
        <v>12</v>
      </c>
      <c r="Q1444" s="80">
        <v>15000</v>
      </c>
      <c r="R1444" s="21">
        <f t="shared" si="1749"/>
        <v>180000</v>
      </c>
      <c r="S1444" s="21"/>
      <c r="T1444" s="21"/>
      <c r="U1444" s="21"/>
      <c r="V1444" s="21"/>
      <c r="W1444" s="20">
        <f>I1444</f>
        <v>0</v>
      </c>
      <c r="X1444" s="20">
        <f t="shared" si="1750"/>
        <v>0</v>
      </c>
      <c r="Y1444" s="20"/>
      <c r="Z1444" s="20">
        <f t="shared" si="1751"/>
        <v>0</v>
      </c>
      <c r="AA1444" s="20">
        <f t="shared" si="1706"/>
        <v>0</v>
      </c>
      <c r="AB1444" s="20">
        <f t="shared" si="1752"/>
        <v>0</v>
      </c>
      <c r="AC1444" s="7"/>
      <c r="AD1444" s="17"/>
      <c r="AE1444" s="17"/>
      <c r="AF1444" s="17"/>
      <c r="AG1444" s="17"/>
      <c r="AH1444" s="17"/>
      <c r="AI1444" s="17"/>
      <c r="AJ1444" s="17"/>
      <c r="AK1444" s="17"/>
    </row>
    <row r="1445" spans="2:37" x14ac:dyDescent="0.25">
      <c r="B1445" s="40" t="s">
        <v>2243</v>
      </c>
      <c r="C1445" s="40"/>
      <c r="D1445" s="40"/>
      <c r="E1445" s="40"/>
      <c r="F1445" s="41"/>
      <c r="G1445" s="52"/>
      <c r="H1445" s="43"/>
      <c r="I1445" s="20"/>
      <c r="J1445" s="54"/>
      <c r="K1445" s="54"/>
      <c r="L1445" s="54"/>
      <c r="M1445" s="20"/>
      <c r="N1445" s="54" t="s">
        <v>23</v>
      </c>
      <c r="O1445" s="54" t="s">
        <v>747</v>
      </c>
      <c r="P1445" s="79">
        <v>6</v>
      </c>
      <c r="Q1445" s="80">
        <v>5000</v>
      </c>
      <c r="R1445" s="21">
        <f t="shared" si="1749"/>
        <v>30000</v>
      </c>
      <c r="S1445" s="21"/>
      <c r="T1445" s="21"/>
      <c r="U1445" s="21"/>
      <c r="V1445" s="21"/>
      <c r="W1445" s="20"/>
      <c r="X1445" s="20"/>
      <c r="Y1445" s="20"/>
      <c r="Z1445" s="20"/>
      <c r="AA1445" s="20"/>
      <c r="AB1445" s="20"/>
      <c r="AC1445" s="7"/>
      <c r="AD1445" s="17"/>
      <c r="AE1445" s="17"/>
      <c r="AF1445" s="17"/>
      <c r="AG1445" s="17"/>
      <c r="AH1445" s="17"/>
      <c r="AI1445" s="17"/>
      <c r="AJ1445" s="17"/>
      <c r="AK1445" s="17"/>
    </row>
    <row r="1446" spans="2:37" x14ac:dyDescent="0.25">
      <c r="B1446" s="40" t="s">
        <v>2244</v>
      </c>
      <c r="C1446" s="40"/>
      <c r="D1446" s="40"/>
      <c r="E1446" s="40"/>
      <c r="F1446" s="41"/>
      <c r="G1446" s="52"/>
      <c r="H1446" s="43"/>
      <c r="I1446" s="20"/>
      <c r="J1446" s="54"/>
      <c r="K1446" s="54"/>
      <c r="L1446" s="54"/>
      <c r="M1446" s="20"/>
      <c r="N1446" s="54" t="s">
        <v>70</v>
      </c>
      <c r="O1446" s="54" t="s">
        <v>747</v>
      </c>
      <c r="P1446" s="79">
        <v>450</v>
      </c>
      <c r="Q1446" s="80">
        <v>200</v>
      </c>
      <c r="R1446" s="21">
        <f t="shared" si="1749"/>
        <v>90000</v>
      </c>
      <c r="S1446" s="21"/>
      <c r="T1446" s="21"/>
      <c r="U1446" s="21"/>
      <c r="V1446" s="21"/>
      <c r="W1446" s="20"/>
      <c r="X1446" s="20"/>
      <c r="Y1446" s="20"/>
      <c r="Z1446" s="20"/>
      <c r="AA1446" s="20"/>
      <c r="AB1446" s="20"/>
      <c r="AC1446" s="7"/>
      <c r="AD1446" s="17"/>
      <c r="AE1446" s="17"/>
      <c r="AF1446" s="17"/>
      <c r="AG1446" s="17"/>
      <c r="AH1446" s="17"/>
      <c r="AI1446" s="17"/>
      <c r="AJ1446" s="17"/>
      <c r="AK1446" s="17"/>
    </row>
    <row r="1447" spans="2:37" x14ac:dyDescent="0.25">
      <c r="B1447" s="40" t="s">
        <v>2245</v>
      </c>
      <c r="C1447" s="40"/>
      <c r="D1447" s="40"/>
      <c r="E1447" s="40"/>
      <c r="F1447" s="41"/>
      <c r="G1447" s="52"/>
      <c r="H1447" s="43"/>
      <c r="I1447" s="20"/>
      <c r="J1447" s="54"/>
      <c r="K1447" s="54"/>
      <c r="L1447" s="54"/>
      <c r="M1447" s="20"/>
      <c r="N1447" s="54" t="s">
        <v>27</v>
      </c>
      <c r="O1447" s="54" t="s">
        <v>747</v>
      </c>
      <c r="P1447" s="79">
        <v>36</v>
      </c>
      <c r="Q1447" s="80">
        <v>1000</v>
      </c>
      <c r="R1447" s="21">
        <f t="shared" si="1749"/>
        <v>36000</v>
      </c>
      <c r="S1447" s="21"/>
      <c r="T1447" s="21"/>
      <c r="U1447" s="21"/>
      <c r="V1447" s="21"/>
      <c r="W1447" s="20"/>
      <c r="X1447" s="20"/>
      <c r="Y1447" s="20"/>
      <c r="Z1447" s="20"/>
      <c r="AA1447" s="20"/>
      <c r="AB1447" s="20"/>
      <c r="AC1447" s="7"/>
      <c r="AD1447" s="17"/>
      <c r="AE1447" s="17"/>
      <c r="AF1447" s="17"/>
      <c r="AG1447" s="17"/>
      <c r="AH1447" s="17"/>
      <c r="AI1447" s="17"/>
      <c r="AJ1447" s="17"/>
      <c r="AK1447" s="17"/>
    </row>
    <row r="1448" spans="2:37" x14ac:dyDescent="0.25">
      <c r="B1448" s="40" t="s">
        <v>2246</v>
      </c>
      <c r="C1448" s="40"/>
      <c r="D1448" s="40"/>
      <c r="E1448" s="40"/>
      <c r="F1448" s="41"/>
      <c r="G1448" s="52"/>
      <c r="H1448" s="43"/>
      <c r="I1448" s="20"/>
      <c r="J1448" s="54"/>
      <c r="K1448" s="54"/>
      <c r="L1448" s="54"/>
      <c r="M1448" s="20"/>
      <c r="N1448" s="54" t="s">
        <v>790</v>
      </c>
      <c r="O1448" s="54" t="s">
        <v>747</v>
      </c>
      <c r="P1448" s="79">
        <v>6</v>
      </c>
      <c r="Q1448" s="80">
        <v>1000</v>
      </c>
      <c r="R1448" s="21">
        <f t="shared" si="1749"/>
        <v>6000</v>
      </c>
      <c r="S1448" s="21"/>
      <c r="T1448" s="21"/>
      <c r="U1448" s="21"/>
      <c r="V1448" s="21"/>
      <c r="W1448" s="20"/>
      <c r="X1448" s="20"/>
      <c r="Y1448" s="20"/>
      <c r="Z1448" s="20"/>
      <c r="AA1448" s="20"/>
      <c r="AB1448" s="20"/>
      <c r="AC1448" s="7"/>
      <c r="AD1448" s="17"/>
      <c r="AE1448" s="17"/>
      <c r="AF1448" s="17"/>
      <c r="AG1448" s="17"/>
      <c r="AH1448" s="17"/>
      <c r="AI1448" s="17"/>
      <c r="AJ1448" s="17"/>
      <c r="AK1448" s="17"/>
    </row>
    <row r="1449" spans="2:37" x14ac:dyDescent="0.25">
      <c r="B1449" s="40" t="s">
        <v>2247</v>
      </c>
      <c r="C1449" s="44"/>
      <c r="D1449" s="44"/>
      <c r="E1449" s="44"/>
      <c r="F1449" s="45"/>
      <c r="G1449" s="46"/>
      <c r="H1449" s="47"/>
      <c r="I1449" s="20"/>
      <c r="J1449" s="72"/>
      <c r="K1449" s="72"/>
      <c r="L1449" s="72"/>
      <c r="M1449" s="20"/>
      <c r="N1449" s="72"/>
      <c r="O1449" s="72"/>
      <c r="P1449" s="81"/>
      <c r="Q1449" s="82"/>
      <c r="R1449" s="21"/>
      <c r="S1449" s="21"/>
      <c r="T1449" s="21"/>
      <c r="U1449" s="21"/>
      <c r="V1449" s="21"/>
      <c r="W1449" s="20"/>
      <c r="X1449" s="20"/>
      <c r="Y1449" s="20"/>
      <c r="Z1449" s="20"/>
      <c r="AA1449" s="20"/>
      <c r="AB1449" s="20"/>
      <c r="AC1449" s="8"/>
      <c r="AD1449" s="17"/>
      <c r="AE1449" s="17"/>
      <c r="AF1449" s="17"/>
      <c r="AG1449" s="17"/>
      <c r="AH1449" s="17"/>
      <c r="AI1449" s="17"/>
      <c r="AJ1449" s="17"/>
      <c r="AK1449" s="17"/>
    </row>
    <row r="1450" spans="2:37" x14ac:dyDescent="0.25">
      <c r="B1450" s="40" t="s">
        <v>2248</v>
      </c>
      <c r="C1450" s="49" t="s">
        <v>763</v>
      </c>
      <c r="D1450" s="40"/>
      <c r="E1450" s="40"/>
      <c r="F1450" s="41">
        <v>1.9179145045712873E-2</v>
      </c>
      <c r="G1450" s="42">
        <v>6000000</v>
      </c>
      <c r="H1450" s="43">
        <v>1</v>
      </c>
      <c r="I1450" s="20">
        <f t="shared" ref="I1450" si="1753">H1450*G1450*F1450</f>
        <v>115074.87027427723</v>
      </c>
      <c r="J1450" s="54"/>
      <c r="K1450" s="54"/>
      <c r="L1450" s="54"/>
      <c r="M1450" s="20">
        <f t="shared" ref="M1450" si="1754">L1450*K1450</f>
        <v>0</v>
      </c>
      <c r="N1450" s="54" t="s">
        <v>24</v>
      </c>
      <c r="O1450" s="54" t="s">
        <v>747</v>
      </c>
      <c r="P1450" s="79">
        <v>15</v>
      </c>
      <c r="Q1450" s="80">
        <v>500</v>
      </c>
      <c r="R1450" s="21">
        <f t="shared" ref="R1450:R1451" si="1755">Q1450*P1450</f>
        <v>7500</v>
      </c>
      <c r="S1450" s="21"/>
      <c r="T1450" s="21"/>
      <c r="U1450" s="21"/>
      <c r="V1450" s="21"/>
      <c r="W1450" s="20">
        <f>I1450</f>
        <v>115074.87027427723</v>
      </c>
      <c r="X1450" s="20">
        <f t="shared" ref="X1450" si="1756">M1450</f>
        <v>0</v>
      </c>
      <c r="Y1450" s="20">
        <f>SUM(R1450:X1451)</f>
        <v>127574.87027427723</v>
      </c>
      <c r="Z1450" s="20">
        <f t="shared" ref="Z1450" si="1757">SUM(W1450:Y1450)</f>
        <v>242649.74054855446</v>
      </c>
      <c r="AA1450" s="20">
        <f t="shared" si="1706"/>
        <v>72794.922164566335</v>
      </c>
      <c r="AB1450" s="20">
        <f t="shared" ref="AB1450" si="1758">SUM(Z1450:AA1450)</f>
        <v>315444.66271312081</v>
      </c>
      <c r="AC1450" s="7"/>
      <c r="AD1450" s="17"/>
      <c r="AE1450" s="17"/>
      <c r="AF1450" s="17"/>
      <c r="AG1450" s="17"/>
      <c r="AH1450" s="17"/>
      <c r="AI1450" s="17"/>
      <c r="AJ1450" s="17"/>
      <c r="AK1450" s="17"/>
    </row>
    <row r="1451" spans="2:37" x14ac:dyDescent="0.25">
      <c r="B1451" s="40" t="s">
        <v>2249</v>
      </c>
      <c r="C1451" s="40"/>
      <c r="D1451" s="40"/>
      <c r="E1451" s="40"/>
      <c r="F1451" s="41"/>
      <c r="G1451" s="52"/>
      <c r="H1451" s="43"/>
      <c r="I1451" s="20"/>
      <c r="J1451" s="54"/>
      <c r="K1451" s="54"/>
      <c r="L1451" s="54"/>
      <c r="M1451" s="20"/>
      <c r="N1451" s="54" t="s">
        <v>23</v>
      </c>
      <c r="O1451" s="54" t="s">
        <v>747</v>
      </c>
      <c r="P1451" s="79">
        <v>1</v>
      </c>
      <c r="Q1451" s="80">
        <v>5000</v>
      </c>
      <c r="R1451" s="21">
        <f t="shared" si="1755"/>
        <v>5000</v>
      </c>
      <c r="S1451" s="21"/>
      <c r="T1451" s="21"/>
      <c r="U1451" s="21"/>
      <c r="V1451" s="21"/>
      <c r="W1451" s="20"/>
      <c r="X1451" s="20"/>
      <c r="Y1451" s="20"/>
      <c r="Z1451" s="20"/>
      <c r="AA1451" s="20"/>
      <c r="AB1451" s="20"/>
      <c r="AC1451" s="7"/>
      <c r="AD1451" s="17"/>
      <c r="AE1451" s="17"/>
      <c r="AF1451" s="17"/>
      <c r="AG1451" s="17"/>
      <c r="AH1451" s="17"/>
      <c r="AI1451" s="17"/>
      <c r="AJ1451" s="17"/>
      <c r="AK1451" s="17"/>
    </row>
    <row r="1452" spans="2:37" x14ac:dyDescent="0.25">
      <c r="B1452" s="40" t="s">
        <v>2250</v>
      </c>
      <c r="C1452" s="44"/>
      <c r="D1452" s="44"/>
      <c r="E1452" s="44"/>
      <c r="F1452" s="45"/>
      <c r="G1452" s="46"/>
      <c r="H1452" s="47"/>
      <c r="I1452" s="20"/>
      <c r="J1452" s="72"/>
      <c r="K1452" s="72"/>
      <c r="L1452" s="72"/>
      <c r="M1452" s="20"/>
      <c r="N1452" s="72"/>
      <c r="O1452" s="72"/>
      <c r="P1452" s="81"/>
      <c r="Q1452" s="82"/>
      <c r="R1452" s="21"/>
      <c r="S1452" s="21"/>
      <c r="T1452" s="21"/>
      <c r="U1452" s="21"/>
      <c r="V1452" s="21"/>
      <c r="W1452" s="20"/>
      <c r="X1452" s="20"/>
      <c r="Y1452" s="20"/>
      <c r="Z1452" s="20"/>
      <c r="AA1452" s="20"/>
      <c r="AB1452" s="20"/>
      <c r="AC1452" s="8"/>
      <c r="AD1452" s="17"/>
      <c r="AE1452" s="17"/>
      <c r="AF1452" s="17"/>
      <c r="AG1452" s="17"/>
      <c r="AH1452" s="17"/>
      <c r="AI1452" s="17"/>
      <c r="AJ1452" s="17"/>
      <c r="AK1452" s="17"/>
    </row>
    <row r="1453" spans="2:37" x14ac:dyDescent="0.25">
      <c r="B1453" s="40" t="s">
        <v>2251</v>
      </c>
      <c r="C1453" s="49" t="s">
        <v>575</v>
      </c>
      <c r="D1453" s="40" t="s">
        <v>765</v>
      </c>
      <c r="E1453" s="40" t="s">
        <v>45</v>
      </c>
      <c r="F1453" s="41">
        <v>1.9179145045712873E-2</v>
      </c>
      <c r="G1453" s="42">
        <v>6000000</v>
      </c>
      <c r="H1453" s="43">
        <v>0</v>
      </c>
      <c r="I1453" s="20">
        <f t="shared" ref="I1453" si="1759">H1453*G1453*F1453</f>
        <v>0</v>
      </c>
      <c r="J1453" s="54"/>
      <c r="K1453" s="54"/>
      <c r="L1453" s="54"/>
      <c r="M1453" s="20">
        <f t="shared" ref="M1453" si="1760">L1453*K1453</f>
        <v>0</v>
      </c>
      <c r="N1453" s="54" t="s">
        <v>44</v>
      </c>
      <c r="O1453" s="54" t="s">
        <v>21</v>
      </c>
      <c r="P1453" s="79">
        <v>6</v>
      </c>
      <c r="Q1453" s="80">
        <v>15000</v>
      </c>
      <c r="R1453" s="21">
        <f t="shared" ref="R1453:R1455" si="1761">Q1453*P1453</f>
        <v>90000</v>
      </c>
      <c r="S1453" s="21"/>
      <c r="T1453" s="21"/>
      <c r="U1453" s="21"/>
      <c r="V1453" s="21"/>
      <c r="W1453" s="20">
        <f>I1453</f>
        <v>0</v>
      </c>
      <c r="X1453" s="20">
        <f t="shared" ref="X1453" si="1762">M1453</f>
        <v>0</v>
      </c>
      <c r="Y1453" s="20">
        <f>SUM(R1453:R1455)</f>
        <v>166000</v>
      </c>
      <c r="Z1453" s="20">
        <f t="shared" ref="Z1453" si="1763">SUM(W1453:Y1453)</f>
        <v>166000</v>
      </c>
      <c r="AA1453" s="20">
        <f t="shared" si="1706"/>
        <v>49800</v>
      </c>
      <c r="AB1453" s="20">
        <f t="shared" ref="AB1453" si="1764">SUM(Z1453:AA1453)</f>
        <v>215800</v>
      </c>
      <c r="AC1453" s="7"/>
      <c r="AD1453" s="17"/>
      <c r="AE1453" s="17"/>
      <c r="AF1453" s="17"/>
      <c r="AG1453" s="17"/>
      <c r="AH1453" s="17"/>
      <c r="AI1453" s="17"/>
      <c r="AJ1453" s="17"/>
      <c r="AK1453" s="17"/>
    </row>
    <row r="1454" spans="2:37" x14ac:dyDescent="0.25">
      <c r="B1454" s="40" t="s">
        <v>2252</v>
      </c>
      <c r="C1454" s="40"/>
      <c r="D1454" s="40"/>
      <c r="E1454" s="40"/>
      <c r="F1454" s="41"/>
      <c r="G1454" s="52"/>
      <c r="H1454" s="43"/>
      <c r="I1454" s="20"/>
      <c r="J1454" s="54"/>
      <c r="K1454" s="54"/>
      <c r="L1454" s="54"/>
      <c r="M1454" s="20"/>
      <c r="N1454" s="54" t="s">
        <v>44</v>
      </c>
      <c r="O1454" s="54" t="s">
        <v>19</v>
      </c>
      <c r="P1454" s="79">
        <v>2</v>
      </c>
      <c r="Q1454" s="80">
        <v>10000</v>
      </c>
      <c r="R1454" s="21">
        <f t="shared" si="1761"/>
        <v>20000</v>
      </c>
      <c r="S1454" s="21"/>
      <c r="T1454" s="21"/>
      <c r="U1454" s="21"/>
      <c r="V1454" s="21"/>
      <c r="W1454" s="20"/>
      <c r="X1454" s="20"/>
      <c r="Y1454" s="20"/>
      <c r="Z1454" s="20"/>
      <c r="AA1454" s="20"/>
      <c r="AB1454" s="20"/>
      <c r="AC1454" s="7"/>
      <c r="AD1454" s="17"/>
      <c r="AE1454" s="17"/>
      <c r="AF1454" s="17"/>
      <c r="AG1454" s="17"/>
      <c r="AH1454" s="17"/>
      <c r="AI1454" s="17"/>
      <c r="AJ1454" s="17"/>
      <c r="AK1454" s="17"/>
    </row>
    <row r="1455" spans="2:37" x14ac:dyDescent="0.25">
      <c r="B1455" s="40" t="s">
        <v>2253</v>
      </c>
      <c r="C1455" s="40"/>
      <c r="D1455" s="40"/>
      <c r="E1455" s="40"/>
      <c r="F1455" s="41"/>
      <c r="G1455" s="52"/>
      <c r="H1455" s="43"/>
      <c r="I1455" s="20"/>
      <c r="J1455" s="54"/>
      <c r="K1455" s="54"/>
      <c r="L1455" s="54"/>
      <c r="M1455" s="20"/>
      <c r="N1455" s="54" t="s">
        <v>44</v>
      </c>
      <c r="O1455" s="54" t="s">
        <v>22</v>
      </c>
      <c r="P1455" s="79">
        <v>8</v>
      </c>
      <c r="Q1455" s="80">
        <v>7000</v>
      </c>
      <c r="R1455" s="21">
        <f t="shared" si="1761"/>
        <v>56000</v>
      </c>
      <c r="S1455" s="21"/>
      <c r="T1455" s="21"/>
      <c r="U1455" s="21"/>
      <c r="V1455" s="21"/>
      <c r="W1455" s="20"/>
      <c r="X1455" s="20"/>
      <c r="Y1455" s="20"/>
      <c r="Z1455" s="20"/>
      <c r="AA1455" s="20"/>
      <c r="AB1455" s="20"/>
      <c r="AC1455" s="7"/>
      <c r="AD1455" s="17"/>
      <c r="AE1455" s="17"/>
      <c r="AF1455" s="17"/>
      <c r="AG1455" s="17"/>
      <c r="AH1455" s="17"/>
      <c r="AI1455" s="17"/>
      <c r="AJ1455" s="17"/>
      <c r="AK1455" s="17"/>
    </row>
    <row r="1456" spans="2:37" x14ac:dyDescent="0.25">
      <c r="B1456" s="40" t="s">
        <v>2254</v>
      </c>
      <c r="C1456" s="44"/>
      <c r="D1456" s="44"/>
      <c r="E1456" s="44"/>
      <c r="F1456" s="45"/>
      <c r="G1456" s="46"/>
      <c r="H1456" s="47"/>
      <c r="I1456" s="20"/>
      <c r="J1456" s="72"/>
      <c r="K1456" s="72"/>
      <c r="L1456" s="72"/>
      <c r="M1456" s="20"/>
      <c r="N1456" s="72"/>
      <c r="O1456" s="72"/>
      <c r="P1456" s="81"/>
      <c r="Q1456" s="82"/>
      <c r="R1456" s="21"/>
      <c r="S1456" s="21"/>
      <c r="T1456" s="21"/>
      <c r="U1456" s="21"/>
      <c r="V1456" s="21"/>
      <c r="W1456" s="20"/>
      <c r="X1456" s="20"/>
      <c r="Y1456" s="20"/>
      <c r="Z1456" s="20"/>
      <c r="AA1456" s="20"/>
      <c r="AB1456" s="20"/>
      <c r="AC1456" s="8"/>
      <c r="AD1456" s="17"/>
      <c r="AE1456" s="17"/>
      <c r="AF1456" s="17"/>
      <c r="AG1456" s="17"/>
      <c r="AH1456" s="17"/>
      <c r="AI1456" s="17"/>
      <c r="AJ1456" s="17"/>
      <c r="AK1456" s="17"/>
    </row>
    <row r="1457" spans="2:37" x14ac:dyDescent="0.25">
      <c r="B1457" s="40" t="s">
        <v>2255</v>
      </c>
      <c r="C1457" s="49" t="s">
        <v>764</v>
      </c>
      <c r="D1457" s="40"/>
      <c r="E1457" s="40"/>
      <c r="F1457" s="41">
        <v>2.6853718804052386E-2</v>
      </c>
      <c r="G1457" s="42">
        <v>6000000</v>
      </c>
      <c r="H1457" s="43">
        <v>1</v>
      </c>
      <c r="I1457" s="20">
        <f t="shared" ref="I1457" si="1765">H1457*G1457*F1457</f>
        <v>161122.31282431431</v>
      </c>
      <c r="J1457" s="54"/>
      <c r="K1457" s="54"/>
      <c r="L1457" s="54"/>
      <c r="M1457" s="20">
        <f t="shared" ref="M1457" si="1766">L1457*K1457</f>
        <v>0</v>
      </c>
      <c r="N1457" s="54" t="s">
        <v>746</v>
      </c>
      <c r="O1457" s="54" t="s">
        <v>747</v>
      </c>
      <c r="P1457" s="79">
        <v>20</v>
      </c>
      <c r="Q1457" s="80">
        <v>1000</v>
      </c>
      <c r="R1457" s="21">
        <f t="shared" ref="R1457:R1459" si="1767">Q1457*P1457</f>
        <v>20000</v>
      </c>
      <c r="S1457" s="21"/>
      <c r="T1457" s="21"/>
      <c r="U1457" s="21"/>
      <c r="V1457" s="21"/>
      <c r="W1457" s="20">
        <f>I1457</f>
        <v>161122.31282431431</v>
      </c>
      <c r="X1457" s="20">
        <f t="shared" ref="X1457" si="1768">M1457</f>
        <v>0</v>
      </c>
      <c r="Y1457" s="20">
        <f>SUM(R1457:R1459)</f>
        <v>225000</v>
      </c>
      <c r="Z1457" s="20">
        <f t="shared" ref="Z1457" si="1769">SUM(W1457:Y1457)</f>
        <v>386122.31282431434</v>
      </c>
      <c r="AA1457" s="20">
        <f t="shared" si="1706"/>
        <v>115836.6938472943</v>
      </c>
      <c r="AB1457" s="20">
        <f t="shared" ref="AB1457" si="1770">SUM(Z1457:AA1457)</f>
        <v>501959.00667160866</v>
      </c>
      <c r="AC1457" s="7"/>
      <c r="AD1457" s="17"/>
      <c r="AE1457" s="17"/>
      <c r="AF1457" s="17"/>
      <c r="AG1457" s="17"/>
      <c r="AH1457" s="17"/>
      <c r="AI1457" s="17"/>
      <c r="AJ1457" s="17"/>
      <c r="AK1457" s="17"/>
    </row>
    <row r="1458" spans="2:37" x14ac:dyDescent="0.25">
      <c r="B1458" s="40" t="s">
        <v>2256</v>
      </c>
      <c r="C1458" s="40"/>
      <c r="D1458" s="40"/>
      <c r="E1458" s="40"/>
      <c r="F1458" s="41"/>
      <c r="G1458" s="52"/>
      <c r="H1458" s="43"/>
      <c r="I1458" s="20"/>
      <c r="J1458" s="54"/>
      <c r="K1458" s="54"/>
      <c r="L1458" s="54"/>
      <c r="M1458" s="20"/>
      <c r="N1458" s="54" t="s">
        <v>31</v>
      </c>
      <c r="O1458" s="54" t="s">
        <v>747</v>
      </c>
      <c r="P1458" s="79">
        <v>1</v>
      </c>
      <c r="Q1458" s="80">
        <v>5000</v>
      </c>
      <c r="R1458" s="21">
        <f t="shared" si="1767"/>
        <v>5000</v>
      </c>
      <c r="S1458" s="21"/>
      <c r="T1458" s="21"/>
      <c r="U1458" s="21"/>
      <c r="V1458" s="21"/>
      <c r="W1458" s="20"/>
      <c r="X1458" s="20"/>
      <c r="Y1458" s="20"/>
      <c r="Z1458" s="20"/>
      <c r="AA1458" s="20"/>
      <c r="AB1458" s="20"/>
      <c r="AC1458" s="7"/>
      <c r="AD1458" s="17"/>
      <c r="AE1458" s="17"/>
      <c r="AF1458" s="17"/>
      <c r="AG1458" s="17"/>
      <c r="AH1458" s="17"/>
      <c r="AI1458" s="17"/>
      <c r="AJ1458" s="17"/>
      <c r="AK1458" s="17"/>
    </row>
    <row r="1459" spans="2:37" x14ac:dyDescent="0.25">
      <c r="B1459" s="40" t="s">
        <v>2257</v>
      </c>
      <c r="C1459" s="40"/>
      <c r="D1459" s="40"/>
      <c r="E1459" s="40"/>
      <c r="F1459" s="41"/>
      <c r="G1459" s="52"/>
      <c r="H1459" s="43"/>
      <c r="I1459" s="20"/>
      <c r="J1459" s="54"/>
      <c r="K1459" s="54"/>
      <c r="L1459" s="54"/>
      <c r="M1459" s="20"/>
      <c r="N1459" s="54" t="s">
        <v>23</v>
      </c>
      <c r="O1459" s="54" t="s">
        <v>22</v>
      </c>
      <c r="P1459" s="79">
        <v>10</v>
      </c>
      <c r="Q1459" s="80">
        <v>20000</v>
      </c>
      <c r="R1459" s="21">
        <f t="shared" si="1767"/>
        <v>200000</v>
      </c>
      <c r="S1459" s="21"/>
      <c r="T1459" s="21"/>
      <c r="U1459" s="21"/>
      <c r="V1459" s="21"/>
      <c r="W1459" s="20"/>
      <c r="X1459" s="20"/>
      <c r="Y1459" s="20"/>
      <c r="Z1459" s="20"/>
      <c r="AA1459" s="20"/>
      <c r="AB1459" s="20"/>
      <c r="AC1459" s="7"/>
      <c r="AD1459" s="17"/>
      <c r="AE1459" s="17"/>
      <c r="AF1459" s="17"/>
      <c r="AG1459" s="17"/>
      <c r="AH1459" s="17"/>
      <c r="AI1459" s="17"/>
      <c r="AJ1459" s="17"/>
      <c r="AK1459" s="17"/>
    </row>
    <row r="1460" spans="2:37" x14ac:dyDescent="0.25">
      <c r="B1460" s="40" t="s">
        <v>2258</v>
      </c>
      <c r="C1460" s="44"/>
      <c r="D1460" s="44"/>
      <c r="E1460" s="44"/>
      <c r="F1460" s="45"/>
      <c r="G1460" s="46"/>
      <c r="H1460" s="47"/>
      <c r="I1460" s="20"/>
      <c r="J1460" s="72"/>
      <c r="K1460" s="72"/>
      <c r="L1460" s="72"/>
      <c r="M1460" s="20"/>
      <c r="N1460" s="72"/>
      <c r="O1460" s="72"/>
      <c r="P1460" s="81"/>
      <c r="Q1460" s="82"/>
      <c r="R1460" s="21"/>
      <c r="S1460" s="21"/>
      <c r="T1460" s="21"/>
      <c r="U1460" s="21"/>
      <c r="V1460" s="21"/>
      <c r="W1460" s="20"/>
      <c r="X1460" s="20"/>
      <c r="Y1460" s="20"/>
      <c r="Z1460" s="20"/>
      <c r="AA1460" s="20"/>
      <c r="AB1460" s="20"/>
      <c r="AC1460" s="8"/>
      <c r="AD1460" s="17"/>
      <c r="AE1460" s="17"/>
      <c r="AF1460" s="17"/>
      <c r="AG1460" s="17"/>
      <c r="AH1460" s="17"/>
      <c r="AI1460" s="17"/>
      <c r="AJ1460" s="17"/>
      <c r="AK1460" s="17"/>
    </row>
    <row r="1461" spans="2:37" x14ac:dyDescent="0.25">
      <c r="B1461" s="40" t="s">
        <v>2259</v>
      </c>
      <c r="C1461" s="49" t="s">
        <v>575</v>
      </c>
      <c r="D1461" s="40" t="s">
        <v>765</v>
      </c>
      <c r="E1461" s="40" t="s">
        <v>45</v>
      </c>
      <c r="F1461" s="41">
        <v>2.6853718804052386E-2</v>
      </c>
      <c r="G1461" s="42">
        <v>6000000</v>
      </c>
      <c r="H1461" s="43">
        <v>0</v>
      </c>
      <c r="I1461" s="20">
        <f t="shared" ref="I1461" si="1771">H1461*G1461*F1461</f>
        <v>0</v>
      </c>
      <c r="J1461" s="54"/>
      <c r="K1461" s="54"/>
      <c r="L1461" s="54"/>
      <c r="M1461" s="20">
        <f t="shared" ref="M1461" si="1772">L1461*K1461</f>
        <v>0</v>
      </c>
      <c r="N1461" s="54" t="s">
        <v>44</v>
      </c>
      <c r="O1461" s="54" t="s">
        <v>21</v>
      </c>
      <c r="P1461" s="79">
        <v>6</v>
      </c>
      <c r="Q1461" s="80">
        <v>15000</v>
      </c>
      <c r="R1461" s="21">
        <f t="shared" ref="R1461:R1462" si="1773">Q1461*P1461</f>
        <v>90000</v>
      </c>
      <c r="S1461" s="21"/>
      <c r="T1461" s="21"/>
      <c r="U1461" s="21"/>
      <c r="V1461" s="21"/>
      <c r="W1461" s="20">
        <f>I1461</f>
        <v>0</v>
      </c>
      <c r="X1461" s="20">
        <f t="shared" ref="X1461" si="1774">M1461</f>
        <v>0</v>
      </c>
      <c r="Y1461" s="20">
        <f>SUM(R1461:R1462)</f>
        <v>188000</v>
      </c>
      <c r="Z1461" s="20">
        <f t="shared" ref="Z1461" si="1775">SUM(W1461:Y1461)</f>
        <v>188000</v>
      </c>
      <c r="AA1461" s="20">
        <f t="shared" si="1706"/>
        <v>56400</v>
      </c>
      <c r="AB1461" s="20">
        <f t="shared" ref="AB1461" si="1776">SUM(Z1461:AA1461)</f>
        <v>244400</v>
      </c>
      <c r="AC1461" s="7"/>
      <c r="AD1461" s="17"/>
      <c r="AE1461" s="17"/>
      <c r="AF1461" s="17"/>
      <c r="AG1461" s="17"/>
      <c r="AH1461" s="17"/>
      <c r="AI1461" s="17"/>
      <c r="AJ1461" s="17"/>
      <c r="AK1461" s="17"/>
    </row>
    <row r="1462" spans="2:37" x14ac:dyDescent="0.25">
      <c r="B1462" s="40" t="s">
        <v>2260</v>
      </c>
      <c r="C1462" s="40"/>
      <c r="D1462" s="40"/>
      <c r="E1462" s="40"/>
      <c r="F1462" s="41"/>
      <c r="G1462" s="52"/>
      <c r="H1462" s="43"/>
      <c r="I1462" s="20"/>
      <c r="J1462" s="54"/>
      <c r="K1462" s="54"/>
      <c r="L1462" s="54"/>
      <c r="M1462" s="20"/>
      <c r="N1462" s="54" t="s">
        <v>44</v>
      </c>
      <c r="O1462" s="54" t="s">
        <v>22</v>
      </c>
      <c r="P1462" s="79">
        <v>14</v>
      </c>
      <c r="Q1462" s="80">
        <v>7000</v>
      </c>
      <c r="R1462" s="21">
        <f t="shared" si="1773"/>
        <v>98000</v>
      </c>
      <c r="S1462" s="21"/>
      <c r="T1462" s="21"/>
      <c r="U1462" s="21"/>
      <c r="V1462" s="21"/>
      <c r="W1462" s="20"/>
      <c r="X1462" s="20"/>
      <c r="Y1462" s="20"/>
      <c r="Z1462" s="20"/>
      <c r="AA1462" s="20"/>
      <c r="AB1462" s="20"/>
      <c r="AC1462" s="7"/>
      <c r="AD1462" s="17"/>
      <c r="AE1462" s="17"/>
      <c r="AF1462" s="17"/>
      <c r="AG1462" s="17"/>
      <c r="AH1462" s="17"/>
      <c r="AI1462" s="17"/>
      <c r="AJ1462" s="17"/>
      <c r="AK1462" s="17"/>
    </row>
    <row r="1463" spans="2:37" x14ac:dyDescent="0.25">
      <c r="B1463" s="40" t="s">
        <v>2261</v>
      </c>
      <c r="C1463" s="44"/>
      <c r="D1463" s="44"/>
      <c r="E1463" s="44"/>
      <c r="F1463" s="45"/>
      <c r="G1463" s="46"/>
      <c r="H1463" s="47"/>
      <c r="I1463" s="20"/>
      <c r="J1463" s="72"/>
      <c r="K1463" s="72"/>
      <c r="L1463" s="72"/>
      <c r="M1463" s="20"/>
      <c r="N1463" s="72"/>
      <c r="O1463" s="72"/>
      <c r="P1463" s="81"/>
      <c r="Q1463" s="82"/>
      <c r="R1463" s="21"/>
      <c r="S1463" s="21"/>
      <c r="T1463" s="21"/>
      <c r="U1463" s="21"/>
      <c r="V1463" s="21"/>
      <c r="W1463" s="20"/>
      <c r="X1463" s="20"/>
      <c r="Y1463" s="20"/>
      <c r="Z1463" s="20"/>
      <c r="AA1463" s="20"/>
      <c r="AB1463" s="20"/>
      <c r="AC1463" s="8"/>
      <c r="AD1463" s="17"/>
      <c r="AE1463" s="17"/>
      <c r="AF1463" s="17"/>
      <c r="AG1463" s="17"/>
      <c r="AH1463" s="17"/>
      <c r="AI1463" s="17"/>
      <c r="AJ1463" s="17"/>
      <c r="AK1463" s="17"/>
    </row>
    <row r="1464" spans="2:37" x14ac:dyDescent="0.25">
      <c r="B1464" s="40" t="s">
        <v>2262</v>
      </c>
      <c r="C1464" s="40" t="s">
        <v>576</v>
      </c>
      <c r="D1464" s="40" t="s">
        <v>767</v>
      </c>
      <c r="E1464" s="40" t="s">
        <v>43</v>
      </c>
      <c r="F1464" s="41">
        <v>9.9443785520138384E-2</v>
      </c>
      <c r="G1464" s="42">
        <v>6000000</v>
      </c>
      <c r="H1464" s="43">
        <v>1</v>
      </c>
      <c r="I1464" s="20">
        <f t="shared" ref="I1464" si="1777">H1464*G1464*F1464</f>
        <v>596662.71312083025</v>
      </c>
      <c r="J1464" s="54"/>
      <c r="K1464" s="54"/>
      <c r="L1464" s="54"/>
      <c r="M1464" s="20">
        <f t="shared" ref="M1464" si="1778">L1464*K1464</f>
        <v>0</v>
      </c>
      <c r="N1464" s="54"/>
      <c r="O1464" s="54"/>
      <c r="P1464" s="79"/>
      <c r="Q1464" s="80"/>
      <c r="R1464" s="21">
        <f t="shared" ref="R1464" si="1779">Q1464*P1464</f>
        <v>0</v>
      </c>
      <c r="S1464" s="21"/>
      <c r="T1464" s="21"/>
      <c r="U1464" s="21"/>
      <c r="V1464" s="21"/>
      <c r="W1464" s="20">
        <f>I1464</f>
        <v>596662.71312083025</v>
      </c>
      <c r="X1464" s="20">
        <f t="shared" ref="X1464" si="1780">M1464</f>
        <v>0</v>
      </c>
      <c r="Y1464" s="20">
        <f>SUM(R1464:R1464)</f>
        <v>0</v>
      </c>
      <c r="Z1464" s="20">
        <f t="shared" ref="Z1464" si="1781">SUM(W1464:Y1464)</f>
        <v>596662.71312083025</v>
      </c>
      <c r="AA1464" s="20">
        <f t="shared" si="1706"/>
        <v>178998.81393624906</v>
      </c>
      <c r="AB1464" s="20">
        <f t="shared" ref="AB1464" si="1782">SUM(Z1464:AA1464)</f>
        <v>775661.52705707937</v>
      </c>
      <c r="AC1464" s="7"/>
      <c r="AD1464" s="17"/>
      <c r="AE1464" s="17"/>
      <c r="AF1464" s="17"/>
      <c r="AG1464" s="17"/>
      <c r="AH1464" s="17"/>
      <c r="AI1464" s="17"/>
      <c r="AJ1464" s="17"/>
      <c r="AK1464" s="17"/>
    </row>
    <row r="1465" spans="2:37" x14ac:dyDescent="0.25">
      <c r="B1465" s="40" t="s">
        <v>2263</v>
      </c>
      <c r="C1465" s="44"/>
      <c r="D1465" s="44"/>
      <c r="E1465" s="44"/>
      <c r="F1465" s="45"/>
      <c r="G1465" s="46"/>
      <c r="H1465" s="47"/>
      <c r="I1465" s="20"/>
      <c r="J1465" s="72"/>
      <c r="K1465" s="72"/>
      <c r="L1465" s="72"/>
      <c r="M1465" s="20"/>
      <c r="N1465" s="72"/>
      <c r="O1465" s="72"/>
      <c r="P1465" s="81"/>
      <c r="Q1465" s="82"/>
      <c r="R1465" s="21"/>
      <c r="S1465" s="21"/>
      <c r="T1465" s="21"/>
      <c r="U1465" s="21"/>
      <c r="V1465" s="21"/>
      <c r="W1465" s="20"/>
      <c r="X1465" s="20"/>
      <c r="Y1465" s="20"/>
      <c r="Z1465" s="20"/>
      <c r="AA1465" s="20"/>
      <c r="AB1465" s="20"/>
      <c r="AC1465" s="8"/>
      <c r="AD1465" s="17"/>
      <c r="AE1465" s="17"/>
      <c r="AF1465" s="17"/>
      <c r="AG1465" s="17"/>
      <c r="AH1465" s="17"/>
      <c r="AI1465" s="17"/>
      <c r="AJ1465" s="17"/>
      <c r="AK1465" s="17"/>
    </row>
    <row r="1466" spans="2:37" x14ac:dyDescent="0.25">
      <c r="B1466" s="40" t="s">
        <v>2264</v>
      </c>
      <c r="C1466" s="40" t="s">
        <v>577</v>
      </c>
      <c r="D1466" s="40" t="s">
        <v>766</v>
      </c>
      <c r="E1466" s="40" t="s">
        <v>45</v>
      </c>
      <c r="F1466" s="41">
        <v>9.9443785520138384E-2</v>
      </c>
      <c r="G1466" s="42">
        <v>6000000</v>
      </c>
      <c r="H1466" s="43">
        <v>0</v>
      </c>
      <c r="I1466" s="20">
        <f t="shared" ref="I1466" si="1783">H1466*G1466*F1466</f>
        <v>0</v>
      </c>
      <c r="J1466" s="54"/>
      <c r="K1466" s="54"/>
      <c r="L1466" s="54"/>
      <c r="M1466" s="20">
        <f t="shared" ref="M1466" si="1784">L1466*K1466</f>
        <v>0</v>
      </c>
      <c r="N1466" s="54" t="s">
        <v>62</v>
      </c>
      <c r="O1466" s="54" t="s">
        <v>22</v>
      </c>
      <c r="P1466" s="79">
        <v>308</v>
      </c>
      <c r="Q1466" s="80">
        <v>470</v>
      </c>
      <c r="R1466" s="21">
        <f t="shared" ref="R1466:R1467" si="1785">Q1466*P1466</f>
        <v>144760</v>
      </c>
      <c r="S1466" s="21"/>
      <c r="T1466" s="21"/>
      <c r="U1466" s="21"/>
      <c r="V1466" s="21"/>
      <c r="W1466" s="20">
        <f>I1466</f>
        <v>0</v>
      </c>
      <c r="X1466" s="20">
        <f t="shared" ref="X1466" si="1786">M1466</f>
        <v>0</v>
      </c>
      <c r="Y1466" s="20">
        <f>SUM(R1466:R1467)</f>
        <v>148760</v>
      </c>
      <c r="Z1466" s="20">
        <f t="shared" ref="Z1466" si="1787">SUM(W1466:Y1466)</f>
        <v>148760</v>
      </c>
      <c r="AA1466" s="20">
        <f t="shared" si="1706"/>
        <v>44628</v>
      </c>
      <c r="AB1466" s="20">
        <f t="shared" ref="AB1466" si="1788">SUM(Z1466:AA1466)</f>
        <v>193388</v>
      </c>
      <c r="AC1466" s="7"/>
      <c r="AD1466" s="17"/>
      <c r="AE1466" s="17"/>
      <c r="AF1466" s="17"/>
      <c r="AG1466" s="17"/>
      <c r="AH1466" s="17"/>
      <c r="AI1466" s="17"/>
      <c r="AJ1466" s="17"/>
      <c r="AK1466" s="17"/>
    </row>
    <row r="1467" spans="2:37" x14ac:dyDescent="0.25">
      <c r="B1467" s="40" t="s">
        <v>2265</v>
      </c>
      <c r="C1467" s="40"/>
      <c r="D1467" s="40"/>
      <c r="E1467" s="40"/>
      <c r="F1467" s="41"/>
      <c r="G1467" s="52"/>
      <c r="H1467" s="43"/>
      <c r="I1467" s="20"/>
      <c r="J1467" s="54"/>
      <c r="K1467" s="54"/>
      <c r="L1467" s="54"/>
      <c r="M1467" s="20"/>
      <c r="N1467" s="54" t="s">
        <v>70</v>
      </c>
      <c r="O1467" s="54" t="s">
        <v>22</v>
      </c>
      <c r="P1467" s="79">
        <v>20</v>
      </c>
      <c r="Q1467" s="80">
        <v>200</v>
      </c>
      <c r="R1467" s="21">
        <f t="shared" si="1785"/>
        <v>4000</v>
      </c>
      <c r="S1467" s="21"/>
      <c r="T1467" s="21"/>
      <c r="U1467" s="21"/>
      <c r="V1467" s="21"/>
      <c r="W1467" s="20"/>
      <c r="X1467" s="20"/>
      <c r="Y1467" s="20"/>
      <c r="Z1467" s="20"/>
      <c r="AA1467" s="20"/>
      <c r="AB1467" s="20"/>
      <c r="AC1467" s="7"/>
      <c r="AD1467" s="17"/>
      <c r="AE1467" s="17"/>
      <c r="AF1467" s="17"/>
      <c r="AG1467" s="17"/>
      <c r="AH1467" s="17"/>
      <c r="AI1467" s="17"/>
      <c r="AJ1467" s="17"/>
      <c r="AK1467" s="17"/>
    </row>
    <row r="1468" spans="2:37" x14ac:dyDescent="0.25">
      <c r="B1468" s="40" t="s">
        <v>2266</v>
      </c>
      <c r="C1468" s="44"/>
      <c r="D1468" s="44"/>
      <c r="E1468" s="44"/>
      <c r="F1468" s="45"/>
      <c r="G1468" s="46"/>
      <c r="H1468" s="47"/>
      <c r="I1468" s="20"/>
      <c r="J1468" s="72"/>
      <c r="K1468" s="72"/>
      <c r="L1468" s="72"/>
      <c r="M1468" s="20"/>
      <c r="N1468" s="72"/>
      <c r="O1468" s="72"/>
      <c r="P1468" s="81"/>
      <c r="Q1468" s="82"/>
      <c r="R1468" s="21"/>
      <c r="S1468" s="21"/>
      <c r="T1468" s="21"/>
      <c r="U1468" s="21"/>
      <c r="V1468" s="21"/>
      <c r="W1468" s="20"/>
      <c r="X1468" s="20"/>
      <c r="Y1468" s="20"/>
      <c r="Z1468" s="20"/>
      <c r="AA1468" s="20"/>
      <c r="AB1468" s="20"/>
      <c r="AC1468" s="8"/>
      <c r="AD1468" s="17"/>
      <c r="AE1468" s="17"/>
      <c r="AF1468" s="17"/>
      <c r="AG1468" s="17"/>
      <c r="AH1468" s="17"/>
      <c r="AI1468" s="17"/>
      <c r="AJ1468" s="17"/>
      <c r="AK1468" s="17"/>
    </row>
    <row r="1469" spans="2:37" x14ac:dyDescent="0.25">
      <c r="B1469" s="40" t="s">
        <v>2267</v>
      </c>
      <c r="C1469" s="40" t="s">
        <v>576</v>
      </c>
      <c r="D1469" s="40" t="s">
        <v>767</v>
      </c>
      <c r="E1469" s="40" t="s">
        <v>43</v>
      </c>
      <c r="F1469" s="41">
        <v>6.2163577958981961E-2</v>
      </c>
      <c r="G1469" s="42">
        <v>6000000</v>
      </c>
      <c r="H1469" s="43">
        <v>1</v>
      </c>
      <c r="I1469" s="20">
        <f t="shared" ref="I1469" si="1789">H1469*G1469*F1469</f>
        <v>372981.46775389177</v>
      </c>
      <c r="J1469" s="54"/>
      <c r="K1469" s="54"/>
      <c r="L1469" s="54"/>
      <c r="M1469" s="20">
        <f t="shared" ref="M1469" si="1790">L1469*K1469</f>
        <v>0</v>
      </c>
      <c r="N1469" s="54" t="s">
        <v>62</v>
      </c>
      <c r="O1469" s="54" t="s">
        <v>22</v>
      </c>
      <c r="P1469" s="79">
        <v>60</v>
      </c>
      <c r="Q1469" s="80">
        <v>470</v>
      </c>
      <c r="R1469" s="21">
        <f t="shared" ref="R1469" si="1791">Q1469*P1469</f>
        <v>28200</v>
      </c>
      <c r="S1469" s="21"/>
      <c r="T1469" s="21"/>
      <c r="U1469" s="21"/>
      <c r="V1469" s="21"/>
      <c r="W1469" s="20">
        <f>I1469</f>
        <v>372981.46775389177</v>
      </c>
      <c r="X1469" s="20">
        <f t="shared" ref="X1469" si="1792">M1469</f>
        <v>0</v>
      </c>
      <c r="Y1469" s="20">
        <f t="shared" ref="Y1469" si="1793">R1469</f>
        <v>28200</v>
      </c>
      <c r="Z1469" s="20">
        <f t="shared" ref="Z1469" si="1794">SUM(W1469:Y1469)</f>
        <v>401181.46775389177</v>
      </c>
      <c r="AA1469" s="20">
        <f t="shared" si="1706"/>
        <v>120354.44032616753</v>
      </c>
      <c r="AB1469" s="20">
        <f t="shared" ref="AB1469" si="1795">SUM(Z1469:AA1469)</f>
        <v>521535.90808005934</v>
      </c>
      <c r="AC1469" s="7"/>
      <c r="AD1469" s="17"/>
      <c r="AE1469" s="17"/>
      <c r="AF1469" s="17"/>
      <c r="AG1469" s="17"/>
      <c r="AH1469" s="17"/>
      <c r="AI1469" s="17"/>
      <c r="AJ1469" s="17"/>
      <c r="AK1469" s="17"/>
    </row>
    <row r="1470" spans="2:37" x14ac:dyDescent="0.25">
      <c r="B1470" s="40" t="s">
        <v>2268</v>
      </c>
      <c r="C1470" s="44"/>
      <c r="D1470" s="44"/>
      <c r="E1470" s="44"/>
      <c r="F1470" s="45"/>
      <c r="G1470" s="46"/>
      <c r="H1470" s="47"/>
      <c r="I1470" s="20"/>
      <c r="J1470" s="72"/>
      <c r="K1470" s="72"/>
      <c r="L1470" s="72"/>
      <c r="M1470" s="20"/>
      <c r="N1470" s="72"/>
      <c r="O1470" s="72"/>
      <c r="P1470" s="81"/>
      <c r="Q1470" s="82"/>
      <c r="R1470" s="21"/>
      <c r="S1470" s="21"/>
      <c r="T1470" s="21"/>
      <c r="U1470" s="21"/>
      <c r="V1470" s="21"/>
      <c r="W1470" s="20"/>
      <c r="X1470" s="20"/>
      <c r="Y1470" s="20"/>
      <c r="Z1470" s="20"/>
      <c r="AA1470" s="20"/>
      <c r="AB1470" s="20"/>
      <c r="AC1470" s="8"/>
      <c r="AD1470" s="17"/>
      <c r="AE1470" s="17"/>
      <c r="AF1470" s="17"/>
      <c r="AG1470" s="17"/>
      <c r="AH1470" s="17"/>
      <c r="AI1470" s="17"/>
      <c r="AJ1470" s="17"/>
      <c r="AK1470" s="17"/>
    </row>
    <row r="1471" spans="2:37" x14ac:dyDescent="0.25">
      <c r="B1471" s="40" t="s">
        <v>2269</v>
      </c>
      <c r="C1471" s="49" t="s">
        <v>578</v>
      </c>
      <c r="D1471" s="40"/>
      <c r="E1471" s="40" t="s">
        <v>39</v>
      </c>
      <c r="F1471" s="41">
        <v>6.2163577958981961E-2</v>
      </c>
      <c r="G1471" s="42">
        <v>6000000</v>
      </c>
      <c r="H1471" s="43">
        <v>0.25</v>
      </c>
      <c r="I1471" s="20">
        <f t="shared" ref="I1471" si="1796">H1471*G1471*F1471</f>
        <v>93245.366938472944</v>
      </c>
      <c r="J1471" s="54"/>
      <c r="K1471" s="54"/>
      <c r="L1471" s="54"/>
      <c r="M1471" s="20">
        <f t="shared" ref="M1471" si="1797">L1471*K1471</f>
        <v>0</v>
      </c>
      <c r="N1471" s="54" t="s">
        <v>62</v>
      </c>
      <c r="O1471" s="54" t="s">
        <v>22</v>
      </c>
      <c r="P1471" s="79">
        <v>72</v>
      </c>
      <c r="Q1471" s="80">
        <v>470</v>
      </c>
      <c r="R1471" s="21">
        <f t="shared" ref="R1471" si="1798">Q1471*P1471</f>
        <v>33840</v>
      </c>
      <c r="S1471" s="21"/>
      <c r="T1471" s="21"/>
      <c r="U1471" s="21"/>
      <c r="V1471" s="21"/>
      <c r="W1471" s="20">
        <f>I1471</f>
        <v>93245.366938472944</v>
      </c>
      <c r="X1471" s="20">
        <f t="shared" ref="X1471" si="1799">M1471</f>
        <v>0</v>
      </c>
      <c r="Y1471" s="20">
        <f t="shared" ref="Y1471" si="1800">R1471</f>
        <v>33840</v>
      </c>
      <c r="Z1471" s="20">
        <f t="shared" ref="Z1471" si="1801">SUM(W1471:Y1471)</f>
        <v>127085.36693847294</v>
      </c>
      <c r="AA1471" s="20">
        <f t="shared" si="1706"/>
        <v>38125.610081541883</v>
      </c>
      <c r="AB1471" s="20">
        <f t="shared" ref="AB1471" si="1802">SUM(Z1471:AA1471)</f>
        <v>165210.97702001483</v>
      </c>
      <c r="AC1471" s="7"/>
      <c r="AD1471" s="17"/>
      <c r="AE1471" s="17"/>
      <c r="AF1471" s="17"/>
      <c r="AG1471" s="17"/>
      <c r="AH1471" s="17"/>
      <c r="AI1471" s="17"/>
      <c r="AJ1471" s="17"/>
      <c r="AK1471" s="17"/>
    </row>
    <row r="1472" spans="2:37" x14ac:dyDescent="0.25">
      <c r="B1472" s="40" t="s">
        <v>2270</v>
      </c>
      <c r="C1472" s="44"/>
      <c r="D1472" s="44"/>
      <c r="E1472" s="44"/>
      <c r="F1472" s="45"/>
      <c r="G1472" s="46"/>
      <c r="H1472" s="47"/>
      <c r="I1472" s="20"/>
      <c r="J1472" s="72"/>
      <c r="K1472" s="72"/>
      <c r="L1472" s="72"/>
      <c r="M1472" s="20"/>
      <c r="N1472" s="72"/>
      <c r="O1472" s="72"/>
      <c r="P1472" s="81"/>
      <c r="Q1472" s="82"/>
      <c r="R1472" s="21"/>
      <c r="S1472" s="21"/>
      <c r="T1472" s="21"/>
      <c r="U1472" s="21"/>
      <c r="V1472" s="21"/>
      <c r="W1472" s="20"/>
      <c r="X1472" s="20"/>
      <c r="Y1472" s="20"/>
      <c r="Z1472" s="20"/>
      <c r="AA1472" s="20"/>
      <c r="AB1472" s="20"/>
      <c r="AC1472" s="8"/>
      <c r="AD1472" s="17"/>
      <c r="AE1472" s="17"/>
      <c r="AF1472" s="17"/>
      <c r="AG1472" s="17"/>
      <c r="AH1472" s="17"/>
      <c r="AI1472" s="17"/>
      <c r="AJ1472" s="17"/>
      <c r="AK1472" s="17"/>
    </row>
    <row r="1473" spans="2:37" x14ac:dyDescent="0.25">
      <c r="B1473" s="40" t="s">
        <v>2271</v>
      </c>
      <c r="C1473" s="40" t="s">
        <v>576</v>
      </c>
      <c r="D1473" s="40" t="s">
        <v>767</v>
      </c>
      <c r="E1473" s="40" t="s">
        <v>43</v>
      </c>
      <c r="F1473" s="41">
        <v>3.4974796145292808E-2</v>
      </c>
      <c r="G1473" s="42">
        <v>6000000</v>
      </c>
      <c r="H1473" s="43">
        <v>1</v>
      </c>
      <c r="I1473" s="20">
        <f t="shared" ref="I1473" si="1803">H1473*G1473*F1473</f>
        <v>209848.77687175685</v>
      </c>
      <c r="J1473" s="54"/>
      <c r="K1473" s="54"/>
      <c r="L1473" s="54"/>
      <c r="M1473" s="20">
        <f t="shared" ref="M1473" si="1804">L1473*K1473</f>
        <v>0</v>
      </c>
      <c r="N1473" s="54" t="s">
        <v>44</v>
      </c>
      <c r="O1473" s="54" t="s">
        <v>21</v>
      </c>
      <c r="P1473" s="79">
        <v>1</v>
      </c>
      <c r="Q1473" s="80">
        <v>15000</v>
      </c>
      <c r="R1473" s="21">
        <f t="shared" ref="R1473:R1476" si="1805">Q1473*P1473</f>
        <v>15000</v>
      </c>
      <c r="S1473" s="21"/>
      <c r="T1473" s="21"/>
      <c r="U1473" s="21"/>
      <c r="V1473" s="21"/>
      <c r="W1473" s="20">
        <f>I1473</f>
        <v>209848.77687175685</v>
      </c>
      <c r="X1473" s="20">
        <f t="shared" ref="X1473" si="1806">M1473</f>
        <v>0</v>
      </c>
      <c r="Y1473" s="20">
        <f>SUM(R1473:R1476)</f>
        <v>256900</v>
      </c>
      <c r="Z1473" s="20">
        <f t="shared" ref="Z1473" si="1807">SUM(W1473:Y1473)</f>
        <v>466748.77687175688</v>
      </c>
      <c r="AA1473" s="20">
        <f t="shared" si="1706"/>
        <v>140024.63306152707</v>
      </c>
      <c r="AB1473" s="20">
        <f t="shared" ref="AB1473" si="1808">SUM(Z1473:AA1473)</f>
        <v>606773.40993328393</v>
      </c>
      <c r="AC1473" s="7"/>
      <c r="AD1473" s="17"/>
      <c r="AE1473" s="17"/>
      <c r="AF1473" s="17"/>
      <c r="AG1473" s="17"/>
      <c r="AH1473" s="17"/>
      <c r="AI1473" s="17"/>
      <c r="AJ1473" s="17"/>
      <c r="AK1473" s="17"/>
    </row>
    <row r="1474" spans="2:37" x14ac:dyDescent="0.25">
      <c r="B1474" s="40" t="s">
        <v>2272</v>
      </c>
      <c r="C1474" s="40"/>
      <c r="D1474" s="40"/>
      <c r="E1474" s="40"/>
      <c r="F1474" s="41"/>
      <c r="G1474" s="52"/>
      <c r="H1474" s="43"/>
      <c r="I1474" s="20"/>
      <c r="J1474" s="54"/>
      <c r="K1474" s="54"/>
      <c r="L1474" s="54"/>
      <c r="M1474" s="20"/>
      <c r="N1474" s="54" t="s">
        <v>44</v>
      </c>
      <c r="O1474" s="54" t="s">
        <v>22</v>
      </c>
      <c r="P1474" s="79">
        <v>20</v>
      </c>
      <c r="Q1474" s="80">
        <v>7000</v>
      </c>
      <c r="R1474" s="21">
        <f t="shared" si="1805"/>
        <v>140000</v>
      </c>
      <c r="S1474" s="21"/>
      <c r="T1474" s="21"/>
      <c r="U1474" s="21"/>
      <c r="V1474" s="21"/>
      <c r="W1474" s="20"/>
      <c r="X1474" s="20"/>
      <c r="Y1474" s="20"/>
      <c r="Z1474" s="20"/>
      <c r="AA1474" s="20"/>
      <c r="AB1474" s="20"/>
      <c r="AC1474" s="7"/>
      <c r="AD1474" s="17"/>
      <c r="AE1474" s="17"/>
      <c r="AF1474" s="17"/>
      <c r="AG1474" s="17"/>
      <c r="AH1474" s="17"/>
      <c r="AI1474" s="17"/>
      <c r="AJ1474" s="17"/>
      <c r="AK1474" s="17"/>
    </row>
    <row r="1475" spans="2:37" x14ac:dyDescent="0.25">
      <c r="B1475" s="40" t="s">
        <v>2273</v>
      </c>
      <c r="C1475" s="40"/>
      <c r="D1475" s="40"/>
      <c r="E1475" s="40"/>
      <c r="F1475" s="41"/>
      <c r="G1475" s="52"/>
      <c r="H1475" s="43"/>
      <c r="I1475" s="20"/>
      <c r="J1475" s="54"/>
      <c r="K1475" s="54"/>
      <c r="L1475" s="54"/>
      <c r="M1475" s="20"/>
      <c r="N1475" s="54" t="s">
        <v>24</v>
      </c>
      <c r="O1475" s="54" t="s">
        <v>747</v>
      </c>
      <c r="P1475" s="79">
        <v>75</v>
      </c>
      <c r="Q1475" s="80">
        <v>500</v>
      </c>
      <c r="R1475" s="21">
        <f t="shared" si="1805"/>
        <v>37500</v>
      </c>
      <c r="S1475" s="21"/>
      <c r="T1475" s="21"/>
      <c r="U1475" s="21"/>
      <c r="V1475" s="21"/>
      <c r="W1475" s="20"/>
      <c r="X1475" s="20"/>
      <c r="Y1475" s="20"/>
      <c r="Z1475" s="20"/>
      <c r="AA1475" s="20"/>
      <c r="AB1475" s="20"/>
      <c r="AC1475" s="7"/>
      <c r="AD1475" s="17"/>
      <c r="AE1475" s="17"/>
      <c r="AF1475" s="17"/>
      <c r="AG1475" s="17"/>
      <c r="AH1475" s="17"/>
      <c r="AI1475" s="17"/>
      <c r="AJ1475" s="17"/>
      <c r="AK1475" s="17"/>
    </row>
    <row r="1476" spans="2:37" x14ac:dyDescent="0.25">
      <c r="B1476" s="40" t="s">
        <v>2274</v>
      </c>
      <c r="C1476" s="40"/>
      <c r="D1476" s="40"/>
      <c r="E1476" s="40"/>
      <c r="F1476" s="41"/>
      <c r="G1476" s="52"/>
      <c r="H1476" s="43"/>
      <c r="I1476" s="20"/>
      <c r="J1476" s="54"/>
      <c r="K1476" s="54"/>
      <c r="L1476" s="54"/>
      <c r="M1476" s="20"/>
      <c r="N1476" s="54" t="s">
        <v>70</v>
      </c>
      <c r="O1476" s="54" t="s">
        <v>22</v>
      </c>
      <c r="P1476" s="79">
        <v>322</v>
      </c>
      <c r="Q1476" s="80">
        <v>200</v>
      </c>
      <c r="R1476" s="21">
        <f t="shared" si="1805"/>
        <v>64400</v>
      </c>
      <c r="S1476" s="21"/>
      <c r="T1476" s="21"/>
      <c r="U1476" s="21"/>
      <c r="V1476" s="21"/>
      <c r="W1476" s="20"/>
      <c r="X1476" s="20"/>
      <c r="Y1476" s="20"/>
      <c r="Z1476" s="20"/>
      <c r="AA1476" s="20"/>
      <c r="AB1476" s="20"/>
      <c r="AC1476" s="7"/>
      <c r="AD1476" s="17"/>
      <c r="AE1476" s="17"/>
      <c r="AF1476" s="17"/>
      <c r="AG1476" s="17"/>
      <c r="AH1476" s="17"/>
      <c r="AI1476" s="17"/>
      <c r="AJ1476" s="17"/>
      <c r="AK1476" s="17"/>
    </row>
    <row r="1477" spans="2:37" x14ac:dyDescent="0.25">
      <c r="B1477" s="40" t="s">
        <v>2275</v>
      </c>
      <c r="C1477" s="44"/>
      <c r="D1477" s="44"/>
      <c r="E1477" s="44"/>
      <c r="F1477" s="45"/>
      <c r="G1477" s="46"/>
      <c r="H1477" s="47"/>
      <c r="I1477" s="20"/>
      <c r="J1477" s="72"/>
      <c r="K1477" s="72"/>
      <c r="L1477" s="72"/>
      <c r="M1477" s="20"/>
      <c r="N1477" s="72"/>
      <c r="O1477" s="72"/>
      <c r="P1477" s="81"/>
      <c r="Q1477" s="82"/>
      <c r="R1477" s="21"/>
      <c r="S1477" s="21"/>
      <c r="T1477" s="21"/>
      <c r="U1477" s="21"/>
      <c r="V1477" s="21"/>
      <c r="W1477" s="20"/>
      <c r="X1477" s="20"/>
      <c r="Y1477" s="20"/>
      <c r="Z1477" s="20"/>
      <c r="AA1477" s="20"/>
      <c r="AB1477" s="20"/>
      <c r="AC1477" s="8"/>
      <c r="AD1477" s="17"/>
      <c r="AE1477" s="17"/>
      <c r="AF1477" s="17"/>
      <c r="AG1477" s="17"/>
      <c r="AH1477" s="17"/>
      <c r="AI1477" s="17"/>
      <c r="AJ1477" s="17"/>
      <c r="AK1477" s="17"/>
    </row>
    <row r="1478" spans="2:37" x14ac:dyDescent="0.25">
      <c r="B1478" s="40" t="s">
        <v>2276</v>
      </c>
      <c r="C1478" s="40" t="s">
        <v>576</v>
      </c>
      <c r="D1478" s="40" t="s">
        <v>767</v>
      </c>
      <c r="E1478" s="40" t="s">
        <v>43</v>
      </c>
      <c r="F1478" s="41">
        <v>9.7962935507783552E-2</v>
      </c>
      <c r="G1478" s="42">
        <v>6000000</v>
      </c>
      <c r="H1478" s="43">
        <v>1</v>
      </c>
      <c r="I1478" s="20">
        <f t="shared" ref="I1478" si="1809">H1478*G1478*F1478</f>
        <v>587777.6130467013</v>
      </c>
      <c r="J1478" s="54"/>
      <c r="K1478" s="54"/>
      <c r="L1478" s="54"/>
      <c r="M1478" s="20">
        <f t="shared" ref="M1478" si="1810">L1478*K1478</f>
        <v>0</v>
      </c>
      <c r="N1478" s="54"/>
      <c r="O1478" s="54"/>
      <c r="P1478" s="79"/>
      <c r="Q1478" s="80"/>
      <c r="R1478" s="21">
        <f t="shared" ref="R1478" si="1811">Q1478*P1478</f>
        <v>0</v>
      </c>
      <c r="S1478" s="21"/>
      <c r="T1478" s="21"/>
      <c r="U1478" s="21"/>
      <c r="V1478" s="21"/>
      <c r="W1478" s="20">
        <f>I1478</f>
        <v>587777.6130467013</v>
      </c>
      <c r="X1478" s="20">
        <f t="shared" ref="X1478" si="1812">M1478</f>
        <v>0</v>
      </c>
      <c r="Y1478" s="20">
        <f t="shared" ref="Y1478" si="1813">R1478</f>
        <v>0</v>
      </c>
      <c r="Z1478" s="20">
        <f t="shared" ref="Z1478" si="1814">SUM(W1478:Y1478)</f>
        <v>587777.6130467013</v>
      </c>
      <c r="AA1478" s="20">
        <f t="shared" si="1706"/>
        <v>176333.28391401039</v>
      </c>
      <c r="AB1478" s="20">
        <f t="shared" ref="AB1478" si="1815">SUM(Z1478:AA1478)</f>
        <v>764110.89696071169</v>
      </c>
      <c r="AC1478" s="7"/>
      <c r="AD1478" s="17"/>
      <c r="AE1478" s="17"/>
      <c r="AF1478" s="17"/>
      <c r="AG1478" s="17"/>
      <c r="AH1478" s="17"/>
      <c r="AI1478" s="17"/>
      <c r="AJ1478" s="17"/>
      <c r="AK1478" s="17"/>
    </row>
    <row r="1479" spans="2:37" x14ac:dyDescent="0.25">
      <c r="B1479" s="40" t="s">
        <v>2277</v>
      </c>
      <c r="C1479" s="44"/>
      <c r="D1479" s="44"/>
      <c r="E1479" s="44"/>
      <c r="F1479" s="45"/>
      <c r="G1479" s="46"/>
      <c r="H1479" s="47"/>
      <c r="I1479" s="20"/>
      <c r="J1479" s="72"/>
      <c r="K1479" s="72"/>
      <c r="L1479" s="72"/>
      <c r="M1479" s="20"/>
      <c r="N1479" s="72"/>
      <c r="O1479" s="72"/>
      <c r="P1479" s="81"/>
      <c r="Q1479" s="82"/>
      <c r="R1479" s="21"/>
      <c r="S1479" s="21"/>
      <c r="T1479" s="21"/>
      <c r="U1479" s="21"/>
      <c r="V1479" s="21"/>
      <c r="W1479" s="20"/>
      <c r="X1479" s="20"/>
      <c r="Y1479" s="20"/>
      <c r="Z1479" s="20"/>
      <c r="AA1479" s="20"/>
      <c r="AB1479" s="20"/>
      <c r="AC1479" s="8"/>
      <c r="AD1479" s="17"/>
      <c r="AE1479" s="17"/>
      <c r="AF1479" s="17"/>
      <c r="AG1479" s="17"/>
      <c r="AH1479" s="17"/>
      <c r="AI1479" s="17"/>
      <c r="AJ1479" s="17"/>
      <c r="AK1479" s="17"/>
    </row>
    <row r="1480" spans="2:37" x14ac:dyDescent="0.25">
      <c r="B1480" s="40" t="s">
        <v>2278</v>
      </c>
      <c r="C1480" s="40" t="s">
        <v>710</v>
      </c>
      <c r="D1480" s="40"/>
      <c r="E1480" s="40" t="s">
        <v>45</v>
      </c>
      <c r="F1480" s="41">
        <v>9.7962935507783552E-2</v>
      </c>
      <c r="G1480" s="42">
        <v>6000000</v>
      </c>
      <c r="H1480" s="43">
        <v>0</v>
      </c>
      <c r="I1480" s="20">
        <f t="shared" ref="I1480" si="1816">H1480*G1480*F1480</f>
        <v>0</v>
      </c>
      <c r="J1480" s="54"/>
      <c r="K1480" s="54"/>
      <c r="L1480" s="54"/>
      <c r="M1480" s="20">
        <f t="shared" ref="M1480" si="1817">L1480*K1480</f>
        <v>0</v>
      </c>
      <c r="N1480" s="54" t="s">
        <v>62</v>
      </c>
      <c r="O1480" s="54" t="s">
        <v>22</v>
      </c>
      <c r="P1480" s="79">
        <v>174</v>
      </c>
      <c r="Q1480" s="80">
        <v>470</v>
      </c>
      <c r="R1480" s="21">
        <f t="shared" ref="R1480" si="1818">Q1480*P1480</f>
        <v>81780</v>
      </c>
      <c r="S1480" s="21"/>
      <c r="T1480" s="21"/>
      <c r="U1480" s="21"/>
      <c r="V1480" s="21"/>
      <c r="W1480" s="20">
        <f>I1480</f>
        <v>0</v>
      </c>
      <c r="X1480" s="20">
        <f t="shared" ref="X1480" si="1819">M1480</f>
        <v>0</v>
      </c>
      <c r="Y1480" s="20">
        <f t="shared" ref="Y1480" si="1820">R1480</f>
        <v>81780</v>
      </c>
      <c r="Z1480" s="20">
        <f t="shared" ref="Z1480" si="1821">SUM(W1480:Y1480)</f>
        <v>81780</v>
      </c>
      <c r="AA1480" s="20">
        <f t="shared" si="1706"/>
        <v>24534</v>
      </c>
      <c r="AB1480" s="20">
        <f t="shared" ref="AB1480" si="1822">SUM(Z1480:AA1480)</f>
        <v>106314</v>
      </c>
      <c r="AC1480" s="7"/>
      <c r="AD1480" s="17"/>
      <c r="AE1480" s="17"/>
      <c r="AF1480" s="17"/>
      <c r="AG1480" s="17"/>
      <c r="AH1480" s="17"/>
      <c r="AI1480" s="17"/>
      <c r="AJ1480" s="17"/>
      <c r="AK1480" s="17"/>
    </row>
    <row r="1481" spans="2:37" x14ac:dyDescent="0.25">
      <c r="B1481" s="40" t="s">
        <v>2279</v>
      </c>
      <c r="C1481" s="44"/>
      <c r="D1481" s="44"/>
      <c r="E1481" s="44"/>
      <c r="F1481" s="45"/>
      <c r="G1481" s="46"/>
      <c r="H1481" s="47"/>
      <c r="I1481" s="20"/>
      <c r="J1481" s="72"/>
      <c r="K1481" s="72"/>
      <c r="L1481" s="72"/>
      <c r="M1481" s="20"/>
      <c r="N1481" s="72"/>
      <c r="O1481" s="72"/>
      <c r="P1481" s="81"/>
      <c r="Q1481" s="82"/>
      <c r="R1481" s="21"/>
      <c r="S1481" s="21"/>
      <c r="T1481" s="21"/>
      <c r="U1481" s="21"/>
      <c r="V1481" s="21"/>
      <c r="W1481" s="20"/>
      <c r="X1481" s="20"/>
      <c r="Y1481" s="20"/>
      <c r="Z1481" s="20"/>
      <c r="AA1481" s="20"/>
      <c r="AB1481" s="20"/>
      <c r="AC1481" s="8"/>
      <c r="AD1481" s="17"/>
      <c r="AE1481" s="17"/>
      <c r="AF1481" s="17"/>
      <c r="AG1481" s="17"/>
      <c r="AH1481" s="17"/>
      <c r="AI1481" s="17"/>
      <c r="AJ1481" s="17"/>
      <c r="AK1481" s="17"/>
    </row>
    <row r="1482" spans="2:37" x14ac:dyDescent="0.25">
      <c r="B1482" s="40" t="s">
        <v>2280</v>
      </c>
      <c r="C1482" s="40" t="s">
        <v>579</v>
      </c>
      <c r="D1482" s="40" t="s">
        <v>769</v>
      </c>
      <c r="E1482" s="40" t="s">
        <v>43</v>
      </c>
      <c r="F1482" s="41">
        <v>0.24205287867556213</v>
      </c>
      <c r="G1482" s="42">
        <v>6000000</v>
      </c>
      <c r="H1482" s="43">
        <v>1</v>
      </c>
      <c r="I1482" s="20">
        <f t="shared" ref="I1482" si="1823">H1482*G1482*F1482</f>
        <v>1452317.2720533728</v>
      </c>
      <c r="J1482" s="54"/>
      <c r="K1482" s="54"/>
      <c r="L1482" s="54"/>
      <c r="M1482" s="20">
        <f t="shared" ref="M1482" si="1824">L1482*K1482</f>
        <v>0</v>
      </c>
      <c r="N1482" s="54" t="s">
        <v>62</v>
      </c>
      <c r="O1482" s="54" t="s">
        <v>22</v>
      </c>
      <c r="P1482" s="79">
        <v>507.6</v>
      </c>
      <c r="Q1482" s="80">
        <v>470</v>
      </c>
      <c r="R1482" s="21">
        <f t="shared" ref="R1482" si="1825">Q1482*P1482</f>
        <v>238572</v>
      </c>
      <c r="S1482" s="21"/>
      <c r="T1482" s="21"/>
      <c r="U1482" s="21"/>
      <c r="V1482" s="21"/>
      <c r="W1482" s="20">
        <f>I1482</f>
        <v>1452317.2720533728</v>
      </c>
      <c r="X1482" s="20">
        <f t="shared" ref="X1482" si="1826">M1482</f>
        <v>0</v>
      </c>
      <c r="Y1482" s="20">
        <f t="shared" ref="Y1482" si="1827">R1482</f>
        <v>238572</v>
      </c>
      <c r="Z1482" s="20">
        <f t="shared" ref="Z1482" si="1828">SUM(W1482:Y1482)</f>
        <v>1690889.2720533728</v>
      </c>
      <c r="AA1482" s="20">
        <f t="shared" si="1706"/>
        <v>507266.78161601181</v>
      </c>
      <c r="AB1482" s="20">
        <f t="shared" ref="AB1482" si="1829">SUM(Z1482:AA1482)</f>
        <v>2198156.0536693847</v>
      </c>
      <c r="AC1482" s="7"/>
      <c r="AD1482" s="17"/>
      <c r="AE1482" s="17"/>
      <c r="AF1482" s="17"/>
      <c r="AG1482" s="17"/>
      <c r="AH1482" s="17"/>
      <c r="AI1482" s="17"/>
      <c r="AJ1482" s="17"/>
      <c r="AK1482" s="17"/>
    </row>
    <row r="1483" spans="2:37" x14ac:dyDescent="0.25">
      <c r="B1483" s="40" t="s">
        <v>2281</v>
      </c>
      <c r="C1483" s="44"/>
      <c r="D1483" s="44"/>
      <c r="E1483" s="44"/>
      <c r="F1483" s="45"/>
      <c r="G1483" s="46"/>
      <c r="H1483" s="47"/>
      <c r="I1483" s="20"/>
      <c r="J1483" s="72"/>
      <c r="K1483" s="72"/>
      <c r="L1483" s="72"/>
      <c r="M1483" s="20"/>
      <c r="N1483" s="72"/>
      <c r="O1483" s="72"/>
      <c r="P1483" s="81"/>
      <c r="Q1483" s="82"/>
      <c r="R1483" s="21"/>
      <c r="S1483" s="21"/>
      <c r="T1483" s="21"/>
      <c r="U1483" s="21"/>
      <c r="V1483" s="21"/>
      <c r="W1483" s="20"/>
      <c r="X1483" s="20"/>
      <c r="Y1483" s="20"/>
      <c r="Z1483" s="20"/>
      <c r="AA1483" s="20"/>
      <c r="AB1483" s="20"/>
      <c r="AC1483" s="8"/>
      <c r="AD1483" s="17"/>
      <c r="AE1483" s="17"/>
      <c r="AF1483" s="17"/>
      <c r="AG1483" s="17"/>
      <c r="AH1483" s="17"/>
      <c r="AI1483" s="17"/>
      <c r="AJ1483" s="17"/>
      <c r="AK1483" s="17"/>
    </row>
    <row r="1484" spans="2:37" x14ac:dyDescent="0.25">
      <c r="B1484" s="40" t="s">
        <v>2282</v>
      </c>
      <c r="C1484" s="40" t="s">
        <v>580</v>
      </c>
      <c r="D1484" s="40" t="s">
        <v>768</v>
      </c>
      <c r="E1484" s="40" t="s">
        <v>45</v>
      </c>
      <c r="F1484" s="41">
        <v>0.24205287867556213</v>
      </c>
      <c r="G1484" s="42">
        <v>6000000</v>
      </c>
      <c r="H1484" s="43">
        <v>0</v>
      </c>
      <c r="I1484" s="20">
        <f t="shared" ref="I1484:I1486" si="1830">H1484*G1484*F1484</f>
        <v>0</v>
      </c>
      <c r="J1484" s="54"/>
      <c r="K1484" s="54"/>
      <c r="L1484" s="54"/>
      <c r="M1484" s="20">
        <f t="shared" ref="M1484" si="1831">L1484*K1484</f>
        <v>0</v>
      </c>
      <c r="N1484" s="54" t="s">
        <v>62</v>
      </c>
      <c r="O1484" s="54" t="s">
        <v>22</v>
      </c>
      <c r="P1484" s="79">
        <v>432</v>
      </c>
      <c r="Q1484" s="80">
        <v>470</v>
      </c>
      <c r="R1484" s="21">
        <f t="shared" ref="R1484" si="1832">Q1484*P1484</f>
        <v>203040</v>
      </c>
      <c r="S1484" s="21"/>
      <c r="T1484" s="21"/>
      <c r="U1484" s="21"/>
      <c r="V1484" s="21"/>
      <c r="W1484" s="20">
        <f>I1484</f>
        <v>0</v>
      </c>
      <c r="X1484" s="20">
        <f t="shared" ref="X1484" si="1833">M1484</f>
        <v>0</v>
      </c>
      <c r="Y1484" s="20">
        <f t="shared" ref="Y1484" si="1834">R1484</f>
        <v>203040</v>
      </c>
      <c r="Z1484" s="20">
        <f t="shared" ref="Z1484" si="1835">SUM(W1484:Y1484)</f>
        <v>203040</v>
      </c>
      <c r="AA1484" s="20">
        <f t="shared" si="1706"/>
        <v>60912</v>
      </c>
      <c r="AB1484" s="20">
        <f t="shared" ref="AB1484" si="1836">SUM(Z1484:AA1484)</f>
        <v>263952</v>
      </c>
      <c r="AC1484" s="7"/>
      <c r="AD1484" s="17"/>
      <c r="AE1484" s="17"/>
      <c r="AF1484" s="17"/>
      <c r="AG1484" s="17"/>
      <c r="AH1484" s="17"/>
      <c r="AI1484" s="17"/>
      <c r="AJ1484" s="17"/>
      <c r="AK1484" s="17"/>
    </row>
    <row r="1485" spans="2:37" x14ac:dyDescent="0.25">
      <c r="B1485" s="40" t="s">
        <v>2283</v>
      </c>
      <c r="C1485" s="44"/>
      <c r="D1485" s="44"/>
      <c r="E1485" s="44"/>
      <c r="F1485" s="45"/>
      <c r="G1485" s="46"/>
      <c r="H1485" s="47"/>
      <c r="I1485" s="20"/>
      <c r="J1485" s="72"/>
      <c r="K1485" s="72"/>
      <c r="L1485" s="72"/>
      <c r="M1485" s="20"/>
      <c r="N1485" s="72"/>
      <c r="O1485" s="72"/>
      <c r="P1485" s="81"/>
      <c r="Q1485" s="82"/>
      <c r="R1485" s="21"/>
      <c r="S1485" s="21"/>
      <c r="T1485" s="21"/>
      <c r="U1485" s="21"/>
      <c r="V1485" s="21"/>
      <c r="W1485" s="20"/>
      <c r="X1485" s="20"/>
      <c r="Y1485" s="20"/>
      <c r="Z1485" s="20"/>
      <c r="AA1485" s="20"/>
      <c r="AB1485" s="20"/>
      <c r="AC1485" s="8"/>
      <c r="AD1485" s="17"/>
      <c r="AE1485" s="17"/>
      <c r="AF1485" s="17"/>
      <c r="AG1485" s="17"/>
      <c r="AH1485" s="17"/>
      <c r="AI1485" s="17"/>
      <c r="AJ1485" s="17"/>
      <c r="AK1485" s="17"/>
    </row>
    <row r="1486" spans="2:37" x14ac:dyDescent="0.25">
      <c r="B1486" s="40" t="s">
        <v>2284</v>
      </c>
      <c r="C1486" s="40" t="s">
        <v>581</v>
      </c>
      <c r="D1486" s="40"/>
      <c r="E1486" s="40" t="s">
        <v>43</v>
      </c>
      <c r="F1486" s="41">
        <v>0.17359920929083272</v>
      </c>
      <c r="G1486" s="42">
        <v>6000000</v>
      </c>
      <c r="H1486" s="43">
        <v>1</v>
      </c>
      <c r="I1486" s="20">
        <f t="shared" si="1830"/>
        <v>1041595.2557449964</v>
      </c>
      <c r="J1486" s="54"/>
      <c r="K1486" s="54"/>
      <c r="L1486" s="54"/>
      <c r="M1486" s="20">
        <f t="shared" ref="M1486" si="1837">L1486*K1486</f>
        <v>0</v>
      </c>
      <c r="N1486" s="54" t="s">
        <v>62</v>
      </c>
      <c r="O1486" s="54" t="s">
        <v>22</v>
      </c>
      <c r="P1486" s="79">
        <v>88.2</v>
      </c>
      <c r="Q1486" s="80">
        <v>470</v>
      </c>
      <c r="R1486" s="21">
        <f t="shared" ref="R1486" si="1838">Q1486*P1486</f>
        <v>41454</v>
      </c>
      <c r="S1486" s="21"/>
      <c r="T1486" s="21"/>
      <c r="U1486" s="21"/>
      <c r="V1486" s="21"/>
      <c r="W1486" s="20">
        <f>I1486</f>
        <v>1041595.2557449964</v>
      </c>
      <c r="X1486" s="20">
        <f t="shared" ref="X1486" si="1839">M1486</f>
        <v>0</v>
      </c>
      <c r="Y1486" s="20">
        <f t="shared" ref="Y1486" si="1840">R1486</f>
        <v>41454</v>
      </c>
      <c r="Z1486" s="20">
        <f t="shared" ref="Z1486" si="1841">SUM(W1486:Y1486)</f>
        <v>1083049.2557449965</v>
      </c>
      <c r="AA1486" s="20">
        <f t="shared" si="1706"/>
        <v>324914.77672349894</v>
      </c>
      <c r="AB1486" s="20">
        <f t="shared" ref="AB1486" si="1842">SUM(Z1486:AA1486)</f>
        <v>1407964.0324684954</v>
      </c>
      <c r="AC1486" s="7"/>
      <c r="AD1486" s="17"/>
      <c r="AE1486" s="17"/>
      <c r="AF1486" s="17"/>
      <c r="AG1486" s="17"/>
      <c r="AH1486" s="17"/>
      <c r="AI1486" s="17"/>
      <c r="AJ1486" s="17"/>
      <c r="AK1486" s="17"/>
    </row>
    <row r="1487" spans="2:37" x14ac:dyDescent="0.25">
      <c r="B1487" s="40" t="s">
        <v>2285</v>
      </c>
      <c r="C1487" s="44"/>
      <c r="D1487" s="44"/>
      <c r="E1487" s="44"/>
      <c r="F1487" s="45"/>
      <c r="G1487" s="46"/>
      <c r="H1487" s="47"/>
      <c r="I1487" s="20"/>
      <c r="J1487" s="72"/>
      <c r="K1487" s="72"/>
      <c r="L1487" s="72"/>
      <c r="M1487" s="20"/>
      <c r="N1487" s="72"/>
      <c r="O1487" s="72"/>
      <c r="P1487" s="81"/>
      <c r="Q1487" s="82"/>
      <c r="R1487" s="21"/>
      <c r="S1487" s="21"/>
      <c r="T1487" s="21"/>
      <c r="U1487" s="21"/>
      <c r="V1487" s="21"/>
      <c r="W1487" s="20"/>
      <c r="X1487" s="20"/>
      <c r="Y1487" s="20"/>
      <c r="Z1487" s="20"/>
      <c r="AA1487" s="20"/>
      <c r="AB1487" s="20"/>
      <c r="AC1487" s="8"/>
      <c r="AD1487" s="17"/>
      <c r="AE1487" s="17"/>
      <c r="AF1487" s="17"/>
      <c r="AG1487" s="17"/>
      <c r="AH1487" s="17"/>
      <c r="AI1487" s="17"/>
      <c r="AJ1487" s="17"/>
      <c r="AK1487" s="17"/>
    </row>
    <row r="1488" spans="2:37" x14ac:dyDescent="0.25">
      <c r="B1488" s="40" t="s">
        <v>2286</v>
      </c>
      <c r="C1488" s="49" t="s">
        <v>585</v>
      </c>
      <c r="D1488" s="40"/>
      <c r="E1488" s="40" t="s">
        <v>43</v>
      </c>
      <c r="F1488" s="41">
        <v>3.4523844823325919E-2</v>
      </c>
      <c r="G1488" s="42">
        <v>6000000</v>
      </c>
      <c r="H1488" s="43">
        <v>1</v>
      </c>
      <c r="I1488" s="20">
        <f t="shared" ref="I1488" si="1843">H1488*G1488*F1488</f>
        <v>207143.06893995553</v>
      </c>
      <c r="J1488" s="54"/>
      <c r="K1488" s="54"/>
      <c r="L1488" s="54"/>
      <c r="M1488" s="20">
        <f t="shared" ref="M1488" si="1844">L1488*K1488</f>
        <v>0</v>
      </c>
      <c r="N1488" s="54" t="s">
        <v>62</v>
      </c>
      <c r="O1488" s="54" t="s">
        <v>19</v>
      </c>
      <c r="P1488" s="79">
        <v>213</v>
      </c>
      <c r="Q1488" s="80">
        <v>550</v>
      </c>
      <c r="R1488" s="21">
        <f t="shared" ref="R1488" si="1845">Q1488*P1488</f>
        <v>117150</v>
      </c>
      <c r="S1488" s="21"/>
      <c r="T1488" s="21"/>
      <c r="U1488" s="21"/>
      <c r="V1488" s="21"/>
      <c r="W1488" s="20">
        <f>I1488</f>
        <v>207143.06893995553</v>
      </c>
      <c r="X1488" s="20">
        <f t="shared" ref="X1488" si="1846">M1488</f>
        <v>0</v>
      </c>
      <c r="Y1488" s="20">
        <f t="shared" ref="Y1488" si="1847">R1488</f>
        <v>117150</v>
      </c>
      <c r="Z1488" s="20">
        <f t="shared" ref="Z1488" si="1848">SUM(W1488:Y1488)</f>
        <v>324293.06893995556</v>
      </c>
      <c r="AA1488" s="20">
        <f t="shared" si="1706"/>
        <v>97287.920681986667</v>
      </c>
      <c r="AB1488" s="20">
        <f t="shared" ref="AB1488" si="1849">SUM(Z1488:AA1488)</f>
        <v>421580.98962194222</v>
      </c>
      <c r="AC1488" s="7"/>
      <c r="AD1488" s="17"/>
      <c r="AE1488" s="17"/>
      <c r="AF1488" s="17"/>
      <c r="AG1488" s="17"/>
      <c r="AH1488" s="17"/>
      <c r="AI1488" s="17"/>
      <c r="AJ1488" s="17"/>
      <c r="AK1488" s="17"/>
    </row>
    <row r="1489" spans="2:37" x14ac:dyDescent="0.25">
      <c r="B1489" s="40" t="s">
        <v>2287</v>
      </c>
      <c r="C1489" s="44"/>
      <c r="D1489" s="44"/>
      <c r="E1489" s="44"/>
      <c r="F1489" s="45"/>
      <c r="G1489" s="46"/>
      <c r="H1489" s="47"/>
      <c r="I1489" s="20"/>
      <c r="J1489" s="72"/>
      <c r="K1489" s="72"/>
      <c r="L1489" s="72"/>
      <c r="M1489" s="20"/>
      <c r="N1489" s="72"/>
      <c r="O1489" s="72"/>
      <c r="P1489" s="81"/>
      <c r="Q1489" s="82"/>
      <c r="R1489" s="21"/>
      <c r="S1489" s="21"/>
      <c r="T1489" s="21"/>
      <c r="U1489" s="21"/>
      <c r="V1489" s="21"/>
      <c r="W1489" s="20"/>
      <c r="X1489" s="20"/>
      <c r="Y1489" s="20"/>
      <c r="Z1489" s="20"/>
      <c r="AA1489" s="20"/>
      <c r="AB1489" s="20"/>
      <c r="AC1489" s="8"/>
      <c r="AD1489" s="17"/>
      <c r="AE1489" s="17"/>
      <c r="AF1489" s="17"/>
      <c r="AG1489" s="17"/>
      <c r="AH1489" s="17"/>
      <c r="AI1489" s="17"/>
      <c r="AJ1489" s="17"/>
      <c r="AK1489" s="17"/>
    </row>
    <row r="1490" spans="2:37" x14ac:dyDescent="0.25">
      <c r="B1490" s="40" t="s">
        <v>2288</v>
      </c>
      <c r="C1490" s="40" t="s">
        <v>82</v>
      </c>
      <c r="D1490" s="40" t="s">
        <v>83</v>
      </c>
      <c r="E1490" s="40" t="s">
        <v>43</v>
      </c>
      <c r="F1490" s="41">
        <v>0.10198690387941685</v>
      </c>
      <c r="G1490" s="42">
        <v>6000000</v>
      </c>
      <c r="H1490" s="43">
        <v>1</v>
      </c>
      <c r="I1490" s="20">
        <f t="shared" ref="I1490" si="1850">H1490*G1490*F1490</f>
        <v>611921.42327650113</v>
      </c>
      <c r="J1490" s="54"/>
      <c r="K1490" s="54"/>
      <c r="L1490" s="54"/>
      <c r="M1490" s="20">
        <f t="shared" ref="M1490" si="1851">L1490*K1490</f>
        <v>0</v>
      </c>
      <c r="N1490" s="54" t="s">
        <v>62</v>
      </c>
      <c r="O1490" s="54" t="s">
        <v>22</v>
      </c>
      <c r="P1490" s="79">
        <v>84.3</v>
      </c>
      <c r="Q1490" s="80">
        <v>470</v>
      </c>
      <c r="R1490" s="21">
        <f t="shared" ref="R1490" si="1852">Q1490*P1490</f>
        <v>39621</v>
      </c>
      <c r="S1490" s="21"/>
      <c r="T1490" s="21"/>
      <c r="U1490" s="21"/>
      <c r="V1490" s="21"/>
      <c r="W1490" s="20">
        <f>I1490</f>
        <v>611921.42327650113</v>
      </c>
      <c r="X1490" s="20">
        <f t="shared" ref="X1490" si="1853">M1490</f>
        <v>0</v>
      </c>
      <c r="Y1490" s="20">
        <f t="shared" ref="Y1490" si="1854">R1490</f>
        <v>39621</v>
      </c>
      <c r="Z1490" s="20">
        <f t="shared" ref="Z1490" si="1855">SUM(W1490:Y1490)</f>
        <v>651542.42327650113</v>
      </c>
      <c r="AA1490" s="20">
        <f t="shared" si="1706"/>
        <v>195462.72698295032</v>
      </c>
      <c r="AB1490" s="20">
        <f t="shared" ref="AB1490" si="1856">SUM(Z1490:AA1490)</f>
        <v>847005.15025945147</v>
      </c>
      <c r="AC1490" s="7" t="s">
        <v>40</v>
      </c>
      <c r="AD1490" s="17"/>
      <c r="AE1490" s="17"/>
      <c r="AF1490" s="17"/>
      <c r="AG1490" s="17"/>
      <c r="AH1490" s="17"/>
      <c r="AI1490" s="17"/>
      <c r="AJ1490" s="17"/>
      <c r="AK1490" s="17"/>
    </row>
    <row r="1491" spans="2:37" x14ac:dyDescent="0.25">
      <c r="B1491" s="40" t="s">
        <v>2289</v>
      </c>
      <c r="C1491" s="44"/>
      <c r="D1491" s="44"/>
      <c r="E1491" s="44"/>
      <c r="F1491" s="45"/>
      <c r="G1491" s="46"/>
      <c r="H1491" s="47"/>
      <c r="I1491" s="20"/>
      <c r="J1491" s="72"/>
      <c r="K1491" s="72"/>
      <c r="L1491" s="72"/>
      <c r="M1491" s="20"/>
      <c r="N1491" s="72"/>
      <c r="O1491" s="72"/>
      <c r="P1491" s="81"/>
      <c r="Q1491" s="82"/>
      <c r="R1491" s="21"/>
      <c r="S1491" s="21"/>
      <c r="T1491" s="21"/>
      <c r="U1491" s="21"/>
      <c r="V1491" s="21"/>
      <c r="W1491" s="20"/>
      <c r="X1491" s="20"/>
      <c r="Y1491" s="20"/>
      <c r="Z1491" s="20"/>
      <c r="AA1491" s="20"/>
      <c r="AB1491" s="20"/>
      <c r="AC1491" s="8"/>
      <c r="AD1491" s="17"/>
      <c r="AE1491" s="17"/>
      <c r="AF1491" s="17"/>
      <c r="AG1491" s="17"/>
      <c r="AH1491" s="17"/>
      <c r="AI1491" s="17"/>
      <c r="AJ1491" s="17"/>
      <c r="AK1491" s="17"/>
    </row>
    <row r="1492" spans="2:37" ht="71.25" x14ac:dyDescent="0.25">
      <c r="B1492" s="40" t="s">
        <v>2290</v>
      </c>
      <c r="C1492" s="40" t="s">
        <v>582</v>
      </c>
      <c r="D1492" s="40" t="s">
        <v>58</v>
      </c>
      <c r="E1492" s="40" t="s">
        <v>43</v>
      </c>
      <c r="F1492" s="41">
        <v>6.3804546577711882E-2</v>
      </c>
      <c r="G1492" s="42">
        <v>6000000</v>
      </c>
      <c r="H1492" s="43">
        <v>1</v>
      </c>
      <c r="I1492" s="20">
        <f t="shared" ref="I1492" si="1857">H1492*G1492*F1492</f>
        <v>382827.27946627128</v>
      </c>
      <c r="J1492" s="54"/>
      <c r="K1492" s="54"/>
      <c r="L1492" s="54"/>
      <c r="M1492" s="20">
        <f t="shared" ref="M1492" si="1858">L1492*K1492</f>
        <v>0</v>
      </c>
      <c r="N1492" s="54" t="s">
        <v>772</v>
      </c>
      <c r="O1492" s="54" t="s">
        <v>19</v>
      </c>
      <c r="P1492" s="79">
        <v>220.8</v>
      </c>
      <c r="Q1492" s="80">
        <v>425</v>
      </c>
      <c r="R1492" s="21">
        <f t="shared" ref="R1492" si="1859">Q1492*P1492</f>
        <v>93840</v>
      </c>
      <c r="S1492" s="21"/>
      <c r="T1492" s="21"/>
      <c r="U1492" s="21"/>
      <c r="V1492" s="21"/>
      <c r="W1492" s="20">
        <f>I1492</f>
        <v>382827.27946627128</v>
      </c>
      <c r="X1492" s="20">
        <f t="shared" ref="X1492" si="1860">M1492</f>
        <v>0</v>
      </c>
      <c r="Y1492" s="20">
        <f t="shared" ref="Y1492" si="1861">R1492</f>
        <v>93840</v>
      </c>
      <c r="Z1492" s="20">
        <f t="shared" ref="Z1492" si="1862">SUM(W1492:Y1492)</f>
        <v>476667.27946627128</v>
      </c>
      <c r="AA1492" s="20">
        <f t="shared" si="1706"/>
        <v>143000.18383988139</v>
      </c>
      <c r="AB1492" s="20">
        <f t="shared" ref="AB1492" si="1863">SUM(Z1492:AA1492)</f>
        <v>619667.46330615273</v>
      </c>
      <c r="AC1492" s="7"/>
      <c r="AD1492" s="17"/>
      <c r="AE1492" s="17"/>
      <c r="AF1492" s="17"/>
      <c r="AG1492" s="17"/>
      <c r="AH1492" s="17"/>
      <c r="AI1492" s="17"/>
      <c r="AJ1492" s="17"/>
      <c r="AK1492" s="17"/>
    </row>
    <row r="1493" spans="2:37" x14ac:dyDescent="0.25">
      <c r="B1493" s="40" t="s">
        <v>2291</v>
      </c>
      <c r="C1493" s="44"/>
      <c r="D1493" s="44"/>
      <c r="E1493" s="44"/>
      <c r="F1493" s="45"/>
      <c r="G1493" s="46"/>
      <c r="H1493" s="47"/>
      <c r="I1493" s="20"/>
      <c r="J1493" s="72"/>
      <c r="K1493" s="72"/>
      <c r="L1493" s="72"/>
      <c r="M1493" s="20"/>
      <c r="N1493" s="72"/>
      <c r="O1493" s="72"/>
      <c r="P1493" s="81"/>
      <c r="Q1493" s="82"/>
      <c r="R1493" s="21" t="s">
        <v>771</v>
      </c>
      <c r="S1493" s="21"/>
      <c r="T1493" s="21"/>
      <c r="U1493" s="21"/>
      <c r="V1493" s="21"/>
      <c r="W1493" s="20"/>
      <c r="X1493" s="20"/>
      <c r="Y1493" s="20"/>
      <c r="Z1493" s="20"/>
      <c r="AA1493" s="20"/>
      <c r="AB1493" s="20"/>
      <c r="AC1493" s="8"/>
      <c r="AD1493" s="17"/>
      <c r="AE1493" s="17"/>
      <c r="AF1493" s="17"/>
      <c r="AG1493" s="17"/>
      <c r="AH1493" s="17"/>
      <c r="AI1493" s="17"/>
      <c r="AJ1493" s="17"/>
      <c r="AK1493" s="17"/>
    </row>
    <row r="1494" spans="2:37" x14ac:dyDescent="0.25">
      <c r="B1494" s="40" t="s">
        <v>2292</v>
      </c>
      <c r="C1494" s="40" t="s">
        <v>583</v>
      </c>
      <c r="D1494" s="40"/>
      <c r="E1494" s="40" t="s">
        <v>43</v>
      </c>
      <c r="F1494" s="41">
        <v>2.2714109216703735E-2</v>
      </c>
      <c r="G1494" s="42">
        <v>6000000</v>
      </c>
      <c r="H1494" s="43">
        <v>1</v>
      </c>
      <c r="I1494" s="20">
        <f t="shared" ref="I1494" si="1864">H1494*G1494*F1494</f>
        <v>136284.6553002224</v>
      </c>
      <c r="J1494" s="54"/>
      <c r="K1494" s="54"/>
      <c r="L1494" s="54"/>
      <c r="M1494" s="20">
        <f t="shared" ref="M1494" si="1865">L1494*K1494</f>
        <v>0</v>
      </c>
      <c r="N1494" s="54" t="s">
        <v>27</v>
      </c>
      <c r="O1494" s="54" t="s">
        <v>19</v>
      </c>
      <c r="P1494" s="79">
        <v>40</v>
      </c>
      <c r="Q1494" s="80">
        <v>15000</v>
      </c>
      <c r="R1494" s="21">
        <f t="shared" ref="R1494" si="1866">Q1494*P1494</f>
        <v>600000</v>
      </c>
      <c r="S1494" s="21"/>
      <c r="T1494" s="21"/>
      <c r="U1494" s="21"/>
      <c r="V1494" s="21"/>
      <c r="W1494" s="20">
        <f>I1494</f>
        <v>136284.6553002224</v>
      </c>
      <c r="X1494" s="20">
        <f t="shared" ref="X1494" si="1867">M1494</f>
        <v>0</v>
      </c>
      <c r="Y1494" s="20">
        <f t="shared" ref="Y1494" si="1868">R1494</f>
        <v>600000</v>
      </c>
      <c r="Z1494" s="20">
        <f t="shared" ref="Z1494" si="1869">SUM(W1494:Y1494)</f>
        <v>736284.65530022234</v>
      </c>
      <c r="AA1494" s="20">
        <f t="shared" si="1706"/>
        <v>220885.3965900667</v>
      </c>
      <c r="AB1494" s="20">
        <f t="shared" ref="AB1494" si="1870">SUM(Z1494:AA1494)</f>
        <v>957170.05189028906</v>
      </c>
      <c r="AC1494" s="7"/>
      <c r="AD1494" s="17"/>
      <c r="AE1494" s="17"/>
      <c r="AF1494" s="17"/>
      <c r="AG1494" s="17"/>
      <c r="AH1494" s="17"/>
      <c r="AI1494" s="17"/>
      <c r="AJ1494" s="17"/>
      <c r="AK1494" s="17"/>
    </row>
    <row r="1495" spans="2:37" x14ac:dyDescent="0.25">
      <c r="B1495" s="40" t="s">
        <v>2293</v>
      </c>
      <c r="C1495" s="44"/>
      <c r="D1495" s="44"/>
      <c r="E1495" s="44"/>
      <c r="F1495" s="45"/>
      <c r="G1495" s="46"/>
      <c r="H1495" s="47"/>
      <c r="I1495" s="20"/>
      <c r="J1495" s="72"/>
      <c r="K1495" s="72"/>
      <c r="L1495" s="72"/>
      <c r="M1495" s="20"/>
      <c r="N1495" s="72"/>
      <c r="O1495" s="72"/>
      <c r="P1495" s="81"/>
      <c r="Q1495" s="82"/>
      <c r="R1495" s="21"/>
      <c r="S1495" s="21"/>
      <c r="T1495" s="21"/>
      <c r="U1495" s="21"/>
      <c r="V1495" s="21"/>
      <c r="W1495" s="20"/>
      <c r="X1495" s="20"/>
      <c r="Y1495" s="20"/>
      <c r="Z1495" s="20"/>
      <c r="AA1495" s="20"/>
      <c r="AB1495" s="20"/>
      <c r="AC1495" s="8"/>
      <c r="AD1495" s="17"/>
      <c r="AE1495" s="17"/>
      <c r="AF1495" s="17"/>
      <c r="AG1495" s="17"/>
      <c r="AH1495" s="17"/>
      <c r="AI1495" s="17"/>
      <c r="AJ1495" s="17"/>
      <c r="AK1495" s="17"/>
    </row>
    <row r="1496" spans="2:37" x14ac:dyDescent="0.25">
      <c r="B1496" s="40" t="s">
        <v>2294</v>
      </c>
      <c r="C1496" s="40" t="s">
        <v>584</v>
      </c>
      <c r="D1496" s="40" t="s">
        <v>770</v>
      </c>
      <c r="E1496" s="40" t="s">
        <v>43</v>
      </c>
      <c r="F1496" s="41">
        <v>0.12327131208302447</v>
      </c>
      <c r="G1496" s="42">
        <v>6000000</v>
      </c>
      <c r="H1496" s="43">
        <v>1</v>
      </c>
      <c r="I1496" s="20">
        <f t="shared" ref="I1496" si="1871">H1496*G1496*F1496</f>
        <v>739627.87249814684</v>
      </c>
      <c r="J1496" s="54"/>
      <c r="K1496" s="54"/>
      <c r="L1496" s="54"/>
      <c r="M1496" s="20">
        <f t="shared" ref="M1496" si="1872">L1496*K1496</f>
        <v>0</v>
      </c>
      <c r="N1496" s="54" t="s">
        <v>44</v>
      </c>
      <c r="O1496" s="54" t="s">
        <v>22</v>
      </c>
      <c r="P1496" s="79">
        <v>2</v>
      </c>
      <c r="Q1496" s="80">
        <v>7000</v>
      </c>
      <c r="R1496" s="21">
        <f t="shared" ref="R1496:R1501" si="1873">Q1496*P1496</f>
        <v>14000</v>
      </c>
      <c r="S1496" s="21"/>
      <c r="T1496" s="21"/>
      <c r="U1496" s="21"/>
      <c r="V1496" s="21"/>
      <c r="W1496" s="20">
        <f>I1496</f>
        <v>739627.87249814684</v>
      </c>
      <c r="X1496" s="20">
        <f t="shared" ref="X1496" si="1874">M1496</f>
        <v>0</v>
      </c>
      <c r="Y1496" s="20">
        <f>SUM(R1496:R1506)</f>
        <v>1768375</v>
      </c>
      <c r="Z1496" s="20">
        <f t="shared" ref="Z1496" si="1875">SUM(W1496:Y1496)</f>
        <v>2508002.8724981467</v>
      </c>
      <c r="AA1496" s="20">
        <f t="shared" si="1706"/>
        <v>752400.86174944404</v>
      </c>
      <c r="AB1496" s="20">
        <f t="shared" ref="AB1496" si="1876">SUM(Z1496:AA1496)</f>
        <v>3260403.7342475909</v>
      </c>
      <c r="AC1496" s="7"/>
      <c r="AD1496" s="17"/>
      <c r="AE1496" s="17"/>
      <c r="AF1496" s="17"/>
      <c r="AG1496" s="17"/>
      <c r="AH1496" s="17"/>
      <c r="AI1496" s="17"/>
      <c r="AJ1496" s="17"/>
      <c r="AK1496" s="17"/>
    </row>
    <row r="1497" spans="2:37" x14ac:dyDescent="0.25">
      <c r="B1497" s="40" t="s">
        <v>2295</v>
      </c>
      <c r="C1497" s="40"/>
      <c r="D1497" s="40"/>
      <c r="E1497" s="49"/>
      <c r="F1497" s="41"/>
      <c r="G1497" s="52"/>
      <c r="H1497" s="43"/>
      <c r="I1497" s="20"/>
      <c r="J1497" s="54"/>
      <c r="K1497" s="54"/>
      <c r="L1497" s="54"/>
      <c r="M1497" s="20"/>
      <c r="N1497" s="54" t="s">
        <v>44</v>
      </c>
      <c r="O1497" s="54" t="s">
        <v>26</v>
      </c>
      <c r="P1497" s="79">
        <v>35</v>
      </c>
      <c r="Q1497" s="80">
        <v>15000</v>
      </c>
      <c r="R1497" s="21">
        <f t="shared" si="1873"/>
        <v>525000</v>
      </c>
      <c r="S1497" s="21"/>
      <c r="T1497" s="21"/>
      <c r="U1497" s="21"/>
      <c r="V1497" s="21"/>
      <c r="W1497" s="20"/>
      <c r="X1497" s="20"/>
      <c r="Y1497" s="20"/>
      <c r="Z1497" s="20"/>
      <c r="AA1497" s="20"/>
      <c r="AB1497" s="20"/>
      <c r="AC1497" s="7"/>
      <c r="AD1497" s="17"/>
      <c r="AE1497" s="17"/>
      <c r="AF1497" s="17"/>
      <c r="AG1497" s="17"/>
      <c r="AH1497" s="17"/>
      <c r="AI1497" s="17"/>
      <c r="AJ1497" s="17"/>
      <c r="AK1497" s="17"/>
    </row>
    <row r="1498" spans="2:37" x14ac:dyDescent="0.25">
      <c r="B1498" s="40" t="s">
        <v>2296</v>
      </c>
      <c r="C1498" s="40"/>
      <c r="D1498" s="40"/>
      <c r="E1498" s="40"/>
      <c r="F1498" s="41"/>
      <c r="G1498" s="52"/>
      <c r="H1498" s="43"/>
      <c r="I1498" s="20"/>
      <c r="J1498" s="54"/>
      <c r="K1498" s="54"/>
      <c r="L1498" s="54"/>
      <c r="M1498" s="20"/>
      <c r="N1498" s="54" t="s">
        <v>44</v>
      </c>
      <c r="O1498" s="54" t="s">
        <v>19</v>
      </c>
      <c r="P1498" s="79">
        <v>4</v>
      </c>
      <c r="Q1498" s="80">
        <v>10000</v>
      </c>
      <c r="R1498" s="21">
        <f t="shared" si="1873"/>
        <v>40000</v>
      </c>
      <c r="S1498" s="21"/>
      <c r="T1498" s="21"/>
      <c r="U1498" s="21"/>
      <c r="V1498" s="21"/>
      <c r="W1498" s="20"/>
      <c r="X1498" s="20"/>
      <c r="Y1498" s="20"/>
      <c r="Z1498" s="20"/>
      <c r="AA1498" s="20"/>
      <c r="AB1498" s="20"/>
      <c r="AC1498" s="7"/>
      <c r="AD1498" s="17"/>
      <c r="AE1498" s="17"/>
      <c r="AF1498" s="17"/>
      <c r="AG1498" s="17"/>
      <c r="AH1498" s="17"/>
      <c r="AI1498" s="17"/>
      <c r="AJ1498" s="17"/>
      <c r="AK1498" s="17"/>
    </row>
    <row r="1499" spans="2:37" x14ac:dyDescent="0.25">
      <c r="B1499" s="40" t="s">
        <v>2297</v>
      </c>
      <c r="C1499" s="40"/>
      <c r="D1499" s="40"/>
      <c r="E1499" s="40"/>
      <c r="F1499" s="41"/>
      <c r="G1499" s="52"/>
      <c r="H1499" s="43"/>
      <c r="I1499" s="20"/>
      <c r="J1499" s="54"/>
      <c r="K1499" s="54"/>
      <c r="L1499" s="54"/>
      <c r="M1499" s="20"/>
      <c r="N1499" s="54" t="s">
        <v>27</v>
      </c>
      <c r="O1499" s="54" t="s">
        <v>22</v>
      </c>
      <c r="P1499" s="79">
        <v>80</v>
      </c>
      <c r="Q1499" s="80">
        <v>10000</v>
      </c>
      <c r="R1499" s="21">
        <f t="shared" si="1873"/>
        <v>800000</v>
      </c>
      <c r="S1499" s="21"/>
      <c r="T1499" s="21"/>
      <c r="U1499" s="21"/>
      <c r="V1499" s="21"/>
      <c r="W1499" s="20"/>
      <c r="X1499" s="20"/>
      <c r="Y1499" s="20"/>
      <c r="Z1499" s="20"/>
      <c r="AA1499" s="20"/>
      <c r="AB1499" s="20"/>
      <c r="AC1499" s="7"/>
      <c r="AD1499" s="17"/>
      <c r="AE1499" s="17"/>
      <c r="AF1499" s="17"/>
      <c r="AG1499" s="17"/>
      <c r="AH1499" s="17"/>
      <c r="AI1499" s="17"/>
      <c r="AJ1499" s="17"/>
      <c r="AK1499" s="17"/>
    </row>
    <row r="1500" spans="2:37" x14ac:dyDescent="0.25">
      <c r="B1500" s="40" t="s">
        <v>2298</v>
      </c>
      <c r="C1500" s="40"/>
      <c r="D1500" s="40"/>
      <c r="E1500" s="40"/>
      <c r="F1500" s="41"/>
      <c r="G1500" s="52"/>
      <c r="H1500" s="43"/>
      <c r="I1500" s="20"/>
      <c r="J1500" s="54"/>
      <c r="K1500" s="54"/>
      <c r="L1500" s="54"/>
      <c r="M1500" s="20"/>
      <c r="N1500" s="74" t="s">
        <v>778</v>
      </c>
      <c r="O1500" s="54" t="s">
        <v>22</v>
      </c>
      <c r="P1500" s="79">
        <v>16</v>
      </c>
      <c r="Q1500" s="80">
        <v>6000</v>
      </c>
      <c r="R1500" s="21">
        <f t="shared" si="1873"/>
        <v>96000</v>
      </c>
      <c r="S1500" s="21"/>
      <c r="T1500" s="21"/>
      <c r="U1500" s="21"/>
      <c r="V1500" s="21"/>
      <c r="W1500" s="20"/>
      <c r="X1500" s="20"/>
      <c r="Y1500" s="20"/>
      <c r="Z1500" s="20"/>
      <c r="AA1500" s="20"/>
      <c r="AB1500" s="20"/>
      <c r="AC1500" s="7"/>
      <c r="AD1500" s="17"/>
      <c r="AE1500" s="17"/>
      <c r="AF1500" s="17"/>
      <c r="AG1500" s="17"/>
      <c r="AH1500" s="17"/>
      <c r="AI1500" s="17"/>
      <c r="AJ1500" s="17"/>
      <c r="AK1500" s="17"/>
    </row>
    <row r="1501" spans="2:37" x14ac:dyDescent="0.25">
      <c r="B1501" s="40" t="s">
        <v>2299</v>
      </c>
      <c r="C1501" s="40"/>
      <c r="D1501" s="40"/>
      <c r="E1501" s="40"/>
      <c r="F1501" s="41"/>
      <c r="G1501" s="52"/>
      <c r="H1501" s="43"/>
      <c r="I1501" s="20"/>
      <c r="J1501" s="54"/>
      <c r="K1501" s="54"/>
      <c r="L1501" s="54"/>
      <c r="M1501" s="20"/>
      <c r="N1501" s="54" t="s">
        <v>746</v>
      </c>
      <c r="O1501" s="54" t="s">
        <v>747</v>
      </c>
      <c r="P1501" s="79">
        <v>1</v>
      </c>
      <c r="Q1501" s="80">
        <v>1000</v>
      </c>
      <c r="R1501" s="21">
        <f t="shared" si="1873"/>
        <v>1000</v>
      </c>
      <c r="S1501" s="21"/>
      <c r="T1501" s="21"/>
      <c r="U1501" s="21"/>
      <c r="V1501" s="21"/>
      <c r="W1501" s="20"/>
      <c r="X1501" s="20"/>
      <c r="Y1501" s="20"/>
      <c r="Z1501" s="20"/>
      <c r="AA1501" s="20"/>
      <c r="AB1501" s="20"/>
      <c r="AC1501" s="7"/>
      <c r="AD1501" s="17"/>
      <c r="AE1501" s="17"/>
      <c r="AF1501" s="17"/>
      <c r="AG1501" s="17"/>
      <c r="AH1501" s="17"/>
      <c r="AI1501" s="17"/>
      <c r="AJ1501" s="17"/>
      <c r="AK1501" s="17"/>
    </row>
    <row r="1502" spans="2:37" x14ac:dyDescent="0.25">
      <c r="B1502" s="40" t="s">
        <v>2300</v>
      </c>
      <c r="C1502" s="40"/>
      <c r="D1502" s="40"/>
      <c r="E1502" s="40"/>
      <c r="F1502" s="41"/>
      <c r="G1502" s="52"/>
      <c r="H1502" s="43"/>
      <c r="I1502" s="20"/>
      <c r="J1502" s="54"/>
      <c r="K1502" s="54"/>
      <c r="L1502" s="54"/>
      <c r="M1502" s="20"/>
      <c r="N1502" s="54" t="s">
        <v>25</v>
      </c>
      <c r="O1502" s="54" t="s">
        <v>22</v>
      </c>
      <c r="P1502" s="79">
        <v>1</v>
      </c>
      <c r="Q1502" s="80">
        <v>10000</v>
      </c>
      <c r="R1502" s="21">
        <f t="shared" ref="R1502:R1506" si="1877">Q1502*P1502</f>
        <v>10000</v>
      </c>
      <c r="S1502" s="21"/>
      <c r="T1502" s="21"/>
      <c r="U1502" s="21"/>
      <c r="V1502" s="21"/>
      <c r="W1502" s="20"/>
      <c r="X1502" s="20"/>
      <c r="Y1502" s="20"/>
      <c r="Z1502" s="20"/>
      <c r="AA1502" s="20"/>
      <c r="AB1502" s="20"/>
      <c r="AC1502" s="7"/>
      <c r="AD1502" s="17"/>
      <c r="AE1502" s="17"/>
      <c r="AF1502" s="17"/>
      <c r="AG1502" s="17"/>
      <c r="AH1502" s="17"/>
      <c r="AI1502" s="17"/>
      <c r="AJ1502" s="17"/>
      <c r="AK1502" s="17"/>
    </row>
    <row r="1503" spans="2:37" x14ac:dyDescent="0.25">
      <c r="B1503" s="40" t="s">
        <v>2301</v>
      </c>
      <c r="C1503" s="40"/>
      <c r="D1503" s="40"/>
      <c r="E1503" s="40"/>
      <c r="F1503" s="41"/>
      <c r="G1503" s="52"/>
      <c r="H1503" s="43"/>
      <c r="I1503" s="20"/>
      <c r="J1503" s="54"/>
      <c r="K1503" s="54"/>
      <c r="L1503" s="54"/>
      <c r="M1503" s="20"/>
      <c r="N1503" s="54" t="s">
        <v>18</v>
      </c>
      <c r="O1503" s="54" t="s">
        <v>22</v>
      </c>
      <c r="P1503" s="79">
        <v>1</v>
      </c>
      <c r="Q1503" s="80">
        <v>50000</v>
      </c>
      <c r="R1503" s="21">
        <f t="shared" si="1877"/>
        <v>50000</v>
      </c>
      <c r="S1503" s="21"/>
      <c r="T1503" s="21"/>
      <c r="U1503" s="21"/>
      <c r="V1503" s="21"/>
      <c r="W1503" s="20"/>
      <c r="X1503" s="20"/>
      <c r="Y1503" s="20"/>
      <c r="Z1503" s="20"/>
      <c r="AA1503" s="20"/>
      <c r="AB1503" s="20"/>
      <c r="AC1503" s="7"/>
      <c r="AD1503" s="17"/>
      <c r="AE1503" s="17"/>
      <c r="AF1503" s="17"/>
      <c r="AG1503" s="17"/>
      <c r="AH1503" s="17"/>
      <c r="AI1503" s="17"/>
      <c r="AJ1503" s="17"/>
      <c r="AK1503" s="17"/>
    </row>
    <row r="1504" spans="2:37" x14ac:dyDescent="0.25">
      <c r="B1504" s="40" t="s">
        <v>2302</v>
      </c>
      <c r="C1504" s="40"/>
      <c r="D1504" s="40"/>
      <c r="E1504" s="40"/>
      <c r="F1504" s="41"/>
      <c r="G1504" s="52"/>
      <c r="H1504" s="43"/>
      <c r="I1504" s="20"/>
      <c r="J1504" s="54"/>
      <c r="K1504" s="54"/>
      <c r="L1504" s="54"/>
      <c r="M1504" s="20"/>
      <c r="N1504" s="54" t="s">
        <v>30</v>
      </c>
      <c r="O1504" s="54" t="s">
        <v>19</v>
      </c>
      <c r="P1504" s="79">
        <v>2</v>
      </c>
      <c r="Q1504" s="80">
        <v>4000</v>
      </c>
      <c r="R1504" s="21">
        <f t="shared" si="1877"/>
        <v>8000</v>
      </c>
      <c r="S1504" s="21"/>
      <c r="T1504" s="21"/>
      <c r="U1504" s="21"/>
      <c r="V1504" s="21"/>
      <c r="W1504" s="20"/>
      <c r="X1504" s="20"/>
      <c r="Y1504" s="20"/>
      <c r="Z1504" s="20"/>
      <c r="AA1504" s="20"/>
      <c r="AB1504" s="20"/>
      <c r="AC1504" s="7"/>
      <c r="AD1504" s="17"/>
      <c r="AE1504" s="17"/>
      <c r="AF1504" s="17"/>
      <c r="AG1504" s="17"/>
      <c r="AH1504" s="17"/>
      <c r="AI1504" s="17"/>
      <c r="AJ1504" s="17"/>
      <c r="AK1504" s="17"/>
    </row>
    <row r="1505" spans="2:64" x14ac:dyDescent="0.25">
      <c r="B1505" s="40" t="s">
        <v>2303</v>
      </c>
      <c r="C1505" s="40"/>
      <c r="D1505" s="40"/>
      <c r="E1505" s="40"/>
      <c r="F1505" s="41"/>
      <c r="G1505" s="52"/>
      <c r="H1505" s="43"/>
      <c r="I1505" s="20"/>
      <c r="J1505" s="54"/>
      <c r="K1505" s="54"/>
      <c r="L1505" s="54"/>
      <c r="M1505" s="20"/>
      <c r="N1505" s="74" t="s">
        <v>30</v>
      </c>
      <c r="O1505" s="54" t="s">
        <v>750</v>
      </c>
      <c r="P1505" s="79">
        <v>1</v>
      </c>
      <c r="Q1505" s="80">
        <v>5000</v>
      </c>
      <c r="R1505" s="21">
        <f t="shared" si="1877"/>
        <v>5000</v>
      </c>
      <c r="S1505" s="21"/>
      <c r="T1505" s="21"/>
      <c r="U1505" s="21"/>
      <c r="V1505" s="21"/>
      <c r="W1505" s="20"/>
      <c r="X1505" s="20"/>
      <c r="Y1505" s="20"/>
      <c r="Z1505" s="20"/>
      <c r="AA1505" s="20"/>
      <c r="AB1505" s="20"/>
      <c r="AC1505" s="7"/>
      <c r="AD1505" s="17"/>
      <c r="AE1505" s="17"/>
      <c r="AF1505" s="17"/>
      <c r="AG1505" s="17"/>
      <c r="AH1505" s="17"/>
      <c r="AI1505" s="17"/>
      <c r="AJ1505" s="17"/>
      <c r="AK1505" s="17"/>
    </row>
    <row r="1506" spans="2:64" x14ac:dyDescent="0.25">
      <c r="B1506" s="40" t="s">
        <v>2304</v>
      </c>
      <c r="C1506" s="40"/>
      <c r="D1506" s="40"/>
      <c r="E1506" s="40"/>
      <c r="F1506" s="41"/>
      <c r="G1506" s="52"/>
      <c r="H1506" s="43"/>
      <c r="I1506" s="20"/>
      <c r="J1506" s="54"/>
      <c r="K1506" s="54"/>
      <c r="L1506" s="54"/>
      <c r="M1506" s="20"/>
      <c r="N1506" s="54" t="s">
        <v>67</v>
      </c>
      <c r="O1506" s="54" t="s">
        <v>750</v>
      </c>
      <c r="P1506" s="79">
        <v>73.125</v>
      </c>
      <c r="Q1506" s="80">
        <v>3000</v>
      </c>
      <c r="R1506" s="21">
        <f t="shared" si="1877"/>
        <v>219375</v>
      </c>
      <c r="S1506" s="21"/>
      <c r="T1506" s="21"/>
      <c r="U1506" s="21"/>
      <c r="V1506" s="21"/>
      <c r="W1506" s="20"/>
      <c r="X1506" s="20"/>
      <c r="Y1506" s="20"/>
      <c r="Z1506" s="20"/>
      <c r="AA1506" s="20"/>
      <c r="AB1506" s="20"/>
      <c r="AC1506" s="7"/>
      <c r="AD1506" s="17"/>
      <c r="AE1506" s="17"/>
      <c r="AF1506" s="17"/>
      <c r="AG1506" s="17"/>
      <c r="AH1506" s="17"/>
      <c r="AI1506" s="17"/>
      <c r="AJ1506" s="17"/>
      <c r="AK1506" s="17"/>
    </row>
    <row r="1507" spans="2:64" x14ac:dyDescent="0.25">
      <c r="B1507" s="40" t="s">
        <v>2305</v>
      </c>
      <c r="C1507" s="44"/>
      <c r="D1507" s="44"/>
      <c r="E1507" s="44"/>
      <c r="F1507" s="45"/>
      <c r="G1507" s="46"/>
      <c r="H1507" s="47"/>
      <c r="I1507" s="20"/>
      <c r="J1507" s="72"/>
      <c r="K1507" s="72"/>
      <c r="L1507" s="72"/>
      <c r="M1507" s="20"/>
      <c r="N1507" s="72"/>
      <c r="O1507" s="72"/>
      <c r="P1507" s="81"/>
      <c r="Q1507" s="82"/>
      <c r="R1507" s="21"/>
      <c r="S1507" s="21"/>
      <c r="T1507" s="21"/>
      <c r="U1507" s="21"/>
      <c r="V1507" s="21"/>
      <c r="W1507" s="20"/>
      <c r="X1507" s="20"/>
      <c r="Y1507" s="20"/>
      <c r="Z1507" s="20"/>
      <c r="AA1507" s="20"/>
      <c r="AB1507" s="20"/>
      <c r="AC1507" s="8"/>
      <c r="AD1507" s="17"/>
      <c r="AE1507" s="17"/>
      <c r="AF1507" s="17"/>
      <c r="AG1507" s="17"/>
      <c r="AH1507" s="17"/>
      <c r="AI1507" s="17"/>
      <c r="AJ1507" s="17"/>
      <c r="AK1507" s="17"/>
    </row>
    <row r="1508" spans="2:64" x14ac:dyDescent="0.25">
      <c r="B1508" s="40" t="s">
        <v>2306</v>
      </c>
      <c r="C1508" s="49" t="s">
        <v>586</v>
      </c>
      <c r="D1508" s="40"/>
      <c r="E1508" s="40" t="s">
        <v>43</v>
      </c>
      <c r="F1508" s="41">
        <v>4.0496417099085746E-2</v>
      </c>
      <c r="G1508" s="42">
        <v>6000000</v>
      </c>
      <c r="H1508" s="43">
        <v>1</v>
      </c>
      <c r="I1508" s="20">
        <f t="shared" ref="I1508" si="1878">H1508*G1508*F1508</f>
        <v>242978.50259451449</v>
      </c>
      <c r="J1508" s="54"/>
      <c r="K1508" s="54"/>
      <c r="L1508" s="54"/>
      <c r="M1508" s="20">
        <f t="shared" ref="M1508" si="1879">L1508*K1508</f>
        <v>0</v>
      </c>
      <c r="N1508" s="54"/>
      <c r="O1508" s="54"/>
      <c r="P1508" s="79"/>
      <c r="Q1508" s="80"/>
      <c r="R1508" s="21">
        <f t="shared" ref="R1508" si="1880">Q1508*P1508</f>
        <v>0</v>
      </c>
      <c r="S1508" s="21"/>
      <c r="T1508" s="21"/>
      <c r="U1508" s="21"/>
      <c r="V1508" s="21"/>
      <c r="W1508" s="20">
        <f>I1508</f>
        <v>242978.50259451449</v>
      </c>
      <c r="X1508" s="20">
        <f t="shared" ref="X1508" si="1881">M1508</f>
        <v>0</v>
      </c>
      <c r="Y1508" s="20">
        <f t="shared" ref="Y1508" si="1882">R1508</f>
        <v>0</v>
      </c>
      <c r="Z1508" s="20">
        <f t="shared" ref="Z1508" si="1883">SUM(W1508:Y1508)</f>
        <v>242978.50259451449</v>
      </c>
      <c r="AA1508" s="20">
        <f t="shared" si="1706"/>
        <v>72893.550778354343</v>
      </c>
      <c r="AB1508" s="20">
        <f t="shared" ref="AB1508" si="1884">SUM(Z1508:AA1508)</f>
        <v>315872.0533728688</v>
      </c>
      <c r="AC1508" s="7"/>
      <c r="AD1508" s="17"/>
      <c r="AE1508" s="17"/>
      <c r="AF1508" s="17"/>
      <c r="AG1508" s="17"/>
      <c r="AH1508" s="17"/>
      <c r="AI1508" s="17"/>
      <c r="AJ1508" s="17"/>
      <c r="AK1508" s="17"/>
    </row>
    <row r="1509" spans="2:64" x14ac:dyDescent="0.25">
      <c r="B1509" s="40" t="s">
        <v>2307</v>
      </c>
      <c r="C1509" s="44"/>
      <c r="D1509" s="44"/>
      <c r="E1509" s="44"/>
      <c r="F1509" s="45"/>
      <c r="G1509" s="46"/>
      <c r="H1509" s="47"/>
      <c r="I1509" s="20"/>
      <c r="J1509" s="72"/>
      <c r="K1509" s="72"/>
      <c r="L1509" s="72"/>
      <c r="M1509" s="20"/>
      <c r="N1509" s="72"/>
      <c r="O1509" s="72"/>
      <c r="P1509" s="81"/>
      <c r="Q1509" s="82"/>
      <c r="R1509" s="21"/>
      <c r="S1509" s="21"/>
      <c r="T1509" s="21"/>
      <c r="U1509" s="21"/>
      <c r="V1509" s="21"/>
      <c r="W1509" s="20"/>
      <c r="X1509" s="20"/>
      <c r="Y1509" s="20"/>
      <c r="Z1509" s="20"/>
      <c r="AA1509" s="20"/>
      <c r="AB1509" s="20"/>
      <c r="AC1509" s="8"/>
      <c r="AD1509" s="17"/>
      <c r="AE1509" s="17"/>
      <c r="AF1509" s="17"/>
      <c r="AG1509" s="17"/>
      <c r="AH1509" s="17"/>
      <c r="AI1509" s="17"/>
      <c r="AJ1509" s="17"/>
      <c r="AK1509" s="17"/>
    </row>
    <row r="1510" spans="2:64" x14ac:dyDescent="0.25">
      <c r="B1510" s="40" t="s">
        <v>2308</v>
      </c>
      <c r="C1510" s="40" t="s">
        <v>587</v>
      </c>
      <c r="D1510" s="40" t="s">
        <v>736</v>
      </c>
      <c r="E1510" s="40" t="s">
        <v>43</v>
      </c>
      <c r="F1510" s="41">
        <v>0.26880701754385966</v>
      </c>
      <c r="G1510" s="42">
        <v>6000000</v>
      </c>
      <c r="H1510" s="43">
        <v>1</v>
      </c>
      <c r="I1510" s="20">
        <f t="shared" ref="I1510" si="1885">H1510*G1510*F1510</f>
        <v>1612842.105263158</v>
      </c>
      <c r="J1510" s="54"/>
      <c r="K1510" s="54"/>
      <c r="L1510" s="54"/>
      <c r="M1510" s="20">
        <f t="shared" ref="M1510" si="1886">L1510*K1510</f>
        <v>0</v>
      </c>
      <c r="N1510" s="54" t="s">
        <v>28</v>
      </c>
      <c r="O1510" s="54" t="s">
        <v>783</v>
      </c>
      <c r="P1510" s="79">
        <v>140</v>
      </c>
      <c r="Q1510" s="80">
        <v>10000</v>
      </c>
      <c r="R1510" s="21">
        <f t="shared" ref="R1510:R1522" si="1887">Q1510*P1510</f>
        <v>1400000</v>
      </c>
      <c r="S1510" s="21"/>
      <c r="T1510" s="21"/>
      <c r="U1510" s="21"/>
      <c r="V1510" s="21"/>
      <c r="W1510" s="20">
        <f>I1510</f>
        <v>1612842.105263158</v>
      </c>
      <c r="X1510" s="20">
        <f t="shared" ref="X1510" si="1888">M1510</f>
        <v>0</v>
      </c>
      <c r="Y1510" s="20">
        <f>SUM(R1510:R1530)</f>
        <v>9194000</v>
      </c>
      <c r="Z1510" s="20">
        <f t="shared" ref="Z1510" si="1889">SUM(W1510:Y1510)</f>
        <v>10806842.105263159</v>
      </c>
      <c r="AA1510" s="20">
        <f t="shared" si="1706"/>
        <v>3242052.6315789474</v>
      </c>
      <c r="AB1510" s="20">
        <f t="shared" ref="AB1510" si="1890">SUM(Z1510:AA1510)</f>
        <v>14048894.736842107</v>
      </c>
      <c r="AC1510" s="7"/>
      <c r="AD1510" s="17"/>
      <c r="AE1510" s="17"/>
      <c r="AF1510" s="17"/>
      <c r="AG1510" s="17"/>
      <c r="AH1510" s="17"/>
      <c r="AI1510" s="17"/>
      <c r="AJ1510" s="17"/>
      <c r="AK1510" s="17"/>
    </row>
    <row r="1511" spans="2:64" x14ac:dyDescent="0.25">
      <c r="B1511" s="40" t="s">
        <v>2309</v>
      </c>
      <c r="C1511" s="40"/>
      <c r="D1511" s="40"/>
      <c r="E1511" s="40"/>
      <c r="F1511" s="41"/>
      <c r="G1511" s="52"/>
      <c r="H1511" s="43"/>
      <c r="I1511" s="20"/>
      <c r="J1511" s="54"/>
      <c r="K1511" s="54"/>
      <c r="L1511" s="54"/>
      <c r="M1511" s="20"/>
      <c r="N1511" s="54" t="s">
        <v>28</v>
      </c>
      <c r="O1511" s="54" t="s">
        <v>22</v>
      </c>
      <c r="P1511" s="79">
        <v>250</v>
      </c>
      <c r="Q1511" s="80">
        <v>5000</v>
      </c>
      <c r="R1511" s="21">
        <f t="shared" si="1887"/>
        <v>1250000</v>
      </c>
      <c r="S1511" s="21"/>
      <c r="T1511" s="21"/>
      <c r="U1511" s="21"/>
      <c r="V1511" s="21"/>
      <c r="W1511" s="20"/>
      <c r="X1511" s="20"/>
      <c r="Y1511" s="20"/>
      <c r="Z1511" s="20"/>
      <c r="AA1511" s="20"/>
      <c r="AB1511" s="20"/>
      <c r="AC1511" s="7"/>
      <c r="AD1511" s="17"/>
      <c r="AE1511" s="17"/>
      <c r="AF1511" s="17"/>
      <c r="AG1511" s="17"/>
      <c r="AH1511" s="17"/>
      <c r="AI1511" s="17"/>
      <c r="AJ1511" s="17"/>
      <c r="AK1511" s="17"/>
    </row>
    <row r="1512" spans="2:64" x14ac:dyDescent="0.25">
      <c r="B1512" s="40" t="s">
        <v>2310</v>
      </c>
      <c r="C1512" s="40"/>
      <c r="D1512" s="40"/>
      <c r="E1512" s="40"/>
      <c r="F1512" s="41"/>
      <c r="G1512" s="52"/>
      <c r="H1512" s="43"/>
      <c r="I1512" s="20"/>
      <c r="J1512" s="54"/>
      <c r="K1512" s="54"/>
      <c r="L1512" s="54"/>
      <c r="M1512" s="20"/>
      <c r="N1512" s="54" t="s">
        <v>30</v>
      </c>
      <c r="O1512" s="54" t="s">
        <v>750</v>
      </c>
      <c r="P1512" s="79">
        <v>360</v>
      </c>
      <c r="Q1512" s="80">
        <v>5000</v>
      </c>
      <c r="R1512" s="21">
        <f t="shared" si="1887"/>
        <v>1800000</v>
      </c>
      <c r="S1512" s="21"/>
      <c r="T1512" s="21"/>
      <c r="U1512" s="21"/>
      <c r="V1512" s="21"/>
      <c r="W1512" s="20"/>
      <c r="X1512" s="20"/>
      <c r="Y1512" s="20"/>
      <c r="Z1512" s="20"/>
      <c r="AA1512" s="20"/>
      <c r="AB1512" s="20"/>
      <c r="AC1512" s="7"/>
      <c r="AD1512" s="17"/>
      <c r="AE1512" s="17"/>
      <c r="AF1512" s="17"/>
      <c r="AG1512" s="17"/>
      <c r="AH1512" s="17"/>
      <c r="AI1512" s="17"/>
      <c r="AJ1512" s="17"/>
      <c r="AK1512" s="17"/>
    </row>
    <row r="1513" spans="2:64" x14ac:dyDescent="0.25">
      <c r="B1513" s="40" t="s">
        <v>2311</v>
      </c>
      <c r="C1513" s="40"/>
      <c r="D1513" s="40"/>
      <c r="E1513" s="40"/>
      <c r="F1513" s="41"/>
      <c r="G1513" s="52"/>
      <c r="H1513" s="43"/>
      <c r="I1513" s="20"/>
      <c r="J1513" s="54"/>
      <c r="K1513" s="54"/>
      <c r="L1513" s="54"/>
      <c r="M1513" s="20"/>
      <c r="N1513" s="54" t="s">
        <v>25</v>
      </c>
      <c r="O1513" s="54" t="s">
        <v>21</v>
      </c>
      <c r="P1513" s="79">
        <v>2</v>
      </c>
      <c r="Q1513" s="80">
        <v>35000</v>
      </c>
      <c r="R1513" s="21">
        <f t="shared" si="1887"/>
        <v>70000</v>
      </c>
      <c r="S1513" s="21"/>
      <c r="T1513" s="21"/>
      <c r="U1513" s="21"/>
      <c r="V1513" s="21"/>
      <c r="W1513" s="20"/>
      <c r="X1513" s="20"/>
      <c r="Y1513" s="20"/>
      <c r="Z1513" s="20"/>
      <c r="AA1513" s="20"/>
      <c r="AB1513" s="20"/>
      <c r="AC1513" s="7"/>
      <c r="AD1513" s="17"/>
      <c r="AE1513" s="17"/>
      <c r="AF1513" s="17"/>
      <c r="AG1513" s="17"/>
      <c r="AH1513" s="17"/>
      <c r="AI1513" s="17"/>
      <c r="AJ1513" s="17"/>
      <c r="AK1513" s="17"/>
    </row>
    <row r="1514" spans="2:64" x14ac:dyDescent="0.25">
      <c r="B1514" s="40" t="s">
        <v>2312</v>
      </c>
      <c r="C1514" s="40"/>
      <c r="D1514" s="40"/>
      <c r="E1514" s="40"/>
      <c r="F1514" s="41"/>
      <c r="G1514" s="52"/>
      <c r="H1514" s="43"/>
      <c r="I1514" s="20"/>
      <c r="J1514" s="54"/>
      <c r="K1514" s="54"/>
      <c r="L1514" s="54"/>
      <c r="M1514" s="20"/>
      <c r="N1514" s="74" t="s">
        <v>27</v>
      </c>
      <c r="O1514" s="54" t="s">
        <v>19</v>
      </c>
      <c r="P1514" s="79">
        <v>11</v>
      </c>
      <c r="Q1514" s="80">
        <v>15000</v>
      </c>
      <c r="R1514" s="21">
        <f t="shared" si="1887"/>
        <v>165000</v>
      </c>
      <c r="S1514" s="21"/>
      <c r="T1514" s="21"/>
      <c r="U1514" s="21"/>
      <c r="V1514" s="21"/>
      <c r="W1514" s="20"/>
      <c r="X1514" s="20"/>
      <c r="Y1514" s="20"/>
      <c r="Z1514" s="20"/>
      <c r="AA1514" s="20"/>
      <c r="AB1514" s="20"/>
      <c r="AC1514" s="7"/>
      <c r="AD1514" s="17"/>
      <c r="AE1514" s="17"/>
      <c r="AF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7"/>
      <c r="BA1514" s="17"/>
      <c r="BB1514" s="17"/>
      <c r="BC1514" s="17"/>
      <c r="BD1514" s="17"/>
      <c r="BE1514" s="17"/>
      <c r="BF1514" s="17"/>
      <c r="BG1514" s="17"/>
      <c r="BH1514" s="17"/>
      <c r="BI1514" s="17"/>
      <c r="BJ1514" s="17"/>
      <c r="BK1514" s="17"/>
      <c r="BL1514" s="17"/>
    </row>
    <row r="1515" spans="2:64" x14ac:dyDescent="0.25">
      <c r="B1515" s="40" t="s">
        <v>2313</v>
      </c>
      <c r="C1515" s="40"/>
      <c r="D1515" s="40"/>
      <c r="E1515" s="40"/>
      <c r="F1515" s="41"/>
      <c r="G1515" s="52"/>
      <c r="H1515" s="43"/>
      <c r="I1515" s="20"/>
      <c r="J1515" s="54"/>
      <c r="K1515" s="54"/>
      <c r="L1515" s="54"/>
      <c r="M1515" s="20"/>
      <c r="N1515" s="54" t="s">
        <v>27</v>
      </c>
      <c r="O1515" s="54" t="s">
        <v>20</v>
      </c>
      <c r="P1515" s="79">
        <v>2</v>
      </c>
      <c r="Q1515" s="80">
        <v>15000</v>
      </c>
      <c r="R1515" s="21">
        <f t="shared" si="1887"/>
        <v>30000</v>
      </c>
      <c r="S1515" s="21"/>
      <c r="T1515" s="21"/>
      <c r="U1515" s="21"/>
      <c r="V1515" s="21"/>
      <c r="W1515" s="20"/>
      <c r="X1515" s="20"/>
      <c r="Y1515" s="20"/>
      <c r="Z1515" s="20"/>
      <c r="AA1515" s="20"/>
      <c r="AB1515" s="20"/>
      <c r="AC1515" s="7"/>
      <c r="AD1515" s="17"/>
      <c r="AE1515" s="17"/>
      <c r="AF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7"/>
      <c r="BA1515" s="17"/>
      <c r="BB1515" s="17"/>
      <c r="BC1515" s="17"/>
      <c r="BD1515" s="17"/>
      <c r="BE1515" s="17"/>
      <c r="BF1515" s="17"/>
      <c r="BG1515" s="17"/>
      <c r="BH1515" s="17"/>
      <c r="BI1515" s="17"/>
      <c r="BJ1515" s="17"/>
      <c r="BK1515" s="17"/>
      <c r="BL1515" s="17"/>
    </row>
    <row r="1516" spans="2:64" x14ac:dyDescent="0.25">
      <c r="B1516" s="40" t="s">
        <v>2314</v>
      </c>
      <c r="C1516" s="40"/>
      <c r="D1516" s="40"/>
      <c r="E1516" s="40"/>
      <c r="F1516" s="41"/>
      <c r="G1516" s="52"/>
      <c r="H1516" s="43"/>
      <c r="I1516" s="20"/>
      <c r="J1516" s="54"/>
      <c r="K1516" s="54"/>
      <c r="L1516" s="54"/>
      <c r="M1516" s="20"/>
      <c r="N1516" s="54" t="s">
        <v>27</v>
      </c>
      <c r="O1516" s="54" t="s">
        <v>784</v>
      </c>
      <c r="P1516" s="79">
        <v>1</v>
      </c>
      <c r="Q1516" s="80">
        <v>120000</v>
      </c>
      <c r="R1516" s="21">
        <f t="shared" si="1887"/>
        <v>120000</v>
      </c>
      <c r="S1516" s="21"/>
      <c r="T1516" s="21"/>
      <c r="U1516" s="21"/>
      <c r="V1516" s="21"/>
      <c r="W1516" s="20"/>
      <c r="X1516" s="20"/>
      <c r="Y1516" s="20"/>
      <c r="Z1516" s="20"/>
      <c r="AA1516" s="20"/>
      <c r="AB1516" s="20"/>
      <c r="AC1516" s="7"/>
      <c r="AD1516" s="17"/>
      <c r="AE1516" s="17"/>
      <c r="AF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  <c r="BC1516" s="17"/>
      <c r="BD1516" s="17"/>
      <c r="BE1516" s="17"/>
      <c r="BF1516" s="17"/>
      <c r="BG1516" s="17"/>
      <c r="BH1516" s="17"/>
      <c r="BI1516" s="17"/>
      <c r="BJ1516" s="17"/>
      <c r="BK1516" s="17"/>
      <c r="BL1516" s="17"/>
    </row>
    <row r="1517" spans="2:64" x14ac:dyDescent="0.25">
      <c r="B1517" s="40" t="s">
        <v>2315</v>
      </c>
      <c r="C1517" s="40"/>
      <c r="D1517" s="40"/>
      <c r="E1517" s="40"/>
      <c r="F1517" s="41"/>
      <c r="G1517" s="52"/>
      <c r="H1517" s="43"/>
      <c r="I1517" s="20"/>
      <c r="J1517" s="54"/>
      <c r="K1517" s="54"/>
      <c r="L1517" s="54"/>
      <c r="M1517" s="20"/>
      <c r="N1517" s="54" t="s">
        <v>27</v>
      </c>
      <c r="O1517" s="54" t="s">
        <v>32</v>
      </c>
      <c r="P1517" s="79">
        <v>1</v>
      </c>
      <c r="Q1517" s="80">
        <v>30000</v>
      </c>
      <c r="R1517" s="21">
        <f t="shared" si="1887"/>
        <v>30000</v>
      </c>
      <c r="S1517" s="21"/>
      <c r="T1517" s="21"/>
      <c r="U1517" s="21"/>
      <c r="V1517" s="21"/>
      <c r="W1517" s="20"/>
      <c r="X1517" s="20"/>
      <c r="Y1517" s="20"/>
      <c r="Z1517" s="20"/>
      <c r="AA1517" s="20"/>
      <c r="AB1517" s="20"/>
      <c r="AC1517" s="7"/>
      <c r="AD1517" s="17"/>
      <c r="AE1517" s="17"/>
      <c r="AF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  <c r="BC1517" s="17"/>
      <c r="BD1517" s="17"/>
      <c r="BE1517" s="17"/>
      <c r="BF1517" s="17"/>
      <c r="BG1517" s="17"/>
      <c r="BH1517" s="17"/>
      <c r="BI1517" s="17"/>
      <c r="BJ1517" s="17"/>
      <c r="BK1517" s="17"/>
      <c r="BL1517" s="17"/>
    </row>
    <row r="1518" spans="2:64" x14ac:dyDescent="0.25">
      <c r="B1518" s="40" t="s">
        <v>2316</v>
      </c>
      <c r="C1518" s="40"/>
      <c r="D1518" s="40"/>
      <c r="E1518" s="40"/>
      <c r="F1518" s="41"/>
      <c r="G1518" s="52"/>
      <c r="H1518" s="43"/>
      <c r="I1518" s="20"/>
      <c r="J1518" s="54"/>
      <c r="K1518" s="54"/>
      <c r="L1518" s="54"/>
      <c r="M1518" s="20"/>
      <c r="N1518" s="54" t="s">
        <v>785</v>
      </c>
      <c r="O1518" s="54" t="s">
        <v>19</v>
      </c>
      <c r="P1518" s="79">
        <v>153</v>
      </c>
      <c r="Q1518" s="80">
        <v>6000</v>
      </c>
      <c r="R1518" s="21">
        <f t="shared" si="1887"/>
        <v>918000</v>
      </c>
      <c r="S1518" s="21"/>
      <c r="T1518" s="21"/>
      <c r="U1518" s="21"/>
      <c r="V1518" s="21"/>
      <c r="W1518" s="20"/>
      <c r="X1518" s="20"/>
      <c r="Y1518" s="20"/>
      <c r="Z1518" s="20"/>
      <c r="AA1518" s="20"/>
      <c r="AB1518" s="20"/>
      <c r="AC1518" s="7"/>
      <c r="AD1518" s="17"/>
      <c r="AE1518" s="17"/>
      <c r="AF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  <c r="BC1518" s="17"/>
      <c r="BD1518" s="17"/>
      <c r="BE1518" s="17"/>
      <c r="BF1518" s="17"/>
      <c r="BG1518" s="17"/>
      <c r="BH1518" s="17"/>
      <c r="BI1518" s="17"/>
      <c r="BJ1518" s="17"/>
      <c r="BK1518" s="17"/>
      <c r="BL1518" s="17"/>
    </row>
    <row r="1519" spans="2:64" x14ac:dyDescent="0.25">
      <c r="B1519" s="40" t="s">
        <v>2317</v>
      </c>
      <c r="C1519" s="40"/>
      <c r="D1519" s="40"/>
      <c r="E1519" s="40"/>
      <c r="F1519" s="41"/>
      <c r="G1519" s="52"/>
      <c r="H1519" s="43"/>
      <c r="I1519" s="20"/>
      <c r="J1519" s="54"/>
      <c r="K1519" s="54"/>
      <c r="L1519" s="54"/>
      <c r="M1519" s="20"/>
      <c r="N1519" s="74" t="s">
        <v>746</v>
      </c>
      <c r="O1519" s="54" t="s">
        <v>22</v>
      </c>
      <c r="P1519" s="79">
        <v>5</v>
      </c>
      <c r="Q1519" s="80">
        <v>30000</v>
      </c>
      <c r="R1519" s="21">
        <f t="shared" si="1887"/>
        <v>150000</v>
      </c>
      <c r="S1519" s="21"/>
      <c r="T1519" s="21"/>
      <c r="U1519" s="21"/>
      <c r="V1519" s="21"/>
      <c r="W1519" s="20"/>
      <c r="X1519" s="20"/>
      <c r="Y1519" s="20"/>
      <c r="Z1519" s="20"/>
      <c r="AA1519" s="20"/>
      <c r="AB1519" s="20"/>
      <c r="AC1519" s="7"/>
      <c r="AD1519" s="17"/>
      <c r="AE1519" s="17"/>
      <c r="AF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7"/>
      <c r="BA1519" s="17"/>
      <c r="BB1519" s="17"/>
      <c r="BC1519" s="17"/>
      <c r="BD1519" s="17"/>
      <c r="BE1519" s="17"/>
      <c r="BF1519" s="17"/>
      <c r="BG1519" s="17"/>
      <c r="BH1519" s="17"/>
      <c r="BI1519" s="17"/>
      <c r="BJ1519" s="17"/>
      <c r="BK1519" s="17"/>
      <c r="BL1519" s="17"/>
    </row>
    <row r="1520" spans="2:64" x14ac:dyDescent="0.25">
      <c r="B1520" s="40" t="s">
        <v>2318</v>
      </c>
      <c r="C1520" s="40"/>
      <c r="D1520" s="40"/>
      <c r="E1520" s="40"/>
      <c r="F1520" s="41"/>
      <c r="G1520" s="52"/>
      <c r="H1520" s="43"/>
      <c r="I1520" s="20"/>
      <c r="J1520" s="54"/>
      <c r="K1520" s="54"/>
      <c r="L1520" s="54"/>
      <c r="M1520" s="20"/>
      <c r="N1520" s="74" t="s">
        <v>746</v>
      </c>
      <c r="O1520" s="54" t="s">
        <v>19</v>
      </c>
      <c r="P1520" s="79">
        <v>4</v>
      </c>
      <c r="Q1520" s="80">
        <v>100000</v>
      </c>
      <c r="R1520" s="21">
        <f t="shared" si="1887"/>
        <v>400000</v>
      </c>
      <c r="S1520" s="21"/>
      <c r="T1520" s="21"/>
      <c r="U1520" s="21"/>
      <c r="V1520" s="21"/>
      <c r="W1520" s="20"/>
      <c r="X1520" s="20"/>
      <c r="Y1520" s="20"/>
      <c r="Z1520" s="20"/>
      <c r="AA1520" s="20"/>
      <c r="AB1520" s="20"/>
      <c r="AC1520" s="7"/>
      <c r="AD1520" s="17"/>
      <c r="AE1520" s="17"/>
      <c r="AF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  <c r="BC1520" s="17"/>
      <c r="BD1520" s="17"/>
      <c r="BE1520" s="17"/>
      <c r="BF1520" s="17"/>
      <c r="BG1520" s="17"/>
      <c r="BH1520" s="17"/>
      <c r="BI1520" s="17"/>
      <c r="BJ1520" s="17"/>
      <c r="BK1520" s="17"/>
      <c r="BL1520" s="17"/>
    </row>
    <row r="1521" spans="2:64" x14ac:dyDescent="0.25">
      <c r="B1521" s="40" t="s">
        <v>2319</v>
      </c>
      <c r="C1521" s="40"/>
      <c r="D1521" s="40"/>
      <c r="E1521" s="40"/>
      <c r="F1521" s="41"/>
      <c r="G1521" s="52"/>
      <c r="H1521" s="43"/>
      <c r="I1521" s="20"/>
      <c r="J1521" s="54"/>
      <c r="K1521" s="54"/>
      <c r="L1521" s="54"/>
      <c r="M1521" s="20"/>
      <c r="N1521" s="74" t="s">
        <v>746</v>
      </c>
      <c r="O1521" s="54" t="s">
        <v>20</v>
      </c>
      <c r="P1521" s="79">
        <v>2</v>
      </c>
      <c r="Q1521" s="80">
        <v>100000</v>
      </c>
      <c r="R1521" s="21">
        <f t="shared" si="1887"/>
        <v>200000</v>
      </c>
      <c r="S1521" s="21"/>
      <c r="T1521" s="21"/>
      <c r="U1521" s="21"/>
      <c r="V1521" s="21"/>
      <c r="W1521" s="20"/>
      <c r="X1521" s="20"/>
      <c r="Y1521" s="20"/>
      <c r="Z1521" s="20"/>
      <c r="AA1521" s="20"/>
      <c r="AB1521" s="20"/>
      <c r="AC1521" s="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  <c r="BC1521" s="17"/>
      <c r="BD1521" s="17"/>
      <c r="BE1521" s="17"/>
      <c r="BF1521" s="17"/>
      <c r="BG1521" s="17"/>
      <c r="BH1521" s="17"/>
      <c r="BI1521" s="17"/>
      <c r="BJ1521" s="17"/>
      <c r="BK1521" s="17"/>
      <c r="BL1521" s="17"/>
    </row>
    <row r="1522" spans="2:64" x14ac:dyDescent="0.25">
      <c r="B1522" s="40" t="s">
        <v>2320</v>
      </c>
      <c r="C1522" s="40"/>
      <c r="D1522" s="40"/>
      <c r="E1522" s="40"/>
      <c r="F1522" s="41"/>
      <c r="G1522" s="52"/>
      <c r="H1522" s="43"/>
      <c r="I1522" s="20"/>
      <c r="J1522" s="54"/>
      <c r="K1522" s="54"/>
      <c r="L1522" s="54"/>
      <c r="M1522" s="20"/>
      <c r="N1522" s="54" t="s">
        <v>29</v>
      </c>
      <c r="O1522" s="54" t="s">
        <v>19</v>
      </c>
      <c r="P1522" s="79">
        <v>2</v>
      </c>
      <c r="Q1522" s="80">
        <v>10000</v>
      </c>
      <c r="R1522" s="21">
        <f t="shared" si="1887"/>
        <v>20000</v>
      </c>
      <c r="S1522" s="21"/>
      <c r="T1522" s="21"/>
      <c r="U1522" s="21"/>
      <c r="V1522" s="21"/>
      <c r="W1522" s="20"/>
      <c r="X1522" s="20"/>
      <c r="Y1522" s="20"/>
      <c r="Z1522" s="20"/>
      <c r="AA1522" s="20"/>
      <c r="AB1522" s="20"/>
      <c r="AC1522" s="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  <c r="BC1522" s="17"/>
      <c r="BD1522" s="17"/>
      <c r="BE1522" s="17"/>
      <c r="BF1522" s="17"/>
      <c r="BG1522" s="17"/>
      <c r="BH1522" s="17"/>
      <c r="BI1522" s="17"/>
      <c r="BJ1522" s="17"/>
      <c r="BK1522" s="17"/>
      <c r="BL1522" s="17"/>
    </row>
    <row r="1523" spans="2:64" x14ac:dyDescent="0.25">
      <c r="B1523" s="40" t="s">
        <v>2321</v>
      </c>
      <c r="C1523" s="40"/>
      <c r="D1523" s="40"/>
      <c r="E1523" s="40"/>
      <c r="F1523" s="41"/>
      <c r="G1523" s="52"/>
      <c r="H1523" s="43"/>
      <c r="I1523" s="20"/>
      <c r="J1523" s="54"/>
      <c r="K1523" s="54"/>
      <c r="L1523" s="54"/>
      <c r="M1523" s="20"/>
      <c r="N1523" s="54" t="s">
        <v>786</v>
      </c>
      <c r="O1523" s="54" t="s">
        <v>22</v>
      </c>
      <c r="P1523" s="79">
        <v>2</v>
      </c>
      <c r="Q1523" s="80">
        <v>7000</v>
      </c>
      <c r="R1523" s="21">
        <f t="shared" ref="R1523:R1530" si="1891">Q1523*P1523</f>
        <v>14000</v>
      </c>
      <c r="S1523" s="21"/>
      <c r="T1523" s="21"/>
      <c r="U1523" s="21"/>
      <c r="V1523" s="21"/>
      <c r="W1523" s="20"/>
      <c r="X1523" s="20"/>
      <c r="Y1523" s="20"/>
      <c r="Z1523" s="20"/>
      <c r="AA1523" s="20"/>
      <c r="AB1523" s="20"/>
      <c r="AC1523" s="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  <c r="BC1523" s="17"/>
      <c r="BD1523" s="17"/>
      <c r="BE1523" s="17"/>
      <c r="BF1523" s="17"/>
      <c r="BG1523" s="17"/>
      <c r="BH1523" s="17"/>
      <c r="BI1523" s="17"/>
      <c r="BJ1523" s="17"/>
      <c r="BK1523" s="17"/>
      <c r="BL1523" s="17"/>
    </row>
    <row r="1524" spans="2:64" x14ac:dyDescent="0.25">
      <c r="B1524" s="40" t="s">
        <v>2322</v>
      </c>
      <c r="C1524" s="40"/>
      <c r="D1524" s="40"/>
      <c r="E1524" s="40"/>
      <c r="F1524" s="41"/>
      <c r="G1524" s="52"/>
      <c r="H1524" s="43"/>
      <c r="I1524" s="20"/>
      <c r="J1524" s="54"/>
      <c r="K1524" s="54"/>
      <c r="L1524" s="54"/>
      <c r="M1524" s="20"/>
      <c r="N1524" s="54" t="s">
        <v>44</v>
      </c>
      <c r="O1524" s="54" t="s">
        <v>22</v>
      </c>
      <c r="P1524" s="79">
        <v>1</v>
      </c>
      <c r="Q1524" s="80">
        <v>7000</v>
      </c>
      <c r="R1524" s="21">
        <f t="shared" si="1891"/>
        <v>7000</v>
      </c>
      <c r="S1524" s="21"/>
      <c r="T1524" s="21"/>
      <c r="U1524" s="21"/>
      <c r="V1524" s="21"/>
      <c r="W1524" s="20"/>
      <c r="X1524" s="20"/>
      <c r="Y1524" s="20"/>
      <c r="Z1524" s="20"/>
      <c r="AA1524" s="20"/>
      <c r="AB1524" s="20"/>
      <c r="AC1524" s="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  <c r="BC1524" s="17"/>
      <c r="BD1524" s="17"/>
      <c r="BE1524" s="17"/>
      <c r="BF1524" s="17"/>
      <c r="BG1524" s="17"/>
      <c r="BH1524" s="17"/>
      <c r="BI1524" s="17"/>
      <c r="BJ1524" s="17"/>
      <c r="BK1524" s="17"/>
      <c r="BL1524" s="17"/>
    </row>
    <row r="1525" spans="2:64" x14ac:dyDescent="0.25">
      <c r="B1525" s="40" t="s">
        <v>2323</v>
      </c>
      <c r="C1525" s="40"/>
      <c r="D1525" s="40"/>
      <c r="E1525" s="40"/>
      <c r="F1525" s="41"/>
      <c r="G1525" s="52"/>
      <c r="H1525" s="43"/>
      <c r="I1525" s="20"/>
      <c r="J1525" s="54"/>
      <c r="K1525" s="54"/>
      <c r="L1525" s="54"/>
      <c r="M1525" s="20"/>
      <c r="N1525" s="54" t="s">
        <v>44</v>
      </c>
      <c r="O1525" s="54" t="s">
        <v>26</v>
      </c>
      <c r="P1525" s="79">
        <v>2</v>
      </c>
      <c r="Q1525" s="80">
        <v>15000</v>
      </c>
      <c r="R1525" s="21">
        <f t="shared" si="1891"/>
        <v>30000</v>
      </c>
      <c r="S1525" s="21"/>
      <c r="T1525" s="21"/>
      <c r="U1525" s="21"/>
      <c r="V1525" s="21"/>
      <c r="W1525" s="20"/>
      <c r="X1525" s="20"/>
      <c r="Y1525" s="20"/>
      <c r="Z1525" s="20"/>
      <c r="AA1525" s="20"/>
      <c r="AB1525" s="20"/>
      <c r="AC1525" s="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  <c r="BC1525" s="17"/>
      <c r="BD1525" s="17"/>
      <c r="BE1525" s="17"/>
      <c r="BF1525" s="17"/>
      <c r="BG1525" s="17"/>
      <c r="BH1525" s="17"/>
      <c r="BI1525" s="17"/>
      <c r="BJ1525" s="17"/>
      <c r="BK1525" s="17"/>
      <c r="BL1525" s="17"/>
    </row>
    <row r="1526" spans="2:64" x14ac:dyDescent="0.25">
      <c r="B1526" s="40" t="s">
        <v>2324</v>
      </c>
      <c r="C1526" s="40"/>
      <c r="D1526" s="40"/>
      <c r="E1526" s="40"/>
      <c r="F1526" s="41"/>
      <c r="G1526" s="52"/>
      <c r="H1526" s="43"/>
      <c r="I1526" s="20"/>
      <c r="J1526" s="54"/>
      <c r="K1526" s="54"/>
      <c r="L1526" s="54"/>
      <c r="M1526" s="20"/>
      <c r="N1526" s="74" t="s">
        <v>787</v>
      </c>
      <c r="O1526" s="54" t="s">
        <v>19</v>
      </c>
      <c r="P1526" s="79">
        <v>14</v>
      </c>
      <c r="Q1526" s="80">
        <v>70000</v>
      </c>
      <c r="R1526" s="21">
        <f t="shared" si="1891"/>
        <v>980000</v>
      </c>
      <c r="S1526" s="21"/>
      <c r="T1526" s="21"/>
      <c r="U1526" s="21"/>
      <c r="V1526" s="21"/>
      <c r="W1526" s="20"/>
      <c r="X1526" s="20"/>
      <c r="Y1526" s="20"/>
      <c r="Z1526" s="20"/>
      <c r="AA1526" s="20"/>
      <c r="AB1526" s="20"/>
      <c r="AC1526" s="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  <c r="BC1526" s="17"/>
      <c r="BD1526" s="17"/>
      <c r="BE1526" s="17"/>
      <c r="BF1526" s="17"/>
      <c r="BG1526" s="17"/>
      <c r="BH1526" s="17"/>
      <c r="BI1526" s="17"/>
      <c r="BJ1526" s="17"/>
      <c r="BK1526" s="17"/>
      <c r="BL1526" s="17"/>
    </row>
    <row r="1527" spans="2:64" x14ac:dyDescent="0.25">
      <c r="B1527" s="40" t="s">
        <v>2325</v>
      </c>
      <c r="C1527" s="40"/>
      <c r="D1527" s="40"/>
      <c r="E1527" s="40"/>
      <c r="F1527" s="41"/>
      <c r="G1527" s="52"/>
      <c r="H1527" s="43"/>
      <c r="I1527" s="20"/>
      <c r="J1527" s="54"/>
      <c r="K1527" s="54"/>
      <c r="L1527" s="54"/>
      <c r="M1527" s="20"/>
      <c r="N1527" s="54" t="s">
        <v>787</v>
      </c>
      <c r="O1527" s="54" t="s">
        <v>32</v>
      </c>
      <c r="P1527" s="79">
        <v>4</v>
      </c>
      <c r="Q1527" s="80">
        <v>100000</v>
      </c>
      <c r="R1527" s="21">
        <f t="shared" si="1891"/>
        <v>400000</v>
      </c>
      <c r="S1527" s="21"/>
      <c r="T1527" s="21"/>
      <c r="U1527" s="21"/>
      <c r="V1527" s="21"/>
      <c r="W1527" s="20"/>
      <c r="X1527" s="20"/>
      <c r="Y1527" s="20"/>
      <c r="Z1527" s="20"/>
      <c r="AA1527" s="20"/>
      <c r="AB1527" s="20"/>
      <c r="AC1527" s="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  <c r="BH1527" s="17"/>
      <c r="BI1527" s="17"/>
      <c r="BJ1527" s="17"/>
      <c r="BK1527" s="17"/>
      <c r="BL1527" s="17"/>
    </row>
    <row r="1528" spans="2:64" x14ac:dyDescent="0.25">
      <c r="B1528" s="40" t="s">
        <v>2326</v>
      </c>
      <c r="C1528" s="40"/>
      <c r="D1528" s="40"/>
      <c r="E1528" s="40"/>
      <c r="F1528" s="41"/>
      <c r="G1528" s="52"/>
      <c r="H1528" s="43"/>
      <c r="I1528" s="20"/>
      <c r="J1528" s="54"/>
      <c r="K1528" s="54"/>
      <c r="L1528" s="54"/>
      <c r="M1528" s="20"/>
      <c r="N1528" s="54" t="s">
        <v>787</v>
      </c>
      <c r="O1528" s="54" t="s">
        <v>20</v>
      </c>
      <c r="P1528" s="79">
        <v>4</v>
      </c>
      <c r="Q1528" s="80">
        <v>70000</v>
      </c>
      <c r="R1528" s="21">
        <f t="shared" si="1891"/>
        <v>280000</v>
      </c>
      <c r="S1528" s="21"/>
      <c r="T1528" s="21"/>
      <c r="U1528" s="21"/>
      <c r="V1528" s="21"/>
      <c r="W1528" s="20"/>
      <c r="X1528" s="20"/>
      <c r="Y1528" s="20"/>
      <c r="Z1528" s="20"/>
      <c r="AA1528" s="20"/>
      <c r="AB1528" s="20"/>
      <c r="AC1528" s="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  <c r="BC1528" s="17"/>
      <c r="BD1528" s="17"/>
      <c r="BE1528" s="17"/>
      <c r="BF1528" s="17"/>
      <c r="BG1528" s="17"/>
      <c r="BH1528" s="17"/>
      <c r="BI1528" s="17"/>
      <c r="BJ1528" s="17"/>
      <c r="BK1528" s="17"/>
      <c r="BL1528" s="17"/>
    </row>
    <row r="1529" spans="2:64" x14ac:dyDescent="0.25">
      <c r="B1529" s="40" t="s">
        <v>2327</v>
      </c>
      <c r="C1529" s="40"/>
      <c r="D1529" s="40"/>
      <c r="E1529" s="40"/>
      <c r="F1529" s="41"/>
      <c r="G1529" s="52"/>
      <c r="H1529" s="43"/>
      <c r="I1529" s="20"/>
      <c r="J1529" s="54"/>
      <c r="K1529" s="54"/>
      <c r="L1529" s="54"/>
      <c r="M1529" s="20"/>
      <c r="N1529" s="54" t="s">
        <v>23</v>
      </c>
      <c r="O1529" s="54" t="s">
        <v>19</v>
      </c>
      <c r="P1529" s="79">
        <v>9</v>
      </c>
      <c r="Q1529" s="80">
        <v>100000</v>
      </c>
      <c r="R1529" s="21">
        <f t="shared" si="1891"/>
        <v>900000</v>
      </c>
      <c r="S1529" s="21"/>
      <c r="T1529" s="21"/>
      <c r="U1529" s="21"/>
      <c r="V1529" s="21"/>
      <c r="W1529" s="20"/>
      <c r="X1529" s="20"/>
      <c r="Y1529" s="20"/>
      <c r="Z1529" s="20"/>
      <c r="AA1529" s="20"/>
      <c r="AB1529" s="20"/>
      <c r="AC1529" s="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  <c r="BC1529" s="17"/>
      <c r="BD1529" s="17"/>
      <c r="BE1529" s="17"/>
      <c r="BF1529" s="17"/>
      <c r="BG1529" s="17"/>
      <c r="BH1529" s="17"/>
      <c r="BI1529" s="17"/>
      <c r="BJ1529" s="17"/>
      <c r="BK1529" s="17"/>
      <c r="BL1529" s="17"/>
    </row>
    <row r="1530" spans="2:64" x14ac:dyDescent="0.25">
      <c r="B1530" s="40" t="s">
        <v>2328</v>
      </c>
      <c r="C1530" s="40"/>
      <c r="D1530" s="40"/>
      <c r="E1530" s="40"/>
      <c r="F1530" s="41"/>
      <c r="G1530" s="52"/>
      <c r="H1530" s="43"/>
      <c r="I1530" s="20"/>
      <c r="J1530" s="54"/>
      <c r="K1530" s="54"/>
      <c r="L1530" s="54"/>
      <c r="M1530" s="20"/>
      <c r="N1530" s="54" t="s">
        <v>788</v>
      </c>
      <c r="O1530" s="54" t="s">
        <v>22</v>
      </c>
      <c r="P1530" s="79">
        <v>1</v>
      </c>
      <c r="Q1530" s="80">
        <v>30000</v>
      </c>
      <c r="R1530" s="21">
        <f t="shared" si="1891"/>
        <v>30000</v>
      </c>
      <c r="S1530" s="21"/>
      <c r="T1530" s="21"/>
      <c r="U1530" s="21"/>
      <c r="V1530" s="21"/>
      <c r="W1530" s="20"/>
      <c r="X1530" s="20"/>
      <c r="Y1530" s="20"/>
      <c r="Z1530" s="20"/>
      <c r="AA1530" s="20"/>
      <c r="AB1530" s="20"/>
      <c r="AC1530" s="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  <c r="BC1530" s="17"/>
      <c r="BD1530" s="17"/>
      <c r="BE1530" s="17"/>
      <c r="BF1530" s="17"/>
      <c r="BG1530" s="17"/>
      <c r="BH1530" s="17"/>
      <c r="BI1530" s="17"/>
      <c r="BJ1530" s="17"/>
      <c r="BK1530" s="17"/>
      <c r="BL1530" s="17"/>
    </row>
    <row r="1531" spans="2:64" x14ac:dyDescent="0.25">
      <c r="B1531" s="40" t="s">
        <v>2329</v>
      </c>
      <c r="C1531" s="44"/>
      <c r="D1531" s="44"/>
      <c r="E1531" s="44"/>
      <c r="F1531" s="45"/>
      <c r="G1531" s="46"/>
      <c r="H1531" s="47"/>
      <c r="I1531" s="20"/>
      <c r="J1531" s="72"/>
      <c r="K1531" s="72"/>
      <c r="L1531" s="72"/>
      <c r="M1531" s="20"/>
      <c r="N1531" s="72"/>
      <c r="O1531" s="72"/>
      <c r="P1531" s="81"/>
      <c r="Q1531" s="82"/>
      <c r="R1531" s="21"/>
      <c r="S1531" s="21"/>
      <c r="T1531" s="21"/>
      <c r="U1531" s="21"/>
      <c r="V1531" s="21"/>
      <c r="W1531" s="20"/>
      <c r="X1531" s="20"/>
      <c r="Y1531" s="20"/>
      <c r="Z1531" s="20"/>
      <c r="AA1531" s="20"/>
      <c r="AB1531" s="20"/>
      <c r="AC1531" s="8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  <c r="BC1531" s="17"/>
      <c r="BD1531" s="17"/>
      <c r="BE1531" s="17"/>
      <c r="BF1531" s="17"/>
      <c r="BG1531" s="17"/>
      <c r="BH1531" s="17"/>
      <c r="BI1531" s="17"/>
      <c r="BJ1531" s="17"/>
      <c r="BK1531" s="17"/>
      <c r="BL1531" s="17"/>
    </row>
    <row r="1532" spans="2:64" x14ac:dyDescent="0.25">
      <c r="B1532" s="40" t="s">
        <v>2330</v>
      </c>
      <c r="C1532" s="40" t="s">
        <v>80</v>
      </c>
      <c r="D1532" s="40" t="s">
        <v>81</v>
      </c>
      <c r="E1532" s="40" t="s">
        <v>43</v>
      </c>
      <c r="F1532" s="41">
        <v>2.8922164566345443E-2</v>
      </c>
      <c r="G1532" s="42">
        <v>6000000</v>
      </c>
      <c r="H1532" s="43">
        <v>1</v>
      </c>
      <c r="I1532" s="20">
        <f t="shared" ref="I1532" si="1892">H1532*G1532*F1532</f>
        <v>173532.98739807267</v>
      </c>
      <c r="J1532" s="54"/>
      <c r="K1532" s="54"/>
      <c r="L1532" s="54"/>
      <c r="M1532" s="20">
        <f t="shared" ref="M1532" si="1893">L1532*K1532</f>
        <v>0</v>
      </c>
      <c r="N1532" s="74" t="s">
        <v>75</v>
      </c>
      <c r="O1532" s="54" t="s">
        <v>22</v>
      </c>
      <c r="P1532" s="79">
        <v>109</v>
      </c>
      <c r="Q1532" s="80">
        <v>375</v>
      </c>
      <c r="R1532" s="21">
        <f t="shared" ref="R1532" si="1894">Q1532*P1532</f>
        <v>40875</v>
      </c>
      <c r="S1532" s="21"/>
      <c r="T1532" s="21"/>
      <c r="U1532" s="21"/>
      <c r="V1532" s="21"/>
      <c r="W1532" s="20">
        <f>I1532</f>
        <v>173532.98739807267</v>
      </c>
      <c r="X1532" s="20">
        <f t="shared" ref="X1532" si="1895">M1532</f>
        <v>0</v>
      </c>
      <c r="Y1532" s="20">
        <f t="shared" ref="Y1532" si="1896">R1532</f>
        <v>40875</v>
      </c>
      <c r="Z1532" s="20">
        <f t="shared" ref="Z1532" si="1897">SUM(W1532:Y1532)</f>
        <v>214407.98739807267</v>
      </c>
      <c r="AA1532" s="20">
        <f t="shared" si="1706"/>
        <v>64322.396219421797</v>
      </c>
      <c r="AB1532" s="20">
        <f t="shared" ref="AB1532" si="1898">SUM(Z1532:AA1532)</f>
        <v>278730.38361749449</v>
      </c>
      <c r="AC1532" s="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  <c r="BC1532" s="17"/>
      <c r="BD1532" s="17"/>
      <c r="BE1532" s="17"/>
      <c r="BF1532" s="17"/>
      <c r="BG1532" s="17"/>
      <c r="BH1532" s="17"/>
      <c r="BI1532" s="17"/>
      <c r="BJ1532" s="17"/>
      <c r="BK1532" s="17"/>
      <c r="BL1532" s="17"/>
    </row>
    <row r="1533" spans="2:64" x14ac:dyDescent="0.25">
      <c r="B1533" s="40" t="s">
        <v>2331</v>
      </c>
      <c r="C1533" s="44"/>
      <c r="D1533" s="44"/>
      <c r="E1533" s="44"/>
      <c r="F1533" s="45"/>
      <c r="G1533" s="46"/>
      <c r="H1533" s="47"/>
      <c r="I1533" s="20"/>
      <c r="J1533" s="72"/>
      <c r="K1533" s="72"/>
      <c r="L1533" s="72"/>
      <c r="M1533" s="20"/>
      <c r="N1533" s="72"/>
      <c r="O1533" s="72"/>
      <c r="P1533" s="81"/>
      <c r="Q1533" s="82"/>
      <c r="R1533" s="21"/>
      <c r="S1533" s="21"/>
      <c r="T1533" s="21"/>
      <c r="U1533" s="21"/>
      <c r="V1533" s="21"/>
      <c r="W1533" s="20"/>
      <c r="X1533" s="20"/>
      <c r="Y1533" s="20"/>
      <c r="Z1533" s="20"/>
      <c r="AA1533" s="20"/>
      <c r="AB1533" s="20"/>
      <c r="AC1533" s="8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  <c r="BC1533" s="17"/>
      <c r="BD1533" s="17"/>
      <c r="BE1533" s="17"/>
      <c r="BF1533" s="17"/>
      <c r="BG1533" s="17"/>
      <c r="BH1533" s="17"/>
      <c r="BI1533" s="17"/>
      <c r="BJ1533" s="17"/>
      <c r="BK1533" s="17"/>
      <c r="BL1533" s="17"/>
    </row>
    <row r="1534" spans="2:64" x14ac:dyDescent="0.25">
      <c r="B1534" s="40" t="s">
        <v>2332</v>
      </c>
      <c r="C1534" s="40" t="s">
        <v>79</v>
      </c>
      <c r="D1534" s="40"/>
      <c r="E1534" s="40" t="s">
        <v>43</v>
      </c>
      <c r="F1534" s="41">
        <v>2.2434395848776871E-2</v>
      </c>
      <c r="G1534" s="42">
        <v>6000000</v>
      </c>
      <c r="H1534" s="43">
        <v>1</v>
      </c>
      <c r="I1534" s="20">
        <f t="shared" ref="I1534" si="1899">H1534*G1534*F1534</f>
        <v>134606.37509266121</v>
      </c>
      <c r="J1534" s="54"/>
      <c r="K1534" s="54"/>
      <c r="L1534" s="54"/>
      <c r="M1534" s="20">
        <f t="shared" ref="M1534" si="1900">L1534*K1534</f>
        <v>0</v>
      </c>
      <c r="N1534" s="54" t="s">
        <v>44</v>
      </c>
      <c r="O1534" s="54" t="s">
        <v>21</v>
      </c>
      <c r="P1534" s="79">
        <v>1</v>
      </c>
      <c r="Q1534" s="80">
        <v>10000</v>
      </c>
      <c r="R1534" s="21">
        <f t="shared" ref="R1534:R1537" si="1901">Q1534*P1534</f>
        <v>10000</v>
      </c>
      <c r="S1534" s="21"/>
      <c r="T1534" s="21"/>
      <c r="U1534" s="21"/>
      <c r="V1534" s="21"/>
      <c r="W1534" s="20">
        <f>I1534</f>
        <v>134606.37509266121</v>
      </c>
      <c r="X1534" s="20">
        <f t="shared" ref="X1534" si="1902">M1534</f>
        <v>0</v>
      </c>
      <c r="Y1534" s="20">
        <f>SUM(R1534:R1537)</f>
        <v>63000</v>
      </c>
      <c r="Z1534" s="20">
        <f t="shared" ref="Z1534" si="1903">SUM(W1534:Y1534)</f>
        <v>197606.37509266121</v>
      </c>
      <c r="AA1534" s="20">
        <f t="shared" si="1706"/>
        <v>59281.912527798362</v>
      </c>
      <c r="AB1534" s="20">
        <f t="shared" ref="AB1534" si="1904">SUM(Z1534:AA1534)</f>
        <v>256888.28762045957</v>
      </c>
      <c r="AC1534" s="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  <c r="BC1534" s="17"/>
      <c r="BD1534" s="17"/>
      <c r="BE1534" s="17"/>
      <c r="BF1534" s="17"/>
      <c r="BG1534" s="17"/>
      <c r="BH1534" s="17"/>
      <c r="BI1534" s="17"/>
      <c r="BJ1534" s="17"/>
      <c r="BK1534" s="17"/>
      <c r="BL1534" s="17"/>
    </row>
    <row r="1535" spans="2:64" x14ac:dyDescent="0.25">
      <c r="B1535" s="40" t="s">
        <v>2333</v>
      </c>
      <c r="C1535" s="40"/>
      <c r="D1535" s="40"/>
      <c r="E1535" s="40"/>
      <c r="F1535" s="41"/>
      <c r="G1535" s="52"/>
      <c r="H1535" s="43"/>
      <c r="I1535" s="20"/>
      <c r="J1535" s="54"/>
      <c r="K1535" s="54"/>
      <c r="L1535" s="54"/>
      <c r="M1535" s="20"/>
      <c r="N1535" s="54" t="s">
        <v>44</v>
      </c>
      <c r="O1535" s="54" t="s">
        <v>22</v>
      </c>
      <c r="P1535" s="79">
        <v>2</v>
      </c>
      <c r="Q1535" s="80">
        <v>15000</v>
      </c>
      <c r="R1535" s="21">
        <f t="shared" si="1901"/>
        <v>30000</v>
      </c>
      <c r="S1535" s="21"/>
      <c r="T1535" s="21"/>
      <c r="U1535" s="21"/>
      <c r="V1535" s="21"/>
      <c r="W1535" s="20"/>
      <c r="X1535" s="20"/>
      <c r="Y1535" s="20"/>
      <c r="Z1535" s="20"/>
      <c r="AA1535" s="20"/>
      <c r="AB1535" s="20"/>
      <c r="AC1535" s="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  <c r="BC1535" s="17"/>
      <c r="BD1535" s="17"/>
      <c r="BE1535" s="17"/>
      <c r="BF1535" s="17"/>
      <c r="BG1535" s="17"/>
      <c r="BH1535" s="17"/>
      <c r="BI1535" s="17"/>
      <c r="BJ1535" s="17"/>
      <c r="BK1535" s="17"/>
      <c r="BL1535" s="17"/>
    </row>
    <row r="1536" spans="2:64" x14ac:dyDescent="0.25">
      <c r="B1536" s="40" t="s">
        <v>2334</v>
      </c>
      <c r="C1536" s="40"/>
      <c r="D1536" s="40"/>
      <c r="E1536" s="40"/>
      <c r="F1536" s="41"/>
      <c r="G1536" s="52"/>
      <c r="H1536" s="43"/>
      <c r="I1536" s="20"/>
      <c r="J1536" s="54"/>
      <c r="K1536" s="54"/>
      <c r="L1536" s="54"/>
      <c r="M1536" s="20"/>
      <c r="N1536" s="74" t="s">
        <v>75</v>
      </c>
      <c r="O1536" s="54" t="s">
        <v>22</v>
      </c>
      <c r="P1536" s="79">
        <v>40</v>
      </c>
      <c r="Q1536" s="80">
        <v>375</v>
      </c>
      <c r="R1536" s="21">
        <f t="shared" si="1901"/>
        <v>15000</v>
      </c>
      <c r="S1536" s="21"/>
      <c r="T1536" s="21"/>
      <c r="U1536" s="21"/>
      <c r="V1536" s="21"/>
      <c r="W1536" s="20"/>
      <c r="X1536" s="20"/>
      <c r="Y1536" s="20"/>
      <c r="Z1536" s="20"/>
      <c r="AA1536" s="20"/>
      <c r="AB1536" s="20"/>
      <c r="AC1536" s="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7"/>
      <c r="BA1536" s="17"/>
      <c r="BB1536" s="17"/>
      <c r="BC1536" s="17"/>
      <c r="BD1536" s="17"/>
      <c r="BE1536" s="17"/>
      <c r="BF1536" s="17"/>
      <c r="BG1536" s="17"/>
      <c r="BH1536" s="17"/>
      <c r="BI1536" s="17"/>
      <c r="BJ1536" s="17"/>
      <c r="BK1536" s="17"/>
      <c r="BL1536" s="17"/>
    </row>
    <row r="1537" spans="2:64" x14ac:dyDescent="0.25">
      <c r="B1537" s="40" t="s">
        <v>2335</v>
      </c>
      <c r="C1537" s="40"/>
      <c r="D1537" s="40"/>
      <c r="E1537" s="40"/>
      <c r="F1537" s="41"/>
      <c r="G1537" s="52"/>
      <c r="H1537" s="43"/>
      <c r="I1537" s="20"/>
      <c r="J1537" s="54"/>
      <c r="K1537" s="54"/>
      <c r="L1537" s="54"/>
      <c r="M1537" s="20"/>
      <c r="N1537" s="54" t="s">
        <v>67</v>
      </c>
      <c r="O1537" s="54" t="s">
        <v>22</v>
      </c>
      <c r="P1537" s="79">
        <v>4</v>
      </c>
      <c r="Q1537" s="80">
        <v>2000</v>
      </c>
      <c r="R1537" s="21">
        <f t="shared" si="1901"/>
        <v>8000</v>
      </c>
      <c r="S1537" s="21"/>
      <c r="T1537" s="21"/>
      <c r="U1537" s="21"/>
      <c r="V1537" s="21"/>
      <c r="W1537" s="20"/>
      <c r="X1537" s="20"/>
      <c r="Y1537" s="20"/>
      <c r="Z1537" s="20"/>
      <c r="AA1537" s="20"/>
      <c r="AB1537" s="20"/>
      <c r="AC1537" s="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  <c r="BC1537" s="17"/>
      <c r="BD1537" s="17"/>
      <c r="BE1537" s="17"/>
      <c r="BF1537" s="17"/>
      <c r="BG1537" s="17"/>
      <c r="BH1537" s="17"/>
      <c r="BI1537" s="17"/>
      <c r="BJ1537" s="17"/>
      <c r="BK1537" s="17"/>
      <c r="BL1537" s="17"/>
    </row>
    <row r="1538" spans="2:64" x14ac:dyDescent="0.25">
      <c r="B1538" s="40" t="s">
        <v>2336</v>
      </c>
      <c r="C1538" s="44"/>
      <c r="D1538" s="44"/>
      <c r="E1538" s="44"/>
      <c r="F1538" s="45"/>
      <c r="G1538" s="46"/>
      <c r="H1538" s="47"/>
      <c r="I1538" s="20"/>
      <c r="J1538" s="72"/>
      <c r="K1538" s="72"/>
      <c r="L1538" s="72"/>
      <c r="M1538" s="20"/>
      <c r="N1538" s="72"/>
      <c r="O1538" s="72"/>
      <c r="P1538" s="81"/>
      <c r="Q1538" s="82"/>
      <c r="R1538" s="21"/>
      <c r="S1538" s="21"/>
      <c r="T1538" s="21"/>
      <c r="U1538" s="21"/>
      <c r="V1538" s="21"/>
      <c r="W1538" s="20"/>
      <c r="X1538" s="20"/>
      <c r="Y1538" s="20"/>
      <c r="Z1538" s="20"/>
      <c r="AA1538" s="20"/>
      <c r="AB1538" s="20"/>
      <c r="AC1538" s="8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/>
      <c r="BC1538" s="17"/>
      <c r="BD1538" s="17"/>
      <c r="BE1538" s="17"/>
      <c r="BF1538" s="17"/>
      <c r="BG1538" s="17"/>
      <c r="BH1538" s="17"/>
      <c r="BI1538" s="17"/>
      <c r="BJ1538" s="17"/>
      <c r="BK1538" s="17"/>
      <c r="BL1538" s="17"/>
    </row>
    <row r="1539" spans="2:64" x14ac:dyDescent="0.25">
      <c r="B1539" s="40" t="s">
        <v>2337</v>
      </c>
      <c r="C1539" s="40" t="s">
        <v>78</v>
      </c>
      <c r="D1539" s="40" t="s">
        <v>745</v>
      </c>
      <c r="E1539" s="40" t="s">
        <v>43</v>
      </c>
      <c r="F1539" s="41">
        <v>3.7581171237954042E-2</v>
      </c>
      <c r="G1539" s="42">
        <v>6000000</v>
      </c>
      <c r="H1539" s="43">
        <v>1</v>
      </c>
      <c r="I1539" s="20">
        <f t="shared" ref="I1539" si="1905">H1539*G1539*F1539</f>
        <v>225487.02742772424</v>
      </c>
      <c r="J1539" s="54"/>
      <c r="K1539" s="54"/>
      <c r="L1539" s="54"/>
      <c r="M1539" s="20">
        <f t="shared" ref="M1539" si="1906">L1539*K1539</f>
        <v>0</v>
      </c>
      <c r="N1539" s="54" t="s">
        <v>44</v>
      </c>
      <c r="O1539" s="54" t="s">
        <v>19</v>
      </c>
      <c r="P1539" s="79">
        <v>3</v>
      </c>
      <c r="Q1539" s="80">
        <v>10000</v>
      </c>
      <c r="R1539" s="21">
        <f t="shared" ref="R1539:R1544" si="1907">Q1539*P1539</f>
        <v>30000</v>
      </c>
      <c r="S1539" s="21"/>
      <c r="T1539" s="21"/>
      <c r="U1539" s="21"/>
      <c r="V1539" s="21"/>
      <c r="W1539" s="20">
        <f>I1539</f>
        <v>225487.02742772424</v>
      </c>
      <c r="X1539" s="20">
        <f t="shared" ref="X1539" si="1908">M1539</f>
        <v>0</v>
      </c>
      <c r="Y1539" s="20">
        <f>SUM(R1539:R1544)</f>
        <v>123375</v>
      </c>
      <c r="Z1539" s="20">
        <f t="shared" ref="Z1539" si="1909">SUM(W1539:Y1539)</f>
        <v>348862.02742772421</v>
      </c>
      <c r="AA1539" s="20">
        <f t="shared" si="1706"/>
        <v>104658.60822831726</v>
      </c>
      <c r="AB1539" s="20">
        <f t="shared" ref="AB1539" si="1910">SUM(Z1539:AA1539)</f>
        <v>453520.63565604144</v>
      </c>
      <c r="AC1539" s="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  <c r="BC1539" s="17"/>
      <c r="BD1539" s="17"/>
      <c r="BE1539" s="17"/>
      <c r="BF1539" s="17"/>
      <c r="BG1539" s="17"/>
      <c r="BH1539" s="17"/>
      <c r="BI1539" s="17"/>
      <c r="BJ1539" s="17"/>
      <c r="BK1539" s="17"/>
      <c r="BL1539" s="17"/>
    </row>
    <row r="1540" spans="2:64" x14ac:dyDescent="0.25">
      <c r="B1540" s="40" t="s">
        <v>2338</v>
      </c>
      <c r="C1540" s="40"/>
      <c r="D1540" s="40"/>
      <c r="E1540" s="40"/>
      <c r="F1540" s="41"/>
      <c r="G1540" s="52"/>
      <c r="H1540" s="43"/>
      <c r="I1540" s="20"/>
      <c r="J1540" s="54"/>
      <c r="K1540" s="54"/>
      <c r="L1540" s="54"/>
      <c r="M1540" s="20"/>
      <c r="N1540" s="54" t="s">
        <v>44</v>
      </c>
      <c r="O1540" s="54" t="s">
        <v>21</v>
      </c>
      <c r="P1540" s="79">
        <v>1</v>
      </c>
      <c r="Q1540" s="80">
        <v>15000</v>
      </c>
      <c r="R1540" s="21">
        <f t="shared" si="1907"/>
        <v>15000</v>
      </c>
      <c r="S1540" s="21"/>
      <c r="T1540" s="21"/>
      <c r="U1540" s="21"/>
      <c r="V1540" s="21"/>
      <c r="W1540" s="20"/>
      <c r="X1540" s="20"/>
      <c r="Y1540" s="20"/>
      <c r="Z1540" s="20"/>
      <c r="AA1540" s="20"/>
      <c r="AB1540" s="20"/>
      <c r="AC1540" s="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7"/>
      <c r="BA1540" s="17"/>
      <c r="BB1540" s="17"/>
      <c r="BC1540" s="17"/>
      <c r="BD1540" s="17"/>
      <c r="BE1540" s="17"/>
      <c r="BF1540" s="17"/>
      <c r="BG1540" s="17"/>
      <c r="BH1540" s="17"/>
      <c r="BI1540" s="17"/>
      <c r="BJ1540" s="17"/>
      <c r="BK1540" s="17"/>
      <c r="BL1540" s="17"/>
    </row>
    <row r="1541" spans="2:64" x14ac:dyDescent="0.25">
      <c r="B1541" s="40" t="s">
        <v>2339</v>
      </c>
      <c r="C1541" s="40"/>
      <c r="D1541" s="40"/>
      <c r="E1541" s="40"/>
      <c r="F1541" s="41"/>
      <c r="G1541" s="52"/>
      <c r="H1541" s="43"/>
      <c r="I1541" s="20"/>
      <c r="J1541" s="54"/>
      <c r="K1541" s="54"/>
      <c r="L1541" s="54"/>
      <c r="M1541" s="20"/>
      <c r="N1541" s="54" t="s">
        <v>44</v>
      </c>
      <c r="O1541" s="54" t="s">
        <v>22</v>
      </c>
      <c r="P1541" s="79">
        <v>2</v>
      </c>
      <c r="Q1541" s="80">
        <v>7000</v>
      </c>
      <c r="R1541" s="21">
        <f t="shared" si="1907"/>
        <v>14000</v>
      </c>
      <c r="S1541" s="21"/>
      <c r="T1541" s="21"/>
      <c r="U1541" s="21"/>
      <c r="V1541" s="21"/>
      <c r="W1541" s="20"/>
      <c r="X1541" s="20"/>
      <c r="Y1541" s="20"/>
      <c r="Z1541" s="20"/>
      <c r="AA1541" s="20"/>
      <c r="AB1541" s="20"/>
      <c r="AC1541" s="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7"/>
      <c r="BA1541" s="17"/>
      <c r="BB1541" s="17"/>
      <c r="BC1541" s="17"/>
      <c r="BD1541" s="17"/>
      <c r="BE1541" s="17"/>
      <c r="BF1541" s="17"/>
      <c r="BG1541" s="17"/>
      <c r="BH1541" s="17"/>
      <c r="BI1541" s="17"/>
      <c r="BJ1541" s="17"/>
      <c r="BK1541" s="17"/>
      <c r="BL1541" s="17"/>
    </row>
    <row r="1542" spans="2:64" x14ac:dyDescent="0.25">
      <c r="B1542" s="40" t="s">
        <v>2340</v>
      </c>
      <c r="C1542" s="40"/>
      <c r="D1542" s="40"/>
      <c r="E1542" s="40"/>
      <c r="F1542" s="41"/>
      <c r="G1542" s="52"/>
      <c r="H1542" s="43"/>
      <c r="I1542" s="20"/>
      <c r="J1542" s="54"/>
      <c r="K1542" s="54"/>
      <c r="L1542" s="54"/>
      <c r="M1542" s="20"/>
      <c r="N1542" s="54" t="s">
        <v>25</v>
      </c>
      <c r="O1542" s="54" t="s">
        <v>21</v>
      </c>
      <c r="P1542" s="79">
        <v>1</v>
      </c>
      <c r="Q1542" s="80">
        <v>35000</v>
      </c>
      <c r="R1542" s="21">
        <f t="shared" si="1907"/>
        <v>35000</v>
      </c>
      <c r="S1542" s="21"/>
      <c r="T1542" s="21"/>
      <c r="U1542" s="21"/>
      <c r="V1542" s="21"/>
      <c r="W1542" s="20"/>
      <c r="X1542" s="20"/>
      <c r="Y1542" s="20"/>
      <c r="Z1542" s="20"/>
      <c r="AA1542" s="20"/>
      <c r="AB1542" s="20"/>
      <c r="AC1542" s="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/>
      <c r="BK1542" s="17"/>
      <c r="BL1542" s="17"/>
    </row>
    <row r="1543" spans="2:64" x14ac:dyDescent="0.25">
      <c r="B1543" s="40" t="s">
        <v>2341</v>
      </c>
      <c r="C1543" s="40"/>
      <c r="D1543" s="40"/>
      <c r="E1543" s="40"/>
      <c r="F1543" s="41"/>
      <c r="G1543" s="52"/>
      <c r="H1543" s="43"/>
      <c r="I1543" s="20"/>
      <c r="J1543" s="54"/>
      <c r="K1543" s="54"/>
      <c r="L1543" s="54"/>
      <c r="M1543" s="20"/>
      <c r="N1543" s="74" t="s">
        <v>75</v>
      </c>
      <c r="O1543" s="54" t="s">
        <v>22</v>
      </c>
      <c r="P1543" s="79">
        <v>69</v>
      </c>
      <c r="Q1543" s="80">
        <v>375</v>
      </c>
      <c r="R1543" s="21">
        <f t="shared" si="1907"/>
        <v>25875</v>
      </c>
      <c r="S1543" s="21"/>
      <c r="T1543" s="21"/>
      <c r="U1543" s="21"/>
      <c r="V1543" s="21"/>
      <c r="W1543" s="20"/>
      <c r="X1543" s="20"/>
      <c r="Y1543" s="20"/>
      <c r="Z1543" s="20"/>
      <c r="AA1543" s="20"/>
      <c r="AB1543" s="20"/>
      <c r="AC1543" s="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17"/>
      <c r="AX1543" s="17"/>
      <c r="AY1543" s="17"/>
      <c r="AZ1543" s="17"/>
      <c r="BA1543" s="17"/>
      <c r="BB1543" s="17"/>
      <c r="BC1543" s="17"/>
      <c r="BD1543" s="17"/>
      <c r="BE1543" s="17"/>
      <c r="BF1543" s="17"/>
      <c r="BG1543" s="17"/>
      <c r="BH1543" s="17"/>
      <c r="BI1543" s="17"/>
      <c r="BJ1543" s="17"/>
      <c r="BK1543" s="17"/>
      <c r="BL1543" s="17"/>
    </row>
    <row r="1544" spans="2:64" x14ac:dyDescent="0.25">
      <c r="B1544" s="40" t="s">
        <v>2342</v>
      </c>
      <c r="C1544" s="40"/>
      <c r="D1544" s="40"/>
      <c r="E1544" s="40"/>
      <c r="F1544" s="41"/>
      <c r="G1544" s="52"/>
      <c r="H1544" s="43"/>
      <c r="I1544" s="20"/>
      <c r="J1544" s="54"/>
      <c r="K1544" s="54"/>
      <c r="L1544" s="54"/>
      <c r="M1544" s="20"/>
      <c r="N1544" s="54" t="s">
        <v>67</v>
      </c>
      <c r="O1544" s="54" t="s">
        <v>22</v>
      </c>
      <c r="P1544" s="79">
        <v>1.75</v>
      </c>
      <c r="Q1544" s="80">
        <v>2000</v>
      </c>
      <c r="R1544" s="21">
        <f t="shared" si="1907"/>
        <v>3500</v>
      </c>
      <c r="S1544" s="21"/>
      <c r="T1544" s="21"/>
      <c r="U1544" s="21"/>
      <c r="V1544" s="21"/>
      <c r="W1544" s="20"/>
      <c r="X1544" s="20"/>
      <c r="Y1544" s="20"/>
      <c r="Z1544" s="20"/>
      <c r="AA1544" s="20"/>
      <c r="AB1544" s="20"/>
      <c r="AC1544" s="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7"/>
      <c r="BA1544" s="17"/>
      <c r="BB1544" s="17"/>
      <c r="BC1544" s="17"/>
      <c r="BD1544" s="17"/>
      <c r="BE1544" s="17"/>
      <c r="BF1544" s="17"/>
      <c r="BG1544" s="17"/>
      <c r="BH1544" s="17"/>
      <c r="BI1544" s="17"/>
      <c r="BJ1544" s="17"/>
      <c r="BK1544" s="17"/>
      <c r="BL1544" s="17"/>
    </row>
    <row r="1545" spans="2:64" x14ac:dyDescent="0.25">
      <c r="B1545" s="40" t="s">
        <v>2343</v>
      </c>
      <c r="C1545" s="44"/>
      <c r="D1545" s="44"/>
      <c r="E1545" s="44"/>
      <c r="F1545" s="45"/>
      <c r="G1545" s="46"/>
      <c r="H1545" s="47"/>
      <c r="I1545" s="20"/>
      <c r="J1545" s="72"/>
      <c r="K1545" s="72"/>
      <c r="L1545" s="72"/>
      <c r="M1545" s="20"/>
      <c r="N1545" s="72"/>
      <c r="O1545" s="72"/>
      <c r="P1545" s="81"/>
      <c r="Q1545" s="82"/>
      <c r="R1545" s="21"/>
      <c r="S1545" s="21"/>
      <c r="T1545" s="21"/>
      <c r="U1545" s="21"/>
      <c r="V1545" s="21"/>
      <c r="W1545" s="20"/>
      <c r="X1545" s="20"/>
      <c r="Y1545" s="20"/>
      <c r="Z1545" s="20"/>
      <c r="AA1545" s="20"/>
      <c r="AB1545" s="20"/>
      <c r="AC1545" s="8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7"/>
      <c r="BA1545" s="17"/>
      <c r="BB1545" s="17"/>
      <c r="BC1545" s="17"/>
      <c r="BD1545" s="17"/>
      <c r="BE1545" s="17"/>
      <c r="BF1545" s="17"/>
      <c r="BG1545" s="17"/>
      <c r="BH1545" s="17"/>
      <c r="BI1545" s="17"/>
      <c r="BJ1545" s="17"/>
      <c r="BK1545" s="17"/>
      <c r="BL1545" s="17"/>
    </row>
    <row r="1546" spans="2:64" x14ac:dyDescent="0.25">
      <c r="B1546" s="40" t="s">
        <v>2344</v>
      </c>
      <c r="C1546" s="40" t="s">
        <v>76</v>
      </c>
      <c r="D1546" s="40" t="s">
        <v>77</v>
      </c>
      <c r="E1546" s="40" t="s">
        <v>43</v>
      </c>
      <c r="F1546" s="41">
        <v>2.9001976772918211E-2</v>
      </c>
      <c r="G1546" s="42">
        <v>6000000</v>
      </c>
      <c r="H1546" s="43">
        <v>1</v>
      </c>
      <c r="I1546" s="20">
        <f t="shared" ref="I1546" si="1911">H1546*G1546*F1546</f>
        <v>174011.86063750926</v>
      </c>
      <c r="J1546" s="54"/>
      <c r="K1546" s="54"/>
      <c r="L1546" s="54"/>
      <c r="M1546" s="20">
        <f t="shared" ref="M1546" si="1912">L1546*K1546</f>
        <v>0</v>
      </c>
      <c r="N1546" s="74" t="s">
        <v>75</v>
      </c>
      <c r="O1546" s="54" t="s">
        <v>22</v>
      </c>
      <c r="P1546" s="79">
        <v>60</v>
      </c>
      <c r="Q1546" s="80">
        <v>375</v>
      </c>
      <c r="R1546" s="21">
        <f t="shared" ref="R1546:R1547" si="1913">Q1546*P1546</f>
        <v>22500</v>
      </c>
      <c r="S1546" s="21"/>
      <c r="T1546" s="21"/>
      <c r="U1546" s="21"/>
      <c r="V1546" s="21"/>
      <c r="W1546" s="20">
        <f>I1546</f>
        <v>174011.86063750926</v>
      </c>
      <c r="X1546" s="20">
        <f t="shared" ref="X1546" si="1914">M1546</f>
        <v>0</v>
      </c>
      <c r="Y1546" s="20">
        <f>SUM(R1546:R1547)</f>
        <v>118500</v>
      </c>
      <c r="Z1546" s="20">
        <f t="shared" ref="Z1546" si="1915">SUM(W1546:Y1546)</f>
        <v>292511.86063750926</v>
      </c>
      <c r="AA1546" s="20">
        <f t="shared" si="1706"/>
        <v>87753.55819125277</v>
      </c>
      <c r="AB1546" s="20">
        <f t="shared" ref="AB1546" si="1916">SUM(Z1546:AA1546)</f>
        <v>380265.41882876202</v>
      </c>
      <c r="AC1546" s="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7"/>
      <c r="BA1546" s="17"/>
      <c r="BB1546" s="17"/>
      <c r="BC1546" s="17"/>
      <c r="BD1546" s="17"/>
      <c r="BE1546" s="17"/>
      <c r="BF1546" s="17"/>
      <c r="BG1546" s="17"/>
      <c r="BH1546" s="17"/>
      <c r="BI1546" s="17"/>
      <c r="BJ1546" s="17"/>
      <c r="BK1546" s="17"/>
      <c r="BL1546" s="17"/>
    </row>
    <row r="1547" spans="2:64" x14ac:dyDescent="0.25">
      <c r="B1547" s="40" t="s">
        <v>2345</v>
      </c>
      <c r="C1547" s="40"/>
      <c r="D1547" s="40"/>
      <c r="E1547" s="40"/>
      <c r="F1547" s="41"/>
      <c r="G1547" s="52"/>
      <c r="H1547" s="43"/>
      <c r="I1547" s="20"/>
      <c r="J1547" s="54"/>
      <c r="K1547" s="54"/>
      <c r="L1547" s="54"/>
      <c r="M1547" s="20"/>
      <c r="N1547" s="54" t="s">
        <v>67</v>
      </c>
      <c r="O1547" s="54" t="s">
        <v>22</v>
      </c>
      <c r="P1547" s="79">
        <v>48</v>
      </c>
      <c r="Q1547" s="80">
        <v>2000</v>
      </c>
      <c r="R1547" s="21">
        <f t="shared" si="1913"/>
        <v>96000</v>
      </c>
      <c r="S1547" s="21"/>
      <c r="T1547" s="21"/>
      <c r="U1547" s="21"/>
      <c r="V1547" s="21"/>
      <c r="W1547" s="20"/>
      <c r="X1547" s="20"/>
      <c r="Y1547" s="20"/>
      <c r="Z1547" s="20"/>
      <c r="AA1547" s="20"/>
      <c r="AB1547" s="20"/>
      <c r="AC1547" s="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  <c r="BC1547" s="17"/>
      <c r="BD1547" s="17"/>
      <c r="BE1547" s="17"/>
      <c r="BF1547" s="17"/>
      <c r="BG1547" s="17"/>
      <c r="BH1547" s="17"/>
      <c r="BI1547" s="17"/>
      <c r="BJ1547" s="17"/>
      <c r="BK1547" s="17"/>
      <c r="BL1547" s="17"/>
    </row>
    <row r="1548" spans="2:64" x14ac:dyDescent="0.25">
      <c r="B1548" s="40" t="s">
        <v>2346</v>
      </c>
      <c r="C1548" s="44"/>
      <c r="D1548" s="44"/>
      <c r="E1548" s="44"/>
      <c r="F1548" s="45"/>
      <c r="G1548" s="46"/>
      <c r="H1548" s="47"/>
      <c r="I1548" s="20"/>
      <c r="J1548" s="72"/>
      <c r="K1548" s="72"/>
      <c r="L1548" s="72"/>
      <c r="M1548" s="20"/>
      <c r="N1548" s="72"/>
      <c r="O1548" s="72"/>
      <c r="P1548" s="81"/>
      <c r="Q1548" s="82"/>
      <c r="R1548" s="21"/>
      <c r="S1548" s="21"/>
      <c r="T1548" s="21"/>
      <c r="U1548" s="21"/>
      <c r="V1548" s="21"/>
      <c r="W1548" s="20"/>
      <c r="X1548" s="20"/>
      <c r="Y1548" s="20"/>
      <c r="Z1548" s="20"/>
      <c r="AA1548" s="20"/>
      <c r="AB1548" s="20"/>
      <c r="AC1548" s="8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  <c r="BC1548" s="17"/>
      <c r="BD1548" s="17"/>
      <c r="BE1548" s="17"/>
      <c r="BF1548" s="17"/>
      <c r="BG1548" s="17"/>
      <c r="BH1548" s="17"/>
      <c r="BI1548" s="17"/>
      <c r="BJ1548" s="17"/>
      <c r="BK1548" s="17"/>
      <c r="BL1548" s="17"/>
    </row>
    <row r="1549" spans="2:64" x14ac:dyDescent="0.25">
      <c r="B1549" s="40" t="s">
        <v>2347</v>
      </c>
      <c r="C1549" s="40" t="s">
        <v>789</v>
      </c>
      <c r="D1549" s="40"/>
      <c r="E1549" s="40" t="s">
        <v>43</v>
      </c>
      <c r="F1549" s="41">
        <v>3.1076599950580677E-2</v>
      </c>
      <c r="G1549" s="42">
        <v>6000000</v>
      </c>
      <c r="H1549" s="43">
        <v>1</v>
      </c>
      <c r="I1549" s="20">
        <f t="shared" ref="I1549" si="1917">H1549*G1549*F1549</f>
        <v>186459.59970348407</v>
      </c>
      <c r="J1549" s="54"/>
      <c r="K1549" s="54"/>
      <c r="L1549" s="54"/>
      <c r="M1549" s="20">
        <f t="shared" ref="M1549" si="1918">L1549*K1549</f>
        <v>0</v>
      </c>
      <c r="N1549" s="74" t="s">
        <v>75</v>
      </c>
      <c r="O1549" s="54" t="s">
        <v>22</v>
      </c>
      <c r="P1549" s="79">
        <v>79</v>
      </c>
      <c r="Q1549" s="80">
        <v>375</v>
      </c>
      <c r="R1549" s="21">
        <f t="shared" ref="R1549:R1550" si="1919">Q1549*P1549</f>
        <v>29625</v>
      </c>
      <c r="S1549" s="21"/>
      <c r="T1549" s="21"/>
      <c r="U1549" s="21"/>
      <c r="V1549" s="21"/>
      <c r="W1549" s="20">
        <f>I1549</f>
        <v>186459.59970348407</v>
      </c>
      <c r="X1549" s="20">
        <f t="shared" ref="X1549" si="1920">M1549</f>
        <v>0</v>
      </c>
      <c r="Y1549" s="20">
        <f>SUM(R1549:R1550)</f>
        <v>149625</v>
      </c>
      <c r="Z1549" s="20">
        <f t="shared" ref="Z1549" si="1921">SUM(W1549:Y1549)</f>
        <v>336084.5997034841</v>
      </c>
      <c r="AA1549" s="20">
        <f t="shared" si="1706"/>
        <v>100825.37991104522</v>
      </c>
      <c r="AB1549" s="20">
        <f t="shared" ref="AB1549" si="1922">SUM(Z1549:AA1549)</f>
        <v>436909.97961452929</v>
      </c>
      <c r="AC1549" s="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  <c r="BC1549" s="17"/>
      <c r="BD1549" s="17"/>
      <c r="BE1549" s="17"/>
      <c r="BF1549" s="17"/>
      <c r="BG1549" s="17"/>
      <c r="BH1549" s="17"/>
      <c r="BI1549" s="17"/>
      <c r="BJ1549" s="17"/>
      <c r="BK1549" s="17"/>
      <c r="BL1549" s="17"/>
    </row>
    <row r="1550" spans="2:64" x14ac:dyDescent="0.25">
      <c r="B1550" s="40" t="s">
        <v>2348</v>
      </c>
      <c r="C1550" s="40"/>
      <c r="D1550" s="40"/>
      <c r="E1550" s="40"/>
      <c r="F1550" s="41"/>
      <c r="G1550" s="52"/>
      <c r="H1550" s="43"/>
      <c r="I1550" s="20"/>
      <c r="J1550" s="54"/>
      <c r="K1550" s="54"/>
      <c r="L1550" s="54"/>
      <c r="M1550" s="20"/>
      <c r="N1550" s="54" t="s">
        <v>67</v>
      </c>
      <c r="O1550" s="54" t="s">
        <v>22</v>
      </c>
      <c r="P1550" s="79">
        <v>60</v>
      </c>
      <c r="Q1550" s="80">
        <v>2000</v>
      </c>
      <c r="R1550" s="21">
        <f t="shared" si="1919"/>
        <v>120000</v>
      </c>
      <c r="S1550" s="21"/>
      <c r="T1550" s="21"/>
      <c r="U1550" s="21"/>
      <c r="V1550" s="21"/>
      <c r="W1550" s="20"/>
      <c r="X1550" s="20"/>
      <c r="Y1550" s="20"/>
      <c r="Z1550" s="20"/>
      <c r="AA1550" s="20"/>
      <c r="AB1550" s="20"/>
      <c r="AC1550" s="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  <c r="BC1550" s="17"/>
      <c r="BD1550" s="17"/>
      <c r="BE1550" s="17"/>
      <c r="BF1550" s="17"/>
      <c r="BG1550" s="17"/>
      <c r="BH1550" s="17"/>
      <c r="BI1550" s="17"/>
      <c r="BJ1550" s="17"/>
      <c r="BK1550" s="17"/>
      <c r="BL1550" s="17"/>
    </row>
    <row r="1551" spans="2:64" x14ac:dyDescent="0.25">
      <c r="B1551" s="40" t="s">
        <v>2349</v>
      </c>
      <c r="C1551" s="44"/>
      <c r="D1551" s="44"/>
      <c r="E1551" s="44"/>
      <c r="F1551" s="45"/>
      <c r="G1551" s="46"/>
      <c r="H1551" s="47"/>
      <c r="I1551" s="20"/>
      <c r="J1551" s="72"/>
      <c r="K1551" s="72"/>
      <c r="L1551" s="72"/>
      <c r="M1551" s="20"/>
      <c r="N1551" s="72"/>
      <c r="O1551" s="72"/>
      <c r="P1551" s="81"/>
      <c r="Q1551" s="82"/>
      <c r="R1551" s="21"/>
      <c r="S1551" s="21"/>
      <c r="T1551" s="21"/>
      <c r="U1551" s="21"/>
      <c r="V1551" s="21"/>
      <c r="W1551" s="20"/>
      <c r="X1551" s="20"/>
      <c r="Y1551" s="20"/>
      <c r="Z1551" s="20"/>
      <c r="AA1551" s="20"/>
      <c r="AB1551" s="20"/>
      <c r="AC1551" s="8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7"/>
      <c r="BA1551" s="17"/>
      <c r="BB1551" s="17"/>
      <c r="BC1551" s="17"/>
      <c r="BD1551" s="17"/>
      <c r="BE1551" s="17"/>
      <c r="BF1551" s="17"/>
      <c r="BG1551" s="17"/>
      <c r="BH1551" s="17"/>
      <c r="BI1551" s="17"/>
      <c r="BJ1551" s="17"/>
      <c r="BK1551" s="17"/>
      <c r="BL1551" s="17"/>
    </row>
    <row r="1552" spans="2:64" x14ac:dyDescent="0.25">
      <c r="B1552" s="40" t="s">
        <v>2350</v>
      </c>
      <c r="C1552" s="40" t="s">
        <v>73</v>
      </c>
      <c r="D1552" s="40" t="s">
        <v>74</v>
      </c>
      <c r="E1552" s="40" t="s">
        <v>43</v>
      </c>
      <c r="F1552" s="41">
        <v>4.8680256980479363E-2</v>
      </c>
      <c r="G1552" s="42">
        <v>6000000</v>
      </c>
      <c r="H1552" s="43">
        <v>1</v>
      </c>
      <c r="I1552" s="20">
        <f t="shared" ref="I1552" si="1923">H1552*G1552*F1552</f>
        <v>292081.54188287619</v>
      </c>
      <c r="J1552" s="54"/>
      <c r="K1552" s="54"/>
      <c r="L1552" s="54"/>
      <c r="M1552" s="20">
        <f t="shared" ref="M1552" si="1924">L1552*K1552</f>
        <v>0</v>
      </c>
      <c r="N1552" s="54" t="s">
        <v>62</v>
      </c>
      <c r="O1552" s="54" t="s">
        <v>22</v>
      </c>
      <c r="P1552" s="79">
        <v>157.94999999999999</v>
      </c>
      <c r="Q1552" s="80">
        <v>470</v>
      </c>
      <c r="R1552" s="21">
        <f t="shared" ref="R1552" si="1925">Q1552*P1552</f>
        <v>74236.5</v>
      </c>
      <c r="S1552" s="21"/>
      <c r="T1552" s="21"/>
      <c r="U1552" s="21"/>
      <c r="V1552" s="21"/>
      <c r="W1552" s="20">
        <f>I1552</f>
        <v>292081.54188287619</v>
      </c>
      <c r="X1552" s="20">
        <f t="shared" ref="X1552" si="1926">M1552</f>
        <v>0</v>
      </c>
      <c r="Y1552" s="20">
        <f t="shared" ref="Y1552" si="1927">R1552</f>
        <v>74236.5</v>
      </c>
      <c r="Z1552" s="20">
        <f t="shared" ref="Z1552" si="1928">SUM(W1552:Y1552)</f>
        <v>366318.04188287619</v>
      </c>
      <c r="AA1552" s="20">
        <f t="shared" si="1706"/>
        <v>109895.41256486285</v>
      </c>
      <c r="AB1552" s="20">
        <f t="shared" ref="AB1552" si="1929">SUM(Z1552:AA1552)</f>
        <v>476213.45444773906</v>
      </c>
      <c r="AC1552" s="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7"/>
      <c r="BA1552" s="17"/>
      <c r="BB1552" s="17"/>
      <c r="BC1552" s="17"/>
      <c r="BD1552" s="17"/>
      <c r="BE1552" s="17"/>
      <c r="BF1552" s="17"/>
      <c r="BG1552" s="17"/>
      <c r="BH1552" s="17"/>
      <c r="BI1552" s="17"/>
      <c r="BJ1552" s="17"/>
      <c r="BK1552" s="17"/>
      <c r="BL1552" s="17"/>
    </row>
    <row r="1553" spans="2:64" x14ac:dyDescent="0.25">
      <c r="B1553" s="40" t="s">
        <v>2351</v>
      </c>
      <c r="C1553" s="44"/>
      <c r="D1553" s="44"/>
      <c r="E1553" s="44"/>
      <c r="F1553" s="45"/>
      <c r="G1553" s="46"/>
      <c r="H1553" s="47"/>
      <c r="I1553" s="20"/>
      <c r="J1553" s="72"/>
      <c r="K1553" s="72"/>
      <c r="L1553" s="72"/>
      <c r="M1553" s="20"/>
      <c r="N1553" s="72"/>
      <c r="O1553" s="72"/>
      <c r="P1553" s="81"/>
      <c r="Q1553" s="82"/>
      <c r="R1553" s="21"/>
      <c r="S1553" s="21"/>
      <c r="T1553" s="21"/>
      <c r="U1553" s="21"/>
      <c r="V1553" s="21"/>
      <c r="W1553" s="20"/>
      <c r="X1553" s="20"/>
      <c r="Y1553" s="20"/>
      <c r="Z1553" s="20"/>
      <c r="AA1553" s="20"/>
      <c r="AB1553" s="20"/>
      <c r="AC1553" s="8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  <c r="AV1553" s="17"/>
      <c r="AW1553" s="17"/>
      <c r="AX1553" s="17"/>
      <c r="AY1553" s="17"/>
      <c r="AZ1553" s="17"/>
      <c r="BA1553" s="17"/>
      <c r="BB1553" s="17"/>
      <c r="BC1553" s="17"/>
      <c r="BD1553" s="17"/>
      <c r="BE1553" s="17"/>
      <c r="BF1553" s="17"/>
      <c r="BG1553" s="17"/>
      <c r="BH1553" s="17"/>
      <c r="BI1553" s="17"/>
      <c r="BJ1553" s="17"/>
      <c r="BK1553" s="17"/>
      <c r="BL1553" s="17"/>
    </row>
    <row r="1554" spans="2:64" x14ac:dyDescent="0.25">
      <c r="B1554" s="40" t="s">
        <v>2352</v>
      </c>
      <c r="C1554" s="40" t="s">
        <v>588</v>
      </c>
      <c r="D1554" s="40" t="s">
        <v>72</v>
      </c>
      <c r="E1554" s="40" t="s">
        <v>43</v>
      </c>
      <c r="F1554" s="41">
        <v>5.8745737583395109E-2</v>
      </c>
      <c r="G1554" s="42">
        <v>6000000</v>
      </c>
      <c r="H1554" s="43">
        <v>1</v>
      </c>
      <c r="I1554" s="20">
        <f t="shared" ref="I1554" si="1930">H1554*G1554*F1554</f>
        <v>352474.42550037068</v>
      </c>
      <c r="J1554" s="54"/>
      <c r="K1554" s="54"/>
      <c r="L1554" s="54"/>
      <c r="M1554" s="20">
        <f t="shared" ref="M1554" si="1931">L1554*K1554</f>
        <v>0</v>
      </c>
      <c r="N1554" s="54" t="s">
        <v>70</v>
      </c>
      <c r="O1554" s="54" t="s">
        <v>22</v>
      </c>
      <c r="P1554" s="79">
        <v>300</v>
      </c>
      <c r="Q1554" s="80">
        <v>200</v>
      </c>
      <c r="R1554" s="21">
        <f t="shared" ref="R1554" si="1932">Q1554*P1554</f>
        <v>60000</v>
      </c>
      <c r="S1554" s="21"/>
      <c r="T1554" s="21"/>
      <c r="U1554" s="21"/>
      <c r="V1554" s="21"/>
      <c r="W1554" s="20">
        <f>I1554</f>
        <v>352474.42550037068</v>
      </c>
      <c r="X1554" s="20">
        <f t="shared" ref="X1554" si="1933">M1554</f>
        <v>0</v>
      </c>
      <c r="Y1554" s="20">
        <f t="shared" ref="Y1554" si="1934">R1554</f>
        <v>60000</v>
      </c>
      <c r="Z1554" s="20">
        <f t="shared" ref="Z1554" si="1935">SUM(W1554:Y1554)</f>
        <v>412474.42550037068</v>
      </c>
      <c r="AA1554" s="20">
        <f t="shared" si="1706"/>
        <v>123742.3276501112</v>
      </c>
      <c r="AB1554" s="20">
        <f t="shared" ref="AB1554" si="1936">SUM(Z1554:AA1554)</f>
        <v>536216.75315048185</v>
      </c>
      <c r="AC1554" s="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7"/>
      <c r="BA1554" s="17"/>
      <c r="BB1554" s="17"/>
      <c r="BC1554" s="17"/>
      <c r="BD1554" s="17"/>
      <c r="BE1554" s="17"/>
      <c r="BF1554" s="17"/>
      <c r="BG1554" s="17"/>
      <c r="BH1554" s="17"/>
      <c r="BI1554" s="17"/>
      <c r="BJ1554" s="17"/>
      <c r="BK1554" s="17"/>
      <c r="BL1554" s="17"/>
    </row>
    <row r="1555" spans="2:64" x14ac:dyDescent="0.25">
      <c r="B1555" s="40" t="s">
        <v>2353</v>
      </c>
      <c r="C1555" s="44"/>
      <c r="D1555" s="44"/>
      <c r="E1555" s="44"/>
      <c r="F1555" s="45"/>
      <c r="G1555" s="46"/>
      <c r="H1555" s="47"/>
      <c r="I1555" s="20"/>
      <c r="J1555" s="72"/>
      <c r="K1555" s="72"/>
      <c r="L1555" s="72"/>
      <c r="M1555" s="20"/>
      <c r="N1555" s="72"/>
      <c r="O1555" s="72"/>
      <c r="P1555" s="81"/>
      <c r="Q1555" s="82"/>
      <c r="R1555" s="21"/>
      <c r="S1555" s="21"/>
      <c r="T1555" s="21"/>
      <c r="U1555" s="21"/>
      <c r="V1555" s="21"/>
      <c r="W1555" s="20"/>
      <c r="X1555" s="20"/>
      <c r="Y1555" s="20"/>
      <c r="Z1555" s="20"/>
      <c r="AA1555" s="20"/>
      <c r="AB1555" s="20"/>
      <c r="AC1555" s="8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7"/>
      <c r="BA1555" s="17"/>
      <c r="BB1555" s="17"/>
      <c r="BC1555" s="17"/>
      <c r="BD1555" s="17"/>
      <c r="BE1555" s="17"/>
      <c r="BF1555" s="17"/>
      <c r="BG1555" s="17"/>
      <c r="BH1555" s="17"/>
      <c r="BI1555" s="17"/>
      <c r="BJ1555" s="17"/>
      <c r="BK1555" s="17"/>
      <c r="BL1555" s="17"/>
    </row>
    <row r="1556" spans="2:64" x14ac:dyDescent="0.25">
      <c r="B1556" s="40" t="s">
        <v>2354</v>
      </c>
      <c r="C1556" s="40" t="s">
        <v>742</v>
      </c>
      <c r="D1556" s="40" t="s">
        <v>71</v>
      </c>
      <c r="E1556" s="40" t="s">
        <v>43</v>
      </c>
      <c r="F1556" s="41">
        <v>5.2298986903879414E-2</v>
      </c>
      <c r="G1556" s="42">
        <v>6000000</v>
      </c>
      <c r="H1556" s="43">
        <v>1</v>
      </c>
      <c r="I1556" s="20">
        <f t="shared" ref="I1556" si="1937">H1556*G1556*F1556</f>
        <v>313793.92142327648</v>
      </c>
      <c r="J1556" s="54"/>
      <c r="K1556" s="54"/>
      <c r="L1556" s="54"/>
      <c r="M1556" s="20">
        <f t="shared" ref="M1556" si="1938">L1556*K1556</f>
        <v>0</v>
      </c>
      <c r="N1556" s="54" t="s">
        <v>743</v>
      </c>
      <c r="O1556" s="54" t="s">
        <v>22</v>
      </c>
      <c r="P1556" s="79">
        <v>73</v>
      </c>
      <c r="Q1556" s="80">
        <v>1000</v>
      </c>
      <c r="R1556" s="21">
        <f t="shared" ref="R1556:R1561" si="1939">Q1556*P1556</f>
        <v>73000</v>
      </c>
      <c r="S1556" s="21"/>
      <c r="T1556" s="21"/>
      <c r="U1556" s="21"/>
      <c r="V1556" s="21"/>
      <c r="W1556" s="20">
        <f>I1556</f>
        <v>313793.92142327648</v>
      </c>
      <c r="X1556" s="20">
        <f t="shared" ref="X1556" si="1940">M1556</f>
        <v>0</v>
      </c>
      <c r="Y1556" s="20">
        <f>SUM(R1556:R1561)</f>
        <v>528000</v>
      </c>
      <c r="Z1556" s="20">
        <f t="shared" ref="Z1556" si="1941">SUM(W1556:Y1556)</f>
        <v>841793.92142327642</v>
      </c>
      <c r="AA1556" s="20">
        <f t="shared" si="1706"/>
        <v>252538.17642698291</v>
      </c>
      <c r="AB1556" s="20">
        <f t="shared" ref="AB1556" si="1942">SUM(Z1556:AA1556)</f>
        <v>1094332.0978502594</v>
      </c>
      <c r="AC1556" s="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  <c r="BC1556" s="17"/>
      <c r="BD1556" s="17"/>
      <c r="BE1556" s="17"/>
      <c r="BF1556" s="17"/>
      <c r="BG1556" s="17"/>
      <c r="BH1556" s="17"/>
      <c r="BI1556" s="17"/>
      <c r="BJ1556" s="17"/>
      <c r="BK1556" s="17"/>
      <c r="BL1556" s="17"/>
    </row>
    <row r="1557" spans="2:64" x14ac:dyDescent="0.25">
      <c r="B1557" s="40" t="s">
        <v>2355</v>
      </c>
      <c r="C1557" s="40"/>
      <c r="D1557" s="40"/>
      <c r="E1557" s="40"/>
      <c r="F1557" s="41"/>
      <c r="G1557" s="52"/>
      <c r="H1557" s="43"/>
      <c r="I1557" s="20"/>
      <c r="J1557" s="54"/>
      <c r="K1557" s="54"/>
      <c r="L1557" s="54"/>
      <c r="M1557" s="20"/>
      <c r="N1557" s="54" t="s">
        <v>44</v>
      </c>
      <c r="O1557" s="54" t="s">
        <v>22</v>
      </c>
      <c r="P1557" s="79">
        <v>2</v>
      </c>
      <c r="Q1557" s="80">
        <v>7000</v>
      </c>
      <c r="R1557" s="21">
        <f t="shared" si="1939"/>
        <v>14000</v>
      </c>
      <c r="S1557" s="21"/>
      <c r="T1557" s="21"/>
      <c r="U1557" s="21"/>
      <c r="V1557" s="21"/>
      <c r="W1557" s="20"/>
      <c r="X1557" s="20"/>
      <c r="Y1557" s="20"/>
      <c r="Z1557" s="20"/>
      <c r="AA1557" s="20"/>
      <c r="AB1557" s="20"/>
      <c r="AC1557" s="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7"/>
      <c r="BA1557" s="17"/>
      <c r="BB1557" s="17"/>
      <c r="BC1557" s="17"/>
      <c r="BD1557" s="17"/>
      <c r="BE1557" s="17"/>
      <c r="BF1557" s="17"/>
      <c r="BG1557" s="17"/>
      <c r="BH1557" s="17"/>
      <c r="BI1557" s="17"/>
      <c r="BJ1557" s="17"/>
      <c r="BK1557" s="17"/>
      <c r="BL1557" s="17"/>
    </row>
    <row r="1558" spans="2:64" x14ac:dyDescent="0.25">
      <c r="B1558" s="40" t="s">
        <v>2356</v>
      </c>
      <c r="C1558" s="40"/>
      <c r="D1558" s="40"/>
      <c r="E1558" s="40"/>
      <c r="F1558" s="41"/>
      <c r="G1558" s="52"/>
      <c r="H1558" s="43"/>
      <c r="I1558" s="20"/>
      <c r="J1558" s="54"/>
      <c r="K1558" s="54"/>
      <c r="L1558" s="54"/>
      <c r="M1558" s="20"/>
      <c r="N1558" s="54" t="s">
        <v>44</v>
      </c>
      <c r="O1558" s="54" t="s">
        <v>19</v>
      </c>
      <c r="P1558" s="79">
        <v>3</v>
      </c>
      <c r="Q1558" s="80">
        <v>10000</v>
      </c>
      <c r="R1558" s="21">
        <f t="shared" si="1939"/>
        <v>30000</v>
      </c>
      <c r="S1558" s="21"/>
      <c r="T1558" s="21"/>
      <c r="U1558" s="21"/>
      <c r="V1558" s="21"/>
      <c r="W1558" s="20"/>
      <c r="X1558" s="20"/>
      <c r="Y1558" s="20"/>
      <c r="Z1558" s="20"/>
      <c r="AA1558" s="20"/>
      <c r="AB1558" s="20"/>
      <c r="AC1558" s="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7"/>
      <c r="BA1558" s="17"/>
      <c r="BB1558" s="17"/>
      <c r="BC1558" s="17"/>
      <c r="BD1558" s="17"/>
      <c r="BE1558" s="17"/>
      <c r="BF1558" s="17"/>
      <c r="BG1558" s="17"/>
      <c r="BH1558" s="17"/>
      <c r="BI1558" s="17"/>
      <c r="BJ1558" s="17"/>
      <c r="BK1558" s="17"/>
      <c r="BL1558" s="17"/>
    </row>
    <row r="1559" spans="2:64" x14ac:dyDescent="0.25">
      <c r="B1559" s="40" t="s">
        <v>2357</v>
      </c>
      <c r="C1559" s="40"/>
      <c r="D1559" s="40"/>
      <c r="E1559" s="40"/>
      <c r="F1559" s="41"/>
      <c r="G1559" s="52"/>
      <c r="H1559" s="43"/>
      <c r="I1559" s="20"/>
      <c r="J1559" s="54"/>
      <c r="K1559" s="54"/>
      <c r="L1559" s="54"/>
      <c r="M1559" s="20"/>
      <c r="N1559" s="54" t="s">
        <v>44</v>
      </c>
      <c r="O1559" s="54" t="s">
        <v>21</v>
      </c>
      <c r="P1559" s="79">
        <v>24</v>
      </c>
      <c r="Q1559" s="80">
        <v>15000</v>
      </c>
      <c r="R1559" s="21">
        <f t="shared" si="1939"/>
        <v>360000</v>
      </c>
      <c r="S1559" s="21"/>
      <c r="T1559" s="21"/>
      <c r="U1559" s="21"/>
      <c r="V1559" s="21"/>
      <c r="W1559" s="20"/>
      <c r="X1559" s="20"/>
      <c r="Y1559" s="20"/>
      <c r="Z1559" s="20"/>
      <c r="AA1559" s="20"/>
      <c r="AB1559" s="20"/>
      <c r="AC1559" s="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7"/>
      <c r="BA1559" s="17"/>
      <c r="BB1559" s="17"/>
      <c r="BC1559" s="17"/>
      <c r="BD1559" s="17"/>
      <c r="BE1559" s="17"/>
      <c r="BF1559" s="17"/>
      <c r="BG1559" s="17"/>
      <c r="BH1559" s="17"/>
      <c r="BI1559" s="17"/>
      <c r="BJ1559" s="17"/>
      <c r="BK1559" s="17"/>
      <c r="BL1559" s="17"/>
    </row>
    <row r="1560" spans="2:64" x14ac:dyDescent="0.25">
      <c r="B1560" s="40" t="s">
        <v>2358</v>
      </c>
      <c r="C1560" s="40"/>
      <c r="D1560" s="40"/>
      <c r="E1560" s="40"/>
      <c r="F1560" s="41"/>
      <c r="G1560" s="52"/>
      <c r="H1560" s="43"/>
      <c r="I1560" s="20"/>
      <c r="J1560" s="54"/>
      <c r="K1560" s="54"/>
      <c r="L1560" s="54"/>
      <c r="M1560" s="20"/>
      <c r="N1560" s="54" t="s">
        <v>744</v>
      </c>
      <c r="O1560" s="54" t="s">
        <v>47</v>
      </c>
      <c r="P1560" s="79">
        <v>1.6</v>
      </c>
      <c r="Q1560" s="80">
        <v>10000</v>
      </c>
      <c r="R1560" s="21">
        <f t="shared" si="1939"/>
        <v>16000</v>
      </c>
      <c r="S1560" s="21"/>
      <c r="T1560" s="21"/>
      <c r="U1560" s="21"/>
      <c r="V1560" s="21"/>
      <c r="W1560" s="20"/>
      <c r="X1560" s="20"/>
      <c r="Y1560" s="20"/>
      <c r="Z1560" s="20"/>
      <c r="AA1560" s="20"/>
      <c r="AB1560" s="20"/>
      <c r="AC1560" s="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  <c r="BC1560" s="17"/>
      <c r="BD1560" s="17"/>
      <c r="BE1560" s="17"/>
      <c r="BF1560" s="17"/>
      <c r="BG1560" s="17"/>
      <c r="BH1560" s="17"/>
      <c r="BI1560" s="17"/>
      <c r="BJ1560" s="17"/>
      <c r="BK1560" s="17"/>
      <c r="BL1560" s="17"/>
    </row>
    <row r="1561" spans="2:64" x14ac:dyDescent="0.25">
      <c r="B1561" s="40" t="s">
        <v>2359</v>
      </c>
      <c r="C1561" s="40"/>
      <c r="D1561" s="40"/>
      <c r="E1561" s="40"/>
      <c r="F1561" s="41"/>
      <c r="G1561" s="52"/>
      <c r="H1561" s="43"/>
      <c r="I1561" s="20"/>
      <c r="J1561" s="54"/>
      <c r="K1561" s="54"/>
      <c r="L1561" s="54"/>
      <c r="M1561" s="20"/>
      <c r="N1561" s="54" t="s">
        <v>70</v>
      </c>
      <c r="O1561" s="54" t="s">
        <v>47</v>
      </c>
      <c r="P1561" s="79">
        <v>3.5</v>
      </c>
      <c r="Q1561" s="80">
        <v>10000</v>
      </c>
      <c r="R1561" s="21">
        <f t="shared" si="1939"/>
        <v>35000</v>
      </c>
      <c r="S1561" s="21"/>
      <c r="T1561" s="21"/>
      <c r="U1561" s="21"/>
      <c r="V1561" s="21"/>
      <c r="W1561" s="20"/>
      <c r="X1561" s="20"/>
      <c r="Y1561" s="20"/>
      <c r="Z1561" s="20"/>
      <c r="AA1561" s="20"/>
      <c r="AB1561" s="20"/>
      <c r="AC1561" s="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7"/>
      <c r="BA1561" s="17"/>
      <c r="BB1561" s="17"/>
      <c r="BC1561" s="17"/>
      <c r="BD1561" s="17"/>
      <c r="BE1561" s="17"/>
      <c r="BF1561" s="17"/>
      <c r="BG1561" s="17"/>
      <c r="BH1561" s="17"/>
      <c r="BI1561" s="17"/>
      <c r="BJ1561" s="17"/>
      <c r="BK1561" s="17"/>
      <c r="BL1561" s="17"/>
    </row>
    <row r="1562" spans="2:64" x14ac:dyDescent="0.25">
      <c r="B1562" s="40" t="s">
        <v>2360</v>
      </c>
      <c r="C1562" s="44"/>
      <c r="D1562" s="44"/>
      <c r="E1562" s="44"/>
      <c r="F1562" s="45"/>
      <c r="G1562" s="46"/>
      <c r="H1562" s="47"/>
      <c r="I1562" s="20"/>
      <c r="J1562" s="72"/>
      <c r="K1562" s="72"/>
      <c r="L1562" s="72"/>
      <c r="M1562" s="20"/>
      <c r="N1562" s="72"/>
      <c r="O1562" s="72"/>
      <c r="P1562" s="81"/>
      <c r="Q1562" s="82"/>
      <c r="R1562" s="21"/>
      <c r="S1562" s="21"/>
      <c r="T1562" s="21"/>
      <c r="U1562" s="21"/>
      <c r="V1562" s="21"/>
      <c r="W1562" s="20"/>
      <c r="X1562" s="20"/>
      <c r="Y1562" s="20"/>
      <c r="Z1562" s="20"/>
      <c r="AA1562" s="20"/>
      <c r="AB1562" s="20"/>
      <c r="AC1562" s="8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  <c r="AV1562" s="17"/>
      <c r="AW1562" s="17"/>
      <c r="AX1562" s="17"/>
      <c r="AY1562" s="17"/>
      <c r="AZ1562" s="17"/>
      <c r="BA1562" s="17"/>
      <c r="BB1562" s="17"/>
      <c r="BC1562" s="17"/>
      <c r="BD1562" s="17"/>
      <c r="BE1562" s="17"/>
      <c r="BF1562" s="17"/>
      <c r="BG1562" s="17"/>
      <c r="BH1562" s="17"/>
      <c r="BI1562" s="17"/>
      <c r="BJ1562" s="17"/>
      <c r="BK1562" s="17"/>
      <c r="BL1562" s="17"/>
    </row>
    <row r="1563" spans="2:64" x14ac:dyDescent="0.25">
      <c r="B1563" s="40" t="s">
        <v>2361</v>
      </c>
      <c r="C1563" s="40" t="s">
        <v>589</v>
      </c>
      <c r="D1563" s="40"/>
      <c r="E1563" s="40" t="s">
        <v>43</v>
      </c>
      <c r="F1563" s="41">
        <v>3.6320484309364964E-2</v>
      </c>
      <c r="G1563" s="42">
        <v>6000000</v>
      </c>
      <c r="H1563" s="43">
        <v>1</v>
      </c>
      <c r="I1563" s="20">
        <f t="shared" ref="I1563" si="1943">H1563*G1563*F1563</f>
        <v>217922.90585618978</v>
      </c>
      <c r="J1563" s="54"/>
      <c r="K1563" s="54"/>
      <c r="L1563" s="54"/>
      <c r="M1563" s="20">
        <f t="shared" ref="M1563" si="1944">L1563*K1563</f>
        <v>0</v>
      </c>
      <c r="N1563" s="54" t="s">
        <v>70</v>
      </c>
      <c r="O1563" s="54" t="s">
        <v>22</v>
      </c>
      <c r="P1563" s="79">
        <v>325</v>
      </c>
      <c r="Q1563" s="80">
        <v>200</v>
      </c>
      <c r="R1563" s="21">
        <f t="shared" ref="R1563" si="1945">Q1563*P1563</f>
        <v>65000</v>
      </c>
      <c r="S1563" s="21"/>
      <c r="T1563" s="21"/>
      <c r="U1563" s="21"/>
      <c r="V1563" s="21"/>
      <c r="W1563" s="20">
        <f>I1563</f>
        <v>217922.90585618978</v>
      </c>
      <c r="X1563" s="20">
        <f t="shared" ref="X1563" si="1946">M1563</f>
        <v>0</v>
      </c>
      <c r="Y1563" s="20">
        <f t="shared" ref="Y1563" si="1947">R1563</f>
        <v>65000</v>
      </c>
      <c r="Z1563" s="20">
        <f t="shared" ref="Z1563" si="1948">SUM(W1563:Y1563)</f>
        <v>282922.90585618978</v>
      </c>
      <c r="AA1563" s="20">
        <f t="shared" si="1706"/>
        <v>84876.871756856926</v>
      </c>
      <c r="AB1563" s="20">
        <f t="shared" ref="AB1563" si="1949">SUM(Z1563:AA1563)</f>
        <v>367799.7776130467</v>
      </c>
      <c r="AC1563" s="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7"/>
      <c r="BA1563" s="17"/>
      <c r="BB1563" s="17"/>
      <c r="BC1563" s="17"/>
      <c r="BD1563" s="17"/>
      <c r="BE1563" s="17"/>
      <c r="BF1563" s="17"/>
      <c r="BG1563" s="17"/>
      <c r="BH1563" s="17"/>
      <c r="BI1563" s="17"/>
      <c r="BJ1563" s="17"/>
      <c r="BK1563" s="17"/>
      <c r="BL1563" s="17"/>
    </row>
    <row r="1564" spans="2:64" x14ac:dyDescent="0.25">
      <c r="B1564" s="40" t="s">
        <v>2362</v>
      </c>
      <c r="C1564" s="44"/>
      <c r="D1564" s="44"/>
      <c r="E1564" s="44"/>
      <c r="F1564" s="45"/>
      <c r="G1564" s="46"/>
      <c r="H1564" s="47"/>
      <c r="I1564" s="20"/>
      <c r="J1564" s="72"/>
      <c r="K1564" s="72"/>
      <c r="L1564" s="72"/>
      <c r="M1564" s="20"/>
      <c r="N1564" s="72"/>
      <c r="O1564" s="72"/>
      <c r="P1564" s="81"/>
      <c r="Q1564" s="82"/>
      <c r="R1564" s="21"/>
      <c r="S1564" s="21"/>
      <c r="T1564" s="21"/>
      <c r="U1564" s="21"/>
      <c r="V1564" s="21"/>
      <c r="W1564" s="20"/>
      <c r="X1564" s="20"/>
      <c r="Y1564" s="20"/>
      <c r="Z1564" s="20"/>
      <c r="AA1564" s="20"/>
      <c r="AB1564" s="20"/>
      <c r="AC1564" s="8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7"/>
      <c r="BA1564" s="17"/>
      <c r="BB1564" s="17"/>
      <c r="BC1564" s="17"/>
      <c r="BD1564" s="17"/>
      <c r="BE1564" s="17"/>
      <c r="BF1564" s="17"/>
      <c r="BG1564" s="17"/>
      <c r="BH1564" s="17"/>
      <c r="BI1564" s="17"/>
      <c r="BJ1564" s="17"/>
      <c r="BK1564" s="17"/>
      <c r="BL1564" s="17"/>
    </row>
    <row r="1565" spans="2:64" x14ac:dyDescent="0.25">
      <c r="B1565" s="40" t="s">
        <v>2363</v>
      </c>
      <c r="C1565" s="40" t="s">
        <v>69</v>
      </c>
      <c r="D1565" s="40"/>
      <c r="E1565" s="40" t="s">
        <v>43</v>
      </c>
      <c r="F1565" s="41">
        <v>7.64079565109958E-2</v>
      </c>
      <c r="G1565" s="42">
        <v>6000000</v>
      </c>
      <c r="H1565" s="43">
        <v>1</v>
      </c>
      <c r="I1565" s="20">
        <f t="shared" ref="I1565" si="1950">H1565*G1565*F1565</f>
        <v>458447.73906597478</v>
      </c>
      <c r="J1565" s="54"/>
      <c r="K1565" s="54"/>
      <c r="L1565" s="54"/>
      <c r="M1565" s="20">
        <f t="shared" ref="M1565" si="1951">L1565*K1565</f>
        <v>0</v>
      </c>
      <c r="N1565" s="54"/>
      <c r="O1565" s="54"/>
      <c r="P1565" s="79"/>
      <c r="Q1565" s="80"/>
      <c r="R1565" s="21">
        <f t="shared" ref="R1565" si="1952">Q1565*P1565</f>
        <v>0</v>
      </c>
      <c r="S1565" s="21"/>
      <c r="T1565" s="21"/>
      <c r="U1565" s="21"/>
      <c r="V1565" s="21"/>
      <c r="W1565" s="20">
        <f>I1565</f>
        <v>458447.73906597478</v>
      </c>
      <c r="X1565" s="20">
        <f t="shared" ref="X1565" si="1953">M1565</f>
        <v>0</v>
      </c>
      <c r="Y1565" s="20">
        <f t="shared" ref="Y1565" si="1954">R1565</f>
        <v>0</v>
      </c>
      <c r="Z1565" s="20">
        <f t="shared" ref="Z1565" si="1955">SUM(W1565:Y1565)</f>
        <v>458447.73906597478</v>
      </c>
      <c r="AA1565" s="20">
        <f t="shared" si="1706"/>
        <v>137534.32171979244</v>
      </c>
      <c r="AB1565" s="20">
        <f t="shared" ref="AB1565" si="1956">SUM(Z1565:AA1565)</f>
        <v>595982.06078576716</v>
      </c>
      <c r="AC1565" s="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7"/>
      <c r="BA1565" s="17"/>
      <c r="BB1565" s="17"/>
      <c r="BC1565" s="17"/>
      <c r="BD1565" s="17"/>
      <c r="BE1565" s="17"/>
      <c r="BF1565" s="17"/>
      <c r="BG1565" s="17"/>
      <c r="BH1565" s="17"/>
      <c r="BI1565" s="17"/>
      <c r="BJ1565" s="17"/>
      <c r="BK1565" s="17"/>
      <c r="BL1565" s="17"/>
    </row>
    <row r="1566" spans="2:64" x14ac:dyDescent="0.25">
      <c r="B1566" s="40" t="s">
        <v>2364</v>
      </c>
      <c r="C1566" s="44"/>
      <c r="D1566" s="44"/>
      <c r="E1566" s="44"/>
      <c r="F1566" s="45"/>
      <c r="G1566" s="46"/>
      <c r="H1566" s="47"/>
      <c r="I1566" s="20"/>
      <c r="J1566" s="72"/>
      <c r="K1566" s="72"/>
      <c r="L1566" s="72"/>
      <c r="M1566" s="20"/>
      <c r="N1566" s="72"/>
      <c r="O1566" s="72"/>
      <c r="P1566" s="81"/>
      <c r="Q1566" s="82"/>
      <c r="R1566" s="21"/>
      <c r="S1566" s="21"/>
      <c r="T1566" s="21"/>
      <c r="U1566" s="21"/>
      <c r="V1566" s="21"/>
      <c r="W1566" s="20"/>
      <c r="X1566" s="20"/>
      <c r="Y1566" s="20"/>
      <c r="Z1566" s="20"/>
      <c r="AA1566" s="20"/>
      <c r="AB1566" s="20"/>
      <c r="AC1566" s="8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7"/>
      <c r="BA1566" s="17"/>
      <c r="BB1566" s="17"/>
      <c r="BC1566" s="17"/>
      <c r="BD1566" s="17"/>
      <c r="BE1566" s="17"/>
      <c r="BF1566" s="17"/>
      <c r="BG1566" s="17"/>
      <c r="BH1566" s="17"/>
      <c r="BI1566" s="17"/>
      <c r="BJ1566" s="17"/>
      <c r="BK1566" s="17"/>
      <c r="BL1566" s="17"/>
    </row>
    <row r="1567" spans="2:64" x14ac:dyDescent="0.25">
      <c r="B1567" s="40" t="s">
        <v>2365</v>
      </c>
      <c r="C1567" s="40" t="s">
        <v>590</v>
      </c>
      <c r="D1567" s="40" t="s">
        <v>723</v>
      </c>
      <c r="E1567" s="40" t="s">
        <v>45</v>
      </c>
      <c r="F1567" s="41">
        <v>7.64079565109958E-2</v>
      </c>
      <c r="G1567" s="42">
        <v>6000000</v>
      </c>
      <c r="H1567" s="43">
        <v>0</v>
      </c>
      <c r="I1567" s="20">
        <f t="shared" ref="I1567" si="1957">H1567*G1567*F1567</f>
        <v>0</v>
      </c>
      <c r="J1567" s="54"/>
      <c r="K1567" s="54"/>
      <c r="L1567" s="54"/>
      <c r="M1567" s="20">
        <f t="shared" ref="M1567" si="1958">L1567*K1567</f>
        <v>0</v>
      </c>
      <c r="N1567" s="54" t="s">
        <v>44</v>
      </c>
      <c r="O1567" s="54" t="s">
        <v>19</v>
      </c>
      <c r="P1567" s="79">
        <v>1</v>
      </c>
      <c r="Q1567" s="80">
        <v>10000</v>
      </c>
      <c r="R1567" s="21">
        <f t="shared" ref="R1567:R1569" si="1959">Q1567*P1567</f>
        <v>10000</v>
      </c>
      <c r="S1567" s="21"/>
      <c r="T1567" s="21"/>
      <c r="U1567" s="21"/>
      <c r="V1567" s="21"/>
      <c r="W1567" s="20">
        <f>I1567</f>
        <v>0</v>
      </c>
      <c r="X1567" s="20">
        <f t="shared" ref="X1567" si="1960">M1567</f>
        <v>0</v>
      </c>
      <c r="Y1567" s="20">
        <f>SUM(R1567:R1569)</f>
        <v>340200</v>
      </c>
      <c r="Z1567" s="20">
        <f t="shared" ref="Z1567" si="1961">SUM(W1567:Y1567)</f>
        <v>340200</v>
      </c>
      <c r="AA1567" s="20">
        <f t="shared" ref="AA1567:AA1574" si="1962">Z1567*30%</f>
        <v>102060</v>
      </c>
      <c r="AB1567" s="20">
        <f t="shared" ref="AB1567" si="1963">SUM(Z1567:AA1567)</f>
        <v>442260</v>
      </c>
      <c r="AC1567" s="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7"/>
      <c r="BA1567" s="17"/>
      <c r="BB1567" s="17"/>
      <c r="BC1567" s="17"/>
      <c r="BD1567" s="17"/>
      <c r="BE1567" s="17"/>
      <c r="BF1567" s="17"/>
      <c r="BG1567" s="17"/>
      <c r="BH1567" s="17"/>
      <c r="BI1567" s="17"/>
      <c r="BJ1567" s="17"/>
      <c r="BK1567" s="17"/>
      <c r="BL1567" s="17"/>
    </row>
    <row r="1568" spans="2:64" x14ac:dyDescent="0.25">
      <c r="B1568" s="40" t="s">
        <v>2366</v>
      </c>
      <c r="C1568" s="40"/>
      <c r="D1568" s="40"/>
      <c r="E1568" s="40"/>
      <c r="F1568" s="41"/>
      <c r="G1568" s="52"/>
      <c r="H1568" s="43"/>
      <c r="I1568" s="20"/>
      <c r="J1568" s="54"/>
      <c r="K1568" s="54"/>
      <c r="L1568" s="54"/>
      <c r="M1568" s="20"/>
      <c r="N1568" s="54" t="s">
        <v>44</v>
      </c>
      <c r="O1568" s="54" t="s">
        <v>21</v>
      </c>
      <c r="P1568" s="79">
        <v>13</v>
      </c>
      <c r="Q1568" s="80">
        <v>15000</v>
      </c>
      <c r="R1568" s="21">
        <f t="shared" si="1959"/>
        <v>195000</v>
      </c>
      <c r="S1568" s="21"/>
      <c r="T1568" s="21"/>
      <c r="U1568" s="21"/>
      <c r="V1568" s="21"/>
      <c r="W1568" s="20"/>
      <c r="X1568" s="20"/>
      <c r="Y1568" s="20"/>
      <c r="Z1568" s="20"/>
      <c r="AA1568" s="20"/>
      <c r="AB1568" s="20"/>
      <c r="AC1568" s="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7"/>
      <c r="BA1568" s="17"/>
      <c r="BB1568" s="17"/>
      <c r="BC1568" s="17"/>
      <c r="BD1568" s="17"/>
      <c r="BE1568" s="17"/>
      <c r="BF1568" s="17"/>
      <c r="BG1568" s="17"/>
      <c r="BH1568" s="17"/>
      <c r="BI1568" s="17"/>
      <c r="BJ1568" s="17"/>
      <c r="BK1568" s="17"/>
      <c r="BL1568" s="17"/>
    </row>
    <row r="1569" spans="2:64" x14ac:dyDescent="0.25">
      <c r="B1569" s="40" t="s">
        <v>2367</v>
      </c>
      <c r="C1569" s="40"/>
      <c r="D1569" s="40"/>
      <c r="E1569" s="40"/>
      <c r="F1569" s="41"/>
      <c r="G1569" s="52"/>
      <c r="H1569" s="43"/>
      <c r="I1569" s="20"/>
      <c r="J1569" s="54"/>
      <c r="K1569" s="54"/>
      <c r="L1569" s="54"/>
      <c r="M1569" s="20"/>
      <c r="N1569" s="54" t="s">
        <v>70</v>
      </c>
      <c r="O1569" s="54" t="s">
        <v>22</v>
      </c>
      <c r="P1569" s="79">
        <v>676</v>
      </c>
      <c r="Q1569" s="80">
        <v>200</v>
      </c>
      <c r="R1569" s="21">
        <f t="shared" si="1959"/>
        <v>135200</v>
      </c>
      <c r="S1569" s="21"/>
      <c r="T1569" s="21"/>
      <c r="U1569" s="21"/>
      <c r="V1569" s="21"/>
      <c r="W1569" s="20"/>
      <c r="X1569" s="20"/>
      <c r="Y1569" s="20"/>
      <c r="Z1569" s="20"/>
      <c r="AA1569" s="20"/>
      <c r="AB1569" s="20"/>
      <c r="AC1569" s="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  <c r="AV1569" s="17"/>
      <c r="AW1569" s="17"/>
      <c r="AX1569" s="17"/>
      <c r="AY1569" s="17"/>
      <c r="AZ1569" s="17"/>
      <c r="BA1569" s="17"/>
      <c r="BB1569" s="17"/>
      <c r="BC1569" s="17"/>
      <c r="BD1569" s="17"/>
      <c r="BE1569" s="17"/>
      <c r="BF1569" s="17"/>
      <c r="BG1569" s="17"/>
      <c r="BH1569" s="17"/>
      <c r="BI1569" s="17"/>
      <c r="BJ1569" s="17"/>
      <c r="BK1569" s="17"/>
      <c r="BL1569" s="17"/>
    </row>
    <row r="1570" spans="2:64" x14ac:dyDescent="0.25">
      <c r="B1570" s="40" t="s">
        <v>2368</v>
      </c>
      <c r="C1570" s="44"/>
      <c r="D1570" s="44"/>
      <c r="E1570" s="44"/>
      <c r="F1570" s="45"/>
      <c r="G1570" s="46"/>
      <c r="H1570" s="47"/>
      <c r="I1570" s="20"/>
      <c r="J1570" s="72"/>
      <c r="K1570" s="72"/>
      <c r="L1570" s="72"/>
      <c r="M1570" s="20"/>
      <c r="N1570" s="72"/>
      <c r="O1570" s="72"/>
      <c r="P1570" s="81"/>
      <c r="Q1570" s="82"/>
      <c r="R1570" s="21"/>
      <c r="S1570" s="21"/>
      <c r="T1570" s="21"/>
      <c r="U1570" s="21"/>
      <c r="V1570" s="21"/>
      <c r="W1570" s="20"/>
      <c r="X1570" s="20"/>
      <c r="Y1570" s="20"/>
      <c r="Z1570" s="20"/>
      <c r="AA1570" s="20"/>
      <c r="AB1570" s="20"/>
      <c r="AC1570" s="8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7"/>
      <c r="BA1570" s="17"/>
      <c r="BB1570" s="17"/>
      <c r="BC1570" s="17"/>
      <c r="BD1570" s="17"/>
      <c r="BE1570" s="17"/>
      <c r="BF1570" s="17"/>
      <c r="BG1570" s="17"/>
      <c r="BH1570" s="17"/>
      <c r="BI1570" s="17"/>
      <c r="BJ1570" s="17"/>
      <c r="BK1570" s="17"/>
      <c r="BL1570" s="17"/>
    </row>
    <row r="1571" spans="2:64" x14ac:dyDescent="0.25">
      <c r="B1571" s="40" t="s">
        <v>2369</v>
      </c>
      <c r="C1571" s="40" t="s">
        <v>68</v>
      </c>
      <c r="D1571" s="40"/>
      <c r="E1571" s="40" t="s">
        <v>43</v>
      </c>
      <c r="F1571" s="41">
        <v>6.8126266370150734E-2</v>
      </c>
      <c r="G1571" s="42">
        <v>6000000</v>
      </c>
      <c r="H1571" s="43">
        <v>1</v>
      </c>
      <c r="I1571" s="20">
        <f t="shared" ref="I1571" si="1964">H1571*G1571*F1571</f>
        <v>408757.59822090442</v>
      </c>
      <c r="J1571" s="54"/>
      <c r="K1571" s="54"/>
      <c r="L1571" s="54"/>
      <c r="M1571" s="20">
        <f t="shared" ref="M1571" si="1965">L1571*K1571</f>
        <v>0</v>
      </c>
      <c r="N1571" s="54" t="s">
        <v>44</v>
      </c>
      <c r="O1571" s="54" t="s">
        <v>19</v>
      </c>
      <c r="P1571" s="79">
        <v>2</v>
      </c>
      <c r="Q1571" s="80">
        <v>10000</v>
      </c>
      <c r="R1571" s="21">
        <f t="shared" ref="R1571:R1572" si="1966">Q1571*P1571</f>
        <v>20000</v>
      </c>
      <c r="S1571" s="21"/>
      <c r="T1571" s="21"/>
      <c r="U1571" s="21"/>
      <c r="V1571" s="21"/>
      <c r="W1571" s="20">
        <f>I1571</f>
        <v>408757.59822090442</v>
      </c>
      <c r="X1571" s="20">
        <f t="shared" ref="X1571" si="1967">M1571</f>
        <v>0</v>
      </c>
      <c r="Y1571" s="20">
        <f>SUM(R1571:R1572)</f>
        <v>50000</v>
      </c>
      <c r="Z1571" s="20">
        <f t="shared" ref="Z1571" si="1968">SUM(W1571:Y1571)</f>
        <v>458757.59822090442</v>
      </c>
      <c r="AA1571" s="20">
        <f t="shared" si="1962"/>
        <v>137627.27946627131</v>
      </c>
      <c r="AB1571" s="20">
        <f t="shared" ref="AB1571" si="1969">SUM(Z1571:AA1571)</f>
        <v>596384.87768717576</v>
      </c>
      <c r="AC1571" s="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7"/>
      <c r="BA1571" s="17"/>
      <c r="BB1571" s="17"/>
      <c r="BC1571" s="17"/>
      <c r="BD1571" s="17"/>
      <c r="BE1571" s="17"/>
      <c r="BF1571" s="17"/>
      <c r="BG1571" s="17"/>
      <c r="BH1571" s="17"/>
      <c r="BI1571" s="17"/>
      <c r="BJ1571" s="17"/>
      <c r="BK1571" s="17"/>
      <c r="BL1571" s="17"/>
    </row>
    <row r="1572" spans="2:64" x14ac:dyDescent="0.25">
      <c r="B1572" s="40" t="s">
        <v>2370</v>
      </c>
      <c r="C1572" s="40"/>
      <c r="D1572" s="40"/>
      <c r="E1572" s="40"/>
      <c r="F1572" s="41"/>
      <c r="G1572" s="52"/>
      <c r="H1572" s="43"/>
      <c r="I1572" s="20"/>
      <c r="J1572" s="54"/>
      <c r="K1572" s="54"/>
      <c r="L1572" s="54"/>
      <c r="M1572" s="20"/>
      <c r="N1572" s="54" t="s">
        <v>44</v>
      </c>
      <c r="O1572" s="54" t="s">
        <v>21</v>
      </c>
      <c r="P1572" s="79">
        <v>2</v>
      </c>
      <c r="Q1572" s="80">
        <v>15000</v>
      </c>
      <c r="R1572" s="21">
        <f t="shared" si="1966"/>
        <v>30000</v>
      </c>
      <c r="S1572" s="21"/>
      <c r="T1572" s="21"/>
      <c r="U1572" s="21"/>
      <c r="V1572" s="21"/>
      <c r="W1572" s="20"/>
      <c r="X1572" s="20"/>
      <c r="Y1572" s="20"/>
      <c r="Z1572" s="20"/>
      <c r="AA1572" s="20"/>
      <c r="AB1572" s="20"/>
      <c r="AC1572" s="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7"/>
      <c r="BA1572" s="17"/>
      <c r="BB1572" s="17"/>
      <c r="BC1572" s="17"/>
      <c r="BD1572" s="17"/>
      <c r="BE1572" s="17"/>
      <c r="BF1572" s="17"/>
      <c r="BG1572" s="17"/>
      <c r="BH1572" s="17"/>
      <c r="BI1572" s="17"/>
      <c r="BJ1572" s="17"/>
      <c r="BK1572" s="17"/>
      <c r="BL1572" s="17"/>
    </row>
    <row r="1573" spans="2:64" x14ac:dyDescent="0.25">
      <c r="B1573" s="40" t="s">
        <v>2371</v>
      </c>
      <c r="C1573" s="44"/>
      <c r="D1573" s="44"/>
      <c r="E1573" s="44"/>
      <c r="F1573" s="45"/>
      <c r="G1573" s="46"/>
      <c r="H1573" s="47"/>
      <c r="I1573" s="20"/>
      <c r="J1573" s="72"/>
      <c r="K1573" s="72"/>
      <c r="L1573" s="72"/>
      <c r="M1573" s="20"/>
      <c r="N1573" s="72"/>
      <c r="O1573" s="72"/>
      <c r="P1573" s="81"/>
      <c r="Q1573" s="82"/>
      <c r="R1573" s="21"/>
      <c r="S1573" s="21"/>
      <c r="T1573" s="21"/>
      <c r="U1573" s="21"/>
      <c r="V1573" s="21"/>
      <c r="W1573" s="20"/>
      <c r="X1573" s="20"/>
      <c r="Y1573" s="20"/>
      <c r="Z1573" s="20"/>
      <c r="AA1573" s="20"/>
      <c r="AB1573" s="20"/>
      <c r="AC1573" s="8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7"/>
      <c r="BA1573" s="17"/>
      <c r="BB1573" s="17"/>
      <c r="BC1573" s="17"/>
      <c r="BD1573" s="17"/>
      <c r="BE1573" s="17"/>
      <c r="BF1573" s="17"/>
      <c r="BG1573" s="17"/>
      <c r="BH1573" s="17"/>
      <c r="BI1573" s="17"/>
      <c r="BJ1573" s="17"/>
      <c r="BK1573" s="17"/>
      <c r="BL1573" s="17"/>
    </row>
    <row r="1574" spans="2:64" x14ac:dyDescent="0.25">
      <c r="B1574" s="40" t="s">
        <v>2372</v>
      </c>
      <c r="C1574" s="40" t="s">
        <v>42</v>
      </c>
      <c r="D1574" s="40"/>
      <c r="E1574" s="40" t="s">
        <v>43</v>
      </c>
      <c r="F1574" s="41">
        <v>7.9835680751173713E-2</v>
      </c>
      <c r="G1574" s="42">
        <v>6000000</v>
      </c>
      <c r="H1574" s="43">
        <v>1</v>
      </c>
      <c r="I1574" s="20">
        <f t="shared" ref="I1574" si="1970">H1574*G1574*F1574</f>
        <v>479014.08450704225</v>
      </c>
      <c r="J1574" s="54"/>
      <c r="K1574" s="54"/>
      <c r="L1574" s="54"/>
      <c r="M1574" s="20">
        <f t="shared" ref="M1574" si="1971">L1574*K1574</f>
        <v>0</v>
      </c>
      <c r="N1574" s="54" t="s">
        <v>44</v>
      </c>
      <c r="O1574" s="54" t="s">
        <v>19</v>
      </c>
      <c r="P1574" s="79">
        <v>2</v>
      </c>
      <c r="Q1574" s="80">
        <v>10000</v>
      </c>
      <c r="R1574" s="21">
        <f t="shared" ref="R1574:R1576" si="1972">Q1574*P1574</f>
        <v>20000</v>
      </c>
      <c r="S1574" s="21"/>
      <c r="T1574" s="21"/>
      <c r="U1574" s="21"/>
      <c r="V1574" s="21"/>
      <c r="W1574" s="20">
        <f>I1574</f>
        <v>479014.08450704225</v>
      </c>
      <c r="X1574" s="20">
        <f t="shared" ref="X1574" si="1973">M1574</f>
        <v>0</v>
      </c>
      <c r="Y1574" s="20">
        <f>SUM(R1574:R1576)</f>
        <v>101000</v>
      </c>
      <c r="Z1574" s="20">
        <f t="shared" ref="Z1574" si="1974">SUM(W1574:Y1574)</f>
        <v>580014.08450704231</v>
      </c>
      <c r="AA1574" s="20">
        <f t="shared" si="1962"/>
        <v>174004.2253521127</v>
      </c>
      <c r="AB1574" s="20">
        <f t="shared" ref="AB1574" si="1975">SUM(Z1574:AA1574)</f>
        <v>754018.30985915498</v>
      </c>
      <c r="AC1574" s="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7"/>
      <c r="BA1574" s="17"/>
      <c r="BB1574" s="17"/>
      <c r="BC1574" s="17"/>
      <c r="BD1574" s="17"/>
      <c r="BE1574" s="17"/>
      <c r="BF1574" s="17"/>
      <c r="BG1574" s="17"/>
      <c r="BH1574" s="17"/>
      <c r="BI1574" s="17"/>
      <c r="BJ1574" s="17"/>
      <c r="BK1574" s="17"/>
      <c r="BL1574" s="17"/>
    </row>
    <row r="1575" spans="2:64" x14ac:dyDescent="0.25">
      <c r="B1575" s="40" t="s">
        <v>2373</v>
      </c>
      <c r="C1575" s="40"/>
      <c r="D1575" s="40"/>
      <c r="E1575" s="40"/>
      <c r="F1575" s="41"/>
      <c r="G1575" s="52"/>
      <c r="H1575" s="43"/>
      <c r="I1575" s="20"/>
      <c r="J1575" s="54"/>
      <c r="K1575" s="54"/>
      <c r="L1575" s="54"/>
      <c r="M1575" s="20"/>
      <c r="N1575" s="54" t="s">
        <v>44</v>
      </c>
      <c r="O1575" s="54" t="s">
        <v>21</v>
      </c>
      <c r="P1575" s="79">
        <v>4</v>
      </c>
      <c r="Q1575" s="80">
        <v>15000</v>
      </c>
      <c r="R1575" s="21">
        <f t="shared" si="1972"/>
        <v>60000</v>
      </c>
      <c r="S1575" s="21"/>
      <c r="T1575" s="21"/>
      <c r="U1575" s="21"/>
      <c r="V1575" s="21"/>
      <c r="W1575" s="20"/>
      <c r="X1575" s="20"/>
      <c r="Y1575" s="20"/>
      <c r="Z1575" s="20"/>
      <c r="AA1575" s="20"/>
      <c r="AB1575" s="20"/>
      <c r="AC1575" s="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7"/>
      <c r="BA1575" s="17"/>
      <c r="BB1575" s="17"/>
      <c r="BC1575" s="17"/>
      <c r="BD1575" s="17"/>
      <c r="BE1575" s="17"/>
      <c r="BF1575" s="17"/>
      <c r="BG1575" s="17"/>
      <c r="BH1575" s="17"/>
      <c r="BI1575" s="17"/>
      <c r="BJ1575" s="17"/>
      <c r="BK1575" s="17"/>
      <c r="BL1575" s="17"/>
    </row>
    <row r="1576" spans="2:64" x14ac:dyDescent="0.25">
      <c r="B1576" s="40" t="s">
        <v>2374</v>
      </c>
      <c r="C1576" s="40"/>
      <c r="D1576" s="40"/>
      <c r="E1576" s="40"/>
      <c r="F1576" s="41"/>
      <c r="G1576" s="52"/>
      <c r="H1576" s="43"/>
      <c r="I1576" s="20"/>
      <c r="J1576" s="54"/>
      <c r="K1576" s="54"/>
      <c r="L1576" s="54"/>
      <c r="M1576" s="20"/>
      <c r="N1576" s="54" t="s">
        <v>44</v>
      </c>
      <c r="O1576" s="54" t="s">
        <v>22</v>
      </c>
      <c r="P1576" s="79">
        <v>3</v>
      </c>
      <c r="Q1576" s="80">
        <v>7000</v>
      </c>
      <c r="R1576" s="21">
        <f t="shared" si="1972"/>
        <v>21000</v>
      </c>
      <c r="S1576" s="21"/>
      <c r="T1576" s="21"/>
      <c r="U1576" s="21"/>
      <c r="V1576" s="21"/>
      <c r="W1576" s="20"/>
      <c r="X1576" s="20"/>
      <c r="Y1576" s="20"/>
      <c r="Z1576" s="20"/>
      <c r="AA1576" s="20"/>
      <c r="AB1576" s="20"/>
      <c r="AC1576" s="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7"/>
      <c r="BA1576" s="17"/>
      <c r="BB1576" s="17"/>
      <c r="BC1576" s="17"/>
      <c r="BD1576" s="17"/>
      <c r="BE1576" s="17"/>
      <c r="BF1576" s="17"/>
      <c r="BG1576" s="17"/>
      <c r="BH1576" s="17"/>
      <c r="BI1576" s="17"/>
      <c r="BJ1576" s="17"/>
      <c r="BK1576" s="17"/>
      <c r="BL1576" s="17"/>
    </row>
    <row r="1577" spans="2:64" x14ac:dyDescent="0.25">
      <c r="B1577" s="40" t="s">
        <v>2375</v>
      </c>
      <c r="C1577" s="44"/>
      <c r="D1577" s="44"/>
      <c r="E1577" s="44"/>
      <c r="F1577" s="45"/>
      <c r="G1577" s="46"/>
      <c r="H1577" s="47"/>
      <c r="I1577" s="20"/>
      <c r="J1577" s="72"/>
      <c r="K1577" s="72"/>
      <c r="L1577" s="72"/>
      <c r="M1577" s="20"/>
      <c r="N1577" s="72"/>
      <c r="O1577" s="72"/>
      <c r="P1577" s="81"/>
      <c r="Q1577" s="82"/>
      <c r="R1577" s="21"/>
      <c r="S1577" s="21"/>
      <c r="T1577" s="21"/>
      <c r="U1577" s="21"/>
      <c r="V1577" s="21"/>
      <c r="W1577" s="20"/>
      <c r="X1577" s="20"/>
      <c r="Y1577" s="20"/>
      <c r="Z1577" s="20"/>
      <c r="AA1577" s="20"/>
      <c r="AB1577" s="20"/>
      <c r="AC1577" s="8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7"/>
      <c r="BA1577" s="17"/>
      <c r="BB1577" s="17"/>
      <c r="BC1577" s="17"/>
      <c r="BD1577" s="17"/>
      <c r="BE1577" s="17"/>
      <c r="BF1577" s="17"/>
      <c r="BG1577" s="17"/>
      <c r="BH1577" s="17"/>
      <c r="BI1577" s="17"/>
      <c r="BJ1577" s="17"/>
      <c r="BK1577" s="17"/>
      <c r="BL1577" s="17"/>
    </row>
    <row r="1578" spans="2:64" x14ac:dyDescent="0.25">
      <c r="B1578" s="40" t="s">
        <v>2376</v>
      </c>
      <c r="C1578" s="40" t="s">
        <v>64</v>
      </c>
      <c r="D1578" s="40" t="s">
        <v>65</v>
      </c>
      <c r="E1578" s="40" t="s">
        <v>43</v>
      </c>
      <c r="F1578" s="41">
        <v>3.9004694835680753E-2</v>
      </c>
      <c r="G1578" s="42">
        <v>6000000</v>
      </c>
      <c r="H1578" s="43">
        <v>1</v>
      </c>
      <c r="I1578" s="20">
        <f t="shared" ref="I1578" si="1976">H1578*G1578*F1578</f>
        <v>234028.16901408453</v>
      </c>
      <c r="J1578" s="54"/>
      <c r="K1578" s="54"/>
      <c r="L1578" s="54"/>
      <c r="M1578" s="20">
        <f t="shared" ref="M1578" si="1977">L1578*K1578</f>
        <v>0</v>
      </c>
      <c r="N1578" s="54" t="s">
        <v>27</v>
      </c>
      <c r="O1578" s="54" t="s">
        <v>20</v>
      </c>
      <c r="P1578" s="79">
        <v>2</v>
      </c>
      <c r="Q1578" s="80">
        <v>15000</v>
      </c>
      <c r="R1578" s="21">
        <f t="shared" ref="R1578" si="1978">Q1578*P1578</f>
        <v>30000</v>
      </c>
      <c r="S1578" s="21"/>
      <c r="T1578" s="21"/>
      <c r="U1578" s="21"/>
      <c r="V1578" s="21"/>
      <c r="W1578" s="20">
        <f>I1578</f>
        <v>234028.16901408453</v>
      </c>
      <c r="X1578" s="20">
        <f t="shared" ref="X1578" si="1979">M1578</f>
        <v>0</v>
      </c>
      <c r="Y1578" s="20">
        <f t="shared" ref="Y1578" si="1980">R1578</f>
        <v>30000</v>
      </c>
      <c r="Z1578" s="20">
        <f t="shared" ref="Z1578" si="1981">SUM(W1578:Y1578)</f>
        <v>264028.1690140845</v>
      </c>
      <c r="AA1578" s="20">
        <f t="shared" ref="AA1578:AA1611" si="1982">Z1578*30%</f>
        <v>79208.450704225354</v>
      </c>
      <c r="AB1578" s="20">
        <f t="shared" ref="AB1578" si="1983">SUM(Z1578:AA1578)</f>
        <v>343236.61971830984</v>
      </c>
      <c r="AC1578" s="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  <c r="AV1578" s="17"/>
      <c r="AW1578" s="17"/>
      <c r="AX1578" s="17"/>
      <c r="AY1578" s="17"/>
      <c r="AZ1578" s="17"/>
      <c r="BA1578" s="17"/>
      <c r="BB1578" s="17"/>
      <c r="BC1578" s="17"/>
      <c r="BD1578" s="17"/>
      <c r="BE1578" s="17"/>
      <c r="BF1578" s="17"/>
      <c r="BG1578" s="17"/>
      <c r="BH1578" s="17"/>
      <c r="BI1578" s="17"/>
      <c r="BJ1578" s="17"/>
      <c r="BK1578" s="17"/>
      <c r="BL1578" s="17"/>
    </row>
    <row r="1579" spans="2:64" x14ac:dyDescent="0.25">
      <c r="B1579" s="40" t="s">
        <v>2377</v>
      </c>
      <c r="C1579" s="44"/>
      <c r="D1579" s="44"/>
      <c r="E1579" s="44"/>
      <c r="F1579" s="45"/>
      <c r="G1579" s="46"/>
      <c r="H1579" s="47"/>
      <c r="I1579" s="20"/>
      <c r="J1579" s="72"/>
      <c r="K1579" s="72"/>
      <c r="L1579" s="72"/>
      <c r="M1579" s="20"/>
      <c r="N1579" s="72"/>
      <c r="O1579" s="72"/>
      <c r="P1579" s="81"/>
      <c r="Q1579" s="82"/>
      <c r="R1579" s="21"/>
      <c r="S1579" s="21"/>
      <c r="T1579" s="21"/>
      <c r="U1579" s="21"/>
      <c r="V1579" s="21"/>
      <c r="W1579" s="20"/>
      <c r="X1579" s="20"/>
      <c r="Y1579" s="20"/>
      <c r="Z1579" s="20"/>
      <c r="AA1579" s="20"/>
      <c r="AB1579" s="20"/>
      <c r="AC1579" s="8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7"/>
      <c r="BA1579" s="17"/>
      <c r="BB1579" s="17"/>
      <c r="BC1579" s="17"/>
      <c r="BD1579" s="17"/>
      <c r="BE1579" s="17"/>
      <c r="BF1579" s="17"/>
      <c r="BG1579" s="17"/>
      <c r="BH1579" s="17"/>
      <c r="BI1579" s="17"/>
      <c r="BJ1579" s="17"/>
      <c r="BK1579" s="17"/>
      <c r="BL1579" s="17"/>
    </row>
    <row r="1580" spans="2:64" x14ac:dyDescent="0.25">
      <c r="B1580" s="40" t="s">
        <v>2378</v>
      </c>
      <c r="C1580" s="40" t="s">
        <v>66</v>
      </c>
      <c r="D1580" s="40"/>
      <c r="E1580" s="40" t="s">
        <v>45</v>
      </c>
      <c r="F1580" s="41">
        <v>3.9004694835680753E-2</v>
      </c>
      <c r="G1580" s="42">
        <v>6000000</v>
      </c>
      <c r="H1580" s="43">
        <v>0</v>
      </c>
      <c r="I1580" s="20">
        <f t="shared" ref="I1580" si="1984">H1580*G1580*F1580</f>
        <v>0</v>
      </c>
      <c r="J1580" s="54"/>
      <c r="K1580" s="54"/>
      <c r="L1580" s="54"/>
      <c r="M1580" s="20">
        <f t="shared" ref="M1580" si="1985">L1580*K1580</f>
        <v>0</v>
      </c>
      <c r="N1580" s="54" t="s">
        <v>44</v>
      </c>
      <c r="O1580" s="54" t="s">
        <v>19</v>
      </c>
      <c r="P1580" s="79">
        <v>10</v>
      </c>
      <c r="Q1580" s="80">
        <v>10000</v>
      </c>
      <c r="R1580" s="21">
        <f t="shared" ref="R1580:R1583" si="1986">Q1580*P1580</f>
        <v>100000</v>
      </c>
      <c r="S1580" s="21"/>
      <c r="T1580" s="21"/>
      <c r="U1580" s="21"/>
      <c r="V1580" s="21"/>
      <c r="W1580" s="20">
        <f>I1580</f>
        <v>0</v>
      </c>
      <c r="X1580" s="20">
        <f t="shared" ref="X1580" si="1987">M1580</f>
        <v>0</v>
      </c>
      <c r="Y1580" s="20">
        <f>SUM(R1580:R1583)</f>
        <v>234000</v>
      </c>
      <c r="Z1580" s="20">
        <f t="shared" ref="Z1580" si="1988">SUM(W1580:Y1580)</f>
        <v>234000</v>
      </c>
      <c r="AA1580" s="20">
        <f t="shared" si="1982"/>
        <v>70200</v>
      </c>
      <c r="AB1580" s="20">
        <f t="shared" ref="AB1580" si="1989">SUM(Z1580:AA1580)</f>
        <v>304200</v>
      </c>
      <c r="AC1580" s="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7"/>
      <c r="BA1580" s="17"/>
      <c r="BB1580" s="17"/>
      <c r="BC1580" s="17"/>
      <c r="BD1580" s="17"/>
      <c r="BE1580" s="17"/>
      <c r="BF1580" s="17"/>
      <c r="BG1580" s="17"/>
      <c r="BH1580" s="17"/>
      <c r="BI1580" s="17"/>
      <c r="BJ1580" s="17"/>
      <c r="BK1580" s="17"/>
      <c r="BL1580" s="17"/>
    </row>
    <row r="1581" spans="2:64" x14ac:dyDescent="0.25">
      <c r="B1581" s="40" t="s">
        <v>2379</v>
      </c>
      <c r="C1581" s="40"/>
      <c r="D1581" s="40"/>
      <c r="E1581" s="40"/>
      <c r="F1581" s="41"/>
      <c r="G1581" s="52"/>
      <c r="H1581" s="43"/>
      <c r="I1581" s="20"/>
      <c r="J1581" s="54"/>
      <c r="K1581" s="54"/>
      <c r="L1581" s="54"/>
      <c r="M1581" s="20"/>
      <c r="N1581" s="54" t="s">
        <v>44</v>
      </c>
      <c r="O1581" s="54" t="s">
        <v>22</v>
      </c>
      <c r="P1581" s="79">
        <v>2</v>
      </c>
      <c r="Q1581" s="80">
        <v>7000</v>
      </c>
      <c r="R1581" s="21">
        <f t="shared" si="1986"/>
        <v>14000</v>
      </c>
      <c r="S1581" s="21"/>
      <c r="T1581" s="21"/>
      <c r="U1581" s="21"/>
      <c r="V1581" s="21"/>
      <c r="W1581" s="20"/>
      <c r="X1581" s="20"/>
      <c r="Y1581" s="20"/>
      <c r="Z1581" s="20"/>
      <c r="AA1581" s="20"/>
      <c r="AB1581" s="20"/>
      <c r="AC1581" s="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7"/>
      <c r="BA1581" s="17"/>
      <c r="BB1581" s="17"/>
      <c r="BC1581" s="17"/>
      <c r="BD1581" s="17"/>
      <c r="BE1581" s="17"/>
      <c r="BF1581" s="17"/>
      <c r="BG1581" s="17"/>
      <c r="BH1581" s="17"/>
      <c r="BI1581" s="17"/>
      <c r="BJ1581" s="17"/>
      <c r="BK1581" s="17"/>
      <c r="BL1581" s="17"/>
    </row>
    <row r="1582" spans="2:64" x14ac:dyDescent="0.25">
      <c r="B1582" s="40" t="s">
        <v>2380</v>
      </c>
      <c r="C1582" s="40"/>
      <c r="D1582" s="40"/>
      <c r="E1582" s="40"/>
      <c r="F1582" s="41"/>
      <c r="G1582" s="52"/>
      <c r="H1582" s="43"/>
      <c r="I1582" s="20"/>
      <c r="J1582" s="54"/>
      <c r="K1582" s="54"/>
      <c r="L1582" s="54"/>
      <c r="M1582" s="20"/>
      <c r="N1582" s="54" t="s">
        <v>44</v>
      </c>
      <c r="O1582" s="54" t="s">
        <v>26</v>
      </c>
      <c r="P1582" s="79">
        <v>3</v>
      </c>
      <c r="Q1582" s="80">
        <v>15000</v>
      </c>
      <c r="R1582" s="21">
        <f t="shared" si="1986"/>
        <v>45000</v>
      </c>
      <c r="S1582" s="21"/>
      <c r="T1582" s="21"/>
      <c r="U1582" s="21"/>
      <c r="V1582" s="21"/>
      <c r="W1582" s="20"/>
      <c r="X1582" s="20"/>
      <c r="Y1582" s="20"/>
      <c r="Z1582" s="20"/>
      <c r="AA1582" s="20"/>
      <c r="AB1582" s="20"/>
      <c r="AC1582" s="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7"/>
      <c r="BA1582" s="17"/>
      <c r="BB1582" s="17"/>
      <c r="BC1582" s="17"/>
      <c r="BD1582" s="17"/>
      <c r="BE1582" s="17"/>
      <c r="BF1582" s="17"/>
      <c r="BG1582" s="17"/>
      <c r="BH1582" s="17"/>
      <c r="BI1582" s="17"/>
      <c r="BJ1582" s="17"/>
      <c r="BK1582" s="17"/>
      <c r="BL1582" s="17"/>
    </row>
    <row r="1583" spans="2:64" x14ac:dyDescent="0.25">
      <c r="B1583" s="40" t="s">
        <v>2381</v>
      </c>
      <c r="C1583" s="40"/>
      <c r="D1583" s="40"/>
      <c r="E1583" s="40"/>
      <c r="F1583" s="41"/>
      <c r="G1583" s="52"/>
      <c r="H1583" s="43"/>
      <c r="I1583" s="20"/>
      <c r="J1583" s="54"/>
      <c r="K1583" s="54"/>
      <c r="L1583" s="54"/>
      <c r="M1583" s="20"/>
      <c r="N1583" s="54" t="s">
        <v>67</v>
      </c>
      <c r="O1583" s="54" t="s">
        <v>741</v>
      </c>
      <c r="P1583" s="79">
        <v>25</v>
      </c>
      <c r="Q1583" s="80">
        <v>3000</v>
      </c>
      <c r="R1583" s="21">
        <f t="shared" si="1986"/>
        <v>75000</v>
      </c>
      <c r="S1583" s="21"/>
      <c r="T1583" s="21"/>
      <c r="U1583" s="21"/>
      <c r="V1583" s="21"/>
      <c r="W1583" s="20"/>
      <c r="X1583" s="20"/>
      <c r="Y1583" s="20"/>
      <c r="Z1583" s="20"/>
      <c r="AA1583" s="20"/>
      <c r="AB1583" s="20"/>
      <c r="AC1583" s="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  <c r="AV1583" s="17"/>
      <c r="AW1583" s="17"/>
      <c r="AX1583" s="17"/>
      <c r="AY1583" s="17"/>
      <c r="AZ1583" s="17"/>
      <c r="BA1583" s="17"/>
      <c r="BB1583" s="17"/>
      <c r="BC1583" s="17"/>
      <c r="BD1583" s="17"/>
      <c r="BE1583" s="17"/>
      <c r="BF1583" s="17"/>
      <c r="BG1583" s="17"/>
      <c r="BH1583" s="17"/>
      <c r="BI1583" s="17"/>
      <c r="BJ1583" s="17"/>
      <c r="BK1583" s="17"/>
      <c r="BL1583" s="17"/>
    </row>
    <row r="1584" spans="2:64" x14ac:dyDescent="0.25">
      <c r="B1584" s="40" t="s">
        <v>2382</v>
      </c>
      <c r="C1584" s="44"/>
      <c r="D1584" s="44"/>
      <c r="E1584" s="44"/>
      <c r="F1584" s="45"/>
      <c r="G1584" s="46"/>
      <c r="H1584" s="47"/>
      <c r="I1584" s="20"/>
      <c r="J1584" s="72"/>
      <c r="K1584" s="72"/>
      <c r="L1584" s="72"/>
      <c r="M1584" s="20"/>
      <c r="N1584" s="72"/>
      <c r="O1584" s="72"/>
      <c r="P1584" s="81"/>
      <c r="Q1584" s="82"/>
      <c r="R1584" s="21"/>
      <c r="S1584" s="21"/>
      <c r="T1584" s="21"/>
      <c r="U1584" s="21"/>
      <c r="V1584" s="21"/>
      <c r="W1584" s="20"/>
      <c r="X1584" s="20"/>
      <c r="Y1584" s="20"/>
      <c r="Z1584" s="20"/>
      <c r="AA1584" s="20"/>
      <c r="AB1584" s="20"/>
      <c r="AC1584" s="8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7"/>
      <c r="BA1584" s="17"/>
      <c r="BB1584" s="17"/>
      <c r="BC1584" s="17"/>
      <c r="BD1584" s="17"/>
      <c r="BE1584" s="17"/>
      <c r="BF1584" s="17"/>
      <c r="BG1584" s="17"/>
      <c r="BH1584" s="17"/>
      <c r="BI1584" s="17"/>
      <c r="BJ1584" s="17"/>
      <c r="BK1584" s="17"/>
      <c r="BL1584" s="17"/>
    </row>
    <row r="1585" spans="2:64" x14ac:dyDescent="0.25">
      <c r="B1585" s="40" t="s">
        <v>2383</v>
      </c>
      <c r="C1585" s="40" t="s">
        <v>63</v>
      </c>
      <c r="D1585" s="40"/>
      <c r="E1585" s="40" t="s">
        <v>43</v>
      </c>
      <c r="F1585" s="41">
        <v>4.4185816654311837E-2</v>
      </c>
      <c r="G1585" s="42">
        <v>6000000</v>
      </c>
      <c r="H1585" s="43">
        <v>1</v>
      </c>
      <c r="I1585" s="20">
        <f t="shared" ref="I1585" si="1990">H1585*G1585*F1585</f>
        <v>265114.899925871</v>
      </c>
      <c r="J1585" s="54"/>
      <c r="K1585" s="54"/>
      <c r="L1585" s="54"/>
      <c r="M1585" s="20">
        <f t="shared" ref="M1585" si="1991">L1585*K1585</f>
        <v>0</v>
      </c>
      <c r="N1585" s="54" t="s">
        <v>27</v>
      </c>
      <c r="O1585" s="54" t="s">
        <v>20</v>
      </c>
      <c r="P1585" s="79">
        <v>3</v>
      </c>
      <c r="Q1585" s="80">
        <v>15000</v>
      </c>
      <c r="R1585" s="21">
        <f t="shared" ref="R1585" si="1992">Q1585*P1585</f>
        <v>45000</v>
      </c>
      <c r="S1585" s="21"/>
      <c r="T1585" s="21"/>
      <c r="U1585" s="21"/>
      <c r="V1585" s="21"/>
      <c r="W1585" s="20">
        <f>I1585</f>
        <v>265114.899925871</v>
      </c>
      <c r="X1585" s="20">
        <f t="shared" ref="X1585" si="1993">M1585</f>
        <v>0</v>
      </c>
      <c r="Y1585" s="20">
        <f t="shared" ref="Y1585" si="1994">R1585</f>
        <v>45000</v>
      </c>
      <c r="Z1585" s="20">
        <f t="shared" ref="Z1585" si="1995">SUM(W1585:Y1585)</f>
        <v>310114.899925871</v>
      </c>
      <c r="AA1585" s="20">
        <f t="shared" si="1982"/>
        <v>93034.469977761299</v>
      </c>
      <c r="AB1585" s="20">
        <f t="shared" ref="AB1585" si="1996">SUM(Z1585:AA1585)</f>
        <v>403149.36990363232</v>
      </c>
      <c r="AC1585" s="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  <c r="BC1585" s="17"/>
      <c r="BD1585" s="17"/>
      <c r="BE1585" s="17"/>
      <c r="BF1585" s="17"/>
      <c r="BG1585" s="17"/>
      <c r="BH1585" s="17"/>
      <c r="BI1585" s="17"/>
      <c r="BJ1585" s="17"/>
      <c r="BK1585" s="17"/>
      <c r="BL1585" s="17"/>
    </row>
    <row r="1586" spans="2:64" x14ac:dyDescent="0.25">
      <c r="B1586" s="40" t="s">
        <v>2384</v>
      </c>
      <c r="C1586" s="44"/>
      <c r="D1586" s="44"/>
      <c r="E1586" s="44"/>
      <c r="F1586" s="45"/>
      <c r="G1586" s="46"/>
      <c r="H1586" s="47"/>
      <c r="I1586" s="20"/>
      <c r="J1586" s="72"/>
      <c r="K1586" s="72"/>
      <c r="L1586" s="72"/>
      <c r="M1586" s="20"/>
      <c r="N1586" s="72"/>
      <c r="O1586" s="72"/>
      <c r="P1586" s="81"/>
      <c r="Q1586" s="82"/>
      <c r="R1586" s="21"/>
      <c r="S1586" s="21"/>
      <c r="T1586" s="21"/>
      <c r="U1586" s="21"/>
      <c r="V1586" s="21"/>
      <c r="W1586" s="20"/>
      <c r="X1586" s="20"/>
      <c r="Y1586" s="20"/>
      <c r="Z1586" s="20"/>
      <c r="AA1586" s="20"/>
      <c r="AB1586" s="20"/>
      <c r="AC1586" s="8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  <c r="BC1586" s="17"/>
      <c r="BD1586" s="17"/>
      <c r="BE1586" s="17"/>
      <c r="BF1586" s="17"/>
      <c r="BG1586" s="17"/>
      <c r="BH1586" s="17"/>
      <c r="BI1586" s="17"/>
      <c r="BJ1586" s="17"/>
      <c r="BK1586" s="17"/>
      <c r="BL1586" s="17"/>
    </row>
    <row r="1587" spans="2:64" x14ac:dyDescent="0.25">
      <c r="B1587" s="40" t="s">
        <v>2385</v>
      </c>
      <c r="C1587" s="40" t="s">
        <v>740</v>
      </c>
      <c r="D1587" s="40"/>
      <c r="E1587" s="40" t="s">
        <v>39</v>
      </c>
      <c r="F1587" s="41">
        <v>4.4185816654311837E-2</v>
      </c>
      <c r="G1587" s="42">
        <v>6000000</v>
      </c>
      <c r="H1587" s="43">
        <v>0.25</v>
      </c>
      <c r="I1587" s="20">
        <f t="shared" ref="I1587" si="1997">H1587*G1587*F1587</f>
        <v>66278.724981467749</v>
      </c>
      <c r="J1587" s="54"/>
      <c r="K1587" s="54"/>
      <c r="L1587" s="54"/>
      <c r="M1587" s="20">
        <f t="shared" ref="M1587" si="1998">L1587*K1587</f>
        <v>0</v>
      </c>
      <c r="N1587" s="54" t="s">
        <v>44</v>
      </c>
      <c r="O1587" s="54" t="s">
        <v>19</v>
      </c>
      <c r="P1587" s="79">
        <v>1</v>
      </c>
      <c r="Q1587" s="80">
        <v>10000</v>
      </c>
      <c r="R1587" s="21">
        <f t="shared" ref="R1587:R1590" si="1999">Q1587*P1587</f>
        <v>10000</v>
      </c>
      <c r="S1587" s="21"/>
      <c r="T1587" s="21"/>
      <c r="U1587" s="21"/>
      <c r="V1587" s="21"/>
      <c r="W1587" s="20">
        <f>I1587</f>
        <v>66278.724981467749</v>
      </c>
      <c r="X1587" s="20">
        <f t="shared" ref="X1587" si="2000">M1587</f>
        <v>0</v>
      </c>
      <c r="Y1587" s="20">
        <f>SUM(R1587:R1590)</f>
        <v>119810</v>
      </c>
      <c r="Z1587" s="20">
        <f t="shared" ref="Z1587" si="2001">SUM(W1587:Y1587)</f>
        <v>186088.72498146776</v>
      </c>
      <c r="AA1587" s="20">
        <f t="shared" si="1982"/>
        <v>55826.617494440325</v>
      </c>
      <c r="AB1587" s="20">
        <f t="shared" ref="AB1587" si="2002">SUM(Z1587:AA1587)</f>
        <v>241915.34247590808</v>
      </c>
      <c r="AC1587" s="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  <c r="BC1587" s="17"/>
      <c r="BD1587" s="17"/>
      <c r="BE1587" s="17"/>
      <c r="BF1587" s="17"/>
      <c r="BG1587" s="17"/>
      <c r="BH1587" s="17"/>
      <c r="BI1587" s="17"/>
      <c r="BJ1587" s="17"/>
      <c r="BK1587" s="17"/>
      <c r="BL1587" s="17"/>
    </row>
    <row r="1588" spans="2:64" x14ac:dyDescent="0.25">
      <c r="B1588" s="40" t="s">
        <v>2386</v>
      </c>
      <c r="C1588" s="40"/>
      <c r="D1588" s="40"/>
      <c r="E1588" s="40"/>
      <c r="F1588" s="41"/>
      <c r="G1588" s="52"/>
      <c r="H1588" s="43"/>
      <c r="I1588" s="20"/>
      <c r="J1588" s="54"/>
      <c r="K1588" s="54"/>
      <c r="L1588" s="54"/>
      <c r="M1588" s="20"/>
      <c r="N1588" s="54" t="s">
        <v>44</v>
      </c>
      <c r="O1588" s="54" t="s">
        <v>22</v>
      </c>
      <c r="P1588" s="79">
        <v>1</v>
      </c>
      <c r="Q1588" s="80">
        <v>7000</v>
      </c>
      <c r="R1588" s="21">
        <f t="shared" si="1999"/>
        <v>7000</v>
      </c>
      <c r="S1588" s="21"/>
      <c r="T1588" s="21"/>
      <c r="U1588" s="21"/>
      <c r="V1588" s="21"/>
      <c r="W1588" s="20"/>
      <c r="X1588" s="20"/>
      <c r="Y1588" s="20"/>
      <c r="Z1588" s="20"/>
      <c r="AA1588" s="20"/>
      <c r="AB1588" s="20"/>
      <c r="AC1588" s="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  <c r="BC1588" s="17"/>
      <c r="BD1588" s="17"/>
      <c r="BE1588" s="17"/>
      <c r="BF1588" s="17"/>
      <c r="BG1588" s="17"/>
      <c r="BH1588" s="17"/>
      <c r="BI1588" s="17"/>
      <c r="BJ1588" s="17"/>
      <c r="BK1588" s="17"/>
      <c r="BL1588" s="17"/>
    </row>
    <row r="1589" spans="2:64" x14ac:dyDescent="0.25">
      <c r="B1589" s="40" t="s">
        <v>2387</v>
      </c>
      <c r="C1589" s="40"/>
      <c r="D1589" s="40"/>
      <c r="E1589" s="40"/>
      <c r="F1589" s="41"/>
      <c r="G1589" s="52"/>
      <c r="H1589" s="43"/>
      <c r="I1589" s="20"/>
      <c r="J1589" s="54"/>
      <c r="K1589" s="54"/>
      <c r="L1589" s="54"/>
      <c r="M1589" s="20"/>
      <c r="N1589" s="54" t="s">
        <v>44</v>
      </c>
      <c r="O1589" s="54" t="s">
        <v>26</v>
      </c>
      <c r="P1589" s="79">
        <v>3</v>
      </c>
      <c r="Q1589" s="80">
        <v>15000</v>
      </c>
      <c r="R1589" s="21">
        <f t="shared" si="1999"/>
        <v>45000</v>
      </c>
      <c r="S1589" s="21"/>
      <c r="T1589" s="21"/>
      <c r="U1589" s="21"/>
      <c r="V1589" s="21"/>
      <c r="W1589" s="20"/>
      <c r="X1589" s="20"/>
      <c r="Y1589" s="20"/>
      <c r="Z1589" s="20"/>
      <c r="AA1589" s="20"/>
      <c r="AB1589" s="20"/>
      <c r="AC1589" s="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  <c r="BC1589" s="17"/>
      <c r="BD1589" s="17"/>
      <c r="BE1589" s="17"/>
      <c r="BF1589" s="17"/>
      <c r="BG1589" s="17"/>
      <c r="BH1589" s="17"/>
      <c r="BI1589" s="17"/>
      <c r="BJ1589" s="17"/>
      <c r="BK1589" s="17"/>
      <c r="BL1589" s="17"/>
    </row>
    <row r="1590" spans="2:64" x14ac:dyDescent="0.25">
      <c r="B1590" s="40" t="s">
        <v>2388</v>
      </c>
      <c r="C1590" s="40"/>
      <c r="D1590" s="40"/>
      <c r="E1590" s="40"/>
      <c r="F1590" s="41"/>
      <c r="G1590" s="52"/>
      <c r="H1590" s="43"/>
      <c r="I1590" s="20"/>
      <c r="J1590" s="54"/>
      <c r="K1590" s="54"/>
      <c r="L1590" s="54"/>
      <c r="M1590" s="20"/>
      <c r="N1590" s="54" t="s">
        <v>62</v>
      </c>
      <c r="O1590" s="54" t="s">
        <v>22</v>
      </c>
      <c r="P1590" s="79">
        <v>123</v>
      </c>
      <c r="Q1590" s="80">
        <v>470</v>
      </c>
      <c r="R1590" s="21">
        <f t="shared" si="1999"/>
        <v>57810</v>
      </c>
      <c r="S1590" s="21"/>
      <c r="T1590" s="21"/>
      <c r="U1590" s="21"/>
      <c r="V1590" s="21"/>
      <c r="W1590" s="20"/>
      <c r="X1590" s="20"/>
      <c r="Y1590" s="20"/>
      <c r="Z1590" s="20"/>
      <c r="AA1590" s="20"/>
      <c r="AB1590" s="20"/>
      <c r="AC1590" s="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  <c r="BC1590" s="17"/>
      <c r="BD1590" s="17"/>
      <c r="BE1590" s="17"/>
      <c r="BF1590" s="17"/>
      <c r="BG1590" s="17"/>
      <c r="BH1590" s="17"/>
      <c r="BI1590" s="17"/>
      <c r="BJ1590" s="17"/>
      <c r="BK1590" s="17"/>
      <c r="BL1590" s="17"/>
    </row>
    <row r="1591" spans="2:64" x14ac:dyDescent="0.25">
      <c r="B1591" s="40" t="s">
        <v>2389</v>
      </c>
      <c r="C1591" s="44"/>
      <c r="D1591" s="44"/>
      <c r="E1591" s="44"/>
      <c r="F1591" s="45"/>
      <c r="G1591" s="46"/>
      <c r="H1591" s="47"/>
      <c r="I1591" s="20"/>
      <c r="J1591" s="72"/>
      <c r="K1591" s="72"/>
      <c r="L1591" s="72"/>
      <c r="M1591" s="20"/>
      <c r="N1591" s="72"/>
      <c r="O1591" s="72"/>
      <c r="P1591" s="81"/>
      <c r="Q1591" s="82"/>
      <c r="R1591" s="21"/>
      <c r="S1591" s="21"/>
      <c r="T1591" s="21"/>
      <c r="U1591" s="21"/>
      <c r="V1591" s="21"/>
      <c r="W1591" s="20"/>
      <c r="X1591" s="20"/>
      <c r="Y1591" s="20"/>
      <c r="Z1591" s="20"/>
      <c r="AA1591" s="20"/>
      <c r="AB1591" s="20"/>
      <c r="AC1591" s="8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  <c r="BC1591" s="17"/>
      <c r="BD1591" s="17"/>
      <c r="BE1591" s="17"/>
      <c r="BF1591" s="17"/>
      <c r="BG1591" s="17"/>
      <c r="BH1591" s="17"/>
      <c r="BI1591" s="17"/>
      <c r="BJ1591" s="17"/>
      <c r="BK1591" s="17"/>
      <c r="BL1591" s="17"/>
    </row>
    <row r="1592" spans="2:64" x14ac:dyDescent="0.25">
      <c r="B1592" s="40" t="s">
        <v>2390</v>
      </c>
      <c r="C1592" s="40" t="s">
        <v>60</v>
      </c>
      <c r="D1592" s="40" t="s">
        <v>61</v>
      </c>
      <c r="E1592" s="40" t="s">
        <v>43</v>
      </c>
      <c r="F1592" s="41">
        <v>2.0192488262910795E-2</v>
      </c>
      <c r="G1592" s="42">
        <v>6000000</v>
      </c>
      <c r="H1592" s="43">
        <v>1</v>
      </c>
      <c r="I1592" s="20">
        <f t="shared" ref="I1592" si="2003">H1592*G1592*F1592</f>
        <v>121154.92957746478</v>
      </c>
      <c r="J1592" s="54"/>
      <c r="K1592" s="54"/>
      <c r="L1592" s="54"/>
      <c r="M1592" s="20">
        <f t="shared" ref="M1592" si="2004">L1592*K1592</f>
        <v>0</v>
      </c>
      <c r="N1592" s="54"/>
      <c r="O1592" s="54"/>
      <c r="P1592" s="79"/>
      <c r="Q1592" s="80"/>
      <c r="R1592" s="21">
        <f t="shared" ref="R1592" si="2005">Q1592*P1592</f>
        <v>0</v>
      </c>
      <c r="S1592" s="21"/>
      <c r="T1592" s="21"/>
      <c r="U1592" s="21"/>
      <c r="V1592" s="21"/>
      <c r="W1592" s="20">
        <f>I1592</f>
        <v>121154.92957746478</v>
      </c>
      <c r="X1592" s="20">
        <f t="shared" ref="X1592" si="2006">M1592</f>
        <v>0</v>
      </c>
      <c r="Y1592" s="20">
        <f t="shared" ref="Y1592" si="2007">R1592</f>
        <v>0</v>
      </c>
      <c r="Z1592" s="20">
        <f t="shared" ref="Z1592" si="2008">SUM(W1592:Y1592)</f>
        <v>121154.92957746478</v>
      </c>
      <c r="AA1592" s="20">
        <f t="shared" si="1982"/>
        <v>36346.47887323943</v>
      </c>
      <c r="AB1592" s="20">
        <f t="shared" ref="AB1592" si="2009">SUM(Z1592:AA1592)</f>
        <v>157501.40845070421</v>
      </c>
      <c r="AC1592" s="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7"/>
      <c r="BA1592" s="17"/>
      <c r="BB1592" s="17"/>
      <c r="BC1592" s="17"/>
      <c r="BD1592" s="17"/>
      <c r="BE1592" s="17"/>
      <c r="BF1592" s="17"/>
      <c r="BG1592" s="17"/>
      <c r="BH1592" s="17"/>
      <c r="BI1592" s="17"/>
      <c r="BJ1592" s="17"/>
      <c r="BK1592" s="17"/>
      <c r="BL1592" s="17"/>
    </row>
    <row r="1593" spans="2:64" x14ac:dyDescent="0.25">
      <c r="B1593" s="40" t="s">
        <v>2391</v>
      </c>
      <c r="C1593" s="44"/>
      <c r="D1593" s="44"/>
      <c r="E1593" s="44"/>
      <c r="F1593" s="45"/>
      <c r="G1593" s="46"/>
      <c r="H1593" s="47"/>
      <c r="I1593" s="20"/>
      <c r="J1593" s="72"/>
      <c r="K1593" s="72"/>
      <c r="L1593" s="72"/>
      <c r="M1593" s="20"/>
      <c r="N1593" s="72"/>
      <c r="O1593" s="72"/>
      <c r="P1593" s="81"/>
      <c r="Q1593" s="82"/>
      <c r="R1593" s="21"/>
      <c r="S1593" s="21"/>
      <c r="T1593" s="21"/>
      <c r="U1593" s="21"/>
      <c r="V1593" s="21"/>
      <c r="W1593" s="20"/>
      <c r="X1593" s="20"/>
      <c r="Y1593" s="20"/>
      <c r="Z1593" s="20"/>
      <c r="AA1593" s="20"/>
      <c r="AB1593" s="20"/>
      <c r="AC1593" s="8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7"/>
      <c r="BA1593" s="17"/>
      <c r="BB1593" s="17"/>
      <c r="BC1593" s="17"/>
      <c r="BD1593" s="17"/>
      <c r="BE1593" s="17"/>
      <c r="BF1593" s="17"/>
      <c r="BG1593" s="17"/>
      <c r="BH1593" s="17"/>
      <c r="BI1593" s="17"/>
      <c r="BJ1593" s="17"/>
      <c r="BK1593" s="17"/>
      <c r="BL1593" s="17"/>
    </row>
    <row r="1594" spans="2:64" ht="28.5" x14ac:dyDescent="0.25">
      <c r="B1594" s="40" t="s">
        <v>2392</v>
      </c>
      <c r="C1594" s="40" t="s">
        <v>591</v>
      </c>
      <c r="D1594" s="40"/>
      <c r="E1594" s="40" t="s">
        <v>39</v>
      </c>
      <c r="F1594" s="41">
        <v>2.0192488262910795E-2</v>
      </c>
      <c r="G1594" s="42">
        <v>6000000</v>
      </c>
      <c r="H1594" s="43">
        <v>0.25</v>
      </c>
      <c r="I1594" s="20">
        <f t="shared" ref="I1594" si="2010">H1594*G1594*F1594</f>
        <v>30288.732394366194</v>
      </c>
      <c r="J1594" s="54"/>
      <c r="K1594" s="54"/>
      <c r="L1594" s="54"/>
      <c r="M1594" s="20">
        <f t="shared" ref="M1594" si="2011">L1594*K1594</f>
        <v>0</v>
      </c>
      <c r="N1594" s="54" t="s">
        <v>776</v>
      </c>
      <c r="O1594" s="54" t="s">
        <v>19</v>
      </c>
      <c r="P1594" s="79">
        <v>81.599999999999994</v>
      </c>
      <c r="Q1594" s="80">
        <v>500</v>
      </c>
      <c r="R1594" s="21">
        <f t="shared" ref="R1594" si="2012">Q1594*P1594</f>
        <v>40800</v>
      </c>
      <c r="S1594" s="21"/>
      <c r="T1594" s="21"/>
      <c r="U1594" s="21"/>
      <c r="V1594" s="21"/>
      <c r="W1594" s="20">
        <f>I1594</f>
        <v>30288.732394366194</v>
      </c>
      <c r="X1594" s="20">
        <f t="shared" ref="X1594" si="2013">M1594</f>
        <v>0</v>
      </c>
      <c r="Y1594" s="20">
        <f t="shared" ref="Y1594" si="2014">R1594</f>
        <v>40800</v>
      </c>
      <c r="Z1594" s="20">
        <f t="shared" ref="Z1594" si="2015">SUM(W1594:Y1594)</f>
        <v>71088.73239436619</v>
      </c>
      <c r="AA1594" s="20">
        <f t="shared" si="1982"/>
        <v>21326.619718309856</v>
      </c>
      <c r="AB1594" s="20">
        <f t="shared" ref="AB1594" si="2016">SUM(Z1594:AA1594)</f>
        <v>92415.352112676046</v>
      </c>
      <c r="AC1594" s="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7"/>
      <c r="BA1594" s="17"/>
      <c r="BB1594" s="17"/>
      <c r="BC1594" s="17"/>
      <c r="BD1594" s="17"/>
      <c r="BE1594" s="17"/>
      <c r="BF1594" s="17"/>
      <c r="BG1594" s="17"/>
      <c r="BH1594" s="17"/>
      <c r="BI1594" s="17"/>
      <c r="BJ1594" s="17"/>
      <c r="BK1594" s="17"/>
      <c r="BL1594" s="17"/>
    </row>
    <row r="1595" spans="2:64" x14ac:dyDescent="0.25">
      <c r="B1595" s="40" t="s">
        <v>2393</v>
      </c>
      <c r="C1595" s="44"/>
      <c r="D1595" s="44"/>
      <c r="E1595" s="44"/>
      <c r="F1595" s="45"/>
      <c r="G1595" s="46"/>
      <c r="H1595" s="47"/>
      <c r="I1595" s="20"/>
      <c r="J1595" s="72"/>
      <c r="K1595" s="72"/>
      <c r="L1595" s="72"/>
      <c r="M1595" s="20"/>
      <c r="N1595" s="72"/>
      <c r="O1595" s="72"/>
      <c r="P1595" s="81"/>
      <c r="Q1595" s="82"/>
      <c r="R1595" s="21"/>
      <c r="S1595" s="21"/>
      <c r="T1595" s="21"/>
      <c r="U1595" s="21"/>
      <c r="V1595" s="21"/>
      <c r="W1595" s="20"/>
      <c r="X1595" s="20"/>
      <c r="Y1595" s="20"/>
      <c r="Z1595" s="20"/>
      <c r="AA1595" s="20"/>
      <c r="AB1595" s="20"/>
      <c r="AC1595" s="8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7"/>
      <c r="BA1595" s="17"/>
      <c r="BB1595" s="17"/>
      <c r="BC1595" s="17"/>
      <c r="BD1595" s="17"/>
      <c r="BE1595" s="17"/>
      <c r="BF1595" s="17"/>
      <c r="BG1595" s="17"/>
      <c r="BH1595" s="17"/>
      <c r="BI1595" s="17"/>
      <c r="BJ1595" s="17"/>
      <c r="BK1595" s="17"/>
      <c r="BL1595" s="17"/>
    </row>
    <row r="1596" spans="2:64" x14ac:dyDescent="0.25">
      <c r="B1596" s="40" t="s">
        <v>2394</v>
      </c>
      <c r="C1596" s="40" t="s">
        <v>60</v>
      </c>
      <c r="D1596" s="40" t="s">
        <v>61</v>
      </c>
      <c r="E1596" s="40" t="s">
        <v>43</v>
      </c>
      <c r="F1596" s="41">
        <v>0.10600469483568074</v>
      </c>
      <c r="G1596" s="42">
        <v>6000000</v>
      </c>
      <c r="H1596" s="43">
        <v>1</v>
      </c>
      <c r="I1596" s="20">
        <f t="shared" ref="I1596" si="2017">H1596*G1596*F1596</f>
        <v>636028.1690140845</v>
      </c>
      <c r="J1596" s="54"/>
      <c r="K1596" s="54"/>
      <c r="L1596" s="54"/>
      <c r="M1596" s="20">
        <f t="shared" ref="M1596" si="2018">L1596*K1596</f>
        <v>0</v>
      </c>
      <c r="N1596" s="54" t="s">
        <v>27</v>
      </c>
      <c r="O1596" s="54" t="s">
        <v>20</v>
      </c>
      <c r="P1596" s="79">
        <v>5</v>
      </c>
      <c r="Q1596" s="80">
        <v>15000</v>
      </c>
      <c r="R1596" s="21">
        <f t="shared" ref="R1596:R1599" si="2019">Q1596*P1596</f>
        <v>75000</v>
      </c>
      <c r="S1596" s="21"/>
      <c r="T1596" s="21"/>
      <c r="U1596" s="21"/>
      <c r="V1596" s="21"/>
      <c r="W1596" s="20">
        <f>I1596</f>
        <v>636028.1690140845</v>
      </c>
      <c r="X1596" s="20">
        <f t="shared" ref="X1596" si="2020">M1596</f>
        <v>0</v>
      </c>
      <c r="Y1596" s="20">
        <f>SUM(R1596:R1599)</f>
        <v>193200</v>
      </c>
      <c r="Z1596" s="20">
        <f t="shared" ref="Z1596" si="2021">SUM(W1596:Y1596)</f>
        <v>829228.1690140845</v>
      </c>
      <c r="AA1596" s="20">
        <f t="shared" si="1982"/>
        <v>248768.45070422534</v>
      </c>
      <c r="AB1596" s="20">
        <f t="shared" ref="AB1596" si="2022">SUM(Z1596:AA1596)</f>
        <v>1077996.61971831</v>
      </c>
      <c r="AC1596" s="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7"/>
      <c r="BA1596" s="17"/>
      <c r="BB1596" s="17"/>
      <c r="BC1596" s="17"/>
      <c r="BD1596" s="17"/>
      <c r="BE1596" s="17"/>
      <c r="BF1596" s="17"/>
      <c r="BG1596" s="17"/>
      <c r="BH1596" s="17"/>
      <c r="BI1596" s="17"/>
      <c r="BJ1596" s="17"/>
      <c r="BK1596" s="17"/>
      <c r="BL1596" s="17"/>
    </row>
    <row r="1597" spans="2:64" x14ac:dyDescent="0.25">
      <c r="B1597" s="40" t="s">
        <v>2395</v>
      </c>
      <c r="C1597" s="40"/>
      <c r="D1597" s="40"/>
      <c r="E1597" s="40"/>
      <c r="F1597" s="41"/>
      <c r="G1597" s="52"/>
      <c r="H1597" s="43"/>
      <c r="I1597" s="20"/>
      <c r="J1597" s="54"/>
      <c r="K1597" s="54"/>
      <c r="L1597" s="54"/>
      <c r="M1597" s="20"/>
      <c r="N1597" s="54" t="s">
        <v>44</v>
      </c>
      <c r="O1597" s="54" t="s">
        <v>21</v>
      </c>
      <c r="P1597" s="79">
        <v>4</v>
      </c>
      <c r="Q1597" s="80">
        <v>15000</v>
      </c>
      <c r="R1597" s="21">
        <f t="shared" si="2019"/>
        <v>60000</v>
      </c>
      <c r="S1597" s="21"/>
      <c r="T1597" s="21"/>
      <c r="U1597" s="21"/>
      <c r="V1597" s="21"/>
      <c r="W1597" s="20"/>
      <c r="X1597" s="20"/>
      <c r="Y1597" s="20"/>
      <c r="Z1597" s="20"/>
      <c r="AA1597" s="20"/>
      <c r="AB1597" s="20"/>
      <c r="AC1597" s="7"/>
      <c r="AD1597" s="17"/>
      <c r="AE1597" s="17"/>
      <c r="AF1597" s="17"/>
    </row>
    <row r="1598" spans="2:64" x14ac:dyDescent="0.25">
      <c r="B1598" s="40" t="s">
        <v>2396</v>
      </c>
      <c r="C1598" s="40"/>
      <c r="D1598" s="40"/>
      <c r="E1598" s="40"/>
      <c r="F1598" s="41"/>
      <c r="G1598" s="52"/>
      <c r="H1598" s="43"/>
      <c r="I1598" s="20"/>
      <c r="J1598" s="54"/>
      <c r="K1598" s="54"/>
      <c r="L1598" s="54"/>
      <c r="M1598" s="20"/>
      <c r="N1598" s="54" t="s">
        <v>44</v>
      </c>
      <c r="O1598" s="54" t="s">
        <v>19</v>
      </c>
      <c r="P1598" s="79">
        <v>3</v>
      </c>
      <c r="Q1598" s="80">
        <v>10000</v>
      </c>
      <c r="R1598" s="21">
        <f t="shared" si="2019"/>
        <v>30000</v>
      </c>
      <c r="S1598" s="21"/>
      <c r="T1598" s="21"/>
      <c r="U1598" s="21"/>
      <c r="V1598" s="21"/>
      <c r="W1598" s="20"/>
      <c r="X1598" s="20"/>
      <c r="Y1598" s="20"/>
      <c r="Z1598" s="20"/>
      <c r="AA1598" s="20"/>
      <c r="AB1598" s="20"/>
      <c r="AC1598" s="7"/>
      <c r="AD1598" s="17"/>
      <c r="AE1598" s="17"/>
      <c r="AF1598" s="17"/>
    </row>
    <row r="1599" spans="2:64" x14ac:dyDescent="0.25">
      <c r="B1599" s="40" t="s">
        <v>2397</v>
      </c>
      <c r="C1599" s="40"/>
      <c r="D1599" s="40"/>
      <c r="E1599" s="40"/>
      <c r="F1599" s="41"/>
      <c r="G1599" s="52"/>
      <c r="H1599" s="43"/>
      <c r="I1599" s="20"/>
      <c r="J1599" s="54"/>
      <c r="K1599" s="54"/>
      <c r="L1599" s="54"/>
      <c r="M1599" s="20"/>
      <c r="N1599" s="54" t="s">
        <v>62</v>
      </c>
      <c r="O1599" s="54" t="s">
        <v>22</v>
      </c>
      <c r="P1599" s="79">
        <v>60</v>
      </c>
      <c r="Q1599" s="80">
        <v>470</v>
      </c>
      <c r="R1599" s="21">
        <f t="shared" si="2019"/>
        <v>28200</v>
      </c>
      <c r="S1599" s="21"/>
      <c r="T1599" s="21"/>
      <c r="U1599" s="21"/>
      <c r="V1599" s="21"/>
      <c r="W1599" s="20"/>
      <c r="X1599" s="20"/>
      <c r="Y1599" s="20"/>
      <c r="Z1599" s="20"/>
      <c r="AA1599" s="20"/>
      <c r="AB1599" s="20"/>
      <c r="AC1599" s="7"/>
      <c r="AD1599" s="17"/>
      <c r="AE1599" s="17"/>
      <c r="AF1599" s="17"/>
    </row>
    <row r="1600" spans="2:64" x14ac:dyDescent="0.25">
      <c r="B1600" s="40" t="s">
        <v>2398</v>
      </c>
      <c r="C1600" s="44"/>
      <c r="D1600" s="44"/>
      <c r="E1600" s="44"/>
      <c r="F1600" s="45"/>
      <c r="G1600" s="46"/>
      <c r="H1600" s="47"/>
      <c r="I1600" s="20"/>
      <c r="J1600" s="72"/>
      <c r="K1600" s="72"/>
      <c r="L1600" s="72"/>
      <c r="M1600" s="20"/>
      <c r="N1600" s="72"/>
      <c r="O1600" s="72"/>
      <c r="P1600" s="81"/>
      <c r="Q1600" s="82"/>
      <c r="R1600" s="21"/>
      <c r="S1600" s="21"/>
      <c r="T1600" s="21"/>
      <c r="U1600" s="21"/>
      <c r="V1600" s="21"/>
      <c r="W1600" s="20"/>
      <c r="X1600" s="20"/>
      <c r="Y1600" s="20"/>
      <c r="Z1600" s="20"/>
      <c r="AA1600" s="20"/>
      <c r="AB1600" s="20"/>
      <c r="AC1600" s="8"/>
      <c r="AD1600" s="17"/>
      <c r="AE1600" s="17"/>
      <c r="AF1600" s="17"/>
    </row>
    <row r="1601" spans="2:37" x14ac:dyDescent="0.25">
      <c r="B1601" s="40" t="s">
        <v>2399</v>
      </c>
      <c r="C1601" s="40" t="s">
        <v>592</v>
      </c>
      <c r="D1601" s="40"/>
      <c r="E1601" s="40" t="s">
        <v>39</v>
      </c>
      <c r="F1601" s="41">
        <v>4.396318260439832E-2</v>
      </c>
      <c r="G1601" s="42">
        <v>6000000</v>
      </c>
      <c r="H1601" s="43">
        <v>0.25</v>
      </c>
      <c r="I1601" s="20">
        <f t="shared" ref="I1601" si="2023">H1601*G1601*F1601</f>
        <v>65944.773906597475</v>
      </c>
      <c r="J1601" s="54"/>
      <c r="K1601" s="54"/>
      <c r="L1601" s="54"/>
      <c r="M1601" s="20">
        <f t="shared" ref="M1601" si="2024">L1601*K1601</f>
        <v>0</v>
      </c>
      <c r="N1601" s="54" t="s">
        <v>104</v>
      </c>
      <c r="O1601" s="54" t="s">
        <v>19</v>
      </c>
      <c r="P1601" s="79"/>
      <c r="Q1601" s="80">
        <v>750</v>
      </c>
      <c r="R1601" s="21">
        <f t="shared" ref="R1601" si="2025">Q1601*P1601</f>
        <v>0</v>
      </c>
      <c r="S1601" s="21"/>
      <c r="T1601" s="21"/>
      <c r="U1601" s="21"/>
      <c r="V1601" s="21"/>
      <c r="W1601" s="20">
        <f>I1601</f>
        <v>65944.773906597475</v>
      </c>
      <c r="X1601" s="20">
        <f t="shared" ref="X1601" si="2026">M1601</f>
        <v>0</v>
      </c>
      <c r="Y1601" s="20">
        <f t="shared" ref="Y1601" si="2027">R1601</f>
        <v>0</v>
      </c>
      <c r="Z1601" s="20">
        <f t="shared" ref="Z1601" si="2028">SUM(W1601:Y1601)</f>
        <v>65944.773906597475</v>
      </c>
      <c r="AA1601" s="20">
        <f t="shared" si="1982"/>
        <v>19783.432171979242</v>
      </c>
      <c r="AB1601" s="20">
        <f t="shared" ref="AB1601" si="2029">SUM(Z1601:AA1601)</f>
        <v>85728.20607857671</v>
      </c>
      <c r="AC1601" s="7"/>
      <c r="AD1601" s="17"/>
      <c r="AE1601" s="17"/>
      <c r="AF1601" s="17"/>
    </row>
    <row r="1602" spans="2:37" x14ac:dyDescent="0.25">
      <c r="B1602" s="40" t="s">
        <v>2400</v>
      </c>
      <c r="C1602" s="44"/>
      <c r="D1602" s="44"/>
      <c r="E1602" s="44"/>
      <c r="F1602" s="45"/>
      <c r="G1602" s="46"/>
      <c r="H1602" s="47"/>
      <c r="I1602" s="20"/>
      <c r="J1602" s="72"/>
      <c r="K1602" s="72"/>
      <c r="L1602" s="72"/>
      <c r="M1602" s="20"/>
      <c r="N1602" s="72"/>
      <c r="O1602" s="72"/>
      <c r="P1602" s="81"/>
      <c r="Q1602" s="82"/>
      <c r="R1602" s="21"/>
      <c r="S1602" s="21"/>
      <c r="T1602" s="21"/>
      <c r="U1602" s="21"/>
      <c r="V1602" s="21"/>
      <c r="W1602" s="20"/>
      <c r="X1602" s="20"/>
      <c r="Y1602" s="20"/>
      <c r="Z1602" s="20"/>
      <c r="AA1602" s="20"/>
      <c r="AB1602" s="20"/>
      <c r="AC1602" s="8"/>
      <c r="AD1602" s="17"/>
      <c r="AE1602" s="17"/>
      <c r="AF1602" s="17"/>
    </row>
    <row r="1603" spans="2:37" x14ac:dyDescent="0.25">
      <c r="B1603" s="40" t="s">
        <v>2401</v>
      </c>
      <c r="C1603" s="40" t="s">
        <v>51</v>
      </c>
      <c r="D1603" s="40"/>
      <c r="E1603" s="40" t="s">
        <v>39</v>
      </c>
      <c r="F1603" s="41">
        <v>0.33742475908080061</v>
      </c>
      <c r="G1603" s="42">
        <v>6000000</v>
      </c>
      <c r="H1603" s="43">
        <v>0.25</v>
      </c>
      <c r="I1603" s="20">
        <f t="shared" ref="I1603" si="2030">H1603*G1603*F1603</f>
        <v>506137.13862120092</v>
      </c>
      <c r="J1603" s="54"/>
      <c r="K1603" s="54"/>
      <c r="L1603" s="54"/>
      <c r="M1603" s="20">
        <f t="shared" ref="M1603" si="2031">L1603*K1603</f>
        <v>0</v>
      </c>
      <c r="N1603" s="54" t="s">
        <v>104</v>
      </c>
      <c r="O1603" s="54" t="s">
        <v>19</v>
      </c>
      <c r="P1603" s="79"/>
      <c r="Q1603" s="80">
        <v>750</v>
      </c>
      <c r="R1603" s="21">
        <f t="shared" ref="R1603" si="2032">Q1603*P1603</f>
        <v>0</v>
      </c>
      <c r="S1603" s="21"/>
      <c r="T1603" s="21"/>
      <c r="U1603" s="21"/>
      <c r="V1603" s="21"/>
      <c r="W1603" s="20">
        <f>I1603</f>
        <v>506137.13862120092</v>
      </c>
      <c r="X1603" s="20">
        <f t="shared" ref="X1603" si="2033">M1603</f>
        <v>0</v>
      </c>
      <c r="Y1603" s="20">
        <f t="shared" ref="Y1603" si="2034">R1603</f>
        <v>0</v>
      </c>
      <c r="Z1603" s="20">
        <f t="shared" ref="Z1603" si="2035">SUM(W1603:Y1603)</f>
        <v>506137.13862120092</v>
      </c>
      <c r="AA1603" s="20">
        <f t="shared" si="1982"/>
        <v>151841.14158636026</v>
      </c>
      <c r="AB1603" s="20">
        <f t="shared" ref="AB1603" si="2036">SUM(Z1603:AA1603)</f>
        <v>657978.28020756121</v>
      </c>
      <c r="AC1603" s="7"/>
      <c r="AD1603" s="17"/>
      <c r="AE1603" s="17"/>
      <c r="AF1603" s="17"/>
    </row>
    <row r="1604" spans="2:37" x14ac:dyDescent="0.25">
      <c r="B1604" s="40" t="s">
        <v>2402</v>
      </c>
      <c r="C1604" s="44"/>
      <c r="D1604" s="44"/>
      <c r="E1604" s="44"/>
      <c r="F1604" s="45"/>
      <c r="G1604" s="46"/>
      <c r="H1604" s="47"/>
      <c r="I1604" s="20"/>
      <c r="J1604" s="72"/>
      <c r="K1604" s="72"/>
      <c r="L1604" s="72"/>
      <c r="M1604" s="20"/>
      <c r="N1604" s="72"/>
      <c r="O1604" s="72"/>
      <c r="P1604" s="81"/>
      <c r="Q1604" s="82"/>
      <c r="R1604" s="21"/>
      <c r="S1604" s="21"/>
      <c r="T1604" s="21"/>
      <c r="U1604" s="21"/>
      <c r="V1604" s="21"/>
      <c r="W1604" s="20"/>
      <c r="X1604" s="20"/>
      <c r="Y1604" s="20"/>
      <c r="Z1604" s="20"/>
      <c r="AA1604" s="20"/>
      <c r="AB1604" s="20"/>
      <c r="AC1604" s="8"/>
      <c r="AD1604" s="17"/>
      <c r="AE1604" s="17"/>
      <c r="AF1604" s="17"/>
      <c r="AG1604" s="17"/>
      <c r="AH1604" s="17"/>
      <c r="AI1604" s="17"/>
      <c r="AJ1604" s="17"/>
      <c r="AK1604" s="17"/>
    </row>
    <row r="1605" spans="2:37" x14ac:dyDescent="0.25">
      <c r="B1605" s="40" t="s">
        <v>2403</v>
      </c>
      <c r="C1605" s="40" t="s">
        <v>593</v>
      </c>
      <c r="D1605" s="40"/>
      <c r="E1605" s="40" t="s">
        <v>39</v>
      </c>
      <c r="F1605" s="41">
        <v>0.25458191252779833</v>
      </c>
      <c r="G1605" s="42">
        <v>6000000</v>
      </c>
      <c r="H1605" s="43">
        <v>0.25</v>
      </c>
      <c r="I1605" s="20">
        <f t="shared" ref="I1605" si="2037">H1605*G1605*F1605</f>
        <v>381872.86879169749</v>
      </c>
      <c r="J1605" s="54"/>
      <c r="K1605" s="54"/>
      <c r="L1605" s="54"/>
      <c r="M1605" s="20">
        <f t="shared" ref="M1605" si="2038">L1605*K1605</f>
        <v>0</v>
      </c>
      <c r="N1605" s="54" t="s">
        <v>104</v>
      </c>
      <c r="O1605" s="54" t="s">
        <v>19</v>
      </c>
      <c r="P1605" s="79"/>
      <c r="Q1605" s="80">
        <v>750</v>
      </c>
      <c r="R1605" s="21">
        <f t="shared" ref="R1605" si="2039">Q1605*P1605</f>
        <v>0</v>
      </c>
      <c r="S1605" s="21"/>
      <c r="T1605" s="21"/>
      <c r="U1605" s="21"/>
      <c r="V1605" s="21"/>
      <c r="W1605" s="20">
        <f>I1605</f>
        <v>381872.86879169749</v>
      </c>
      <c r="X1605" s="20">
        <f t="shared" ref="X1605" si="2040">M1605</f>
        <v>0</v>
      </c>
      <c r="Y1605" s="20">
        <f t="shared" ref="Y1605" si="2041">R1605</f>
        <v>0</v>
      </c>
      <c r="Z1605" s="20">
        <f t="shared" ref="Z1605" si="2042">SUM(W1605:Y1605)</f>
        <v>381872.86879169749</v>
      </c>
      <c r="AA1605" s="20">
        <f t="shared" si="1982"/>
        <v>114561.86063750925</v>
      </c>
      <c r="AB1605" s="20">
        <f t="shared" ref="AB1605" si="2043">SUM(Z1605:AA1605)</f>
        <v>496434.72942920675</v>
      </c>
      <c r="AC1605" s="7"/>
      <c r="AD1605" s="17"/>
      <c r="AE1605" s="17"/>
      <c r="AF1605" s="17"/>
      <c r="AG1605" s="17"/>
      <c r="AH1605" s="17"/>
      <c r="AI1605" s="17"/>
      <c r="AJ1605" s="17"/>
      <c r="AK1605" s="17"/>
    </row>
    <row r="1606" spans="2:37" x14ac:dyDescent="0.25">
      <c r="B1606" s="40" t="s">
        <v>2404</v>
      </c>
      <c r="C1606" s="44"/>
      <c r="D1606" s="44"/>
      <c r="E1606" s="44"/>
      <c r="F1606" s="45"/>
      <c r="G1606" s="46"/>
      <c r="H1606" s="47"/>
      <c r="I1606" s="20"/>
      <c r="J1606" s="72"/>
      <c r="K1606" s="72"/>
      <c r="L1606" s="72"/>
      <c r="M1606" s="20"/>
      <c r="N1606" s="72"/>
      <c r="O1606" s="72"/>
      <c r="P1606" s="81"/>
      <c r="Q1606" s="82"/>
      <c r="R1606" s="21"/>
      <c r="S1606" s="21"/>
      <c r="T1606" s="21"/>
      <c r="U1606" s="21"/>
      <c r="V1606" s="21"/>
      <c r="W1606" s="20"/>
      <c r="X1606" s="20"/>
      <c r="Y1606" s="20"/>
      <c r="Z1606" s="20"/>
      <c r="AA1606" s="20"/>
      <c r="AB1606" s="20"/>
      <c r="AC1606" s="8"/>
      <c r="AD1606" s="17"/>
      <c r="AE1606" s="17"/>
      <c r="AF1606" s="17"/>
      <c r="AG1606" s="17"/>
      <c r="AH1606" s="17"/>
      <c r="AI1606" s="17"/>
      <c r="AJ1606" s="17"/>
      <c r="AK1606" s="17"/>
    </row>
    <row r="1607" spans="2:37" x14ac:dyDescent="0.25">
      <c r="B1607" s="40" t="s">
        <v>2405</v>
      </c>
      <c r="C1607" s="40" t="s">
        <v>169</v>
      </c>
      <c r="D1607" s="40"/>
      <c r="E1607" s="40" t="s">
        <v>39</v>
      </c>
      <c r="F1607" s="41">
        <v>8.2463800345935256E-2</v>
      </c>
      <c r="G1607" s="42">
        <v>6000000</v>
      </c>
      <c r="H1607" s="43">
        <v>0.25</v>
      </c>
      <c r="I1607" s="20">
        <f t="shared" ref="I1607" si="2044">H1607*G1607*F1607</f>
        <v>123695.70051890289</v>
      </c>
      <c r="J1607" s="54"/>
      <c r="K1607" s="54"/>
      <c r="L1607" s="54"/>
      <c r="M1607" s="20">
        <f t="shared" ref="M1607" si="2045">L1607*K1607</f>
        <v>0</v>
      </c>
      <c r="N1607" s="54" t="s">
        <v>104</v>
      </c>
      <c r="O1607" s="54" t="s">
        <v>19</v>
      </c>
      <c r="P1607" s="79"/>
      <c r="Q1607" s="80">
        <v>750</v>
      </c>
      <c r="R1607" s="21">
        <f t="shared" ref="R1607" si="2046">Q1607*P1607</f>
        <v>0</v>
      </c>
      <c r="S1607" s="21"/>
      <c r="T1607" s="21"/>
      <c r="U1607" s="21"/>
      <c r="V1607" s="21"/>
      <c r="W1607" s="20">
        <f>I1607</f>
        <v>123695.70051890289</v>
      </c>
      <c r="X1607" s="20">
        <f t="shared" ref="X1607" si="2047">M1607</f>
        <v>0</v>
      </c>
      <c r="Y1607" s="20">
        <f t="shared" ref="Y1607" si="2048">R1607</f>
        <v>0</v>
      </c>
      <c r="Z1607" s="20">
        <f t="shared" ref="Z1607" si="2049">SUM(W1607:Y1607)</f>
        <v>123695.70051890289</v>
      </c>
      <c r="AA1607" s="20">
        <f t="shared" si="1982"/>
        <v>37108.710155670866</v>
      </c>
      <c r="AB1607" s="20">
        <f t="shared" ref="AB1607" si="2050">SUM(Z1607:AA1607)</f>
        <v>160804.41067457374</v>
      </c>
      <c r="AC1607" s="7"/>
      <c r="AD1607" s="17"/>
      <c r="AG1607" s="17"/>
      <c r="AH1607" s="17"/>
      <c r="AI1607" s="17"/>
      <c r="AJ1607" s="17"/>
      <c r="AK1607" s="17"/>
    </row>
    <row r="1608" spans="2:37" x14ac:dyDescent="0.25">
      <c r="B1608" s="40" t="s">
        <v>2406</v>
      </c>
      <c r="C1608" s="44"/>
      <c r="D1608" s="44"/>
      <c r="E1608" s="44"/>
      <c r="F1608" s="45"/>
      <c r="G1608" s="46"/>
      <c r="H1608" s="47"/>
      <c r="I1608" s="20"/>
      <c r="J1608" s="72"/>
      <c r="K1608" s="72"/>
      <c r="L1608" s="72"/>
      <c r="M1608" s="20"/>
      <c r="N1608" s="72"/>
      <c r="O1608" s="72"/>
      <c r="P1608" s="81"/>
      <c r="Q1608" s="82"/>
      <c r="R1608" s="21"/>
      <c r="S1608" s="21"/>
      <c r="T1608" s="21"/>
      <c r="U1608" s="21"/>
      <c r="V1608" s="21"/>
      <c r="W1608" s="20"/>
      <c r="X1608" s="20"/>
      <c r="Y1608" s="20"/>
      <c r="Z1608" s="20"/>
      <c r="AA1608" s="20"/>
      <c r="AB1608" s="20"/>
      <c r="AC1608" s="8"/>
      <c r="AD1608" s="17"/>
      <c r="AG1608" s="17"/>
      <c r="AH1608" s="17"/>
      <c r="AI1608" s="17"/>
      <c r="AJ1608" s="17"/>
      <c r="AK1608" s="17"/>
    </row>
    <row r="1609" spans="2:37" x14ac:dyDescent="0.25">
      <c r="B1609" s="40" t="s">
        <v>2407</v>
      </c>
      <c r="C1609" s="40" t="s">
        <v>594</v>
      </c>
      <c r="D1609" s="40"/>
      <c r="E1609" s="40" t="s">
        <v>39</v>
      </c>
      <c r="F1609" s="41">
        <v>0.34730788238201138</v>
      </c>
      <c r="G1609" s="42">
        <v>6000000</v>
      </c>
      <c r="H1609" s="43">
        <v>0.25</v>
      </c>
      <c r="I1609" s="20">
        <f t="shared" ref="I1609" si="2051">H1609*G1609*F1609</f>
        <v>520961.82357301709</v>
      </c>
      <c r="J1609" s="54"/>
      <c r="K1609" s="54"/>
      <c r="L1609" s="54"/>
      <c r="M1609" s="20">
        <f t="shared" ref="M1609" si="2052">L1609*K1609</f>
        <v>0</v>
      </c>
      <c r="N1609" s="54" t="s">
        <v>104</v>
      </c>
      <c r="O1609" s="54" t="s">
        <v>19</v>
      </c>
      <c r="P1609" s="79"/>
      <c r="Q1609" s="80">
        <v>750</v>
      </c>
      <c r="R1609" s="21">
        <f t="shared" ref="R1609" si="2053">Q1609*P1609</f>
        <v>0</v>
      </c>
      <c r="S1609" s="21"/>
      <c r="T1609" s="21"/>
      <c r="U1609" s="21"/>
      <c r="V1609" s="21"/>
      <c r="W1609" s="20">
        <f>I1609</f>
        <v>520961.82357301709</v>
      </c>
      <c r="X1609" s="20">
        <f t="shared" ref="X1609" si="2054">M1609</f>
        <v>0</v>
      </c>
      <c r="Y1609" s="20">
        <f t="shared" ref="Y1609" si="2055">R1609</f>
        <v>0</v>
      </c>
      <c r="Z1609" s="20">
        <f t="shared" ref="Z1609" si="2056">SUM(W1609:Y1609)</f>
        <v>520961.82357301709</v>
      </c>
      <c r="AA1609" s="20">
        <f t="shared" si="1982"/>
        <v>156288.54707190511</v>
      </c>
      <c r="AB1609" s="20">
        <f t="shared" ref="AB1609" si="2057">SUM(Z1609:AA1609)</f>
        <v>677250.37064492214</v>
      </c>
      <c r="AC1609" s="7"/>
      <c r="AD1609" s="17"/>
      <c r="AG1609" s="17"/>
      <c r="AH1609" s="17"/>
      <c r="AI1609" s="17"/>
      <c r="AJ1609" s="17"/>
      <c r="AK1609" s="17"/>
    </row>
    <row r="1610" spans="2:37" x14ac:dyDescent="0.25">
      <c r="B1610" s="40" t="s">
        <v>2408</v>
      </c>
      <c r="C1610" s="44"/>
      <c r="D1610" s="44"/>
      <c r="E1610" s="44"/>
      <c r="F1610" s="45"/>
      <c r="G1610" s="46"/>
      <c r="H1610" s="47"/>
      <c r="I1610" s="20"/>
      <c r="J1610" s="72"/>
      <c r="K1610" s="72"/>
      <c r="L1610" s="72"/>
      <c r="M1610" s="20"/>
      <c r="N1610" s="72"/>
      <c r="O1610" s="72"/>
      <c r="P1610" s="81"/>
      <c r="Q1610" s="82"/>
      <c r="R1610" s="21"/>
      <c r="S1610" s="21"/>
      <c r="T1610" s="21"/>
      <c r="U1610" s="21"/>
      <c r="V1610" s="21"/>
      <c r="W1610" s="20"/>
      <c r="X1610" s="20"/>
      <c r="Y1610" s="20"/>
      <c r="Z1610" s="20"/>
      <c r="AA1610" s="20"/>
      <c r="AB1610" s="20"/>
      <c r="AC1610" s="8"/>
      <c r="AD1610" s="17"/>
      <c r="AG1610" s="17"/>
      <c r="AH1610" s="17"/>
      <c r="AI1610" s="17"/>
      <c r="AJ1610" s="17"/>
      <c r="AK1610" s="17"/>
    </row>
    <row r="1611" spans="2:37" x14ac:dyDescent="0.25">
      <c r="B1611" s="40" t="s">
        <v>2409</v>
      </c>
      <c r="C1611" s="40" t="s">
        <v>59</v>
      </c>
      <c r="D1611" s="40"/>
      <c r="E1611" s="40" t="s">
        <v>39</v>
      </c>
      <c r="F1611" s="41">
        <v>0.29049147516679019</v>
      </c>
      <c r="G1611" s="42">
        <v>6000000</v>
      </c>
      <c r="H1611" s="43">
        <v>0.25</v>
      </c>
      <c r="I1611" s="20">
        <f t="shared" ref="I1611" si="2058">H1611*G1611*F1611</f>
        <v>435737.21275018528</v>
      </c>
      <c r="J1611" s="54"/>
      <c r="K1611" s="54"/>
      <c r="L1611" s="54"/>
      <c r="M1611" s="20">
        <f t="shared" ref="M1611" si="2059">L1611*K1611</f>
        <v>0</v>
      </c>
      <c r="N1611" s="54" t="s">
        <v>104</v>
      </c>
      <c r="O1611" s="54" t="s">
        <v>19</v>
      </c>
      <c r="P1611" s="79"/>
      <c r="Q1611" s="80">
        <v>750</v>
      </c>
      <c r="R1611" s="21">
        <f t="shared" ref="R1611" si="2060">Q1611*P1611</f>
        <v>0</v>
      </c>
      <c r="S1611" s="21"/>
      <c r="T1611" s="21"/>
      <c r="U1611" s="21"/>
      <c r="V1611" s="21"/>
      <c r="W1611" s="20">
        <f>I1611</f>
        <v>435737.21275018528</v>
      </c>
      <c r="X1611" s="20">
        <f t="shared" ref="X1611" si="2061">M1611</f>
        <v>0</v>
      </c>
      <c r="Y1611" s="20">
        <f t="shared" ref="Y1611" si="2062">R1611</f>
        <v>0</v>
      </c>
      <c r="Z1611" s="20">
        <f t="shared" ref="Z1611" si="2063">SUM(W1611:Y1611)</f>
        <v>435737.21275018528</v>
      </c>
      <c r="AA1611" s="20">
        <f t="shared" si="1982"/>
        <v>130721.16382505558</v>
      </c>
      <c r="AB1611" s="20">
        <f t="shared" ref="AB1611" si="2064">SUM(Z1611:AA1611)</f>
        <v>566458.37657524087</v>
      </c>
      <c r="AC1611" s="7"/>
      <c r="AD1611" s="17"/>
      <c r="AG1611" s="17"/>
      <c r="AH1611" s="17"/>
      <c r="AI1611" s="17"/>
      <c r="AJ1611" s="17"/>
      <c r="AK1611" s="17"/>
    </row>
    <row r="1612" spans="2:37" x14ac:dyDescent="0.25">
      <c r="B1612" s="40" t="s">
        <v>2410</v>
      </c>
      <c r="C1612" s="44"/>
      <c r="D1612" s="44"/>
      <c r="E1612" s="44"/>
      <c r="F1612" s="45"/>
      <c r="G1612" s="46"/>
      <c r="H1612" s="47"/>
      <c r="I1612" s="20"/>
      <c r="J1612" s="72"/>
      <c r="K1612" s="72"/>
      <c r="L1612" s="72"/>
      <c r="M1612" s="20"/>
      <c r="N1612" s="72"/>
      <c r="O1612" s="72"/>
      <c r="P1612" s="81"/>
      <c r="Q1612" s="82"/>
      <c r="R1612" s="21"/>
      <c r="S1612" s="21"/>
      <c r="T1612" s="21"/>
      <c r="U1612" s="21"/>
      <c r="V1612" s="21"/>
      <c r="W1612" s="20"/>
      <c r="X1612" s="20"/>
      <c r="Y1612" s="20"/>
      <c r="Z1612" s="20"/>
      <c r="AA1612" s="20"/>
      <c r="AB1612" s="20"/>
      <c r="AC1612" s="8"/>
      <c r="AG1612" s="17"/>
      <c r="AH1612" s="17"/>
      <c r="AI1612" s="17"/>
      <c r="AJ1612" s="17"/>
      <c r="AK1612" s="17"/>
    </row>
    <row r="1613" spans="2:37" x14ac:dyDescent="0.25">
      <c r="B1613" s="40" t="s">
        <v>2411</v>
      </c>
      <c r="C1613" s="40" t="s">
        <v>595</v>
      </c>
      <c r="D1613" s="40"/>
      <c r="E1613" s="40" t="s">
        <v>39</v>
      </c>
      <c r="F1613" s="41">
        <v>6.4828267852730423E-2</v>
      </c>
      <c r="G1613" s="42">
        <v>6000000</v>
      </c>
      <c r="H1613" s="43">
        <v>0.25</v>
      </c>
      <c r="I1613" s="20">
        <f t="shared" ref="I1613" si="2065">H1613*G1613*F1613</f>
        <v>97242.401779095628</v>
      </c>
      <c r="J1613" s="54"/>
      <c r="K1613" s="54"/>
      <c r="L1613" s="54"/>
      <c r="M1613" s="20">
        <f t="shared" ref="M1613" si="2066">L1613*K1613</f>
        <v>0</v>
      </c>
      <c r="N1613" s="54" t="s">
        <v>104</v>
      </c>
      <c r="O1613" s="54" t="s">
        <v>19</v>
      </c>
      <c r="P1613" s="79"/>
      <c r="Q1613" s="80">
        <v>750</v>
      </c>
      <c r="R1613" s="21">
        <f t="shared" ref="R1613" si="2067">Q1613*P1613</f>
        <v>0</v>
      </c>
      <c r="S1613" s="21"/>
      <c r="T1613" s="21"/>
      <c r="U1613" s="21"/>
      <c r="V1613" s="21"/>
      <c r="W1613" s="20">
        <f>I1613</f>
        <v>97242.401779095628</v>
      </c>
      <c r="X1613" s="20">
        <f t="shared" ref="X1613" si="2068">M1613</f>
        <v>0</v>
      </c>
      <c r="Y1613" s="20">
        <f t="shared" ref="Y1613" si="2069">R1613</f>
        <v>0</v>
      </c>
      <c r="Z1613" s="20">
        <f t="shared" ref="Z1613" si="2070">SUM(W1613:Y1613)</f>
        <v>97242.401779095628</v>
      </c>
      <c r="AA1613" s="20">
        <f t="shared" ref="AA1613:AA1677" si="2071">Z1613*30%</f>
        <v>29172.720533728687</v>
      </c>
      <c r="AB1613" s="20">
        <f t="shared" ref="AB1613" si="2072">SUM(Z1613:AA1613)</f>
        <v>126415.12231282431</v>
      </c>
      <c r="AC1613" s="7"/>
      <c r="AG1613" s="17"/>
      <c r="AH1613" s="17"/>
      <c r="AI1613" s="17"/>
      <c r="AJ1613" s="17"/>
      <c r="AK1613" s="17"/>
    </row>
    <row r="1614" spans="2:37" x14ac:dyDescent="0.25">
      <c r="B1614" s="40" t="s">
        <v>2412</v>
      </c>
      <c r="C1614" s="44"/>
      <c r="D1614" s="44"/>
      <c r="E1614" s="44"/>
      <c r="F1614" s="45"/>
      <c r="G1614" s="46"/>
      <c r="H1614" s="47"/>
      <c r="I1614" s="20"/>
      <c r="J1614" s="72"/>
      <c r="K1614" s="72"/>
      <c r="L1614" s="72"/>
      <c r="M1614" s="20"/>
      <c r="N1614" s="72"/>
      <c r="O1614" s="72"/>
      <c r="P1614" s="81"/>
      <c r="Q1614" s="82"/>
      <c r="R1614" s="21"/>
      <c r="S1614" s="21"/>
      <c r="T1614" s="21"/>
      <c r="U1614" s="21"/>
      <c r="V1614" s="21"/>
      <c r="W1614" s="20"/>
      <c r="X1614" s="20"/>
      <c r="Y1614" s="20"/>
      <c r="Z1614" s="20"/>
      <c r="AA1614" s="20"/>
      <c r="AB1614" s="20"/>
      <c r="AC1614" s="8"/>
      <c r="AE1614" s="17"/>
      <c r="AF1614" s="17"/>
      <c r="AG1614" s="17"/>
      <c r="AH1614" s="17"/>
      <c r="AI1614" s="17"/>
      <c r="AJ1614" s="17"/>
      <c r="AK1614" s="17"/>
    </row>
    <row r="1615" spans="2:37" x14ac:dyDescent="0.25">
      <c r="B1615" s="40" t="s">
        <v>2413</v>
      </c>
      <c r="C1615" s="40" t="s">
        <v>596</v>
      </c>
      <c r="D1615" s="40"/>
      <c r="E1615" s="40" t="s">
        <v>39</v>
      </c>
      <c r="F1615" s="41">
        <v>0.16595453422288117</v>
      </c>
      <c r="G1615" s="42">
        <v>6000000</v>
      </c>
      <c r="H1615" s="43">
        <v>0.25</v>
      </c>
      <c r="I1615" s="20">
        <f t="shared" ref="I1615" si="2073">H1615*G1615*F1615</f>
        <v>248931.80133432176</v>
      </c>
      <c r="J1615" s="54"/>
      <c r="K1615" s="54"/>
      <c r="L1615" s="54"/>
      <c r="M1615" s="20">
        <f t="shared" ref="M1615" si="2074">L1615*K1615</f>
        <v>0</v>
      </c>
      <c r="N1615" s="54" t="s">
        <v>104</v>
      </c>
      <c r="O1615" s="54" t="s">
        <v>19</v>
      </c>
      <c r="P1615" s="79"/>
      <c r="Q1615" s="80">
        <v>750</v>
      </c>
      <c r="R1615" s="21">
        <f t="shared" ref="R1615" si="2075">Q1615*P1615</f>
        <v>0</v>
      </c>
      <c r="S1615" s="21"/>
      <c r="T1615" s="21"/>
      <c r="U1615" s="21"/>
      <c r="V1615" s="21"/>
      <c r="W1615" s="20">
        <f>I1615</f>
        <v>248931.80133432176</v>
      </c>
      <c r="X1615" s="20">
        <f t="shared" ref="X1615" si="2076">M1615</f>
        <v>0</v>
      </c>
      <c r="Y1615" s="20">
        <f t="shared" ref="Y1615" si="2077">R1615</f>
        <v>0</v>
      </c>
      <c r="Z1615" s="20">
        <f t="shared" ref="Z1615" si="2078">SUM(W1615:Y1615)</f>
        <v>248931.80133432176</v>
      </c>
      <c r="AA1615" s="20">
        <f t="shared" si="2071"/>
        <v>74679.540400296522</v>
      </c>
      <c r="AB1615" s="20">
        <f t="shared" ref="AB1615" si="2079">SUM(Z1615:AA1615)</f>
        <v>323611.3417346183</v>
      </c>
      <c r="AC1615" s="7"/>
      <c r="AE1615" s="17"/>
      <c r="AF1615" s="17"/>
      <c r="AG1615" s="17"/>
      <c r="AH1615" s="17"/>
      <c r="AI1615" s="17"/>
      <c r="AJ1615" s="17"/>
      <c r="AK1615" s="17"/>
    </row>
    <row r="1616" spans="2:37" x14ac:dyDescent="0.25">
      <c r="B1616" s="40" t="s">
        <v>2414</v>
      </c>
      <c r="C1616" s="44"/>
      <c r="D1616" s="44"/>
      <c r="E1616" s="44"/>
      <c r="F1616" s="45"/>
      <c r="G1616" s="46"/>
      <c r="H1616" s="47"/>
      <c r="I1616" s="20"/>
      <c r="J1616" s="72"/>
      <c r="K1616" s="72"/>
      <c r="L1616" s="72"/>
      <c r="M1616" s="20"/>
      <c r="N1616" s="72"/>
      <c r="O1616" s="72"/>
      <c r="P1616" s="81"/>
      <c r="Q1616" s="82"/>
      <c r="R1616" s="21"/>
      <c r="S1616" s="21"/>
      <c r="T1616" s="21"/>
      <c r="U1616" s="21"/>
      <c r="V1616" s="21"/>
      <c r="W1616" s="20"/>
      <c r="X1616" s="20"/>
      <c r="Y1616" s="20"/>
      <c r="Z1616" s="20"/>
      <c r="AA1616" s="20"/>
      <c r="AB1616" s="20"/>
      <c r="AC1616" s="8"/>
      <c r="AE1616" s="17"/>
      <c r="AF1616" s="17"/>
      <c r="AG1616" s="17"/>
      <c r="AH1616" s="17"/>
      <c r="AI1616" s="17"/>
      <c r="AJ1616" s="17"/>
      <c r="AK1616" s="17"/>
    </row>
    <row r="1617" spans="2:37" x14ac:dyDescent="0.25">
      <c r="B1617" s="40" t="s">
        <v>2415</v>
      </c>
      <c r="C1617" s="40" t="s">
        <v>597</v>
      </c>
      <c r="D1617" s="40"/>
      <c r="E1617" s="40" t="s">
        <v>39</v>
      </c>
      <c r="F1617" s="41">
        <v>0.17949221645663455</v>
      </c>
      <c r="G1617" s="42">
        <v>6000000</v>
      </c>
      <c r="H1617" s="43">
        <v>0.25</v>
      </c>
      <c r="I1617" s="20">
        <f t="shared" ref="I1617" si="2080">H1617*G1617*F1617</f>
        <v>269238.3246849518</v>
      </c>
      <c r="J1617" s="54"/>
      <c r="K1617" s="54"/>
      <c r="L1617" s="54"/>
      <c r="M1617" s="20">
        <f t="shared" ref="M1617" si="2081">L1617*K1617</f>
        <v>0</v>
      </c>
      <c r="N1617" s="54" t="s">
        <v>104</v>
      </c>
      <c r="O1617" s="54" t="s">
        <v>19</v>
      </c>
      <c r="P1617" s="79"/>
      <c r="Q1617" s="80">
        <v>750</v>
      </c>
      <c r="R1617" s="21">
        <f t="shared" ref="R1617" si="2082">Q1617*P1617</f>
        <v>0</v>
      </c>
      <c r="S1617" s="21"/>
      <c r="T1617" s="21"/>
      <c r="U1617" s="21"/>
      <c r="V1617" s="21"/>
      <c r="W1617" s="20">
        <f>I1617</f>
        <v>269238.3246849518</v>
      </c>
      <c r="X1617" s="20">
        <f t="shared" ref="X1617" si="2083">M1617</f>
        <v>0</v>
      </c>
      <c r="Y1617" s="20">
        <f t="shared" ref="Y1617" si="2084">R1617</f>
        <v>0</v>
      </c>
      <c r="Z1617" s="20">
        <f t="shared" ref="Z1617" si="2085">SUM(W1617:Y1617)</f>
        <v>269238.3246849518</v>
      </c>
      <c r="AA1617" s="20">
        <f t="shared" si="2071"/>
        <v>80771.497405485541</v>
      </c>
      <c r="AB1617" s="20">
        <f t="shared" ref="AB1617" si="2086">SUM(Z1617:AA1617)</f>
        <v>350009.82209043734</v>
      </c>
      <c r="AC1617" s="7"/>
      <c r="AE1617" s="17"/>
      <c r="AF1617" s="17"/>
      <c r="AG1617" s="17"/>
      <c r="AH1617" s="17"/>
      <c r="AI1617" s="17"/>
      <c r="AJ1617" s="17"/>
      <c r="AK1617" s="17"/>
    </row>
    <row r="1618" spans="2:37" x14ac:dyDescent="0.25">
      <c r="B1618" s="40" t="s">
        <v>2416</v>
      </c>
      <c r="C1618" s="44"/>
      <c r="D1618" s="44"/>
      <c r="E1618" s="44"/>
      <c r="F1618" s="45"/>
      <c r="G1618" s="46"/>
      <c r="H1618" s="47"/>
      <c r="I1618" s="20"/>
      <c r="J1618" s="72"/>
      <c r="K1618" s="72"/>
      <c r="L1618" s="72"/>
      <c r="M1618" s="20"/>
      <c r="N1618" s="72"/>
      <c r="O1618" s="72"/>
      <c r="P1618" s="81"/>
      <c r="Q1618" s="82"/>
      <c r="R1618" s="21"/>
      <c r="S1618" s="21"/>
      <c r="T1618" s="21"/>
      <c r="U1618" s="21"/>
      <c r="V1618" s="21"/>
      <c r="W1618" s="20"/>
      <c r="X1618" s="20"/>
      <c r="Y1618" s="20"/>
      <c r="Z1618" s="20"/>
      <c r="AA1618" s="20"/>
      <c r="AB1618" s="20"/>
      <c r="AC1618" s="8"/>
      <c r="AE1618" s="17"/>
      <c r="AF1618" s="17"/>
      <c r="AG1618" s="17"/>
      <c r="AH1618" s="17"/>
      <c r="AI1618" s="17"/>
      <c r="AJ1618" s="17"/>
      <c r="AK1618" s="17"/>
    </row>
    <row r="1619" spans="2:37" x14ac:dyDescent="0.25">
      <c r="B1619" s="40" t="s">
        <v>2417</v>
      </c>
      <c r="C1619" s="40" t="s">
        <v>598</v>
      </c>
      <c r="D1619" s="40" t="s">
        <v>38</v>
      </c>
      <c r="E1619" s="40" t="s">
        <v>39</v>
      </c>
      <c r="F1619" s="41">
        <v>5.4601680256980485E-2</v>
      </c>
      <c r="G1619" s="42">
        <v>6000000</v>
      </c>
      <c r="H1619" s="43">
        <v>0.25</v>
      </c>
      <c r="I1619" s="20">
        <f t="shared" ref="I1619" si="2087">H1619*G1619*F1619</f>
        <v>81902.520385470722</v>
      </c>
      <c r="J1619" s="54"/>
      <c r="K1619" s="54"/>
      <c r="L1619" s="54"/>
      <c r="M1619" s="20">
        <f t="shared" ref="M1619" si="2088">L1619*K1619</f>
        <v>0</v>
      </c>
      <c r="N1619" s="54" t="s">
        <v>104</v>
      </c>
      <c r="O1619" s="54" t="s">
        <v>19</v>
      </c>
      <c r="P1619" s="79"/>
      <c r="Q1619" s="80">
        <v>750</v>
      </c>
      <c r="R1619" s="21">
        <f t="shared" ref="R1619" si="2089">Q1619*P1619</f>
        <v>0</v>
      </c>
      <c r="S1619" s="21"/>
      <c r="T1619" s="21"/>
      <c r="U1619" s="21"/>
      <c r="V1619" s="21"/>
      <c r="W1619" s="20">
        <f>I1619</f>
        <v>81902.520385470722</v>
      </c>
      <c r="X1619" s="20">
        <f t="shared" ref="X1619" si="2090">M1619</f>
        <v>0</v>
      </c>
      <c r="Y1619" s="20">
        <f t="shared" ref="Y1619" si="2091">R1619</f>
        <v>0</v>
      </c>
      <c r="Z1619" s="20">
        <f t="shared" ref="Z1619" si="2092">SUM(W1619:Y1619)</f>
        <v>81902.520385470722</v>
      </c>
      <c r="AA1619" s="20">
        <f t="shared" si="2071"/>
        <v>24570.756115641216</v>
      </c>
      <c r="AB1619" s="20">
        <f t="shared" ref="AB1619" si="2093">SUM(Z1619:AA1619)</f>
        <v>106473.27650111193</v>
      </c>
      <c r="AC1619" s="7"/>
      <c r="AD1619" s="17"/>
      <c r="AE1619" s="17"/>
      <c r="AF1619" s="17"/>
      <c r="AG1619" s="17"/>
      <c r="AH1619" s="17"/>
      <c r="AI1619" s="17"/>
      <c r="AJ1619" s="17"/>
      <c r="AK1619" s="17"/>
    </row>
    <row r="1620" spans="2:37" x14ac:dyDescent="0.25">
      <c r="B1620" s="40" t="s">
        <v>2418</v>
      </c>
      <c r="C1620" s="44"/>
      <c r="D1620" s="44"/>
      <c r="E1620" s="44"/>
      <c r="F1620" s="45"/>
      <c r="G1620" s="46"/>
      <c r="H1620" s="47"/>
      <c r="I1620" s="20"/>
      <c r="J1620" s="72"/>
      <c r="K1620" s="72"/>
      <c r="L1620" s="72"/>
      <c r="M1620" s="20"/>
      <c r="N1620" s="72"/>
      <c r="O1620" s="72"/>
      <c r="P1620" s="81"/>
      <c r="Q1620" s="82"/>
      <c r="R1620" s="21"/>
      <c r="S1620" s="21"/>
      <c r="T1620" s="21"/>
      <c r="U1620" s="21"/>
      <c r="V1620" s="21"/>
      <c r="W1620" s="20"/>
      <c r="X1620" s="20"/>
      <c r="Y1620" s="20"/>
      <c r="Z1620" s="20"/>
      <c r="AA1620" s="20"/>
      <c r="AB1620" s="20"/>
      <c r="AC1620" s="8"/>
      <c r="AD1620" s="17"/>
      <c r="AE1620" s="17"/>
      <c r="AF1620" s="17"/>
      <c r="AG1620" s="17"/>
      <c r="AH1620" s="17"/>
      <c r="AI1620" s="17"/>
      <c r="AJ1620" s="17"/>
      <c r="AK1620" s="17"/>
    </row>
    <row r="1621" spans="2:37" x14ac:dyDescent="0.25">
      <c r="B1621" s="40" t="s">
        <v>2419</v>
      </c>
      <c r="C1621" s="40" t="s">
        <v>57</v>
      </c>
      <c r="D1621" s="40" t="s">
        <v>38</v>
      </c>
      <c r="E1621" s="40" t="s">
        <v>39</v>
      </c>
      <c r="F1621" s="41">
        <v>0.29654287126266371</v>
      </c>
      <c r="G1621" s="42">
        <v>6000000</v>
      </c>
      <c r="H1621" s="43">
        <v>0.25</v>
      </c>
      <c r="I1621" s="20">
        <f t="shared" ref="I1621" si="2094">H1621*G1621*F1621</f>
        <v>444814.30689399556</v>
      </c>
      <c r="J1621" s="54"/>
      <c r="K1621" s="54"/>
      <c r="L1621" s="54"/>
      <c r="M1621" s="20">
        <f t="shared" ref="M1621" si="2095">L1621*K1621</f>
        <v>0</v>
      </c>
      <c r="N1621" s="54" t="s">
        <v>104</v>
      </c>
      <c r="O1621" s="54" t="s">
        <v>19</v>
      </c>
      <c r="P1621" s="79"/>
      <c r="Q1621" s="80">
        <v>750</v>
      </c>
      <c r="R1621" s="21">
        <f t="shared" ref="R1621" si="2096">Q1621*P1621</f>
        <v>0</v>
      </c>
      <c r="S1621" s="21"/>
      <c r="T1621" s="21"/>
      <c r="U1621" s="21"/>
      <c r="V1621" s="21"/>
      <c r="W1621" s="20">
        <f>I1621</f>
        <v>444814.30689399556</v>
      </c>
      <c r="X1621" s="20">
        <f t="shared" ref="X1621" si="2097">M1621</f>
        <v>0</v>
      </c>
      <c r="Y1621" s="20">
        <f t="shared" ref="Y1621" si="2098">R1621</f>
        <v>0</v>
      </c>
      <c r="Z1621" s="20">
        <f t="shared" ref="Z1621" si="2099">SUM(W1621:Y1621)</f>
        <v>444814.30689399556</v>
      </c>
      <c r="AA1621" s="20">
        <f t="shared" si="2071"/>
        <v>133444.29206819867</v>
      </c>
      <c r="AB1621" s="20">
        <f t="shared" ref="AB1621" si="2100">SUM(Z1621:AA1621)</f>
        <v>578258.59896219429</v>
      </c>
      <c r="AC1621" s="7"/>
      <c r="AD1621" s="17"/>
      <c r="AE1621" s="17"/>
      <c r="AF1621" s="17"/>
      <c r="AG1621" s="17"/>
      <c r="AH1621" s="17"/>
      <c r="AI1621" s="17"/>
      <c r="AJ1621" s="17"/>
      <c r="AK1621" s="17"/>
    </row>
    <row r="1622" spans="2:37" x14ac:dyDescent="0.25">
      <c r="B1622" s="40" t="s">
        <v>2420</v>
      </c>
      <c r="C1622" s="44"/>
      <c r="D1622" s="44"/>
      <c r="E1622" s="44"/>
      <c r="F1622" s="45"/>
      <c r="G1622" s="46"/>
      <c r="H1622" s="47"/>
      <c r="I1622" s="20"/>
      <c r="J1622" s="72"/>
      <c r="K1622" s="72"/>
      <c r="L1622" s="72"/>
      <c r="M1622" s="20"/>
      <c r="N1622" s="72"/>
      <c r="O1622" s="72"/>
      <c r="P1622" s="81"/>
      <c r="Q1622" s="82"/>
      <c r="R1622" s="21"/>
      <c r="S1622" s="21"/>
      <c r="T1622" s="21"/>
      <c r="U1622" s="21"/>
      <c r="V1622" s="21"/>
      <c r="W1622" s="20"/>
      <c r="X1622" s="20"/>
      <c r="Y1622" s="20"/>
      <c r="Z1622" s="20"/>
      <c r="AA1622" s="20"/>
      <c r="AB1622" s="20"/>
      <c r="AC1622" s="8"/>
      <c r="AD1622" s="17"/>
      <c r="AE1622" s="17"/>
      <c r="AF1622" s="17"/>
      <c r="AG1622" s="17"/>
      <c r="AH1622" s="17"/>
      <c r="AI1622" s="17"/>
      <c r="AJ1622" s="17"/>
      <c r="AK1622" s="17"/>
    </row>
    <row r="1623" spans="2:37" x14ac:dyDescent="0.25">
      <c r="B1623" s="40" t="s">
        <v>2421</v>
      </c>
      <c r="C1623" s="40" t="s">
        <v>599</v>
      </c>
      <c r="D1623" s="40"/>
      <c r="E1623" s="40" t="s">
        <v>39</v>
      </c>
      <c r="F1623" s="41">
        <v>0.36223918952310352</v>
      </c>
      <c r="G1623" s="42">
        <v>6000000</v>
      </c>
      <c r="H1623" s="43">
        <v>0.25</v>
      </c>
      <c r="I1623" s="20">
        <f t="shared" ref="I1623" si="2101">H1623*G1623*F1623</f>
        <v>543358.78428465524</v>
      </c>
      <c r="J1623" s="54"/>
      <c r="K1623" s="54"/>
      <c r="L1623" s="54"/>
      <c r="M1623" s="20">
        <f t="shared" ref="M1623" si="2102">L1623*K1623</f>
        <v>0</v>
      </c>
      <c r="N1623" s="54" t="s">
        <v>104</v>
      </c>
      <c r="O1623" s="54" t="s">
        <v>19</v>
      </c>
      <c r="P1623" s="79"/>
      <c r="Q1623" s="80">
        <v>750</v>
      </c>
      <c r="R1623" s="21">
        <f t="shared" ref="R1623" si="2103">Q1623*P1623</f>
        <v>0</v>
      </c>
      <c r="S1623" s="21"/>
      <c r="T1623" s="21"/>
      <c r="U1623" s="21"/>
      <c r="V1623" s="21"/>
      <c r="W1623" s="20">
        <f>I1623</f>
        <v>543358.78428465524</v>
      </c>
      <c r="X1623" s="20">
        <f t="shared" ref="X1623" si="2104">M1623</f>
        <v>0</v>
      </c>
      <c r="Y1623" s="20">
        <f t="shared" ref="Y1623" si="2105">R1623</f>
        <v>0</v>
      </c>
      <c r="Z1623" s="20">
        <f t="shared" ref="Z1623" si="2106">SUM(W1623:Y1623)</f>
        <v>543358.78428465524</v>
      </c>
      <c r="AA1623" s="20">
        <f t="shared" si="2071"/>
        <v>163007.63528539657</v>
      </c>
      <c r="AB1623" s="20">
        <f t="shared" ref="AB1623" si="2107">SUM(Z1623:AA1623)</f>
        <v>706366.41957005183</v>
      </c>
      <c r="AC1623" s="7"/>
      <c r="AD1623" s="17"/>
      <c r="AE1623" s="17"/>
      <c r="AF1623" s="17"/>
      <c r="AG1623" s="17"/>
      <c r="AH1623" s="17"/>
      <c r="AI1623" s="17"/>
      <c r="AJ1623" s="17"/>
      <c r="AK1623" s="17"/>
    </row>
    <row r="1624" spans="2:37" x14ac:dyDescent="0.25">
      <c r="B1624" s="40" t="s">
        <v>2422</v>
      </c>
      <c r="C1624" s="44"/>
      <c r="D1624" s="44"/>
      <c r="E1624" s="44"/>
      <c r="F1624" s="45"/>
      <c r="G1624" s="46"/>
      <c r="H1624" s="47"/>
      <c r="I1624" s="20"/>
      <c r="J1624" s="72"/>
      <c r="K1624" s="72"/>
      <c r="L1624" s="72"/>
      <c r="M1624" s="20"/>
      <c r="N1624" s="72"/>
      <c r="O1624" s="72"/>
      <c r="P1624" s="81"/>
      <c r="Q1624" s="82"/>
      <c r="R1624" s="21"/>
      <c r="S1624" s="21"/>
      <c r="T1624" s="21"/>
      <c r="U1624" s="21"/>
      <c r="V1624" s="21"/>
      <c r="W1624" s="20"/>
      <c r="X1624" s="20"/>
      <c r="Y1624" s="20"/>
      <c r="Z1624" s="20"/>
      <c r="AA1624" s="20"/>
      <c r="AB1624" s="20"/>
      <c r="AC1624" s="8"/>
      <c r="AD1624" s="17"/>
      <c r="AE1624" s="17"/>
      <c r="AF1624" s="17"/>
      <c r="AG1624" s="17"/>
      <c r="AH1624" s="17"/>
      <c r="AI1624" s="17"/>
      <c r="AJ1624" s="17"/>
      <c r="AK1624" s="17"/>
    </row>
    <row r="1625" spans="2:37" x14ac:dyDescent="0.25">
      <c r="B1625" s="40" t="s">
        <v>2423</v>
      </c>
      <c r="C1625" s="40" t="s">
        <v>600</v>
      </c>
      <c r="D1625" s="40"/>
      <c r="E1625" s="40" t="s">
        <v>39</v>
      </c>
      <c r="F1625" s="41">
        <v>0.34102594514455153</v>
      </c>
      <c r="G1625" s="42">
        <v>6000000</v>
      </c>
      <c r="H1625" s="43">
        <v>0.25</v>
      </c>
      <c r="I1625" s="20">
        <f t="shared" ref="I1625" si="2108">H1625*G1625*F1625</f>
        <v>511538.9177168273</v>
      </c>
      <c r="J1625" s="54"/>
      <c r="K1625" s="54"/>
      <c r="L1625" s="54"/>
      <c r="M1625" s="20">
        <f t="shared" ref="M1625" si="2109">L1625*K1625</f>
        <v>0</v>
      </c>
      <c r="N1625" s="54" t="s">
        <v>104</v>
      </c>
      <c r="O1625" s="54" t="s">
        <v>19</v>
      </c>
      <c r="P1625" s="79"/>
      <c r="Q1625" s="80">
        <v>750</v>
      </c>
      <c r="R1625" s="21">
        <f t="shared" ref="R1625" si="2110">Q1625*P1625</f>
        <v>0</v>
      </c>
      <c r="S1625" s="21"/>
      <c r="T1625" s="21"/>
      <c r="U1625" s="21"/>
      <c r="V1625" s="21"/>
      <c r="W1625" s="20">
        <f>I1625</f>
        <v>511538.9177168273</v>
      </c>
      <c r="X1625" s="20">
        <f t="shared" ref="X1625" si="2111">M1625</f>
        <v>0</v>
      </c>
      <c r="Y1625" s="20">
        <f t="shared" ref="Y1625" si="2112">R1625</f>
        <v>0</v>
      </c>
      <c r="Z1625" s="20">
        <f t="shared" ref="Z1625" si="2113">SUM(W1625:Y1625)</f>
        <v>511538.9177168273</v>
      </c>
      <c r="AA1625" s="20">
        <f t="shared" si="2071"/>
        <v>153461.6753150482</v>
      </c>
      <c r="AB1625" s="20">
        <f t="shared" ref="AB1625" si="2114">SUM(Z1625:AA1625)</f>
        <v>665000.59303187556</v>
      </c>
      <c r="AC1625" s="7"/>
      <c r="AD1625" s="17"/>
      <c r="AE1625" s="17"/>
      <c r="AF1625" s="17"/>
      <c r="AG1625" s="17"/>
      <c r="AH1625" s="17"/>
      <c r="AI1625" s="17"/>
      <c r="AJ1625" s="17"/>
      <c r="AK1625" s="17"/>
    </row>
    <row r="1626" spans="2:37" x14ac:dyDescent="0.25">
      <c r="B1626" s="40" t="s">
        <v>2424</v>
      </c>
      <c r="C1626" s="44"/>
      <c r="D1626" s="44"/>
      <c r="E1626" s="44"/>
      <c r="F1626" s="45"/>
      <c r="G1626" s="46"/>
      <c r="H1626" s="47"/>
      <c r="I1626" s="20"/>
      <c r="J1626" s="72"/>
      <c r="K1626" s="72"/>
      <c r="L1626" s="72"/>
      <c r="M1626" s="20"/>
      <c r="N1626" s="72"/>
      <c r="O1626" s="72"/>
      <c r="P1626" s="81"/>
      <c r="Q1626" s="82"/>
      <c r="R1626" s="21"/>
      <c r="S1626" s="21"/>
      <c r="T1626" s="21"/>
      <c r="U1626" s="21"/>
      <c r="V1626" s="21"/>
      <c r="W1626" s="20"/>
      <c r="X1626" s="20"/>
      <c r="Y1626" s="20"/>
      <c r="Z1626" s="20"/>
      <c r="AA1626" s="20"/>
      <c r="AB1626" s="20"/>
      <c r="AC1626" s="8"/>
      <c r="AD1626" s="17"/>
      <c r="AE1626" s="17"/>
      <c r="AF1626" s="17"/>
      <c r="AG1626" s="17"/>
      <c r="AH1626" s="17"/>
      <c r="AI1626" s="17"/>
      <c r="AJ1626" s="17"/>
      <c r="AK1626" s="17"/>
    </row>
    <row r="1627" spans="2:37" x14ac:dyDescent="0.25">
      <c r="B1627" s="40" t="s">
        <v>2425</v>
      </c>
      <c r="C1627" s="40" t="s">
        <v>601</v>
      </c>
      <c r="D1627" s="40"/>
      <c r="E1627" s="40" t="s">
        <v>39</v>
      </c>
      <c r="F1627" s="41">
        <v>9.0417593278972076E-3</v>
      </c>
      <c r="G1627" s="42">
        <v>6000000</v>
      </c>
      <c r="H1627" s="43">
        <v>0.25</v>
      </c>
      <c r="I1627" s="20">
        <f t="shared" ref="I1627" si="2115">H1627*G1627*F1627</f>
        <v>13562.638991845812</v>
      </c>
      <c r="J1627" s="54"/>
      <c r="K1627" s="54"/>
      <c r="L1627" s="54"/>
      <c r="M1627" s="20">
        <f t="shared" ref="M1627" si="2116">L1627*K1627</f>
        <v>0</v>
      </c>
      <c r="N1627" s="54" t="s">
        <v>104</v>
      </c>
      <c r="O1627" s="54" t="s">
        <v>19</v>
      </c>
      <c r="P1627" s="79"/>
      <c r="Q1627" s="80">
        <v>750</v>
      </c>
      <c r="R1627" s="21">
        <f t="shared" ref="R1627" si="2117">Q1627*P1627</f>
        <v>0</v>
      </c>
      <c r="S1627" s="21"/>
      <c r="T1627" s="21"/>
      <c r="U1627" s="21"/>
      <c r="V1627" s="21"/>
      <c r="W1627" s="20">
        <f>I1627</f>
        <v>13562.638991845812</v>
      </c>
      <c r="X1627" s="20">
        <f t="shared" ref="X1627" si="2118">M1627</f>
        <v>0</v>
      </c>
      <c r="Y1627" s="20">
        <f t="shared" ref="Y1627" si="2119">R1627</f>
        <v>0</v>
      </c>
      <c r="Z1627" s="20">
        <f t="shared" ref="Z1627" si="2120">SUM(W1627:Y1627)</f>
        <v>13562.638991845812</v>
      </c>
      <c r="AA1627" s="20">
        <f t="shared" si="2071"/>
        <v>4068.7916975537432</v>
      </c>
      <c r="AB1627" s="20">
        <f t="shared" ref="AB1627" si="2121">SUM(Z1627:AA1627)</f>
        <v>17631.430689399556</v>
      </c>
      <c r="AC1627" s="7"/>
      <c r="AD1627" s="17"/>
      <c r="AE1627" s="17"/>
      <c r="AF1627" s="17"/>
      <c r="AG1627" s="17"/>
      <c r="AH1627" s="17"/>
      <c r="AI1627" s="17"/>
      <c r="AJ1627" s="17"/>
      <c r="AK1627" s="17"/>
    </row>
    <row r="1628" spans="2:37" x14ac:dyDescent="0.25">
      <c r="B1628" s="40" t="s">
        <v>2426</v>
      </c>
      <c r="C1628" s="44"/>
      <c r="D1628" s="44"/>
      <c r="E1628" s="44"/>
      <c r="F1628" s="45"/>
      <c r="G1628" s="46"/>
      <c r="H1628" s="47"/>
      <c r="I1628" s="20"/>
      <c r="J1628" s="72"/>
      <c r="K1628" s="72"/>
      <c r="L1628" s="72"/>
      <c r="M1628" s="20"/>
      <c r="N1628" s="72"/>
      <c r="O1628" s="72"/>
      <c r="P1628" s="81"/>
      <c r="Q1628" s="82"/>
      <c r="R1628" s="21"/>
      <c r="S1628" s="21"/>
      <c r="T1628" s="21"/>
      <c r="U1628" s="21"/>
      <c r="V1628" s="21"/>
      <c r="W1628" s="20"/>
      <c r="X1628" s="20"/>
      <c r="Y1628" s="20"/>
      <c r="Z1628" s="20"/>
      <c r="AA1628" s="20"/>
      <c r="AB1628" s="20"/>
      <c r="AC1628" s="8"/>
      <c r="AD1628" s="17"/>
      <c r="AE1628" s="17"/>
      <c r="AF1628" s="17"/>
      <c r="AG1628" s="17"/>
      <c r="AH1628" s="17"/>
      <c r="AI1628" s="17"/>
      <c r="AJ1628" s="17"/>
      <c r="AK1628" s="17"/>
    </row>
    <row r="1629" spans="2:37" x14ac:dyDescent="0.25">
      <c r="B1629" s="40" t="s">
        <v>2427</v>
      </c>
      <c r="C1629" s="40" t="s">
        <v>54</v>
      </c>
      <c r="D1629" s="40" t="s">
        <v>55</v>
      </c>
      <c r="E1629" s="40" t="s">
        <v>39</v>
      </c>
      <c r="F1629" s="41">
        <v>0.26351000741289843</v>
      </c>
      <c r="G1629" s="42">
        <v>6000000</v>
      </c>
      <c r="H1629" s="43">
        <v>0.25</v>
      </c>
      <c r="I1629" s="20">
        <f t="shared" ref="I1629" si="2122">H1629*G1629*F1629</f>
        <v>395265.01111934765</v>
      </c>
      <c r="J1629" s="54"/>
      <c r="K1629" s="54"/>
      <c r="L1629" s="54"/>
      <c r="M1629" s="20">
        <f t="shared" ref="M1629" si="2123">L1629*K1629</f>
        <v>0</v>
      </c>
      <c r="N1629" s="54" t="s">
        <v>104</v>
      </c>
      <c r="O1629" s="54" t="s">
        <v>19</v>
      </c>
      <c r="P1629" s="79"/>
      <c r="Q1629" s="80">
        <v>750</v>
      </c>
      <c r="R1629" s="21">
        <f t="shared" ref="R1629" si="2124">Q1629*P1629</f>
        <v>0</v>
      </c>
      <c r="S1629" s="21"/>
      <c r="T1629" s="21"/>
      <c r="U1629" s="21"/>
      <c r="V1629" s="21"/>
      <c r="W1629" s="20">
        <f>I1629</f>
        <v>395265.01111934765</v>
      </c>
      <c r="X1629" s="20">
        <f t="shared" ref="X1629" si="2125">M1629</f>
        <v>0</v>
      </c>
      <c r="Y1629" s="20">
        <f t="shared" ref="Y1629" si="2126">R1629</f>
        <v>0</v>
      </c>
      <c r="Z1629" s="20">
        <f t="shared" ref="Z1629" si="2127">SUM(W1629:Y1629)</f>
        <v>395265.01111934765</v>
      </c>
      <c r="AA1629" s="20">
        <f t="shared" si="2071"/>
        <v>118579.50333580429</v>
      </c>
      <c r="AB1629" s="20">
        <f t="shared" ref="AB1629" si="2128">SUM(Z1629:AA1629)</f>
        <v>513844.51445515192</v>
      </c>
      <c r="AC1629" s="7"/>
      <c r="AD1629" s="17"/>
      <c r="AE1629" s="17"/>
      <c r="AF1629" s="17"/>
      <c r="AG1629" s="17"/>
      <c r="AH1629" s="17"/>
      <c r="AI1629" s="17"/>
      <c r="AJ1629" s="17"/>
      <c r="AK1629" s="17"/>
    </row>
    <row r="1630" spans="2:37" x14ac:dyDescent="0.25">
      <c r="B1630" s="40" t="s">
        <v>2428</v>
      </c>
      <c r="C1630" s="44"/>
      <c r="D1630" s="44"/>
      <c r="E1630" s="44"/>
      <c r="F1630" s="45"/>
      <c r="G1630" s="46"/>
      <c r="H1630" s="47"/>
      <c r="I1630" s="20"/>
      <c r="J1630" s="72"/>
      <c r="K1630" s="72"/>
      <c r="L1630" s="72"/>
      <c r="M1630" s="20"/>
      <c r="N1630" s="72"/>
      <c r="O1630" s="72"/>
      <c r="P1630" s="81"/>
      <c r="Q1630" s="82"/>
      <c r="R1630" s="21"/>
      <c r="S1630" s="21"/>
      <c r="T1630" s="21"/>
      <c r="U1630" s="21"/>
      <c r="V1630" s="21"/>
      <c r="W1630" s="20"/>
      <c r="X1630" s="20"/>
      <c r="Y1630" s="20"/>
      <c r="Z1630" s="20"/>
      <c r="AA1630" s="20"/>
      <c r="AB1630" s="20"/>
      <c r="AC1630" s="8"/>
      <c r="AD1630" s="17"/>
      <c r="AE1630" s="17"/>
      <c r="AF1630" s="17"/>
      <c r="AG1630" s="17"/>
      <c r="AH1630" s="17"/>
      <c r="AI1630" s="17"/>
      <c r="AJ1630" s="17"/>
      <c r="AK1630" s="17"/>
    </row>
    <row r="1631" spans="2:37" x14ac:dyDescent="0.25">
      <c r="B1631" s="40" t="s">
        <v>2429</v>
      </c>
      <c r="C1631" s="40" t="s">
        <v>52</v>
      </c>
      <c r="D1631" s="40" t="s">
        <v>53</v>
      </c>
      <c r="E1631" s="40" t="s">
        <v>39</v>
      </c>
      <c r="F1631" s="41">
        <v>9.3552013837410436E-2</v>
      </c>
      <c r="G1631" s="42">
        <v>6000000</v>
      </c>
      <c r="H1631" s="43">
        <v>0.25</v>
      </c>
      <c r="I1631" s="20">
        <f t="shared" ref="I1631" si="2129">H1631*G1631*F1631</f>
        <v>140328.02075611564</v>
      </c>
      <c r="J1631" s="54"/>
      <c r="K1631" s="54"/>
      <c r="L1631" s="54"/>
      <c r="M1631" s="20">
        <f t="shared" ref="M1631" si="2130">L1631*K1631</f>
        <v>0</v>
      </c>
      <c r="N1631" s="54" t="s">
        <v>104</v>
      </c>
      <c r="O1631" s="54" t="s">
        <v>19</v>
      </c>
      <c r="P1631" s="79"/>
      <c r="Q1631" s="80">
        <v>750</v>
      </c>
      <c r="R1631" s="21">
        <f t="shared" ref="R1631" si="2131">Q1631*P1631</f>
        <v>0</v>
      </c>
      <c r="S1631" s="21"/>
      <c r="T1631" s="21"/>
      <c r="U1631" s="21"/>
      <c r="V1631" s="21"/>
      <c r="W1631" s="20">
        <f>I1631</f>
        <v>140328.02075611564</v>
      </c>
      <c r="X1631" s="20">
        <f t="shared" ref="X1631" si="2132">M1631</f>
        <v>0</v>
      </c>
      <c r="Y1631" s="20">
        <f t="shared" ref="Y1631" si="2133">R1631</f>
        <v>0</v>
      </c>
      <c r="Z1631" s="20">
        <f t="shared" ref="Z1631" si="2134">SUM(W1631:Y1631)</f>
        <v>140328.02075611564</v>
      </c>
      <c r="AA1631" s="20">
        <f t="shared" si="2071"/>
        <v>42098.40622683469</v>
      </c>
      <c r="AB1631" s="20">
        <f t="shared" ref="AB1631" si="2135">SUM(Z1631:AA1631)</f>
        <v>182426.42698295033</v>
      </c>
      <c r="AC1631" s="7"/>
      <c r="AD1631" s="17"/>
      <c r="AE1631" s="17"/>
      <c r="AF1631" s="17"/>
      <c r="AG1631" s="17"/>
      <c r="AH1631" s="17"/>
      <c r="AI1631" s="17"/>
      <c r="AJ1631" s="17"/>
      <c r="AK1631" s="17"/>
    </row>
    <row r="1632" spans="2:37" x14ac:dyDescent="0.25">
      <c r="B1632" s="40" t="s">
        <v>2430</v>
      </c>
      <c r="C1632" s="44"/>
      <c r="D1632" s="44"/>
      <c r="E1632" s="44"/>
      <c r="F1632" s="45"/>
      <c r="G1632" s="46"/>
      <c r="H1632" s="47"/>
      <c r="I1632" s="20"/>
      <c r="J1632" s="72"/>
      <c r="K1632" s="72"/>
      <c r="L1632" s="72"/>
      <c r="M1632" s="20"/>
      <c r="N1632" s="72"/>
      <c r="O1632" s="72"/>
      <c r="P1632" s="81"/>
      <c r="Q1632" s="82"/>
      <c r="R1632" s="21"/>
      <c r="S1632" s="21"/>
      <c r="T1632" s="21"/>
      <c r="U1632" s="21"/>
      <c r="V1632" s="21"/>
      <c r="W1632" s="20"/>
      <c r="X1632" s="20"/>
      <c r="Y1632" s="20"/>
      <c r="Z1632" s="20"/>
      <c r="AA1632" s="20"/>
      <c r="AB1632" s="20"/>
      <c r="AC1632" s="8"/>
      <c r="AD1632" s="17"/>
      <c r="AE1632" s="17"/>
      <c r="AF1632" s="17"/>
      <c r="AG1632" s="17"/>
      <c r="AH1632" s="17"/>
      <c r="AI1632" s="17"/>
      <c r="AJ1632" s="17"/>
      <c r="AK1632" s="17"/>
    </row>
    <row r="1633" spans="2:37" ht="28.5" x14ac:dyDescent="0.25">
      <c r="B1633" s="40" t="s">
        <v>2431</v>
      </c>
      <c r="C1633" s="40" t="s">
        <v>602</v>
      </c>
      <c r="D1633" s="40"/>
      <c r="E1633" s="40" t="s">
        <v>39</v>
      </c>
      <c r="F1633" s="41">
        <v>0.1521045218680504</v>
      </c>
      <c r="G1633" s="42">
        <v>6000000</v>
      </c>
      <c r="H1633" s="43">
        <v>0.25</v>
      </c>
      <c r="I1633" s="20">
        <f t="shared" ref="I1633" si="2136">H1633*G1633*F1633</f>
        <v>228156.78280207561</v>
      </c>
      <c r="J1633" s="54"/>
      <c r="K1633" s="54"/>
      <c r="L1633" s="54"/>
      <c r="M1633" s="20">
        <f t="shared" ref="M1633" si="2137">L1633*K1633</f>
        <v>0</v>
      </c>
      <c r="N1633" s="54" t="s">
        <v>104</v>
      </c>
      <c r="O1633" s="54" t="s">
        <v>19</v>
      </c>
      <c r="P1633" s="79"/>
      <c r="Q1633" s="80">
        <v>750</v>
      </c>
      <c r="R1633" s="21">
        <f t="shared" ref="R1633" si="2138">Q1633*P1633</f>
        <v>0</v>
      </c>
      <c r="S1633" s="21"/>
      <c r="T1633" s="21"/>
      <c r="U1633" s="21"/>
      <c r="V1633" s="21"/>
      <c r="W1633" s="20">
        <f>I1633</f>
        <v>228156.78280207561</v>
      </c>
      <c r="X1633" s="20">
        <f t="shared" ref="X1633" si="2139">M1633</f>
        <v>0</v>
      </c>
      <c r="Y1633" s="20">
        <f t="shared" ref="Y1633" si="2140">R1633</f>
        <v>0</v>
      </c>
      <c r="Z1633" s="20">
        <f t="shared" ref="Z1633" si="2141">SUM(W1633:Y1633)</f>
        <v>228156.78280207561</v>
      </c>
      <c r="AA1633" s="20">
        <f t="shared" si="2071"/>
        <v>68447.034840622684</v>
      </c>
      <c r="AB1633" s="20">
        <f t="shared" ref="AB1633" si="2142">SUM(Z1633:AA1633)</f>
        <v>296603.8176426983</v>
      </c>
      <c r="AC1633" s="7"/>
      <c r="AD1633" s="17"/>
      <c r="AE1633" s="17"/>
      <c r="AF1633" s="17"/>
      <c r="AG1633" s="17"/>
      <c r="AH1633" s="17"/>
      <c r="AI1633" s="17"/>
      <c r="AJ1633" s="17"/>
      <c r="AK1633" s="17"/>
    </row>
    <row r="1634" spans="2:37" x14ac:dyDescent="0.25">
      <c r="B1634" s="40" t="s">
        <v>2432</v>
      </c>
      <c r="C1634" s="44"/>
      <c r="D1634" s="44"/>
      <c r="E1634" s="44"/>
      <c r="F1634" s="45"/>
      <c r="G1634" s="46"/>
      <c r="H1634" s="47"/>
      <c r="I1634" s="20"/>
      <c r="J1634" s="72"/>
      <c r="K1634" s="72"/>
      <c r="L1634" s="72"/>
      <c r="M1634" s="20"/>
      <c r="N1634" s="72"/>
      <c r="O1634" s="72"/>
      <c r="P1634" s="81"/>
      <c r="Q1634" s="82"/>
      <c r="R1634" s="21"/>
      <c r="S1634" s="21"/>
      <c r="T1634" s="21"/>
      <c r="U1634" s="21"/>
      <c r="V1634" s="21"/>
      <c r="W1634" s="20"/>
      <c r="X1634" s="20"/>
      <c r="Y1634" s="20"/>
      <c r="Z1634" s="20"/>
      <c r="AA1634" s="20"/>
      <c r="AB1634" s="20"/>
      <c r="AC1634" s="8"/>
      <c r="AD1634" s="17"/>
      <c r="AE1634" s="17"/>
      <c r="AF1634" s="17"/>
      <c r="AG1634" s="17"/>
      <c r="AH1634" s="17"/>
      <c r="AI1634" s="17"/>
      <c r="AJ1634" s="17"/>
      <c r="AK1634" s="17"/>
    </row>
    <row r="1635" spans="2:37" x14ac:dyDescent="0.25">
      <c r="B1635" s="40" t="s">
        <v>2433</v>
      </c>
      <c r="C1635" s="40" t="s">
        <v>603</v>
      </c>
      <c r="D1635" s="40"/>
      <c r="E1635" s="40" t="s">
        <v>39</v>
      </c>
      <c r="F1635" s="41">
        <v>0.19684284655300224</v>
      </c>
      <c r="G1635" s="42">
        <v>6000000</v>
      </c>
      <c r="H1635" s="43">
        <v>0.25</v>
      </c>
      <c r="I1635" s="20">
        <f t="shared" ref="I1635" si="2143">H1635*G1635*F1635</f>
        <v>295264.26982950338</v>
      </c>
      <c r="J1635" s="54"/>
      <c r="K1635" s="54"/>
      <c r="L1635" s="54"/>
      <c r="M1635" s="20">
        <f t="shared" ref="M1635" si="2144">L1635*K1635</f>
        <v>0</v>
      </c>
      <c r="N1635" s="54" t="s">
        <v>104</v>
      </c>
      <c r="O1635" s="54" t="s">
        <v>19</v>
      </c>
      <c r="P1635" s="79"/>
      <c r="Q1635" s="80">
        <v>750</v>
      </c>
      <c r="R1635" s="21">
        <f t="shared" ref="R1635" si="2145">Q1635*P1635</f>
        <v>0</v>
      </c>
      <c r="S1635" s="21"/>
      <c r="T1635" s="21"/>
      <c r="U1635" s="21"/>
      <c r="V1635" s="21"/>
      <c r="W1635" s="20">
        <f>I1635</f>
        <v>295264.26982950338</v>
      </c>
      <c r="X1635" s="20">
        <f t="shared" ref="X1635" si="2146">M1635</f>
        <v>0</v>
      </c>
      <c r="Y1635" s="20">
        <f t="shared" ref="Y1635" si="2147">R1635</f>
        <v>0</v>
      </c>
      <c r="Z1635" s="20">
        <f t="shared" ref="Z1635" si="2148">SUM(W1635:Y1635)</f>
        <v>295264.26982950338</v>
      </c>
      <c r="AA1635" s="20">
        <f t="shared" si="2071"/>
        <v>88579.28094885101</v>
      </c>
      <c r="AB1635" s="20">
        <f t="shared" ref="AB1635" si="2149">SUM(Z1635:AA1635)</f>
        <v>383843.5507783544</v>
      </c>
      <c r="AC1635" s="7"/>
      <c r="AD1635" s="17"/>
      <c r="AE1635" s="17"/>
      <c r="AF1635" s="17"/>
      <c r="AG1635" s="17"/>
      <c r="AH1635" s="17"/>
      <c r="AI1635" s="17"/>
      <c r="AJ1635" s="17"/>
      <c r="AK1635" s="17"/>
    </row>
    <row r="1636" spans="2:37" x14ac:dyDescent="0.25">
      <c r="B1636" s="40" t="s">
        <v>2434</v>
      </c>
      <c r="C1636" s="44"/>
      <c r="D1636" s="44"/>
      <c r="E1636" s="44"/>
      <c r="F1636" s="45"/>
      <c r="G1636" s="46"/>
      <c r="H1636" s="47"/>
      <c r="I1636" s="20"/>
      <c r="J1636" s="72"/>
      <c r="K1636" s="72"/>
      <c r="L1636" s="72"/>
      <c r="M1636" s="20"/>
      <c r="N1636" s="72"/>
      <c r="O1636" s="72"/>
      <c r="P1636" s="81"/>
      <c r="Q1636" s="82"/>
      <c r="R1636" s="21"/>
      <c r="S1636" s="21"/>
      <c r="T1636" s="21"/>
      <c r="U1636" s="21"/>
      <c r="V1636" s="21"/>
      <c r="W1636" s="20"/>
      <c r="X1636" s="20"/>
      <c r="Y1636" s="20"/>
      <c r="Z1636" s="20"/>
      <c r="AA1636" s="20"/>
      <c r="AB1636" s="20"/>
      <c r="AC1636" s="8"/>
      <c r="AD1636" s="17"/>
      <c r="AE1636" s="17"/>
      <c r="AF1636" s="17"/>
      <c r="AG1636" s="17"/>
      <c r="AH1636" s="17"/>
      <c r="AI1636" s="17"/>
      <c r="AJ1636" s="17"/>
      <c r="AK1636" s="17"/>
    </row>
    <row r="1637" spans="2:37" x14ac:dyDescent="0.25">
      <c r="B1637" s="40" t="s">
        <v>2435</v>
      </c>
      <c r="C1637" s="49" t="s">
        <v>604</v>
      </c>
      <c r="D1637" s="40"/>
      <c r="E1637" s="40" t="s">
        <v>39</v>
      </c>
      <c r="F1637" s="41">
        <v>3.7996540647393127E-2</v>
      </c>
      <c r="G1637" s="42">
        <v>6000000</v>
      </c>
      <c r="H1637" s="43">
        <v>0.25</v>
      </c>
      <c r="I1637" s="20">
        <f t="shared" ref="I1637" si="2150">H1637*G1637*F1637</f>
        <v>56994.81097108969</v>
      </c>
      <c r="J1637" s="54"/>
      <c r="K1637" s="54"/>
      <c r="L1637" s="54"/>
      <c r="M1637" s="20">
        <f t="shared" ref="M1637" si="2151">L1637*K1637</f>
        <v>0</v>
      </c>
      <c r="N1637" s="54" t="s">
        <v>104</v>
      </c>
      <c r="O1637" s="54" t="s">
        <v>19</v>
      </c>
      <c r="P1637" s="79"/>
      <c r="Q1637" s="80">
        <v>750</v>
      </c>
      <c r="R1637" s="21">
        <f t="shared" ref="R1637" si="2152">Q1637*P1637</f>
        <v>0</v>
      </c>
      <c r="S1637" s="21"/>
      <c r="T1637" s="21"/>
      <c r="U1637" s="21"/>
      <c r="V1637" s="21"/>
      <c r="W1637" s="20">
        <f>I1637</f>
        <v>56994.81097108969</v>
      </c>
      <c r="X1637" s="20">
        <f t="shared" ref="X1637" si="2153">M1637</f>
        <v>0</v>
      </c>
      <c r="Y1637" s="20">
        <f t="shared" ref="Y1637" si="2154">R1637</f>
        <v>0</v>
      </c>
      <c r="Z1637" s="20">
        <f t="shared" ref="Z1637" si="2155">SUM(W1637:Y1637)</f>
        <v>56994.81097108969</v>
      </c>
      <c r="AA1637" s="20">
        <f t="shared" si="2071"/>
        <v>17098.443291326905</v>
      </c>
      <c r="AB1637" s="20">
        <f t="shared" ref="AB1637" si="2156">SUM(Z1637:AA1637)</f>
        <v>74093.254262416594</v>
      </c>
      <c r="AC1637" s="7"/>
      <c r="AD1637" s="17"/>
      <c r="AE1637" s="17"/>
      <c r="AF1637" s="17"/>
      <c r="AG1637" s="17"/>
      <c r="AH1637" s="17"/>
      <c r="AI1637" s="17"/>
      <c r="AJ1637" s="17"/>
      <c r="AK1637" s="17"/>
    </row>
    <row r="1638" spans="2:37" x14ac:dyDescent="0.25">
      <c r="B1638" s="40" t="s">
        <v>2436</v>
      </c>
      <c r="C1638" s="44"/>
      <c r="D1638" s="44"/>
      <c r="E1638" s="44"/>
      <c r="F1638" s="45"/>
      <c r="G1638" s="46"/>
      <c r="H1638" s="47"/>
      <c r="I1638" s="20"/>
      <c r="J1638" s="72"/>
      <c r="K1638" s="72"/>
      <c r="L1638" s="72"/>
      <c r="M1638" s="20"/>
      <c r="N1638" s="72"/>
      <c r="O1638" s="72"/>
      <c r="P1638" s="81"/>
      <c r="Q1638" s="82"/>
      <c r="R1638" s="21"/>
      <c r="S1638" s="21"/>
      <c r="T1638" s="21"/>
      <c r="U1638" s="21"/>
      <c r="V1638" s="21"/>
      <c r="W1638" s="20"/>
      <c r="X1638" s="20"/>
      <c r="Y1638" s="20"/>
      <c r="Z1638" s="20"/>
      <c r="AA1638" s="20"/>
      <c r="AB1638" s="20"/>
      <c r="AC1638" s="8"/>
      <c r="AD1638" s="17"/>
      <c r="AE1638" s="17"/>
      <c r="AF1638" s="17"/>
      <c r="AG1638" s="17"/>
      <c r="AH1638" s="17"/>
      <c r="AI1638" s="17"/>
      <c r="AJ1638" s="17"/>
      <c r="AK1638" s="17"/>
    </row>
    <row r="1639" spans="2:37" x14ac:dyDescent="0.25">
      <c r="B1639" s="40" t="s">
        <v>2437</v>
      </c>
      <c r="C1639" s="40" t="s">
        <v>605</v>
      </c>
      <c r="D1639" s="40"/>
      <c r="E1639" s="40" t="s">
        <v>39</v>
      </c>
      <c r="F1639" s="41">
        <v>0.31873684210526321</v>
      </c>
      <c r="G1639" s="42">
        <v>6000000</v>
      </c>
      <c r="H1639" s="43">
        <v>0.25</v>
      </c>
      <c r="I1639" s="20">
        <f t="shared" ref="I1639" si="2157">H1639*G1639*F1639</f>
        <v>478105.26315789483</v>
      </c>
      <c r="J1639" s="54"/>
      <c r="K1639" s="54"/>
      <c r="L1639" s="54"/>
      <c r="M1639" s="20">
        <f t="shared" ref="M1639" si="2158">L1639*K1639</f>
        <v>0</v>
      </c>
      <c r="N1639" s="54" t="s">
        <v>104</v>
      </c>
      <c r="O1639" s="54" t="s">
        <v>19</v>
      </c>
      <c r="P1639" s="79"/>
      <c r="Q1639" s="80">
        <v>750</v>
      </c>
      <c r="R1639" s="21">
        <f t="shared" ref="R1639" si="2159">Q1639*P1639</f>
        <v>0</v>
      </c>
      <c r="S1639" s="21"/>
      <c r="T1639" s="21"/>
      <c r="U1639" s="21"/>
      <c r="V1639" s="21"/>
      <c r="W1639" s="20">
        <f>I1639</f>
        <v>478105.26315789483</v>
      </c>
      <c r="X1639" s="20">
        <f t="shared" ref="X1639" si="2160">M1639</f>
        <v>0</v>
      </c>
      <c r="Y1639" s="20">
        <f t="shared" ref="Y1639" si="2161">R1639</f>
        <v>0</v>
      </c>
      <c r="Z1639" s="20">
        <f t="shared" ref="Z1639" si="2162">SUM(W1639:Y1639)</f>
        <v>478105.26315789483</v>
      </c>
      <c r="AA1639" s="20">
        <f t="shared" si="2071"/>
        <v>143431.57894736846</v>
      </c>
      <c r="AB1639" s="20">
        <f t="shared" ref="AB1639" si="2163">SUM(Z1639:AA1639)</f>
        <v>621536.84210526326</v>
      </c>
      <c r="AC1639" s="7"/>
      <c r="AD1639" s="17"/>
      <c r="AE1639" s="17"/>
      <c r="AF1639" s="17"/>
      <c r="AG1639" s="17"/>
      <c r="AH1639" s="17"/>
      <c r="AI1639" s="17"/>
      <c r="AJ1639" s="17"/>
      <c r="AK1639" s="17"/>
    </row>
    <row r="1640" spans="2:37" x14ac:dyDescent="0.25">
      <c r="B1640" s="40" t="s">
        <v>2438</v>
      </c>
      <c r="C1640" s="44"/>
      <c r="D1640" s="44"/>
      <c r="E1640" s="44"/>
      <c r="F1640" s="45"/>
      <c r="G1640" s="46"/>
      <c r="H1640" s="47"/>
      <c r="I1640" s="20"/>
      <c r="J1640" s="72"/>
      <c r="K1640" s="72"/>
      <c r="L1640" s="72"/>
      <c r="M1640" s="20"/>
      <c r="N1640" s="72"/>
      <c r="O1640" s="72"/>
      <c r="P1640" s="81"/>
      <c r="Q1640" s="82"/>
      <c r="R1640" s="21"/>
      <c r="S1640" s="21"/>
      <c r="T1640" s="21"/>
      <c r="U1640" s="21"/>
      <c r="V1640" s="21"/>
      <c r="W1640" s="20"/>
      <c r="X1640" s="20"/>
      <c r="Y1640" s="20"/>
      <c r="Z1640" s="20"/>
      <c r="AA1640" s="20"/>
      <c r="AB1640" s="20"/>
      <c r="AC1640" s="8"/>
      <c r="AD1640" s="17"/>
      <c r="AE1640" s="17"/>
      <c r="AF1640" s="17"/>
      <c r="AG1640" s="17"/>
      <c r="AH1640" s="17"/>
      <c r="AI1640" s="17"/>
      <c r="AJ1640" s="17"/>
      <c r="AK1640" s="17"/>
    </row>
    <row r="1641" spans="2:37" x14ac:dyDescent="0.25">
      <c r="B1641" s="40" t="s">
        <v>2439</v>
      </c>
      <c r="C1641" s="40" t="s">
        <v>50</v>
      </c>
      <c r="D1641" s="40"/>
      <c r="E1641" s="40" t="s">
        <v>39</v>
      </c>
      <c r="F1641" s="41">
        <v>0.34660761057573514</v>
      </c>
      <c r="G1641" s="42">
        <v>6000000</v>
      </c>
      <c r="H1641" s="43">
        <v>0.25</v>
      </c>
      <c r="I1641" s="20">
        <f t="shared" ref="I1641" si="2164">H1641*G1641*F1641</f>
        <v>519911.41586360271</v>
      </c>
      <c r="J1641" s="54"/>
      <c r="K1641" s="54"/>
      <c r="L1641" s="54"/>
      <c r="M1641" s="20">
        <f t="shared" ref="M1641" si="2165">L1641*K1641</f>
        <v>0</v>
      </c>
      <c r="N1641" s="54" t="s">
        <v>104</v>
      </c>
      <c r="O1641" s="54" t="s">
        <v>19</v>
      </c>
      <c r="P1641" s="79"/>
      <c r="Q1641" s="80">
        <v>750</v>
      </c>
      <c r="R1641" s="21">
        <f t="shared" ref="R1641" si="2166">Q1641*P1641</f>
        <v>0</v>
      </c>
      <c r="S1641" s="21"/>
      <c r="T1641" s="21"/>
      <c r="U1641" s="21"/>
      <c r="V1641" s="21"/>
      <c r="W1641" s="20">
        <f>I1641</f>
        <v>519911.41586360271</v>
      </c>
      <c r="X1641" s="20">
        <f t="shared" ref="X1641" si="2167">M1641</f>
        <v>0</v>
      </c>
      <c r="Y1641" s="20">
        <f t="shared" ref="Y1641" si="2168">R1641</f>
        <v>0</v>
      </c>
      <c r="Z1641" s="20">
        <f t="shared" ref="Z1641" si="2169">SUM(W1641:Y1641)</f>
        <v>519911.41586360271</v>
      </c>
      <c r="AA1641" s="20">
        <f t="shared" si="2071"/>
        <v>155973.42475908081</v>
      </c>
      <c r="AB1641" s="20">
        <f t="shared" ref="AB1641" si="2170">SUM(Z1641:AA1641)</f>
        <v>675884.84062268352</v>
      </c>
      <c r="AC1641" s="7"/>
      <c r="AD1641" s="17"/>
      <c r="AE1641" s="17"/>
      <c r="AF1641" s="17"/>
      <c r="AG1641" s="17"/>
      <c r="AH1641" s="17"/>
      <c r="AI1641" s="17"/>
      <c r="AJ1641" s="17"/>
      <c r="AK1641" s="17"/>
    </row>
    <row r="1642" spans="2:37" x14ac:dyDescent="0.25">
      <c r="B1642" s="40" t="s">
        <v>2440</v>
      </c>
      <c r="C1642" s="44"/>
      <c r="D1642" s="44"/>
      <c r="E1642" s="44"/>
      <c r="F1642" s="45"/>
      <c r="G1642" s="46"/>
      <c r="H1642" s="47"/>
      <c r="I1642" s="20"/>
      <c r="J1642" s="72"/>
      <c r="K1642" s="72"/>
      <c r="L1642" s="72"/>
      <c r="M1642" s="20"/>
      <c r="N1642" s="72"/>
      <c r="O1642" s="72"/>
      <c r="P1642" s="81"/>
      <c r="Q1642" s="82"/>
      <c r="R1642" s="21"/>
      <c r="S1642" s="21"/>
      <c r="T1642" s="21"/>
      <c r="U1642" s="21"/>
      <c r="V1642" s="21"/>
      <c r="W1642" s="20"/>
      <c r="X1642" s="20"/>
      <c r="Y1642" s="20"/>
      <c r="Z1642" s="20"/>
      <c r="AA1642" s="20"/>
      <c r="AB1642" s="20"/>
      <c r="AC1642" s="8"/>
      <c r="AD1642" s="17"/>
      <c r="AE1642" s="17"/>
      <c r="AF1642" s="17"/>
      <c r="AG1642" s="17"/>
      <c r="AH1642" s="17"/>
      <c r="AI1642" s="17"/>
      <c r="AJ1642" s="17"/>
      <c r="AK1642" s="17"/>
    </row>
    <row r="1643" spans="2:37" x14ac:dyDescent="0.25">
      <c r="B1643" s="40" t="s">
        <v>2441</v>
      </c>
      <c r="C1643" s="40" t="s">
        <v>606</v>
      </c>
      <c r="D1643" s="40"/>
      <c r="E1643" s="40" t="s">
        <v>39</v>
      </c>
      <c r="F1643" s="41">
        <v>0.35141067457375835</v>
      </c>
      <c r="G1643" s="42">
        <v>6000000</v>
      </c>
      <c r="H1643" s="43">
        <v>0.25</v>
      </c>
      <c r="I1643" s="20">
        <f t="shared" ref="I1643" si="2171">H1643*G1643*F1643</f>
        <v>527116.01186063758</v>
      </c>
      <c r="J1643" s="54"/>
      <c r="K1643" s="54"/>
      <c r="L1643" s="54"/>
      <c r="M1643" s="20">
        <f t="shared" ref="M1643" si="2172">L1643*K1643</f>
        <v>0</v>
      </c>
      <c r="N1643" s="54" t="s">
        <v>104</v>
      </c>
      <c r="O1643" s="54" t="s">
        <v>19</v>
      </c>
      <c r="P1643" s="79"/>
      <c r="Q1643" s="80">
        <v>750</v>
      </c>
      <c r="R1643" s="21">
        <f t="shared" ref="R1643" si="2173">Q1643*P1643</f>
        <v>0</v>
      </c>
      <c r="S1643" s="21"/>
      <c r="T1643" s="21"/>
      <c r="U1643" s="21"/>
      <c r="V1643" s="21"/>
      <c r="W1643" s="20">
        <f>I1643</f>
        <v>527116.01186063758</v>
      </c>
      <c r="X1643" s="20">
        <f t="shared" ref="X1643" si="2174">M1643</f>
        <v>0</v>
      </c>
      <c r="Y1643" s="20">
        <f t="shared" ref="Y1643" si="2175">R1643</f>
        <v>0</v>
      </c>
      <c r="Z1643" s="20">
        <f t="shared" ref="Z1643" si="2176">SUM(W1643:Y1643)</f>
        <v>527116.01186063758</v>
      </c>
      <c r="AA1643" s="20">
        <f t="shared" si="2071"/>
        <v>158134.80355819126</v>
      </c>
      <c r="AB1643" s="20">
        <f t="shared" ref="AB1643" si="2177">SUM(Z1643:AA1643)</f>
        <v>685250.81541882886</v>
      </c>
      <c r="AC1643" s="7"/>
      <c r="AD1643" s="17"/>
      <c r="AE1643" s="17"/>
      <c r="AF1643" s="17"/>
      <c r="AG1643" s="17"/>
      <c r="AH1643" s="17"/>
      <c r="AI1643" s="17"/>
      <c r="AJ1643" s="17"/>
      <c r="AK1643" s="17"/>
    </row>
    <row r="1644" spans="2:37" x14ac:dyDescent="0.25">
      <c r="B1644" s="40" t="s">
        <v>2442</v>
      </c>
      <c r="C1644" s="44"/>
      <c r="D1644" s="44"/>
      <c r="E1644" s="44"/>
      <c r="F1644" s="45"/>
      <c r="G1644" s="46"/>
      <c r="H1644" s="47"/>
      <c r="I1644" s="20"/>
      <c r="J1644" s="72"/>
      <c r="K1644" s="72"/>
      <c r="L1644" s="72"/>
      <c r="M1644" s="20"/>
      <c r="N1644" s="72"/>
      <c r="O1644" s="72"/>
      <c r="P1644" s="81"/>
      <c r="Q1644" s="82"/>
      <c r="R1644" s="21"/>
      <c r="S1644" s="21"/>
      <c r="T1644" s="21"/>
      <c r="U1644" s="21"/>
      <c r="V1644" s="21"/>
      <c r="W1644" s="20"/>
      <c r="X1644" s="20"/>
      <c r="Y1644" s="20"/>
      <c r="Z1644" s="20"/>
      <c r="AA1644" s="20"/>
      <c r="AB1644" s="20"/>
      <c r="AC1644" s="8"/>
      <c r="AD1644" s="17"/>
      <c r="AE1644" s="17"/>
      <c r="AF1644" s="17"/>
      <c r="AG1644" s="17"/>
      <c r="AH1644" s="17"/>
      <c r="AI1644" s="17"/>
      <c r="AJ1644" s="17"/>
      <c r="AK1644" s="17"/>
    </row>
    <row r="1645" spans="2:37" x14ac:dyDescent="0.25">
      <c r="B1645" s="40" t="s">
        <v>2443</v>
      </c>
      <c r="C1645" s="40" t="s">
        <v>48</v>
      </c>
      <c r="D1645" s="40" t="s">
        <v>49</v>
      </c>
      <c r="E1645" s="40" t="s">
        <v>39</v>
      </c>
      <c r="F1645" s="41">
        <v>0.13913269088213492</v>
      </c>
      <c r="G1645" s="42">
        <v>6000000</v>
      </c>
      <c r="H1645" s="43">
        <v>0.25</v>
      </c>
      <c r="I1645" s="20">
        <f t="shared" ref="I1645" si="2178">H1645*G1645*F1645</f>
        <v>208699.0363232024</v>
      </c>
      <c r="J1645" s="54"/>
      <c r="K1645" s="54"/>
      <c r="L1645" s="54"/>
      <c r="M1645" s="20">
        <f t="shared" ref="M1645" si="2179">L1645*K1645</f>
        <v>0</v>
      </c>
      <c r="N1645" s="54" t="s">
        <v>104</v>
      </c>
      <c r="O1645" s="54" t="s">
        <v>19</v>
      </c>
      <c r="P1645" s="79"/>
      <c r="Q1645" s="80">
        <v>750</v>
      </c>
      <c r="R1645" s="21">
        <f t="shared" ref="R1645" si="2180">Q1645*P1645</f>
        <v>0</v>
      </c>
      <c r="S1645" s="21"/>
      <c r="T1645" s="21"/>
      <c r="U1645" s="21"/>
      <c r="V1645" s="21"/>
      <c r="W1645" s="20">
        <f>I1645</f>
        <v>208699.0363232024</v>
      </c>
      <c r="X1645" s="20">
        <f t="shared" ref="X1645" si="2181">M1645</f>
        <v>0</v>
      </c>
      <c r="Y1645" s="20">
        <f t="shared" ref="Y1645" si="2182">R1645</f>
        <v>0</v>
      </c>
      <c r="Z1645" s="20">
        <f t="shared" ref="Z1645" si="2183">SUM(W1645:Y1645)</f>
        <v>208699.0363232024</v>
      </c>
      <c r="AA1645" s="20">
        <f t="shared" si="2071"/>
        <v>62609.710896960714</v>
      </c>
      <c r="AB1645" s="20">
        <f t="shared" ref="AB1645" si="2184">SUM(Z1645:AA1645)</f>
        <v>271308.74722016312</v>
      </c>
      <c r="AC1645" s="7"/>
      <c r="AD1645" s="17"/>
      <c r="AE1645" s="17"/>
      <c r="AF1645" s="17"/>
      <c r="AG1645" s="17"/>
      <c r="AH1645" s="17"/>
      <c r="AI1645" s="17"/>
      <c r="AJ1645" s="17"/>
      <c r="AK1645" s="17"/>
    </row>
    <row r="1646" spans="2:37" x14ac:dyDescent="0.25">
      <c r="B1646" s="40" t="s">
        <v>2444</v>
      </c>
      <c r="C1646" s="44"/>
      <c r="D1646" s="44"/>
      <c r="E1646" s="44"/>
      <c r="F1646" s="45"/>
      <c r="G1646" s="46"/>
      <c r="H1646" s="47"/>
      <c r="I1646" s="20"/>
      <c r="J1646" s="72"/>
      <c r="K1646" s="72"/>
      <c r="L1646" s="72"/>
      <c r="M1646" s="20"/>
      <c r="N1646" s="72"/>
      <c r="O1646" s="72"/>
      <c r="P1646" s="81"/>
      <c r="Q1646" s="82"/>
      <c r="R1646" s="21"/>
      <c r="S1646" s="21"/>
      <c r="T1646" s="21"/>
      <c r="U1646" s="21"/>
      <c r="V1646" s="21"/>
      <c r="W1646" s="20"/>
      <c r="X1646" s="20"/>
      <c r="Y1646" s="20"/>
      <c r="Z1646" s="20"/>
      <c r="AA1646" s="20"/>
      <c r="AB1646" s="20"/>
      <c r="AC1646" s="8"/>
      <c r="AD1646" s="17"/>
      <c r="AE1646" s="17"/>
      <c r="AF1646" s="17"/>
      <c r="AG1646" s="17"/>
      <c r="AH1646" s="17"/>
      <c r="AI1646" s="17"/>
      <c r="AJ1646" s="17"/>
      <c r="AK1646" s="17"/>
    </row>
    <row r="1647" spans="2:37" x14ac:dyDescent="0.25">
      <c r="B1647" s="40" t="s">
        <v>2445</v>
      </c>
      <c r="C1647" s="40" t="s">
        <v>607</v>
      </c>
      <c r="D1647" s="40"/>
      <c r="E1647" s="40" t="s">
        <v>39</v>
      </c>
      <c r="F1647" s="41">
        <v>0.17406029157400543</v>
      </c>
      <c r="G1647" s="42">
        <v>6000000</v>
      </c>
      <c r="H1647" s="43">
        <v>0.25</v>
      </c>
      <c r="I1647" s="20">
        <f t="shared" ref="I1647" si="2185">H1647*G1647*F1647</f>
        <v>261090.43736100814</v>
      </c>
      <c r="J1647" s="54"/>
      <c r="K1647" s="54"/>
      <c r="L1647" s="54"/>
      <c r="M1647" s="20">
        <f t="shared" ref="M1647" si="2186">L1647*K1647</f>
        <v>0</v>
      </c>
      <c r="N1647" s="54" t="s">
        <v>104</v>
      </c>
      <c r="O1647" s="54" t="s">
        <v>19</v>
      </c>
      <c r="P1647" s="79"/>
      <c r="Q1647" s="80">
        <v>750</v>
      </c>
      <c r="R1647" s="21">
        <f t="shared" ref="R1647" si="2187">Q1647*P1647</f>
        <v>0</v>
      </c>
      <c r="S1647" s="21"/>
      <c r="T1647" s="21"/>
      <c r="U1647" s="21"/>
      <c r="V1647" s="21"/>
      <c r="W1647" s="20">
        <f>I1647</f>
        <v>261090.43736100814</v>
      </c>
      <c r="X1647" s="20">
        <f t="shared" ref="X1647" si="2188">M1647</f>
        <v>0</v>
      </c>
      <c r="Y1647" s="20">
        <f t="shared" ref="Y1647" si="2189">R1647</f>
        <v>0</v>
      </c>
      <c r="Z1647" s="20">
        <f t="shared" ref="Z1647" si="2190">SUM(W1647:Y1647)</f>
        <v>261090.43736100814</v>
      </c>
      <c r="AA1647" s="20">
        <f t="shared" si="2071"/>
        <v>78327.131208302439</v>
      </c>
      <c r="AB1647" s="20">
        <f t="shared" ref="AB1647" si="2191">SUM(Z1647:AA1647)</f>
        <v>339417.56856931059</v>
      </c>
      <c r="AC1647" s="7"/>
      <c r="AD1647" s="17"/>
      <c r="AE1647" s="17"/>
      <c r="AF1647" s="17"/>
      <c r="AG1647" s="17"/>
      <c r="AH1647" s="17"/>
      <c r="AI1647" s="17"/>
      <c r="AJ1647" s="17"/>
      <c r="AK1647" s="17"/>
    </row>
    <row r="1648" spans="2:37" x14ac:dyDescent="0.25">
      <c r="B1648" s="40" t="s">
        <v>2446</v>
      </c>
      <c r="C1648" s="44"/>
      <c r="D1648" s="44"/>
      <c r="E1648" s="44"/>
      <c r="F1648" s="45"/>
      <c r="G1648" s="46"/>
      <c r="H1648" s="47"/>
      <c r="I1648" s="20"/>
      <c r="J1648" s="72"/>
      <c r="K1648" s="72"/>
      <c r="L1648" s="72"/>
      <c r="M1648" s="20"/>
      <c r="N1648" s="72"/>
      <c r="O1648" s="72"/>
      <c r="P1648" s="81"/>
      <c r="Q1648" s="82"/>
      <c r="R1648" s="21"/>
      <c r="S1648" s="21"/>
      <c r="T1648" s="21"/>
      <c r="U1648" s="21"/>
      <c r="V1648" s="21"/>
      <c r="W1648" s="20"/>
      <c r="X1648" s="20"/>
      <c r="Y1648" s="20"/>
      <c r="Z1648" s="20"/>
      <c r="AA1648" s="20"/>
      <c r="AB1648" s="20"/>
      <c r="AC1648" s="8"/>
      <c r="AD1648" s="17"/>
      <c r="AE1648" s="17"/>
      <c r="AF1648" s="17"/>
      <c r="AG1648" s="17"/>
      <c r="AH1648" s="17"/>
      <c r="AI1648" s="17"/>
      <c r="AJ1648" s="17"/>
      <c r="AK1648" s="17"/>
    </row>
    <row r="1649" spans="2:37" ht="28.5" x14ac:dyDescent="0.25">
      <c r="B1649" s="40" t="s">
        <v>2447</v>
      </c>
      <c r="C1649" s="40" t="s">
        <v>608</v>
      </c>
      <c r="D1649" s="40" t="s">
        <v>734</v>
      </c>
      <c r="E1649" s="40" t="s">
        <v>39</v>
      </c>
      <c r="F1649" s="41">
        <v>0.23604546577711885</v>
      </c>
      <c r="G1649" s="42">
        <v>6000000</v>
      </c>
      <c r="H1649" s="43">
        <v>0.25</v>
      </c>
      <c r="I1649" s="20">
        <f t="shared" ref="I1649" si="2192">H1649*G1649*F1649</f>
        <v>354068.19866567827</v>
      </c>
      <c r="J1649" s="54"/>
      <c r="K1649" s="54"/>
      <c r="L1649" s="54"/>
      <c r="M1649" s="20">
        <f t="shared" ref="M1649" si="2193">L1649*K1649</f>
        <v>0</v>
      </c>
      <c r="N1649" s="54" t="s">
        <v>104</v>
      </c>
      <c r="O1649" s="54" t="s">
        <v>19</v>
      </c>
      <c r="P1649" s="79"/>
      <c r="Q1649" s="80">
        <v>750</v>
      </c>
      <c r="R1649" s="21">
        <f t="shared" ref="R1649" si="2194">Q1649*P1649</f>
        <v>0</v>
      </c>
      <c r="S1649" s="21"/>
      <c r="T1649" s="21"/>
      <c r="U1649" s="21"/>
      <c r="V1649" s="21"/>
      <c r="W1649" s="20">
        <f>I1649</f>
        <v>354068.19866567827</v>
      </c>
      <c r="X1649" s="20">
        <f t="shared" ref="X1649" si="2195">M1649</f>
        <v>0</v>
      </c>
      <c r="Y1649" s="20">
        <f t="shared" ref="Y1649" si="2196">R1649</f>
        <v>0</v>
      </c>
      <c r="Z1649" s="20">
        <f t="shared" ref="Z1649" si="2197">SUM(W1649:Y1649)</f>
        <v>354068.19866567827</v>
      </c>
      <c r="AA1649" s="20">
        <f t="shared" si="2071"/>
        <v>106220.45959970348</v>
      </c>
      <c r="AB1649" s="20">
        <f t="shared" ref="AB1649" si="2198">SUM(Z1649:AA1649)</f>
        <v>460288.65826538176</v>
      </c>
      <c r="AC1649" s="7"/>
      <c r="AD1649" s="17"/>
      <c r="AE1649" s="17"/>
      <c r="AF1649" s="17"/>
      <c r="AG1649" s="17"/>
      <c r="AH1649" s="17"/>
      <c r="AI1649" s="17"/>
      <c r="AJ1649" s="17"/>
      <c r="AK1649" s="17"/>
    </row>
    <row r="1650" spans="2:37" x14ac:dyDescent="0.25">
      <c r="B1650" s="40" t="s">
        <v>2448</v>
      </c>
      <c r="C1650" s="44"/>
      <c r="D1650" s="44"/>
      <c r="E1650" s="44"/>
      <c r="F1650" s="45"/>
      <c r="G1650" s="46"/>
      <c r="H1650" s="47"/>
      <c r="I1650" s="20"/>
      <c r="J1650" s="72"/>
      <c r="K1650" s="72"/>
      <c r="L1650" s="72"/>
      <c r="M1650" s="20"/>
      <c r="N1650" s="72"/>
      <c r="O1650" s="72"/>
      <c r="P1650" s="81"/>
      <c r="Q1650" s="82"/>
      <c r="R1650" s="21"/>
      <c r="S1650" s="21"/>
      <c r="T1650" s="21"/>
      <c r="U1650" s="21"/>
      <c r="V1650" s="21"/>
      <c r="W1650" s="20"/>
      <c r="X1650" s="20"/>
      <c r="Y1650" s="20"/>
      <c r="Z1650" s="20"/>
      <c r="AA1650" s="20"/>
      <c r="AB1650" s="20"/>
      <c r="AC1650" s="8"/>
      <c r="AD1650" s="17"/>
      <c r="AE1650" s="17"/>
      <c r="AF1650" s="17"/>
      <c r="AG1650" s="17"/>
      <c r="AH1650" s="17"/>
      <c r="AI1650" s="17"/>
      <c r="AJ1650" s="17"/>
      <c r="AK1650" s="17"/>
    </row>
    <row r="1651" spans="2:37" x14ac:dyDescent="0.25">
      <c r="B1651" s="40" t="s">
        <v>2449</v>
      </c>
      <c r="C1651" s="40" t="s">
        <v>609</v>
      </c>
      <c r="D1651" s="40" t="s">
        <v>733</v>
      </c>
      <c r="E1651" s="40" t="s">
        <v>39</v>
      </c>
      <c r="F1651" s="41">
        <v>0.11016604892512973</v>
      </c>
      <c r="G1651" s="42">
        <v>6000000</v>
      </c>
      <c r="H1651" s="43">
        <v>0.25</v>
      </c>
      <c r="I1651" s="20">
        <f t="shared" ref="I1651" si="2199">H1651*G1651*F1651</f>
        <v>165249.07338769457</v>
      </c>
      <c r="J1651" s="54"/>
      <c r="K1651" s="54"/>
      <c r="L1651" s="54"/>
      <c r="M1651" s="20">
        <f t="shared" ref="M1651" si="2200">L1651*K1651</f>
        <v>0</v>
      </c>
      <c r="N1651" s="54" t="s">
        <v>104</v>
      </c>
      <c r="O1651" s="54" t="s">
        <v>19</v>
      </c>
      <c r="P1651" s="79"/>
      <c r="Q1651" s="80">
        <v>750</v>
      </c>
      <c r="R1651" s="21">
        <f t="shared" ref="R1651" si="2201">Q1651*P1651</f>
        <v>0</v>
      </c>
      <c r="S1651" s="21"/>
      <c r="T1651" s="21"/>
      <c r="U1651" s="21"/>
      <c r="V1651" s="21"/>
      <c r="W1651" s="20">
        <f>I1651</f>
        <v>165249.07338769457</v>
      </c>
      <c r="X1651" s="20">
        <f t="shared" ref="X1651" si="2202">M1651</f>
        <v>0</v>
      </c>
      <c r="Y1651" s="20">
        <f t="shared" ref="Y1651" si="2203">R1651</f>
        <v>0</v>
      </c>
      <c r="Z1651" s="20">
        <f t="shared" ref="Z1651" si="2204">SUM(W1651:Y1651)</f>
        <v>165249.07338769457</v>
      </c>
      <c r="AA1651" s="20">
        <f t="shared" si="2071"/>
        <v>49574.722016308369</v>
      </c>
      <c r="AB1651" s="20">
        <f t="shared" ref="AB1651" si="2205">SUM(Z1651:AA1651)</f>
        <v>214823.79540400294</v>
      </c>
      <c r="AC1651" s="7"/>
      <c r="AD1651" s="17"/>
      <c r="AE1651" s="17"/>
      <c r="AF1651" s="17"/>
      <c r="AG1651" s="17"/>
      <c r="AH1651" s="17"/>
      <c r="AI1651" s="17"/>
      <c r="AJ1651" s="17"/>
      <c r="AK1651" s="17"/>
    </row>
    <row r="1652" spans="2:37" x14ac:dyDescent="0.25">
      <c r="B1652" s="40" t="s">
        <v>2450</v>
      </c>
      <c r="C1652" s="44"/>
      <c r="D1652" s="44"/>
      <c r="E1652" s="44"/>
      <c r="F1652" s="45"/>
      <c r="G1652" s="46"/>
      <c r="H1652" s="47"/>
      <c r="I1652" s="20"/>
      <c r="J1652" s="72"/>
      <c r="K1652" s="72"/>
      <c r="L1652" s="72"/>
      <c r="M1652" s="20"/>
      <c r="N1652" s="72"/>
      <c r="O1652" s="72"/>
      <c r="P1652" s="81"/>
      <c r="Q1652" s="82"/>
      <c r="R1652" s="21"/>
      <c r="S1652" s="21"/>
      <c r="T1652" s="21"/>
      <c r="U1652" s="21"/>
      <c r="V1652" s="21"/>
      <c r="W1652" s="20"/>
      <c r="X1652" s="20"/>
      <c r="Y1652" s="20"/>
      <c r="Z1652" s="20"/>
      <c r="AA1652" s="20"/>
      <c r="AB1652" s="20"/>
      <c r="AC1652" s="8"/>
      <c r="AD1652" s="17"/>
      <c r="AE1652" s="17"/>
      <c r="AF1652" s="17"/>
      <c r="AG1652" s="17"/>
      <c r="AH1652" s="17"/>
      <c r="AI1652" s="17"/>
      <c r="AJ1652" s="17"/>
      <c r="AK1652" s="17"/>
    </row>
    <row r="1653" spans="2:37" x14ac:dyDescent="0.25">
      <c r="B1653" s="40" t="s">
        <v>2451</v>
      </c>
      <c r="C1653" s="40" t="s">
        <v>731</v>
      </c>
      <c r="D1653" s="40" t="s">
        <v>732</v>
      </c>
      <c r="E1653" s="40" t="s">
        <v>39</v>
      </c>
      <c r="F1653" s="41">
        <v>3.4601433160365708E-2</v>
      </c>
      <c r="G1653" s="42">
        <v>6000000</v>
      </c>
      <c r="H1653" s="43">
        <v>0.25</v>
      </c>
      <c r="I1653" s="20">
        <f t="shared" ref="I1653" si="2206">H1653*G1653*F1653</f>
        <v>51902.149740548564</v>
      </c>
      <c r="J1653" s="54"/>
      <c r="K1653" s="54"/>
      <c r="L1653" s="54"/>
      <c r="M1653" s="20">
        <f t="shared" ref="M1653" si="2207">L1653*K1653</f>
        <v>0</v>
      </c>
      <c r="N1653" s="54" t="s">
        <v>104</v>
      </c>
      <c r="O1653" s="54" t="s">
        <v>19</v>
      </c>
      <c r="P1653" s="79"/>
      <c r="Q1653" s="80">
        <v>750</v>
      </c>
      <c r="R1653" s="21">
        <f t="shared" ref="R1653" si="2208">Q1653*P1653</f>
        <v>0</v>
      </c>
      <c r="S1653" s="21"/>
      <c r="T1653" s="21"/>
      <c r="U1653" s="21"/>
      <c r="V1653" s="21"/>
      <c r="W1653" s="20">
        <f>I1653</f>
        <v>51902.149740548564</v>
      </c>
      <c r="X1653" s="20">
        <f t="shared" ref="X1653" si="2209">M1653</f>
        <v>0</v>
      </c>
      <c r="Y1653" s="20">
        <f t="shared" ref="Y1653" si="2210">R1653</f>
        <v>0</v>
      </c>
      <c r="Z1653" s="20">
        <f t="shared" ref="Z1653" si="2211">SUM(W1653:Y1653)</f>
        <v>51902.149740548564</v>
      </c>
      <c r="AA1653" s="20">
        <f t="shared" si="2071"/>
        <v>15570.644922164569</v>
      </c>
      <c r="AB1653" s="20">
        <f t="shared" ref="AB1653" si="2212">SUM(Z1653:AA1653)</f>
        <v>67472.794662713131</v>
      </c>
      <c r="AC1653" s="7"/>
      <c r="AD1653" s="17"/>
      <c r="AE1653" s="17"/>
      <c r="AF1653" s="17"/>
      <c r="AG1653" s="17"/>
      <c r="AH1653" s="17"/>
      <c r="AI1653" s="17"/>
      <c r="AJ1653" s="17"/>
      <c r="AK1653" s="17"/>
    </row>
    <row r="1654" spans="2:37" x14ac:dyDescent="0.25">
      <c r="B1654" s="40" t="s">
        <v>2452</v>
      </c>
      <c r="C1654" s="44"/>
      <c r="D1654" s="44"/>
      <c r="E1654" s="44"/>
      <c r="F1654" s="45"/>
      <c r="G1654" s="46"/>
      <c r="H1654" s="47"/>
      <c r="I1654" s="20"/>
      <c r="J1654" s="72"/>
      <c r="K1654" s="72"/>
      <c r="L1654" s="72"/>
      <c r="M1654" s="20"/>
      <c r="N1654" s="72"/>
      <c r="O1654" s="72"/>
      <c r="P1654" s="81"/>
      <c r="Q1654" s="82"/>
      <c r="R1654" s="21"/>
      <c r="S1654" s="21"/>
      <c r="T1654" s="21"/>
      <c r="U1654" s="21"/>
      <c r="V1654" s="21"/>
      <c r="W1654" s="20"/>
      <c r="X1654" s="20"/>
      <c r="Y1654" s="20"/>
      <c r="Z1654" s="20"/>
      <c r="AA1654" s="20"/>
      <c r="AB1654" s="20"/>
      <c r="AC1654" s="8"/>
      <c r="AD1654" s="17"/>
      <c r="AE1654" s="17"/>
      <c r="AF1654" s="17"/>
      <c r="AG1654" s="17"/>
      <c r="AH1654" s="17"/>
      <c r="AI1654" s="17"/>
      <c r="AJ1654" s="17"/>
      <c r="AK1654" s="17"/>
    </row>
    <row r="1655" spans="2:37" x14ac:dyDescent="0.25">
      <c r="B1655" s="40" t="s">
        <v>2453</v>
      </c>
      <c r="C1655" s="40" t="s">
        <v>41</v>
      </c>
      <c r="D1655" s="40"/>
      <c r="E1655" s="40" t="s">
        <v>39</v>
      </c>
      <c r="F1655" s="41">
        <v>0.39371188534717078</v>
      </c>
      <c r="G1655" s="42">
        <v>6000000</v>
      </c>
      <c r="H1655" s="43">
        <v>0.25</v>
      </c>
      <c r="I1655" s="20">
        <f t="shared" ref="I1655" si="2213">H1655*G1655*F1655</f>
        <v>590567.82802075613</v>
      </c>
      <c r="J1655" s="54"/>
      <c r="K1655" s="54"/>
      <c r="L1655" s="54"/>
      <c r="M1655" s="20">
        <f t="shared" ref="M1655" si="2214">L1655*K1655</f>
        <v>0</v>
      </c>
      <c r="N1655" s="54" t="s">
        <v>104</v>
      </c>
      <c r="O1655" s="54" t="s">
        <v>19</v>
      </c>
      <c r="P1655" s="79"/>
      <c r="Q1655" s="80">
        <v>750</v>
      </c>
      <c r="R1655" s="21">
        <f t="shared" ref="R1655" si="2215">Q1655*P1655</f>
        <v>0</v>
      </c>
      <c r="S1655" s="21"/>
      <c r="T1655" s="21"/>
      <c r="U1655" s="21"/>
      <c r="V1655" s="21"/>
      <c r="W1655" s="20">
        <f>I1655</f>
        <v>590567.82802075613</v>
      </c>
      <c r="X1655" s="20">
        <f t="shared" ref="X1655" si="2216">M1655</f>
        <v>0</v>
      </c>
      <c r="Y1655" s="20">
        <f t="shared" ref="Y1655" si="2217">R1655</f>
        <v>0</v>
      </c>
      <c r="Z1655" s="20">
        <f t="shared" ref="Z1655" si="2218">SUM(W1655:Y1655)</f>
        <v>590567.82802075613</v>
      </c>
      <c r="AA1655" s="20">
        <f t="shared" si="2071"/>
        <v>177170.34840622684</v>
      </c>
      <c r="AB1655" s="20">
        <f t="shared" ref="AB1655" si="2219">SUM(Z1655:AA1655)</f>
        <v>767738.17642698297</v>
      </c>
      <c r="AC1655" s="7"/>
      <c r="AD1655" s="17"/>
      <c r="AE1655" s="17"/>
      <c r="AF1655" s="17"/>
      <c r="AG1655" s="17"/>
      <c r="AH1655" s="17"/>
      <c r="AI1655" s="17"/>
      <c r="AJ1655" s="17"/>
      <c r="AK1655" s="17"/>
    </row>
    <row r="1656" spans="2:37" x14ac:dyDescent="0.25">
      <c r="B1656" s="40" t="s">
        <v>2454</v>
      </c>
      <c r="C1656" s="44"/>
      <c r="D1656" s="44"/>
      <c r="E1656" s="44"/>
      <c r="F1656" s="45"/>
      <c r="G1656" s="46"/>
      <c r="H1656" s="47"/>
      <c r="I1656" s="20"/>
      <c r="J1656" s="72"/>
      <c r="K1656" s="72"/>
      <c r="L1656" s="72"/>
      <c r="M1656" s="20"/>
      <c r="N1656" s="72"/>
      <c r="O1656" s="72"/>
      <c r="P1656" s="81"/>
      <c r="Q1656" s="82"/>
      <c r="R1656" s="21"/>
      <c r="S1656" s="21"/>
      <c r="T1656" s="21"/>
      <c r="U1656" s="21"/>
      <c r="V1656" s="21"/>
      <c r="W1656" s="20"/>
      <c r="X1656" s="20"/>
      <c r="Y1656" s="20"/>
      <c r="Z1656" s="20"/>
      <c r="AA1656" s="20"/>
      <c r="AB1656" s="20"/>
      <c r="AC1656" s="8"/>
      <c r="AD1656" s="17"/>
      <c r="AE1656" s="17"/>
      <c r="AF1656" s="17"/>
      <c r="AG1656" s="17"/>
      <c r="AH1656" s="17"/>
      <c r="AI1656" s="17"/>
      <c r="AJ1656" s="17"/>
      <c r="AK1656" s="17"/>
    </row>
    <row r="1657" spans="2:37" x14ac:dyDescent="0.25">
      <c r="B1657" s="40" t="s">
        <v>2455</v>
      </c>
      <c r="C1657" s="40" t="s">
        <v>610</v>
      </c>
      <c r="D1657" s="40"/>
      <c r="E1657" s="40" t="s">
        <v>43</v>
      </c>
      <c r="F1657" s="41">
        <v>0.76126464047442555</v>
      </c>
      <c r="G1657" s="42">
        <v>6000000</v>
      </c>
      <c r="H1657" s="43">
        <v>1</v>
      </c>
      <c r="I1657" s="20">
        <f t="shared" ref="I1657" si="2220">H1657*G1657*F1657</f>
        <v>4567587.8428465528</v>
      </c>
      <c r="J1657" s="54"/>
      <c r="K1657" s="54"/>
      <c r="L1657" s="54"/>
      <c r="M1657" s="20">
        <f t="shared" ref="M1657" si="2221">L1657*K1657</f>
        <v>0</v>
      </c>
      <c r="N1657" s="54"/>
      <c r="O1657" s="54"/>
      <c r="P1657" s="79"/>
      <c r="Q1657" s="80">
        <v>750</v>
      </c>
      <c r="R1657" s="21">
        <f t="shared" ref="R1657" si="2222">Q1657*P1657</f>
        <v>0</v>
      </c>
      <c r="S1657" s="21"/>
      <c r="T1657" s="21"/>
      <c r="U1657" s="21"/>
      <c r="V1657" s="21"/>
      <c r="W1657" s="20">
        <f>I1657</f>
        <v>4567587.8428465528</v>
      </c>
      <c r="X1657" s="20">
        <f t="shared" ref="X1657" si="2223">M1657</f>
        <v>0</v>
      </c>
      <c r="Y1657" s="20">
        <f t="shared" ref="Y1657" si="2224">R1657</f>
        <v>0</v>
      </c>
      <c r="Z1657" s="20">
        <f t="shared" ref="Z1657" si="2225">SUM(W1657:Y1657)</f>
        <v>4567587.8428465528</v>
      </c>
      <c r="AA1657" s="20">
        <f t="shared" si="2071"/>
        <v>1370276.3528539657</v>
      </c>
      <c r="AB1657" s="20">
        <f t="shared" ref="AB1657" si="2226">SUM(Z1657:AA1657)</f>
        <v>5937864.1957005188</v>
      </c>
      <c r="AC1657" s="7"/>
      <c r="AD1657" s="17"/>
      <c r="AE1657" s="17"/>
      <c r="AF1657" s="17"/>
      <c r="AG1657" s="17"/>
      <c r="AH1657" s="17"/>
      <c r="AI1657" s="17"/>
      <c r="AJ1657" s="17"/>
      <c r="AK1657" s="17"/>
    </row>
    <row r="1658" spans="2:37" x14ac:dyDescent="0.25">
      <c r="B1658" s="40" t="s">
        <v>2456</v>
      </c>
      <c r="C1658" s="44"/>
      <c r="D1658" s="44"/>
      <c r="E1658" s="44"/>
      <c r="F1658" s="45"/>
      <c r="G1658" s="46"/>
      <c r="H1658" s="47"/>
      <c r="I1658" s="20"/>
      <c r="J1658" s="72"/>
      <c r="K1658" s="72"/>
      <c r="L1658" s="72"/>
      <c r="M1658" s="20"/>
      <c r="N1658" s="72"/>
      <c r="O1658" s="72"/>
      <c r="P1658" s="81"/>
      <c r="Q1658" s="82"/>
      <c r="R1658" s="21"/>
      <c r="S1658" s="21"/>
      <c r="T1658" s="21"/>
      <c r="U1658" s="21"/>
      <c r="V1658" s="21"/>
      <c r="W1658" s="20"/>
      <c r="X1658" s="20"/>
      <c r="Y1658" s="20"/>
      <c r="Z1658" s="20"/>
      <c r="AA1658" s="20"/>
      <c r="AB1658" s="20"/>
      <c r="AC1658" s="8"/>
      <c r="AD1658" s="17"/>
      <c r="AE1658" s="17"/>
      <c r="AF1658" s="17"/>
      <c r="AG1658" s="17"/>
      <c r="AH1658" s="17"/>
      <c r="AI1658" s="17"/>
      <c r="AJ1658" s="17"/>
      <c r="AK1658" s="17"/>
    </row>
    <row r="1659" spans="2:37" x14ac:dyDescent="0.25">
      <c r="B1659" s="40" t="s">
        <v>2457</v>
      </c>
      <c r="C1659" s="40" t="s">
        <v>611</v>
      </c>
      <c r="D1659" s="40" t="s">
        <v>735</v>
      </c>
      <c r="E1659" s="40" t="s">
        <v>39</v>
      </c>
      <c r="F1659" s="41">
        <v>0.17461106992834197</v>
      </c>
      <c r="G1659" s="42">
        <v>6000000</v>
      </c>
      <c r="H1659" s="43">
        <v>0.25</v>
      </c>
      <c r="I1659" s="20">
        <f t="shared" ref="I1659" si="2227">H1659*G1659*F1659</f>
        <v>261916.60489251296</v>
      </c>
      <c r="J1659" s="54"/>
      <c r="K1659" s="54"/>
      <c r="L1659" s="54"/>
      <c r="M1659" s="20">
        <f t="shared" ref="M1659" si="2228">L1659*K1659</f>
        <v>0</v>
      </c>
      <c r="N1659" s="54" t="s">
        <v>104</v>
      </c>
      <c r="O1659" s="54" t="s">
        <v>19</v>
      </c>
      <c r="P1659" s="79"/>
      <c r="Q1659" s="80">
        <v>750</v>
      </c>
      <c r="R1659" s="21">
        <f t="shared" ref="R1659" si="2229">Q1659*P1659</f>
        <v>0</v>
      </c>
      <c r="S1659" s="21"/>
      <c r="T1659" s="21"/>
      <c r="U1659" s="21"/>
      <c r="V1659" s="21"/>
      <c r="W1659" s="20">
        <f>I1659</f>
        <v>261916.60489251296</v>
      </c>
      <c r="X1659" s="20">
        <f t="shared" ref="X1659" si="2230">M1659</f>
        <v>0</v>
      </c>
      <c r="Y1659" s="20">
        <f t="shared" ref="Y1659" si="2231">R1659</f>
        <v>0</v>
      </c>
      <c r="Z1659" s="20">
        <f t="shared" ref="Z1659" si="2232">SUM(W1659:Y1659)</f>
        <v>261916.60489251296</v>
      </c>
      <c r="AA1659" s="20">
        <f t="shared" si="2071"/>
        <v>78574.981467753882</v>
      </c>
      <c r="AB1659" s="20">
        <f t="shared" ref="AB1659" si="2233">SUM(Z1659:AA1659)</f>
        <v>340491.58636026684</v>
      </c>
      <c r="AC1659" s="7"/>
      <c r="AD1659" s="17"/>
      <c r="AE1659" s="17"/>
      <c r="AF1659" s="17"/>
      <c r="AG1659" s="17"/>
      <c r="AH1659" s="17"/>
      <c r="AI1659" s="17"/>
      <c r="AJ1659" s="17"/>
      <c r="AK1659" s="17"/>
    </row>
    <row r="1660" spans="2:37" x14ac:dyDescent="0.25">
      <c r="B1660" s="40" t="s">
        <v>2458</v>
      </c>
      <c r="C1660" s="44"/>
      <c r="D1660" s="44"/>
      <c r="E1660" s="44"/>
      <c r="F1660" s="45"/>
      <c r="G1660" s="46"/>
      <c r="H1660" s="47"/>
      <c r="I1660" s="20"/>
      <c r="J1660" s="72"/>
      <c r="K1660" s="72"/>
      <c r="L1660" s="72"/>
      <c r="M1660" s="20"/>
      <c r="N1660" s="72"/>
      <c r="O1660" s="72"/>
      <c r="P1660" s="81"/>
      <c r="Q1660" s="82"/>
      <c r="R1660" s="21"/>
      <c r="S1660" s="21"/>
      <c r="T1660" s="21"/>
      <c r="U1660" s="21"/>
      <c r="V1660" s="21"/>
      <c r="W1660" s="20"/>
      <c r="X1660" s="20"/>
      <c r="Y1660" s="20"/>
      <c r="Z1660" s="20"/>
      <c r="AA1660" s="20"/>
      <c r="AB1660" s="20"/>
      <c r="AC1660" s="8"/>
      <c r="AD1660" s="17"/>
      <c r="AE1660" s="17"/>
      <c r="AF1660" s="17"/>
      <c r="AG1660" s="17"/>
      <c r="AH1660" s="17"/>
      <c r="AI1660" s="17"/>
      <c r="AJ1660" s="17"/>
      <c r="AK1660" s="17"/>
    </row>
    <row r="1661" spans="2:37" x14ac:dyDescent="0.25">
      <c r="B1661" s="40" t="s">
        <v>2459</v>
      </c>
      <c r="C1661" s="40" t="s">
        <v>587</v>
      </c>
      <c r="D1661" s="40" t="s">
        <v>736</v>
      </c>
      <c r="E1661" s="40" t="s">
        <v>39</v>
      </c>
      <c r="F1661" s="41">
        <v>0.21278008401284901</v>
      </c>
      <c r="G1661" s="42">
        <v>6000000</v>
      </c>
      <c r="H1661" s="43">
        <v>0.25</v>
      </c>
      <c r="I1661" s="20">
        <f t="shared" ref="I1661" si="2234">H1661*G1661*F1661</f>
        <v>319170.12601927354</v>
      </c>
      <c r="J1661" s="54"/>
      <c r="K1661" s="54"/>
      <c r="L1661" s="54"/>
      <c r="M1661" s="20">
        <f t="shared" ref="M1661" si="2235">L1661*K1661</f>
        <v>0</v>
      </c>
      <c r="N1661" s="54" t="s">
        <v>104</v>
      </c>
      <c r="O1661" s="54" t="s">
        <v>19</v>
      </c>
      <c r="P1661" s="79"/>
      <c r="Q1661" s="80">
        <v>750</v>
      </c>
      <c r="R1661" s="21">
        <f t="shared" ref="R1661" si="2236">Q1661*P1661</f>
        <v>0</v>
      </c>
      <c r="S1661" s="21"/>
      <c r="T1661" s="21"/>
      <c r="U1661" s="21"/>
      <c r="V1661" s="21"/>
      <c r="W1661" s="20">
        <f>I1661</f>
        <v>319170.12601927354</v>
      </c>
      <c r="X1661" s="20">
        <f t="shared" ref="X1661" si="2237">M1661</f>
        <v>0</v>
      </c>
      <c r="Y1661" s="20">
        <f t="shared" ref="Y1661" si="2238">R1661</f>
        <v>0</v>
      </c>
      <c r="Z1661" s="20">
        <f t="shared" ref="Z1661" si="2239">SUM(W1661:Y1661)</f>
        <v>319170.12601927354</v>
      </c>
      <c r="AA1661" s="20">
        <f t="shared" si="2071"/>
        <v>95751.037805782064</v>
      </c>
      <c r="AB1661" s="20">
        <f t="shared" ref="AB1661" si="2240">SUM(Z1661:AA1661)</f>
        <v>414921.16382505558</v>
      </c>
      <c r="AC1661" s="7"/>
      <c r="AD1661" s="17"/>
      <c r="AE1661" s="17"/>
      <c r="AF1661" s="17"/>
      <c r="AG1661" s="17"/>
      <c r="AH1661" s="17"/>
      <c r="AI1661" s="17"/>
      <c r="AJ1661" s="17"/>
      <c r="AK1661" s="17"/>
    </row>
    <row r="1662" spans="2:37" x14ac:dyDescent="0.25">
      <c r="B1662" s="40" t="s">
        <v>2460</v>
      </c>
      <c r="C1662" s="44"/>
      <c r="D1662" s="44"/>
      <c r="E1662" s="44"/>
      <c r="F1662" s="45"/>
      <c r="G1662" s="46"/>
      <c r="H1662" s="47"/>
      <c r="I1662" s="20"/>
      <c r="J1662" s="72"/>
      <c r="K1662" s="72"/>
      <c r="L1662" s="72"/>
      <c r="M1662" s="20"/>
      <c r="N1662" s="72"/>
      <c r="O1662" s="72"/>
      <c r="P1662" s="81"/>
      <c r="Q1662" s="82"/>
      <c r="R1662" s="21"/>
      <c r="S1662" s="21"/>
      <c r="T1662" s="21"/>
      <c r="U1662" s="21"/>
      <c r="V1662" s="21"/>
      <c r="W1662" s="20"/>
      <c r="X1662" s="20"/>
      <c r="Y1662" s="20"/>
      <c r="Z1662" s="20"/>
      <c r="AA1662" s="20"/>
      <c r="AB1662" s="20"/>
      <c r="AC1662" s="8"/>
      <c r="AD1662" s="17"/>
      <c r="AE1662" s="17"/>
      <c r="AF1662" s="17"/>
      <c r="AG1662" s="17"/>
      <c r="AH1662" s="17"/>
      <c r="AI1662" s="17"/>
      <c r="AJ1662" s="17"/>
      <c r="AK1662" s="17"/>
    </row>
    <row r="1663" spans="2:37" x14ac:dyDescent="0.25">
      <c r="B1663" s="40" t="s">
        <v>2461</v>
      </c>
      <c r="C1663" s="49" t="s">
        <v>611</v>
      </c>
      <c r="D1663" s="40" t="s">
        <v>735</v>
      </c>
      <c r="E1663" s="49" t="s">
        <v>39</v>
      </c>
      <c r="F1663" s="41">
        <v>0.12031751914998765</v>
      </c>
      <c r="G1663" s="42">
        <v>6000000</v>
      </c>
      <c r="H1663" s="67">
        <v>0.25</v>
      </c>
      <c r="I1663" s="20">
        <f t="shared" ref="I1663" si="2241">H1663*G1663*F1663</f>
        <v>180476.27872498147</v>
      </c>
      <c r="J1663" s="73"/>
      <c r="K1663" s="73"/>
      <c r="L1663" s="73"/>
      <c r="M1663" s="20">
        <f t="shared" ref="M1663" si="2242">L1663*K1663</f>
        <v>0</v>
      </c>
      <c r="N1663" s="73" t="s">
        <v>104</v>
      </c>
      <c r="O1663" s="73" t="s">
        <v>19</v>
      </c>
      <c r="P1663" s="84"/>
      <c r="Q1663" s="80">
        <v>750</v>
      </c>
      <c r="R1663" s="21">
        <f t="shared" ref="R1663" si="2243">Q1663*P1663</f>
        <v>0</v>
      </c>
      <c r="S1663" s="21"/>
      <c r="T1663" s="21"/>
      <c r="U1663" s="21"/>
      <c r="V1663" s="21"/>
      <c r="W1663" s="20">
        <f>I1663</f>
        <v>180476.27872498147</v>
      </c>
      <c r="X1663" s="20">
        <f t="shared" ref="X1663" si="2244">M1663</f>
        <v>0</v>
      </c>
      <c r="Y1663" s="20">
        <f t="shared" ref="Y1663" si="2245">R1663</f>
        <v>0</v>
      </c>
      <c r="Z1663" s="20">
        <f t="shared" ref="Z1663" si="2246">SUM(W1663:Y1663)</f>
        <v>180476.27872498147</v>
      </c>
      <c r="AA1663" s="20">
        <f t="shared" si="2071"/>
        <v>54142.883617494437</v>
      </c>
      <c r="AB1663" s="20">
        <f t="shared" ref="AB1663" si="2247">SUM(Z1663:AA1663)</f>
        <v>234619.1623424759</v>
      </c>
      <c r="AC1663" s="7"/>
      <c r="AD1663" s="17"/>
      <c r="AE1663" s="17"/>
      <c r="AF1663" s="17"/>
      <c r="AG1663" s="17"/>
      <c r="AH1663" s="17"/>
      <c r="AI1663" s="17"/>
      <c r="AJ1663" s="17"/>
      <c r="AK1663" s="17"/>
    </row>
    <row r="1664" spans="2:37" x14ac:dyDescent="0.25">
      <c r="B1664" s="40" t="s">
        <v>2462</v>
      </c>
      <c r="C1664" s="44"/>
      <c r="D1664" s="44"/>
      <c r="E1664" s="44"/>
      <c r="F1664" s="45"/>
      <c r="G1664" s="46"/>
      <c r="H1664" s="47"/>
      <c r="I1664" s="20"/>
      <c r="J1664" s="72"/>
      <c r="K1664" s="72"/>
      <c r="L1664" s="72"/>
      <c r="M1664" s="20"/>
      <c r="N1664" s="72"/>
      <c r="O1664" s="72"/>
      <c r="P1664" s="81"/>
      <c r="Q1664" s="82"/>
      <c r="R1664" s="21"/>
      <c r="S1664" s="21"/>
      <c r="T1664" s="21"/>
      <c r="U1664" s="21"/>
      <c r="V1664" s="21"/>
      <c r="W1664" s="20"/>
      <c r="X1664" s="20"/>
      <c r="Y1664" s="20"/>
      <c r="Z1664" s="20"/>
      <c r="AA1664" s="20"/>
      <c r="AB1664" s="20"/>
      <c r="AC1664" s="8"/>
      <c r="AD1664" s="17"/>
      <c r="AE1664" s="17"/>
      <c r="AF1664" s="17"/>
      <c r="AG1664" s="17"/>
      <c r="AH1664" s="17"/>
      <c r="AI1664" s="17"/>
      <c r="AJ1664" s="17"/>
      <c r="AK1664" s="17"/>
    </row>
    <row r="1665" spans="2:37" x14ac:dyDescent="0.25">
      <c r="B1665" s="40" t="s">
        <v>2463</v>
      </c>
      <c r="C1665" s="40" t="s">
        <v>587</v>
      </c>
      <c r="D1665" s="40" t="s">
        <v>736</v>
      </c>
      <c r="E1665" s="40" t="s">
        <v>39</v>
      </c>
      <c r="F1665" s="41">
        <v>0.25355596738324687</v>
      </c>
      <c r="G1665" s="42">
        <v>6000000</v>
      </c>
      <c r="H1665" s="43">
        <v>0.25</v>
      </c>
      <c r="I1665" s="20">
        <f t="shared" ref="I1665" si="2248">H1665*G1665*F1665</f>
        <v>380333.9510748703</v>
      </c>
      <c r="J1665" s="54"/>
      <c r="K1665" s="54"/>
      <c r="L1665" s="54"/>
      <c r="M1665" s="20">
        <f t="shared" ref="M1665" si="2249">L1665*K1665</f>
        <v>0</v>
      </c>
      <c r="N1665" s="54" t="s">
        <v>104</v>
      </c>
      <c r="O1665" s="54" t="s">
        <v>19</v>
      </c>
      <c r="P1665" s="79"/>
      <c r="Q1665" s="80">
        <v>750</v>
      </c>
      <c r="R1665" s="21">
        <f t="shared" ref="R1665" si="2250">Q1665*P1665</f>
        <v>0</v>
      </c>
      <c r="S1665" s="21"/>
      <c r="T1665" s="21"/>
      <c r="U1665" s="21"/>
      <c r="V1665" s="21"/>
      <c r="W1665" s="20">
        <f>I1665</f>
        <v>380333.9510748703</v>
      </c>
      <c r="X1665" s="20">
        <f t="shared" ref="X1665" si="2251">M1665</f>
        <v>0</v>
      </c>
      <c r="Y1665" s="20">
        <f t="shared" ref="Y1665" si="2252">R1665</f>
        <v>0</v>
      </c>
      <c r="Z1665" s="20">
        <f t="shared" ref="Z1665" si="2253">SUM(W1665:Y1665)</f>
        <v>380333.9510748703</v>
      </c>
      <c r="AA1665" s="20">
        <f t="shared" si="2071"/>
        <v>114100.18532246108</v>
      </c>
      <c r="AB1665" s="20">
        <f t="shared" ref="AB1665" si="2254">SUM(Z1665:AA1665)</f>
        <v>494434.13639733137</v>
      </c>
      <c r="AC1665" s="7"/>
      <c r="AD1665" s="17"/>
      <c r="AE1665" s="17"/>
      <c r="AF1665" s="17"/>
      <c r="AG1665" s="17"/>
      <c r="AH1665" s="17"/>
      <c r="AI1665" s="17"/>
      <c r="AJ1665" s="17"/>
      <c r="AK1665" s="17"/>
    </row>
    <row r="1666" spans="2:37" x14ac:dyDescent="0.25">
      <c r="B1666" s="40" t="s">
        <v>2464</v>
      </c>
      <c r="C1666" s="44"/>
      <c r="D1666" s="44"/>
      <c r="E1666" s="44"/>
      <c r="F1666" s="45"/>
      <c r="G1666" s="46"/>
      <c r="H1666" s="47"/>
      <c r="I1666" s="20"/>
      <c r="J1666" s="72"/>
      <c r="K1666" s="72"/>
      <c r="L1666" s="72"/>
      <c r="M1666" s="20"/>
      <c r="N1666" s="72"/>
      <c r="O1666" s="72"/>
      <c r="P1666" s="81"/>
      <c r="Q1666" s="82"/>
      <c r="R1666" s="21"/>
      <c r="S1666" s="21"/>
      <c r="T1666" s="21"/>
      <c r="U1666" s="21"/>
      <c r="V1666" s="21"/>
      <c r="W1666" s="20"/>
      <c r="X1666" s="20"/>
      <c r="Y1666" s="20"/>
      <c r="Z1666" s="20"/>
      <c r="AA1666" s="20"/>
      <c r="AB1666" s="20"/>
      <c r="AC1666" s="8"/>
      <c r="AD1666" s="17"/>
      <c r="AE1666" s="17"/>
      <c r="AF1666" s="17"/>
      <c r="AG1666" s="17"/>
      <c r="AH1666" s="17"/>
      <c r="AI1666" s="17"/>
      <c r="AJ1666" s="17"/>
      <c r="AK1666" s="17"/>
    </row>
    <row r="1667" spans="2:37" x14ac:dyDescent="0.25">
      <c r="B1667" s="40" t="s">
        <v>2465</v>
      </c>
      <c r="C1667" s="40" t="s">
        <v>612</v>
      </c>
      <c r="D1667" s="40"/>
      <c r="E1667" s="40" t="s">
        <v>43</v>
      </c>
      <c r="F1667" s="41">
        <v>0.12699456387447491</v>
      </c>
      <c r="G1667" s="42">
        <v>6000000</v>
      </c>
      <c r="H1667" s="43">
        <v>1</v>
      </c>
      <c r="I1667" s="20">
        <f t="shared" ref="I1667" si="2255">H1667*G1667*F1667</f>
        <v>761967.38324684952</v>
      </c>
      <c r="J1667" s="54"/>
      <c r="K1667" s="54"/>
      <c r="L1667" s="54"/>
      <c r="M1667" s="20">
        <f t="shared" ref="M1667" si="2256">L1667*K1667</f>
        <v>0</v>
      </c>
      <c r="N1667" s="54" t="s">
        <v>104</v>
      </c>
      <c r="O1667" s="54" t="s">
        <v>19</v>
      </c>
      <c r="P1667" s="79"/>
      <c r="Q1667" s="80">
        <v>750</v>
      </c>
      <c r="R1667" s="21">
        <f t="shared" ref="R1667" si="2257">Q1667*P1667</f>
        <v>0</v>
      </c>
      <c r="S1667" s="21"/>
      <c r="T1667" s="21"/>
      <c r="U1667" s="21"/>
      <c r="V1667" s="21"/>
      <c r="W1667" s="20">
        <f>I1667</f>
        <v>761967.38324684952</v>
      </c>
      <c r="X1667" s="20">
        <f t="shared" ref="X1667" si="2258">M1667</f>
        <v>0</v>
      </c>
      <c r="Y1667" s="20">
        <f t="shared" ref="Y1667" si="2259">R1667</f>
        <v>0</v>
      </c>
      <c r="Z1667" s="20">
        <f t="shared" ref="Z1667" si="2260">SUM(W1667:Y1667)</f>
        <v>761967.38324684952</v>
      </c>
      <c r="AA1667" s="20">
        <f t="shared" si="2071"/>
        <v>228590.21497405486</v>
      </c>
      <c r="AB1667" s="20">
        <f t="shared" ref="AB1667" si="2261">SUM(Z1667:AA1667)</f>
        <v>990557.59822090436</v>
      </c>
      <c r="AC1667" s="7"/>
      <c r="AD1667" s="17"/>
      <c r="AE1667" s="17"/>
      <c r="AF1667" s="17"/>
      <c r="AG1667" s="17"/>
      <c r="AH1667" s="17"/>
      <c r="AI1667" s="17"/>
      <c r="AJ1667" s="17"/>
      <c r="AK1667" s="17"/>
    </row>
    <row r="1668" spans="2:37" x14ac:dyDescent="0.25">
      <c r="B1668" s="40" t="s">
        <v>2466</v>
      </c>
      <c r="C1668" s="44"/>
      <c r="D1668" s="44"/>
      <c r="E1668" s="44"/>
      <c r="F1668" s="45"/>
      <c r="G1668" s="46"/>
      <c r="H1668" s="47"/>
      <c r="I1668" s="20"/>
      <c r="J1668" s="72"/>
      <c r="K1668" s="72"/>
      <c r="L1668" s="72"/>
      <c r="M1668" s="20"/>
      <c r="N1668" s="72"/>
      <c r="O1668" s="72"/>
      <c r="P1668" s="81"/>
      <c r="Q1668" s="82"/>
      <c r="R1668" s="21"/>
      <c r="S1668" s="21"/>
      <c r="T1668" s="21"/>
      <c r="U1668" s="21"/>
      <c r="V1668" s="21"/>
      <c r="W1668" s="20"/>
      <c r="X1668" s="20"/>
      <c r="Y1668" s="20"/>
      <c r="Z1668" s="20"/>
      <c r="AA1668" s="20"/>
      <c r="AB1668" s="20"/>
      <c r="AC1668" s="8"/>
      <c r="AD1668" s="17"/>
      <c r="AE1668" s="17"/>
      <c r="AF1668" s="17"/>
      <c r="AG1668" s="17"/>
      <c r="AH1668" s="17"/>
      <c r="AI1668" s="17"/>
      <c r="AJ1668" s="17"/>
      <c r="AK1668" s="17"/>
    </row>
    <row r="1669" spans="2:37" x14ac:dyDescent="0.25">
      <c r="B1669" s="40" t="s">
        <v>2467</v>
      </c>
      <c r="C1669" s="40" t="s">
        <v>308</v>
      </c>
      <c r="D1669" s="40"/>
      <c r="E1669" s="40" t="s">
        <v>43</v>
      </c>
      <c r="F1669" s="41">
        <v>2.1982703236965655E-2</v>
      </c>
      <c r="G1669" s="42">
        <v>6000000</v>
      </c>
      <c r="H1669" s="43">
        <v>1</v>
      </c>
      <c r="I1669" s="20">
        <f t="shared" ref="I1669" si="2262">H1669*G1669*F1669</f>
        <v>131896.21942179394</v>
      </c>
      <c r="J1669" s="54"/>
      <c r="K1669" s="54"/>
      <c r="L1669" s="54"/>
      <c r="M1669" s="20">
        <f t="shared" ref="M1669" si="2263">L1669*K1669</f>
        <v>0</v>
      </c>
      <c r="N1669" s="54" t="s">
        <v>104</v>
      </c>
      <c r="O1669" s="54" t="s">
        <v>19</v>
      </c>
      <c r="P1669" s="79"/>
      <c r="Q1669" s="80">
        <v>750</v>
      </c>
      <c r="R1669" s="21">
        <f t="shared" ref="R1669" si="2264">Q1669*P1669</f>
        <v>0</v>
      </c>
      <c r="S1669" s="21"/>
      <c r="T1669" s="21"/>
      <c r="U1669" s="21"/>
      <c r="V1669" s="21"/>
      <c r="W1669" s="20">
        <f>I1669</f>
        <v>131896.21942179394</v>
      </c>
      <c r="X1669" s="20">
        <f t="shared" ref="X1669" si="2265">M1669</f>
        <v>0</v>
      </c>
      <c r="Y1669" s="20">
        <f t="shared" ref="Y1669" si="2266">R1669</f>
        <v>0</v>
      </c>
      <c r="Z1669" s="20">
        <f t="shared" ref="Z1669" si="2267">SUM(W1669:Y1669)</f>
        <v>131896.21942179394</v>
      </c>
      <c r="AA1669" s="20">
        <f t="shared" si="2071"/>
        <v>39568.865826538182</v>
      </c>
      <c r="AB1669" s="20">
        <f t="shared" ref="AB1669" si="2268">SUM(Z1669:AA1669)</f>
        <v>171465.08524833212</v>
      </c>
      <c r="AC1669" s="7"/>
      <c r="AD1669" s="17"/>
      <c r="AE1669" s="17"/>
      <c r="AF1669" s="17"/>
      <c r="AG1669" s="17"/>
      <c r="AH1669" s="17"/>
      <c r="AI1669" s="17"/>
      <c r="AJ1669" s="17"/>
      <c r="AK1669" s="17"/>
    </row>
    <row r="1670" spans="2:37" x14ac:dyDescent="0.25">
      <c r="B1670" s="40" t="s">
        <v>2468</v>
      </c>
      <c r="C1670" s="44"/>
      <c r="D1670" s="44"/>
      <c r="E1670" s="44"/>
      <c r="F1670" s="45"/>
      <c r="G1670" s="46"/>
      <c r="H1670" s="47"/>
      <c r="I1670" s="20"/>
      <c r="J1670" s="72"/>
      <c r="K1670" s="72"/>
      <c r="L1670" s="72"/>
      <c r="M1670" s="20"/>
      <c r="N1670" s="72"/>
      <c r="O1670" s="72"/>
      <c r="P1670" s="81"/>
      <c r="Q1670" s="82"/>
      <c r="R1670" s="21"/>
      <c r="S1670" s="21"/>
      <c r="T1670" s="21"/>
      <c r="U1670" s="21"/>
      <c r="V1670" s="21"/>
      <c r="W1670" s="20"/>
      <c r="X1670" s="20"/>
      <c r="Y1670" s="20"/>
      <c r="Z1670" s="20"/>
      <c r="AA1670" s="20"/>
      <c r="AB1670" s="20"/>
      <c r="AC1670" s="8"/>
      <c r="AD1670" s="17"/>
      <c r="AE1670" s="17"/>
      <c r="AF1670" s="17"/>
      <c r="AG1670" s="17"/>
      <c r="AH1670" s="17"/>
      <c r="AI1670" s="17"/>
      <c r="AJ1670" s="17"/>
      <c r="AK1670" s="17"/>
    </row>
    <row r="1671" spans="2:37" x14ac:dyDescent="0.25">
      <c r="B1671" s="40" t="s">
        <v>2469</v>
      </c>
      <c r="C1671" s="40" t="s">
        <v>738</v>
      </c>
      <c r="D1671" s="40" t="s">
        <v>46</v>
      </c>
      <c r="E1671" s="40" t="s">
        <v>43</v>
      </c>
      <c r="F1671" s="41">
        <v>2.1982703236965655E-2</v>
      </c>
      <c r="G1671" s="42">
        <v>6000000</v>
      </c>
      <c r="H1671" s="43">
        <v>1</v>
      </c>
      <c r="I1671" s="20">
        <f t="shared" ref="I1671" si="2269">H1671*G1671*F1671</f>
        <v>131896.21942179394</v>
      </c>
      <c r="J1671" s="54"/>
      <c r="K1671" s="54"/>
      <c r="L1671" s="54"/>
      <c r="M1671" s="20">
        <f t="shared" ref="M1671" si="2270">L1671*K1671</f>
        <v>0</v>
      </c>
      <c r="N1671" s="54" t="s">
        <v>44</v>
      </c>
      <c r="O1671" s="54" t="s">
        <v>26</v>
      </c>
      <c r="P1671" s="79">
        <v>2</v>
      </c>
      <c r="Q1671" s="80">
        <v>15000</v>
      </c>
      <c r="R1671" s="21">
        <f t="shared" ref="R1671:R1673" si="2271">Q1671*P1671</f>
        <v>30000</v>
      </c>
      <c r="S1671" s="21"/>
      <c r="T1671" s="21"/>
      <c r="U1671" s="21"/>
      <c r="V1671" s="21"/>
      <c r="W1671" s="20">
        <f>I1671</f>
        <v>131896.21942179394</v>
      </c>
      <c r="X1671" s="20">
        <f t="shared" ref="X1671" si="2272">M1671</f>
        <v>0</v>
      </c>
      <c r="Y1671" s="20">
        <f>SUM(R1671:R1673)</f>
        <v>59600</v>
      </c>
      <c r="Z1671" s="20">
        <f t="shared" ref="Z1671" si="2273">SUM(W1671:Y1671)</f>
        <v>191496.21942179394</v>
      </c>
      <c r="AA1671" s="20">
        <f t="shared" si="2071"/>
        <v>57448.865826538182</v>
      </c>
      <c r="AB1671" s="20">
        <f t="shared" ref="AB1671" si="2274">SUM(Z1671:AA1671)</f>
        <v>248945.08524833212</v>
      </c>
      <c r="AC1671" s="7"/>
      <c r="AD1671" s="17"/>
      <c r="AE1671" s="17"/>
      <c r="AF1671" s="17"/>
      <c r="AG1671" s="17"/>
      <c r="AH1671" s="17"/>
      <c r="AI1671" s="17"/>
      <c r="AJ1671" s="17"/>
      <c r="AK1671" s="17"/>
    </row>
    <row r="1672" spans="2:37" x14ac:dyDescent="0.25">
      <c r="B1672" s="40" t="s">
        <v>2470</v>
      </c>
      <c r="C1672" s="40"/>
      <c r="D1672" s="40"/>
      <c r="E1672" s="40"/>
      <c r="F1672" s="41"/>
      <c r="G1672" s="52"/>
      <c r="H1672" s="43"/>
      <c r="I1672" s="20"/>
      <c r="J1672" s="54"/>
      <c r="K1672" s="54"/>
      <c r="L1672" s="54"/>
      <c r="M1672" s="20"/>
      <c r="N1672" s="54" t="s">
        <v>44</v>
      </c>
      <c r="O1672" s="54" t="s">
        <v>19</v>
      </c>
      <c r="P1672" s="79">
        <v>2</v>
      </c>
      <c r="Q1672" s="80">
        <v>10000</v>
      </c>
      <c r="R1672" s="21">
        <f t="shared" si="2271"/>
        <v>20000</v>
      </c>
      <c r="S1672" s="21"/>
      <c r="T1672" s="21"/>
      <c r="U1672" s="21"/>
      <c r="V1672" s="21"/>
      <c r="W1672" s="20"/>
      <c r="X1672" s="20"/>
      <c r="Y1672" s="20"/>
      <c r="Z1672" s="20"/>
      <c r="AA1672" s="20"/>
      <c r="AB1672" s="20"/>
      <c r="AC1672" s="7"/>
      <c r="AD1672" s="17"/>
      <c r="AE1672" s="17"/>
      <c r="AF1672" s="17"/>
      <c r="AG1672" s="17"/>
      <c r="AH1672" s="17"/>
      <c r="AI1672" s="17"/>
      <c r="AJ1672" s="17"/>
      <c r="AK1672" s="17"/>
    </row>
    <row r="1673" spans="2:37" ht="42.75" x14ac:dyDescent="0.25">
      <c r="B1673" s="40" t="s">
        <v>2471</v>
      </c>
      <c r="C1673" s="40"/>
      <c r="D1673" s="40"/>
      <c r="E1673" s="40"/>
      <c r="F1673" s="41"/>
      <c r="G1673" s="52"/>
      <c r="H1673" s="43"/>
      <c r="I1673" s="20"/>
      <c r="J1673" s="54"/>
      <c r="K1673" s="54"/>
      <c r="L1673" s="54"/>
      <c r="M1673" s="20"/>
      <c r="N1673" s="54" t="s">
        <v>739</v>
      </c>
      <c r="O1673" s="54" t="s">
        <v>22</v>
      </c>
      <c r="P1673" s="79">
        <v>24</v>
      </c>
      <c r="Q1673" s="80">
        <v>400</v>
      </c>
      <c r="R1673" s="21">
        <f t="shared" si="2271"/>
        <v>9600</v>
      </c>
      <c r="S1673" s="21"/>
      <c r="T1673" s="21"/>
      <c r="U1673" s="21"/>
      <c r="V1673" s="21"/>
      <c r="W1673" s="20"/>
      <c r="X1673" s="20"/>
      <c r="Y1673" s="20"/>
      <c r="Z1673" s="20"/>
      <c r="AA1673" s="20"/>
      <c r="AB1673" s="20"/>
      <c r="AC1673" s="7"/>
      <c r="AD1673" s="17"/>
      <c r="AE1673" s="17"/>
      <c r="AF1673" s="17"/>
      <c r="AG1673" s="17"/>
      <c r="AH1673" s="17"/>
      <c r="AI1673" s="17"/>
      <c r="AJ1673" s="17"/>
      <c r="AK1673" s="17"/>
    </row>
    <row r="1674" spans="2:37" x14ac:dyDescent="0.25">
      <c r="B1674" s="40" t="s">
        <v>2472</v>
      </c>
      <c r="C1674" s="44"/>
      <c r="D1674" s="44"/>
      <c r="E1674" s="44"/>
      <c r="F1674" s="45"/>
      <c r="G1674" s="46"/>
      <c r="H1674" s="47"/>
      <c r="I1674" s="20"/>
      <c r="J1674" s="72"/>
      <c r="K1674" s="72"/>
      <c r="L1674" s="72"/>
      <c r="M1674" s="20"/>
      <c r="N1674" s="72"/>
      <c r="O1674" s="72"/>
      <c r="P1674" s="81"/>
      <c r="Q1674" s="82"/>
      <c r="R1674" s="21"/>
      <c r="S1674" s="21"/>
      <c r="T1674" s="21"/>
      <c r="U1674" s="21"/>
      <c r="V1674" s="21"/>
      <c r="W1674" s="20"/>
      <c r="X1674" s="20"/>
      <c r="Y1674" s="20"/>
      <c r="Z1674" s="20"/>
      <c r="AA1674" s="20"/>
      <c r="AB1674" s="20"/>
      <c r="AC1674" s="8"/>
      <c r="AD1674" s="17"/>
      <c r="AE1674" s="17"/>
      <c r="AF1674" s="17"/>
      <c r="AG1674" s="17"/>
      <c r="AH1674" s="17"/>
      <c r="AI1674" s="17"/>
      <c r="AJ1674" s="17"/>
      <c r="AK1674" s="17"/>
    </row>
    <row r="1675" spans="2:37" x14ac:dyDescent="0.25">
      <c r="B1675" s="40" t="s">
        <v>2473</v>
      </c>
      <c r="C1675" s="40" t="s">
        <v>613</v>
      </c>
      <c r="D1675" s="40"/>
      <c r="E1675" s="40" t="s">
        <v>39</v>
      </c>
      <c r="F1675" s="41">
        <v>2.1982703236965655E-2</v>
      </c>
      <c r="G1675" s="42">
        <v>6000000</v>
      </c>
      <c r="H1675" s="43">
        <v>0.25</v>
      </c>
      <c r="I1675" s="20">
        <f t="shared" ref="I1675" si="2275">H1675*G1675*F1675</f>
        <v>32974.054855448485</v>
      </c>
      <c r="J1675" s="54"/>
      <c r="K1675" s="54"/>
      <c r="L1675" s="54"/>
      <c r="M1675" s="20">
        <f t="shared" ref="M1675" si="2276">L1675*K1675</f>
        <v>0</v>
      </c>
      <c r="N1675" s="54" t="s">
        <v>104</v>
      </c>
      <c r="O1675" s="54" t="s">
        <v>19</v>
      </c>
      <c r="P1675" s="58">
        <v>88.963999999999999</v>
      </c>
      <c r="Q1675" s="80">
        <v>750</v>
      </c>
      <c r="R1675" s="21">
        <f t="shared" ref="R1675" si="2277">Q1675*P1675</f>
        <v>66723</v>
      </c>
      <c r="S1675" s="21"/>
      <c r="T1675" s="21"/>
      <c r="U1675" s="21"/>
      <c r="V1675" s="21"/>
      <c r="W1675" s="20">
        <f>I1675</f>
        <v>32974.054855448485</v>
      </c>
      <c r="X1675" s="20">
        <f t="shared" ref="X1675" si="2278">M1675</f>
        <v>0</v>
      </c>
      <c r="Y1675" s="20">
        <f t="shared" ref="Y1675" si="2279">R1675</f>
        <v>66723</v>
      </c>
      <c r="Z1675" s="20">
        <f t="shared" ref="Z1675" si="2280">SUM(W1675:Y1675)</f>
        <v>99697.054855448485</v>
      </c>
      <c r="AA1675" s="20">
        <f t="shared" si="2071"/>
        <v>29909.116456634543</v>
      </c>
      <c r="AB1675" s="20">
        <f t="shared" ref="AB1675" si="2281">SUM(Z1675:AA1675)</f>
        <v>129606.17131208302</v>
      </c>
      <c r="AC1675" s="7"/>
      <c r="AD1675" s="17"/>
      <c r="AE1675" s="17"/>
      <c r="AF1675" s="17"/>
      <c r="AG1675" s="17"/>
      <c r="AH1675" s="17"/>
      <c r="AI1675" s="17"/>
      <c r="AJ1675" s="17"/>
      <c r="AK1675" s="17"/>
    </row>
    <row r="1676" spans="2:37" x14ac:dyDescent="0.25">
      <c r="B1676" s="40" t="s">
        <v>2474</v>
      </c>
      <c r="C1676" s="44"/>
      <c r="D1676" s="44"/>
      <c r="E1676" s="44"/>
      <c r="F1676" s="45"/>
      <c r="G1676" s="46"/>
      <c r="H1676" s="47"/>
      <c r="I1676" s="20"/>
      <c r="J1676" s="72"/>
      <c r="K1676" s="72"/>
      <c r="L1676" s="72"/>
      <c r="M1676" s="20"/>
      <c r="N1676" s="72"/>
      <c r="O1676" s="72"/>
      <c r="P1676" s="44"/>
      <c r="Q1676" s="82"/>
      <c r="R1676" s="21"/>
      <c r="S1676" s="21"/>
      <c r="T1676" s="21"/>
      <c r="U1676" s="21"/>
      <c r="V1676" s="21"/>
      <c r="W1676" s="20"/>
      <c r="X1676" s="20"/>
      <c r="Y1676" s="20"/>
      <c r="Z1676" s="20"/>
      <c r="AA1676" s="20"/>
      <c r="AB1676" s="20"/>
      <c r="AC1676" s="8"/>
      <c r="AD1676" s="17"/>
      <c r="AE1676" s="17"/>
      <c r="AF1676" s="17"/>
      <c r="AG1676" s="17"/>
      <c r="AH1676" s="17"/>
      <c r="AI1676" s="17"/>
      <c r="AJ1676" s="17"/>
      <c r="AK1676" s="17"/>
    </row>
    <row r="1677" spans="2:37" x14ac:dyDescent="0.25">
      <c r="B1677" s="40" t="s">
        <v>2475</v>
      </c>
      <c r="C1677" s="40" t="s">
        <v>614</v>
      </c>
      <c r="D1677" s="40"/>
      <c r="E1677" s="40" t="s">
        <v>43</v>
      </c>
      <c r="F1677" s="41">
        <v>9.7333827526562888E-2</v>
      </c>
      <c r="G1677" s="42">
        <v>6000000</v>
      </c>
      <c r="H1677" s="43">
        <v>1</v>
      </c>
      <c r="I1677" s="20">
        <f t="shared" ref="I1677" si="2282">H1677*G1677*F1677</f>
        <v>584002.96515937732</v>
      </c>
      <c r="J1677" s="54"/>
      <c r="K1677" s="54"/>
      <c r="L1677" s="54"/>
      <c r="M1677" s="20">
        <f t="shared" ref="M1677" si="2283">L1677*K1677</f>
        <v>0</v>
      </c>
      <c r="N1677" s="54"/>
      <c r="O1677" s="54"/>
      <c r="P1677" s="79"/>
      <c r="Q1677" s="80"/>
      <c r="R1677" s="21">
        <f t="shared" ref="R1677" si="2284">Q1677*P1677</f>
        <v>0</v>
      </c>
      <c r="S1677" s="21"/>
      <c r="T1677" s="21"/>
      <c r="U1677" s="21"/>
      <c r="V1677" s="21"/>
      <c r="W1677" s="20">
        <f>I1677</f>
        <v>584002.96515937732</v>
      </c>
      <c r="X1677" s="20">
        <f t="shared" ref="X1677" si="2285">M1677</f>
        <v>0</v>
      </c>
      <c r="Y1677" s="20">
        <f t="shared" ref="Y1677" si="2286">R1677</f>
        <v>0</v>
      </c>
      <c r="Z1677" s="20">
        <f t="shared" ref="Z1677" si="2287">SUM(W1677:Y1677)</f>
        <v>584002.96515937732</v>
      </c>
      <c r="AA1677" s="20">
        <f t="shared" si="2071"/>
        <v>175200.88954781319</v>
      </c>
      <c r="AB1677" s="20">
        <f t="shared" ref="AB1677" si="2288">SUM(Z1677:AA1677)</f>
        <v>759203.85470719053</v>
      </c>
      <c r="AC1677" s="7"/>
      <c r="AD1677" s="17"/>
      <c r="AE1677" s="17"/>
      <c r="AF1677" s="17"/>
      <c r="AG1677" s="17"/>
      <c r="AH1677" s="17"/>
      <c r="AI1677" s="17"/>
      <c r="AJ1677" s="17"/>
      <c r="AK1677" s="17"/>
    </row>
    <row r="1678" spans="2:37" x14ac:dyDescent="0.25">
      <c r="B1678" s="40" t="s">
        <v>2476</v>
      </c>
      <c r="C1678" s="44"/>
      <c r="D1678" s="44"/>
      <c r="E1678" s="44"/>
      <c r="F1678" s="45"/>
      <c r="G1678" s="46"/>
      <c r="H1678" s="47"/>
      <c r="I1678" s="20"/>
      <c r="J1678" s="72"/>
      <c r="K1678" s="72"/>
      <c r="L1678" s="72"/>
      <c r="M1678" s="20"/>
      <c r="N1678" s="72"/>
      <c r="O1678" s="72"/>
      <c r="P1678" s="81"/>
      <c r="Q1678" s="82"/>
      <c r="R1678" s="21"/>
      <c r="S1678" s="21"/>
      <c r="T1678" s="21"/>
      <c r="U1678" s="21"/>
      <c r="V1678" s="21"/>
      <c r="W1678" s="20"/>
      <c r="X1678" s="20"/>
      <c r="Y1678" s="20"/>
      <c r="Z1678" s="20"/>
      <c r="AA1678" s="20"/>
      <c r="AB1678" s="20"/>
      <c r="AC1678" s="8"/>
      <c r="AD1678" s="17"/>
      <c r="AE1678" s="17"/>
      <c r="AF1678" s="17"/>
      <c r="AG1678" s="17"/>
      <c r="AH1678" s="17"/>
      <c r="AI1678" s="17"/>
      <c r="AJ1678" s="17"/>
      <c r="AK1678" s="17"/>
    </row>
    <row r="1679" spans="2:37" x14ac:dyDescent="0.25">
      <c r="B1679" s="40" t="s">
        <v>2477</v>
      </c>
      <c r="C1679" s="40" t="s">
        <v>615</v>
      </c>
      <c r="D1679" s="40"/>
      <c r="E1679" s="40" t="s">
        <v>39</v>
      </c>
      <c r="F1679" s="41">
        <v>9.7333827526562888E-2</v>
      </c>
      <c r="G1679" s="42">
        <v>6000000</v>
      </c>
      <c r="H1679" s="43">
        <v>0.25</v>
      </c>
      <c r="I1679" s="20">
        <f t="shared" ref="I1679" si="2289">H1679*G1679*F1679</f>
        <v>146000.74128984433</v>
      </c>
      <c r="J1679" s="54"/>
      <c r="K1679" s="54"/>
      <c r="L1679" s="54"/>
      <c r="M1679" s="20">
        <f t="shared" ref="M1679" si="2290">L1679*K1679</f>
        <v>0</v>
      </c>
      <c r="N1679" s="54" t="s">
        <v>104</v>
      </c>
      <c r="O1679" s="54" t="s">
        <v>19</v>
      </c>
      <c r="P1679" s="58">
        <v>393.91</v>
      </c>
      <c r="Q1679" s="80">
        <v>750</v>
      </c>
      <c r="R1679" s="21">
        <f t="shared" ref="R1679" si="2291">Q1679*P1679</f>
        <v>295432.5</v>
      </c>
      <c r="S1679" s="21"/>
      <c r="T1679" s="21"/>
      <c r="U1679" s="21"/>
      <c r="V1679" s="21"/>
      <c r="W1679" s="20">
        <f>I1679</f>
        <v>146000.74128984433</v>
      </c>
      <c r="X1679" s="20">
        <f t="shared" ref="X1679" si="2292">M1679</f>
        <v>0</v>
      </c>
      <c r="Y1679" s="20">
        <f t="shared" ref="Y1679" si="2293">R1679</f>
        <v>295432.5</v>
      </c>
      <c r="Z1679" s="20">
        <f t="shared" ref="Z1679" si="2294">SUM(W1679:Y1679)</f>
        <v>441433.24128984433</v>
      </c>
      <c r="AA1679" s="20">
        <f t="shared" ref="AA1679:AA1685" si="2295">Z1679*30%</f>
        <v>132429.9723869533</v>
      </c>
      <c r="AB1679" s="20">
        <f t="shared" ref="AB1679" si="2296">SUM(Z1679:AA1679)</f>
        <v>573863.21367679769</v>
      </c>
      <c r="AC1679" s="7"/>
      <c r="AD1679" s="17"/>
      <c r="AE1679" s="17"/>
      <c r="AF1679" s="17"/>
      <c r="AG1679" s="17"/>
      <c r="AH1679" s="17"/>
      <c r="AI1679" s="17"/>
      <c r="AJ1679" s="17"/>
      <c r="AK1679" s="17"/>
    </row>
    <row r="1680" spans="2:37" x14ac:dyDescent="0.25">
      <c r="B1680" s="40" t="s">
        <v>2478</v>
      </c>
      <c r="C1680" s="44"/>
      <c r="D1680" s="44"/>
      <c r="E1680" s="44"/>
      <c r="F1680" s="45"/>
      <c r="G1680" s="46"/>
      <c r="H1680" s="47"/>
      <c r="I1680" s="20"/>
      <c r="J1680" s="72"/>
      <c r="K1680" s="72"/>
      <c r="L1680" s="72"/>
      <c r="M1680" s="20"/>
      <c r="N1680" s="72"/>
      <c r="O1680" s="72"/>
      <c r="P1680" s="81"/>
      <c r="Q1680" s="82"/>
      <c r="R1680" s="21"/>
      <c r="S1680" s="21"/>
      <c r="T1680" s="21"/>
      <c r="U1680" s="21"/>
      <c r="V1680" s="21"/>
      <c r="W1680" s="20"/>
      <c r="X1680" s="20"/>
      <c r="Y1680" s="20"/>
      <c r="Z1680" s="20"/>
      <c r="AA1680" s="20"/>
      <c r="AB1680" s="20"/>
      <c r="AC1680" s="8"/>
      <c r="AD1680" s="17"/>
      <c r="AE1680" s="17"/>
      <c r="AF1680" s="17"/>
      <c r="AG1680" s="17"/>
      <c r="AH1680" s="17"/>
      <c r="AI1680" s="17"/>
      <c r="AJ1680" s="17"/>
      <c r="AK1680" s="17"/>
    </row>
    <row r="1681" spans="2:37" x14ac:dyDescent="0.25">
      <c r="B1681" s="40" t="s">
        <v>2479</v>
      </c>
      <c r="C1681" s="40" t="s">
        <v>616</v>
      </c>
      <c r="D1681" s="40"/>
      <c r="E1681" s="40" t="s">
        <v>43</v>
      </c>
      <c r="F1681" s="41">
        <v>0.11285446009389671</v>
      </c>
      <c r="G1681" s="42">
        <v>6000000</v>
      </c>
      <c r="H1681" s="43">
        <v>1</v>
      </c>
      <c r="I1681" s="20">
        <f t="shared" ref="I1681" si="2297">H1681*G1681*F1681</f>
        <v>677126.76056338032</v>
      </c>
      <c r="J1681" s="54"/>
      <c r="K1681" s="54"/>
      <c r="L1681" s="54"/>
      <c r="M1681" s="20">
        <f t="shared" ref="M1681" si="2298">L1681*K1681</f>
        <v>0</v>
      </c>
      <c r="N1681" s="54" t="s">
        <v>104</v>
      </c>
      <c r="O1681" s="54" t="s">
        <v>19</v>
      </c>
      <c r="P1681" s="58">
        <v>456.72199999999998</v>
      </c>
      <c r="Q1681" s="80">
        <v>750</v>
      </c>
      <c r="R1681" s="21">
        <f t="shared" ref="R1681" si="2299">Q1681*P1681</f>
        <v>342541.5</v>
      </c>
      <c r="S1681" s="21"/>
      <c r="T1681" s="21"/>
      <c r="U1681" s="21"/>
      <c r="V1681" s="21"/>
      <c r="W1681" s="20">
        <f>I1681</f>
        <v>677126.76056338032</v>
      </c>
      <c r="X1681" s="20">
        <f t="shared" ref="X1681" si="2300">M1681</f>
        <v>0</v>
      </c>
      <c r="Y1681" s="20">
        <f t="shared" ref="Y1681" si="2301">R1681</f>
        <v>342541.5</v>
      </c>
      <c r="Z1681" s="20">
        <f t="shared" ref="Z1681" si="2302">SUM(W1681:Y1681)</f>
        <v>1019668.2605633803</v>
      </c>
      <c r="AA1681" s="20">
        <f t="shared" si="2295"/>
        <v>305900.4781690141</v>
      </c>
      <c r="AB1681" s="20">
        <f t="shared" ref="AB1681" si="2303">SUM(Z1681:AA1681)</f>
        <v>1325568.7387323943</v>
      </c>
      <c r="AC1681" s="7"/>
      <c r="AD1681" s="17"/>
      <c r="AE1681" s="17"/>
      <c r="AF1681" s="17"/>
      <c r="AG1681" s="17"/>
      <c r="AH1681" s="17"/>
      <c r="AI1681" s="17"/>
      <c r="AJ1681" s="17"/>
      <c r="AK1681" s="17"/>
    </row>
    <row r="1682" spans="2:37" x14ac:dyDescent="0.25">
      <c r="B1682" s="40" t="s">
        <v>2480</v>
      </c>
      <c r="C1682" s="44"/>
      <c r="D1682" s="44"/>
      <c r="E1682" s="44"/>
      <c r="F1682" s="45"/>
      <c r="G1682" s="46"/>
      <c r="H1682" s="47"/>
      <c r="I1682" s="20"/>
      <c r="J1682" s="72"/>
      <c r="K1682" s="72"/>
      <c r="L1682" s="72"/>
      <c r="M1682" s="20"/>
      <c r="N1682" s="72"/>
      <c r="O1682" s="72"/>
      <c r="P1682" s="81"/>
      <c r="Q1682" s="82"/>
      <c r="R1682" s="21"/>
      <c r="S1682" s="21"/>
      <c r="T1682" s="21"/>
      <c r="U1682" s="21"/>
      <c r="V1682" s="21"/>
      <c r="W1682" s="20"/>
      <c r="X1682" s="20"/>
      <c r="Y1682" s="20"/>
      <c r="Z1682" s="20"/>
      <c r="AA1682" s="20"/>
      <c r="AB1682" s="20"/>
      <c r="AC1682" s="8"/>
      <c r="AD1682" s="17"/>
      <c r="AE1682" s="17"/>
      <c r="AF1682" s="17"/>
      <c r="AG1682" s="17"/>
      <c r="AH1682" s="17"/>
      <c r="AI1682" s="17"/>
      <c r="AJ1682" s="17"/>
      <c r="AK1682" s="17"/>
    </row>
    <row r="1683" spans="2:37" x14ac:dyDescent="0.25">
      <c r="B1683" s="40" t="s">
        <v>2481</v>
      </c>
      <c r="C1683" s="40" t="s">
        <v>617</v>
      </c>
      <c r="D1683" s="40"/>
      <c r="E1683" s="40" t="s">
        <v>43</v>
      </c>
      <c r="F1683" s="41">
        <v>0.19491524586113171</v>
      </c>
      <c r="G1683" s="42">
        <v>6000000</v>
      </c>
      <c r="H1683" s="43">
        <v>1</v>
      </c>
      <c r="I1683" s="20">
        <f t="shared" ref="I1683" si="2304">H1683*G1683*F1683</f>
        <v>1169491.4751667902</v>
      </c>
      <c r="J1683" s="54"/>
      <c r="K1683" s="54"/>
      <c r="L1683" s="54"/>
      <c r="M1683" s="20">
        <f t="shared" ref="M1683" si="2305">L1683*K1683</f>
        <v>0</v>
      </c>
      <c r="N1683" s="54"/>
      <c r="O1683" s="54"/>
      <c r="P1683" s="79"/>
      <c r="Q1683" s="80"/>
      <c r="R1683" s="21">
        <f t="shared" ref="R1683" si="2306">Q1683*P1683</f>
        <v>0</v>
      </c>
      <c r="S1683" s="21"/>
      <c r="T1683" s="21"/>
      <c r="U1683" s="21"/>
      <c r="V1683" s="21"/>
      <c r="W1683" s="20">
        <f>I1683</f>
        <v>1169491.4751667902</v>
      </c>
      <c r="X1683" s="20">
        <f t="shared" ref="X1683" si="2307">M1683</f>
        <v>0</v>
      </c>
      <c r="Y1683" s="20">
        <f t="shared" ref="Y1683" si="2308">R1683</f>
        <v>0</v>
      </c>
      <c r="Z1683" s="20">
        <f t="shared" ref="Z1683" si="2309">SUM(W1683:Y1683)</f>
        <v>1169491.4751667902</v>
      </c>
      <c r="AA1683" s="20">
        <f t="shared" si="2295"/>
        <v>350847.44255003706</v>
      </c>
      <c r="AB1683" s="20">
        <f t="shared" ref="AB1683" si="2310">SUM(Z1683:AA1683)</f>
        <v>1520338.9177168272</v>
      </c>
      <c r="AC1683" s="7"/>
      <c r="AD1683" s="17"/>
      <c r="AE1683" s="17"/>
      <c r="AF1683" s="17"/>
    </row>
    <row r="1684" spans="2:37" x14ac:dyDescent="0.25">
      <c r="B1684" s="40" t="s">
        <v>2482</v>
      </c>
      <c r="C1684" s="44"/>
      <c r="D1684" s="44"/>
      <c r="E1684" s="44"/>
      <c r="F1684" s="45"/>
      <c r="G1684" s="46"/>
      <c r="H1684" s="47"/>
      <c r="I1684" s="20"/>
      <c r="J1684" s="72"/>
      <c r="K1684" s="72"/>
      <c r="L1684" s="72"/>
      <c r="M1684" s="20"/>
      <c r="N1684" s="72"/>
      <c r="O1684" s="72"/>
      <c r="P1684" s="81"/>
      <c r="Q1684" s="82"/>
      <c r="R1684" s="21"/>
      <c r="S1684" s="21"/>
      <c r="T1684" s="21"/>
      <c r="U1684" s="21"/>
      <c r="V1684" s="21"/>
      <c r="W1684" s="20"/>
      <c r="X1684" s="20"/>
      <c r="Y1684" s="20"/>
      <c r="Z1684" s="20"/>
      <c r="AA1684" s="20"/>
      <c r="AB1684" s="20"/>
      <c r="AC1684" s="8"/>
      <c r="AD1684" s="17"/>
      <c r="AE1684" s="17"/>
      <c r="AF1684" s="17"/>
    </row>
    <row r="1685" spans="2:37" x14ac:dyDescent="0.25">
      <c r="B1685" s="40" t="s">
        <v>2483</v>
      </c>
      <c r="C1685" s="40" t="s">
        <v>618</v>
      </c>
      <c r="D1685" s="40"/>
      <c r="E1685" s="40" t="s">
        <v>39</v>
      </c>
      <c r="F1685" s="41">
        <v>0.19491524586113171</v>
      </c>
      <c r="G1685" s="42">
        <v>6000000</v>
      </c>
      <c r="H1685" s="43">
        <v>0.25</v>
      </c>
      <c r="I1685" s="20">
        <f t="shared" ref="I1685" si="2311">H1685*G1685*F1685</f>
        <v>292372.86879169755</v>
      </c>
      <c r="J1685" s="54"/>
      <c r="K1685" s="54"/>
      <c r="L1685" s="54"/>
      <c r="M1685" s="20">
        <f t="shared" ref="M1685" si="2312">L1685*K1685</f>
        <v>0</v>
      </c>
      <c r="N1685" s="54" t="s">
        <v>104</v>
      </c>
      <c r="O1685" s="54" t="s">
        <v>19</v>
      </c>
      <c r="P1685" s="58">
        <v>788.822</v>
      </c>
      <c r="Q1685" s="80">
        <v>750</v>
      </c>
      <c r="R1685" s="21">
        <f t="shared" ref="R1685" si="2313">Q1685*P1685</f>
        <v>591616.5</v>
      </c>
      <c r="S1685" s="21"/>
      <c r="T1685" s="21"/>
      <c r="U1685" s="21"/>
      <c r="V1685" s="21"/>
      <c r="W1685" s="20">
        <f>I1685</f>
        <v>292372.86879169755</v>
      </c>
      <c r="X1685" s="20">
        <f t="shared" ref="X1685" si="2314">M1685</f>
        <v>0</v>
      </c>
      <c r="Y1685" s="20">
        <f t="shared" ref="Y1685" si="2315">R1685</f>
        <v>591616.5</v>
      </c>
      <c r="Z1685" s="20">
        <f t="shared" ref="Z1685" si="2316">SUM(W1685:Y1685)</f>
        <v>883989.36879169755</v>
      </c>
      <c r="AA1685" s="20">
        <f t="shared" si="2295"/>
        <v>265196.81063750928</v>
      </c>
      <c r="AB1685" s="20">
        <f t="shared" ref="AB1685" si="2317">SUM(Z1685:AA1685)</f>
        <v>1149186.1794292068</v>
      </c>
      <c r="AC1685" s="7"/>
      <c r="AD1685" s="17"/>
      <c r="AE1685" s="17"/>
      <c r="AF1685" s="17"/>
    </row>
    <row r="1686" spans="2:37" x14ac:dyDescent="0.25">
      <c r="B1686" s="40" t="s">
        <v>2484</v>
      </c>
      <c r="C1686" s="44"/>
      <c r="D1686" s="44"/>
      <c r="E1686" s="44"/>
      <c r="F1686" s="45"/>
      <c r="G1686" s="46"/>
      <c r="H1686" s="47"/>
      <c r="I1686" s="20"/>
      <c r="J1686" s="72"/>
      <c r="K1686" s="72"/>
      <c r="L1686" s="72"/>
      <c r="M1686" s="20"/>
      <c r="N1686" s="72"/>
      <c r="O1686" s="72"/>
      <c r="P1686" s="44"/>
      <c r="Q1686" s="82"/>
      <c r="R1686" s="21"/>
      <c r="S1686" s="21"/>
      <c r="T1686" s="21"/>
      <c r="U1686" s="21"/>
      <c r="V1686" s="21"/>
      <c r="W1686" s="20"/>
      <c r="X1686" s="20"/>
      <c r="Y1686" s="20"/>
      <c r="Z1686" s="20"/>
      <c r="AA1686" s="20"/>
      <c r="AB1686" s="20"/>
      <c r="AC1686" s="8"/>
      <c r="AD1686" s="17"/>
      <c r="AE1686" s="17"/>
      <c r="AF1686" s="17"/>
    </row>
    <row r="1687" spans="2:37" x14ac:dyDescent="0.25">
      <c r="B1687" s="40" t="s">
        <v>2485</v>
      </c>
      <c r="C1687" s="40" t="s">
        <v>611</v>
      </c>
      <c r="D1687" s="40" t="s">
        <v>735</v>
      </c>
      <c r="E1687" s="40" t="s">
        <v>43</v>
      </c>
      <c r="F1687" s="41">
        <v>8.6656782802075618E-4</v>
      </c>
      <c r="G1687" s="42">
        <v>6000000</v>
      </c>
      <c r="H1687" s="43">
        <v>1</v>
      </c>
      <c r="I1687" s="20">
        <f t="shared" ref="I1687" si="2318">H1687*G1687*F1687</f>
        <v>5199.4069681245373</v>
      </c>
      <c r="J1687" s="54"/>
      <c r="K1687" s="54"/>
      <c r="L1687" s="54"/>
      <c r="M1687" s="20">
        <f t="shared" ref="M1687" si="2319">L1687*K1687</f>
        <v>0</v>
      </c>
      <c r="N1687" s="54" t="s">
        <v>104</v>
      </c>
      <c r="O1687" s="54" t="s">
        <v>19</v>
      </c>
      <c r="P1687" s="58">
        <v>3.5070000000000001</v>
      </c>
      <c r="Q1687" s="80">
        <v>750</v>
      </c>
      <c r="R1687" s="21">
        <f t="shared" ref="R1687" si="2320">Q1687*P1687</f>
        <v>2630.25</v>
      </c>
      <c r="S1687" s="21"/>
      <c r="T1687" s="21"/>
      <c r="U1687" s="21"/>
      <c r="V1687" s="21"/>
      <c r="W1687" s="20">
        <f>I1687</f>
        <v>5199.4069681245373</v>
      </c>
      <c r="X1687" s="20">
        <f t="shared" ref="X1687" si="2321">M1687</f>
        <v>0</v>
      </c>
      <c r="Y1687" s="20">
        <f t="shared" ref="Y1687" si="2322">R1687</f>
        <v>2630.25</v>
      </c>
      <c r="Z1687" s="20">
        <f t="shared" ref="Z1687" si="2323">SUM(W1687:Y1687)</f>
        <v>7829.6569681245373</v>
      </c>
      <c r="AA1687" s="20">
        <f t="shared" ref="AA1687:AA1707" si="2324">Z1687*30%</f>
        <v>2348.8970904373609</v>
      </c>
      <c r="AB1687" s="20">
        <f t="shared" ref="AB1687" si="2325">SUM(Z1687:AA1687)</f>
        <v>10178.554058561898</v>
      </c>
      <c r="AC1687" s="7"/>
      <c r="AD1687" s="17"/>
      <c r="AE1687" s="17"/>
      <c r="AF1687" s="17"/>
    </row>
    <row r="1688" spans="2:37" x14ac:dyDescent="0.25">
      <c r="B1688" s="40" t="s">
        <v>2486</v>
      </c>
      <c r="C1688" s="44"/>
      <c r="D1688" s="44"/>
      <c r="E1688" s="44"/>
      <c r="F1688" s="45"/>
      <c r="G1688" s="46"/>
      <c r="H1688" s="47"/>
      <c r="I1688" s="20"/>
      <c r="J1688" s="72"/>
      <c r="K1688" s="72"/>
      <c r="L1688" s="72"/>
      <c r="M1688" s="20"/>
      <c r="N1688" s="72"/>
      <c r="O1688" s="72"/>
      <c r="P1688" s="44"/>
      <c r="Q1688" s="82"/>
      <c r="R1688" s="21"/>
      <c r="S1688" s="21"/>
      <c r="T1688" s="21"/>
      <c r="U1688" s="21"/>
      <c r="V1688" s="21"/>
      <c r="W1688" s="20"/>
      <c r="X1688" s="20"/>
      <c r="Y1688" s="20"/>
      <c r="Z1688" s="20"/>
      <c r="AA1688" s="20"/>
      <c r="AB1688" s="20"/>
      <c r="AC1688" s="8"/>
      <c r="AD1688" s="17"/>
      <c r="AE1688" s="17"/>
      <c r="AF1688" s="17"/>
      <c r="AG1688" s="17"/>
      <c r="AH1688" s="17"/>
      <c r="AI1688" s="17"/>
      <c r="AJ1688" s="17"/>
      <c r="AK1688" s="17"/>
    </row>
    <row r="1689" spans="2:37" x14ac:dyDescent="0.25">
      <c r="B1689" s="40" t="s">
        <v>2487</v>
      </c>
      <c r="C1689" s="40" t="s">
        <v>183</v>
      </c>
      <c r="D1689" s="40"/>
      <c r="E1689" s="40" t="s">
        <v>43</v>
      </c>
      <c r="F1689" s="41">
        <v>8.0779589819619482E-2</v>
      </c>
      <c r="G1689" s="42">
        <v>6000000</v>
      </c>
      <c r="H1689" s="43">
        <v>1</v>
      </c>
      <c r="I1689" s="20">
        <f t="shared" ref="I1689" si="2326">H1689*G1689*F1689</f>
        <v>484677.53891771688</v>
      </c>
      <c r="J1689" s="54"/>
      <c r="K1689" s="54"/>
      <c r="L1689" s="54"/>
      <c r="M1689" s="20">
        <f t="shared" ref="M1689" si="2327">L1689*K1689</f>
        <v>0</v>
      </c>
      <c r="N1689" s="54" t="s">
        <v>104</v>
      </c>
      <c r="O1689" s="54" t="s">
        <v>19</v>
      </c>
      <c r="P1689" s="58">
        <v>326.91500000000002</v>
      </c>
      <c r="Q1689" s="80">
        <v>750</v>
      </c>
      <c r="R1689" s="21">
        <f t="shared" ref="R1689" si="2328">Q1689*P1689</f>
        <v>245186.25000000003</v>
      </c>
      <c r="S1689" s="21"/>
      <c r="T1689" s="21"/>
      <c r="U1689" s="21"/>
      <c r="V1689" s="21"/>
      <c r="W1689" s="20">
        <f>I1689</f>
        <v>484677.53891771688</v>
      </c>
      <c r="X1689" s="20">
        <f t="shared" ref="X1689" si="2329">M1689</f>
        <v>0</v>
      </c>
      <c r="Y1689" s="20">
        <f t="shared" ref="Y1689" si="2330">R1689</f>
        <v>245186.25000000003</v>
      </c>
      <c r="Z1689" s="20">
        <f t="shared" ref="Z1689" si="2331">SUM(W1689:Y1689)</f>
        <v>729863.78891771694</v>
      </c>
      <c r="AA1689" s="20">
        <f t="shared" si="2324"/>
        <v>218959.13667531507</v>
      </c>
      <c r="AB1689" s="20">
        <f t="shared" ref="AB1689" si="2332">SUM(Z1689:AA1689)</f>
        <v>948822.92559303204</v>
      </c>
      <c r="AC1689" s="7"/>
      <c r="AD1689" s="17"/>
      <c r="AE1689" s="17"/>
      <c r="AF1689" s="17"/>
      <c r="AG1689" s="17"/>
      <c r="AH1689" s="17"/>
      <c r="AI1689" s="17"/>
      <c r="AJ1689" s="17"/>
      <c r="AK1689" s="17"/>
    </row>
    <row r="1690" spans="2:37" x14ac:dyDescent="0.25">
      <c r="B1690" s="40" t="s">
        <v>2488</v>
      </c>
      <c r="C1690" s="44"/>
      <c r="D1690" s="44"/>
      <c r="E1690" s="44"/>
      <c r="F1690" s="45"/>
      <c r="G1690" s="46"/>
      <c r="H1690" s="47"/>
      <c r="I1690" s="20"/>
      <c r="J1690" s="72"/>
      <c r="K1690" s="72"/>
      <c r="L1690" s="72"/>
      <c r="M1690" s="20"/>
      <c r="N1690" s="72"/>
      <c r="O1690" s="72"/>
      <c r="P1690" s="44"/>
      <c r="Q1690" s="82"/>
      <c r="R1690" s="21"/>
      <c r="S1690" s="21"/>
      <c r="T1690" s="21"/>
      <c r="U1690" s="21"/>
      <c r="V1690" s="21"/>
      <c r="W1690" s="20"/>
      <c r="X1690" s="20"/>
      <c r="Y1690" s="20"/>
      <c r="Z1690" s="20"/>
      <c r="AA1690" s="20"/>
      <c r="AB1690" s="20"/>
      <c r="AC1690" s="8"/>
      <c r="AD1690" s="17"/>
      <c r="AE1690" s="17"/>
      <c r="AF1690" s="17"/>
      <c r="AG1690" s="17"/>
      <c r="AH1690" s="17"/>
      <c r="AI1690" s="17"/>
      <c r="AJ1690" s="17"/>
      <c r="AK1690" s="17"/>
    </row>
    <row r="1691" spans="2:37" x14ac:dyDescent="0.25">
      <c r="B1691" s="40" t="s">
        <v>2489</v>
      </c>
      <c r="C1691" s="40" t="s">
        <v>619</v>
      </c>
      <c r="D1691" s="40"/>
      <c r="E1691" s="40" t="s">
        <v>39</v>
      </c>
      <c r="F1691" s="41">
        <v>0.13428391401037806</v>
      </c>
      <c r="G1691" s="42">
        <v>6000000</v>
      </c>
      <c r="H1691" s="43">
        <v>1</v>
      </c>
      <c r="I1691" s="20">
        <f t="shared" ref="I1691" si="2333">H1691*G1691*F1691</f>
        <v>805703.4840622684</v>
      </c>
      <c r="J1691" s="54"/>
      <c r="K1691" s="54"/>
      <c r="L1691" s="54"/>
      <c r="M1691" s="20">
        <f t="shared" ref="M1691" si="2334">L1691*K1691</f>
        <v>0</v>
      </c>
      <c r="N1691" s="54" t="s">
        <v>104</v>
      </c>
      <c r="O1691" s="54" t="s">
        <v>19</v>
      </c>
      <c r="P1691" s="58">
        <v>543.447</v>
      </c>
      <c r="Q1691" s="80">
        <v>750</v>
      </c>
      <c r="R1691" s="21">
        <f t="shared" ref="R1691" si="2335">Q1691*P1691</f>
        <v>407585.25</v>
      </c>
      <c r="S1691" s="21"/>
      <c r="T1691" s="21"/>
      <c r="U1691" s="21"/>
      <c r="V1691" s="21"/>
      <c r="W1691" s="20">
        <f>I1691</f>
        <v>805703.4840622684</v>
      </c>
      <c r="X1691" s="20">
        <f t="shared" ref="X1691" si="2336">M1691</f>
        <v>0</v>
      </c>
      <c r="Y1691" s="20">
        <f t="shared" ref="Y1691" si="2337">R1691</f>
        <v>407585.25</v>
      </c>
      <c r="Z1691" s="20">
        <f t="shared" ref="Z1691" si="2338">SUM(W1691:Y1691)</f>
        <v>1213288.7340622684</v>
      </c>
      <c r="AA1691" s="20">
        <f t="shared" si="2324"/>
        <v>363986.62021868053</v>
      </c>
      <c r="AB1691" s="20">
        <f t="shared" ref="AB1691" si="2339">SUM(Z1691:AA1691)</f>
        <v>1577275.3542809489</v>
      </c>
      <c r="AC1691" s="7"/>
      <c r="AD1691" s="17"/>
      <c r="AG1691" s="17"/>
      <c r="AH1691" s="17"/>
      <c r="AI1691" s="17"/>
      <c r="AJ1691" s="17"/>
      <c r="AK1691" s="17"/>
    </row>
    <row r="1692" spans="2:37" x14ac:dyDescent="0.25">
      <c r="B1692" s="40" t="s">
        <v>2490</v>
      </c>
      <c r="C1692" s="44"/>
      <c r="D1692" s="44"/>
      <c r="E1692" s="44"/>
      <c r="F1692" s="45"/>
      <c r="G1692" s="46"/>
      <c r="H1692" s="47"/>
      <c r="I1692" s="20"/>
      <c r="J1692" s="72"/>
      <c r="K1692" s="72"/>
      <c r="L1692" s="72"/>
      <c r="M1692" s="20"/>
      <c r="N1692" s="72"/>
      <c r="O1692" s="72"/>
      <c r="P1692" s="44"/>
      <c r="Q1692" s="82"/>
      <c r="R1692" s="21"/>
      <c r="S1692" s="21"/>
      <c r="T1692" s="21"/>
      <c r="U1692" s="21"/>
      <c r="V1692" s="21"/>
      <c r="W1692" s="20"/>
      <c r="X1692" s="20"/>
      <c r="Y1692" s="20"/>
      <c r="Z1692" s="20"/>
      <c r="AA1692" s="20"/>
      <c r="AB1692" s="20"/>
      <c r="AC1692" s="8"/>
      <c r="AD1692" s="17"/>
      <c r="AG1692" s="17"/>
      <c r="AH1692" s="17"/>
      <c r="AI1692" s="17"/>
      <c r="AJ1692" s="17"/>
      <c r="AK1692" s="17"/>
    </row>
    <row r="1693" spans="2:37" x14ac:dyDescent="0.25">
      <c r="B1693" s="40" t="s">
        <v>2491</v>
      </c>
      <c r="C1693" s="40" t="s">
        <v>738</v>
      </c>
      <c r="D1693" s="40" t="s">
        <v>46</v>
      </c>
      <c r="E1693" s="40" t="s">
        <v>43</v>
      </c>
      <c r="F1693" s="41">
        <v>0.20312379540400297</v>
      </c>
      <c r="G1693" s="42">
        <v>6000000</v>
      </c>
      <c r="H1693" s="43">
        <v>1</v>
      </c>
      <c r="I1693" s="20">
        <f t="shared" ref="I1693" si="2340">H1693*G1693*F1693</f>
        <v>1218742.7724240178</v>
      </c>
      <c r="J1693" s="54"/>
      <c r="K1693" s="54"/>
      <c r="L1693" s="54"/>
      <c r="M1693" s="20">
        <f t="shared" ref="M1693" si="2341">L1693*K1693</f>
        <v>0</v>
      </c>
      <c r="N1693" s="54"/>
      <c r="O1693" s="54"/>
      <c r="P1693" s="79"/>
      <c r="Q1693" s="80"/>
      <c r="R1693" s="21">
        <f t="shared" ref="R1693" si="2342">Q1693*P1693</f>
        <v>0</v>
      </c>
      <c r="S1693" s="21"/>
      <c r="T1693" s="21"/>
      <c r="U1693" s="21"/>
      <c r="V1693" s="21"/>
      <c r="W1693" s="20">
        <f>I1693</f>
        <v>1218742.7724240178</v>
      </c>
      <c r="X1693" s="20">
        <f t="shared" ref="X1693" si="2343">M1693</f>
        <v>0</v>
      </c>
      <c r="Y1693" s="20">
        <f t="shared" ref="Y1693" si="2344">R1693</f>
        <v>0</v>
      </c>
      <c r="Z1693" s="20">
        <f t="shared" ref="Z1693" si="2345">SUM(W1693:Y1693)</f>
        <v>1218742.7724240178</v>
      </c>
      <c r="AA1693" s="20">
        <f t="shared" si="2324"/>
        <v>365622.83172720531</v>
      </c>
      <c r="AB1693" s="20">
        <f t="shared" ref="AB1693" si="2346">SUM(Z1693:AA1693)</f>
        <v>1584365.6041512231</v>
      </c>
      <c r="AC1693" s="7"/>
      <c r="AD1693" s="17"/>
      <c r="AG1693" s="17"/>
      <c r="AH1693" s="17"/>
      <c r="AI1693" s="17"/>
      <c r="AJ1693" s="17"/>
      <c r="AK1693" s="17"/>
    </row>
    <row r="1694" spans="2:37" x14ac:dyDescent="0.25">
      <c r="B1694" s="40" t="s">
        <v>2492</v>
      </c>
      <c r="C1694" s="44"/>
      <c r="D1694" s="44"/>
      <c r="E1694" s="44"/>
      <c r="F1694" s="45"/>
      <c r="G1694" s="46"/>
      <c r="H1694" s="47"/>
      <c r="I1694" s="20"/>
      <c r="J1694" s="72"/>
      <c r="K1694" s="72"/>
      <c r="L1694" s="72"/>
      <c r="M1694" s="20"/>
      <c r="N1694" s="72"/>
      <c r="O1694" s="72"/>
      <c r="P1694" s="81"/>
      <c r="Q1694" s="82"/>
      <c r="R1694" s="21"/>
      <c r="S1694" s="21"/>
      <c r="T1694" s="21"/>
      <c r="U1694" s="21"/>
      <c r="V1694" s="21"/>
      <c r="W1694" s="20"/>
      <c r="X1694" s="20"/>
      <c r="Y1694" s="20"/>
      <c r="Z1694" s="20"/>
      <c r="AA1694" s="20"/>
      <c r="AB1694" s="20"/>
      <c r="AC1694" s="8"/>
      <c r="AD1694" s="17"/>
      <c r="AG1694" s="17"/>
      <c r="AH1694" s="17"/>
      <c r="AI1694" s="17"/>
      <c r="AJ1694" s="17"/>
      <c r="AK1694" s="17"/>
    </row>
    <row r="1695" spans="2:37" x14ac:dyDescent="0.25">
      <c r="B1695" s="40" t="s">
        <v>2493</v>
      </c>
      <c r="C1695" s="40" t="s">
        <v>613</v>
      </c>
      <c r="D1695" s="40"/>
      <c r="E1695" s="40" t="s">
        <v>39</v>
      </c>
      <c r="F1695" s="41">
        <v>0.20312379540400297</v>
      </c>
      <c r="G1695" s="42">
        <v>6000000</v>
      </c>
      <c r="H1695" s="43">
        <v>0.25</v>
      </c>
      <c r="I1695" s="20">
        <f t="shared" ref="I1695" si="2347">H1695*G1695*F1695</f>
        <v>304685.69310600444</v>
      </c>
      <c r="J1695" s="54"/>
      <c r="K1695" s="54"/>
      <c r="L1695" s="54"/>
      <c r="M1695" s="20">
        <f t="shared" ref="M1695" si="2348">L1695*K1695</f>
        <v>0</v>
      </c>
      <c r="N1695" s="54" t="s">
        <v>104</v>
      </c>
      <c r="O1695" s="54" t="s">
        <v>19</v>
      </c>
      <c r="P1695" s="58">
        <v>822.04200000000003</v>
      </c>
      <c r="Q1695" s="80">
        <v>750</v>
      </c>
      <c r="R1695" s="21">
        <f t="shared" ref="R1695" si="2349">Q1695*P1695</f>
        <v>616531.5</v>
      </c>
      <c r="S1695" s="21"/>
      <c r="T1695" s="21"/>
      <c r="U1695" s="21"/>
      <c r="V1695" s="21"/>
      <c r="W1695" s="20">
        <f>I1695</f>
        <v>304685.69310600444</v>
      </c>
      <c r="X1695" s="20">
        <f t="shared" ref="X1695" si="2350">M1695</f>
        <v>0</v>
      </c>
      <c r="Y1695" s="20">
        <f t="shared" ref="Y1695" si="2351">R1695</f>
        <v>616531.5</v>
      </c>
      <c r="Z1695" s="20">
        <f t="shared" ref="Z1695" si="2352">SUM(W1695:Y1695)</f>
        <v>921217.1931060045</v>
      </c>
      <c r="AA1695" s="20">
        <f t="shared" si="2324"/>
        <v>276365.15793180134</v>
      </c>
      <c r="AB1695" s="20">
        <f t="shared" ref="AB1695" si="2353">SUM(Z1695:AA1695)</f>
        <v>1197582.3510378059</v>
      </c>
      <c r="AC1695" s="7"/>
      <c r="AD1695" s="17"/>
      <c r="AG1695" s="17"/>
      <c r="AH1695" s="17"/>
      <c r="AI1695" s="17"/>
      <c r="AJ1695" s="17"/>
      <c r="AK1695" s="17"/>
    </row>
    <row r="1696" spans="2:37" x14ac:dyDescent="0.25">
      <c r="B1696" s="40" t="s">
        <v>2494</v>
      </c>
      <c r="C1696" s="44"/>
      <c r="D1696" s="44"/>
      <c r="E1696" s="44"/>
      <c r="F1696" s="45"/>
      <c r="G1696" s="46"/>
      <c r="H1696" s="47"/>
      <c r="I1696" s="20"/>
      <c r="J1696" s="72"/>
      <c r="K1696" s="72"/>
      <c r="L1696" s="72"/>
      <c r="M1696" s="20"/>
      <c r="N1696" s="72"/>
      <c r="O1696" s="72"/>
      <c r="P1696" s="44"/>
      <c r="Q1696" s="82"/>
      <c r="R1696" s="21"/>
      <c r="S1696" s="21"/>
      <c r="T1696" s="21"/>
      <c r="U1696" s="21"/>
      <c r="V1696" s="21"/>
      <c r="W1696" s="20"/>
      <c r="X1696" s="20"/>
      <c r="Y1696" s="20"/>
      <c r="Z1696" s="20"/>
      <c r="AA1696" s="20"/>
      <c r="AB1696" s="20"/>
      <c r="AC1696" s="8"/>
      <c r="AG1696" s="17"/>
      <c r="AH1696" s="17"/>
      <c r="AI1696" s="17"/>
      <c r="AJ1696" s="17"/>
      <c r="AK1696" s="17"/>
    </row>
    <row r="1697" spans="2:37" x14ac:dyDescent="0.25">
      <c r="B1697" s="40" t="s">
        <v>2495</v>
      </c>
      <c r="C1697" s="40" t="s">
        <v>620</v>
      </c>
      <c r="D1697" s="40"/>
      <c r="E1697" s="40" t="s">
        <v>43</v>
      </c>
      <c r="F1697" s="41">
        <v>0.10793254262416604</v>
      </c>
      <c r="G1697" s="42">
        <v>6000000</v>
      </c>
      <c r="H1697" s="43">
        <v>1</v>
      </c>
      <c r="I1697" s="20">
        <f t="shared" ref="I1697" si="2354">H1697*G1697*F1697</f>
        <v>647595.25574499625</v>
      </c>
      <c r="J1697" s="54"/>
      <c r="K1697" s="54"/>
      <c r="L1697" s="54"/>
      <c r="M1697" s="20">
        <f t="shared" ref="M1697" si="2355">L1697*K1697</f>
        <v>0</v>
      </c>
      <c r="N1697" s="54" t="s">
        <v>104</v>
      </c>
      <c r="O1697" s="54" t="s">
        <v>19</v>
      </c>
      <c r="P1697" s="58">
        <v>436.803</v>
      </c>
      <c r="Q1697" s="80">
        <v>750</v>
      </c>
      <c r="R1697" s="21">
        <f t="shared" ref="R1697" si="2356">Q1697*P1697</f>
        <v>327602.25</v>
      </c>
      <c r="S1697" s="21"/>
      <c r="T1697" s="21"/>
      <c r="U1697" s="21"/>
      <c r="V1697" s="21"/>
      <c r="W1697" s="20">
        <f>I1697</f>
        <v>647595.25574499625</v>
      </c>
      <c r="X1697" s="20">
        <f t="shared" ref="X1697" si="2357">M1697</f>
        <v>0</v>
      </c>
      <c r="Y1697" s="20">
        <f t="shared" ref="Y1697" si="2358">R1697</f>
        <v>327602.25</v>
      </c>
      <c r="Z1697" s="20">
        <f t="shared" ref="Z1697" si="2359">SUM(W1697:Y1697)</f>
        <v>975197.50574499625</v>
      </c>
      <c r="AA1697" s="20">
        <f t="shared" si="2324"/>
        <v>292559.25172349886</v>
      </c>
      <c r="AB1697" s="20">
        <f t="shared" ref="AB1697" si="2360">SUM(Z1697:AA1697)</f>
        <v>1267756.7574684951</v>
      </c>
      <c r="AC1697" s="7"/>
      <c r="AG1697" s="17"/>
      <c r="AH1697" s="17"/>
      <c r="AI1697" s="17"/>
      <c r="AJ1697" s="17"/>
      <c r="AK1697" s="17"/>
    </row>
    <row r="1698" spans="2:37" x14ac:dyDescent="0.25">
      <c r="B1698" s="40" t="s">
        <v>2496</v>
      </c>
      <c r="C1698" s="44"/>
      <c r="D1698" s="44"/>
      <c r="E1698" s="44"/>
      <c r="F1698" s="45"/>
      <c r="G1698" s="46"/>
      <c r="H1698" s="47"/>
      <c r="I1698" s="20"/>
      <c r="J1698" s="72"/>
      <c r="K1698" s="72"/>
      <c r="L1698" s="72"/>
      <c r="M1698" s="20"/>
      <c r="N1698" s="72"/>
      <c r="O1698" s="72"/>
      <c r="P1698" s="44"/>
      <c r="Q1698" s="82"/>
      <c r="R1698" s="21"/>
      <c r="S1698" s="21"/>
      <c r="T1698" s="21"/>
      <c r="U1698" s="21"/>
      <c r="V1698" s="21"/>
      <c r="W1698" s="20"/>
      <c r="X1698" s="20"/>
      <c r="Y1698" s="20"/>
      <c r="Z1698" s="20"/>
      <c r="AA1698" s="20"/>
      <c r="AB1698" s="20"/>
      <c r="AC1698" s="8"/>
      <c r="AE1698" s="17"/>
      <c r="AF1698" s="17"/>
      <c r="AG1698" s="17"/>
      <c r="AH1698" s="17"/>
      <c r="AI1698" s="17"/>
      <c r="AJ1698" s="17"/>
      <c r="AK1698" s="17"/>
    </row>
    <row r="1699" spans="2:37" x14ac:dyDescent="0.25">
      <c r="B1699" s="40" t="s">
        <v>2497</v>
      </c>
      <c r="C1699" s="40" t="s">
        <v>621</v>
      </c>
      <c r="D1699" s="40"/>
      <c r="E1699" s="40" t="s">
        <v>43</v>
      </c>
      <c r="F1699" s="41">
        <v>0.12937410427477145</v>
      </c>
      <c r="G1699" s="42">
        <v>6000000</v>
      </c>
      <c r="H1699" s="43">
        <v>1</v>
      </c>
      <c r="I1699" s="20">
        <f t="shared" ref="I1699" si="2361">H1699*G1699*F1699</f>
        <v>776244.62564862869</v>
      </c>
      <c r="J1699" s="54"/>
      <c r="K1699" s="54"/>
      <c r="L1699" s="54"/>
      <c r="M1699" s="20">
        <f t="shared" ref="M1699" si="2362">L1699*K1699</f>
        <v>0</v>
      </c>
      <c r="N1699" s="54" t="s">
        <v>104</v>
      </c>
      <c r="O1699" s="54" t="s">
        <v>19</v>
      </c>
      <c r="P1699" s="58">
        <v>523.577</v>
      </c>
      <c r="Q1699" s="80">
        <v>750</v>
      </c>
      <c r="R1699" s="21">
        <f t="shared" ref="R1699" si="2363">Q1699*P1699</f>
        <v>392682.75</v>
      </c>
      <c r="S1699" s="21"/>
      <c r="T1699" s="21"/>
      <c r="U1699" s="21"/>
      <c r="V1699" s="21"/>
      <c r="W1699" s="20">
        <f>I1699</f>
        <v>776244.62564862869</v>
      </c>
      <c r="X1699" s="20">
        <f t="shared" ref="X1699" si="2364">M1699</f>
        <v>0</v>
      </c>
      <c r="Y1699" s="20">
        <f t="shared" ref="Y1699" si="2365">R1699</f>
        <v>392682.75</v>
      </c>
      <c r="Z1699" s="20">
        <f t="shared" ref="Z1699" si="2366">SUM(W1699:Y1699)</f>
        <v>1168927.3756486287</v>
      </c>
      <c r="AA1699" s="20">
        <f t="shared" si="2324"/>
        <v>350678.21269458858</v>
      </c>
      <c r="AB1699" s="20">
        <f t="shared" ref="AB1699" si="2367">SUM(Z1699:AA1699)</f>
        <v>1519605.5883432173</v>
      </c>
      <c r="AC1699" s="7"/>
      <c r="AE1699" s="17"/>
      <c r="AF1699" s="17"/>
      <c r="AG1699" s="17"/>
      <c r="AH1699" s="17"/>
      <c r="AI1699" s="17"/>
      <c r="AJ1699" s="17"/>
      <c r="AK1699" s="17"/>
    </row>
    <row r="1700" spans="2:37" x14ac:dyDescent="0.25">
      <c r="B1700" s="40" t="s">
        <v>2498</v>
      </c>
      <c r="C1700" s="44"/>
      <c r="D1700" s="44"/>
      <c r="E1700" s="44"/>
      <c r="F1700" s="45"/>
      <c r="G1700" s="46"/>
      <c r="H1700" s="47"/>
      <c r="I1700" s="20"/>
      <c r="J1700" s="72"/>
      <c r="K1700" s="72"/>
      <c r="L1700" s="72"/>
      <c r="M1700" s="20"/>
      <c r="N1700" s="72"/>
      <c r="O1700" s="72"/>
      <c r="P1700" s="44"/>
      <c r="Q1700" s="82"/>
      <c r="R1700" s="21"/>
      <c r="S1700" s="21"/>
      <c r="T1700" s="21"/>
      <c r="U1700" s="21"/>
      <c r="V1700" s="21"/>
      <c r="W1700" s="20"/>
      <c r="X1700" s="20"/>
      <c r="Y1700" s="20"/>
      <c r="Z1700" s="20"/>
      <c r="AA1700" s="20"/>
      <c r="AB1700" s="20"/>
      <c r="AC1700" s="8"/>
      <c r="AE1700" s="17"/>
      <c r="AF1700" s="17"/>
      <c r="AG1700" s="17"/>
      <c r="AH1700" s="17"/>
      <c r="AI1700" s="17"/>
      <c r="AJ1700" s="17"/>
      <c r="AK1700" s="17"/>
    </row>
    <row r="1701" spans="2:37" x14ac:dyDescent="0.25">
      <c r="B1701" s="40" t="s">
        <v>2499</v>
      </c>
      <c r="C1701" s="40" t="s">
        <v>622</v>
      </c>
      <c r="D1701" s="40"/>
      <c r="E1701" s="40" t="s">
        <v>43</v>
      </c>
      <c r="F1701" s="41">
        <v>0.16780973560662218</v>
      </c>
      <c r="G1701" s="42">
        <v>6000000</v>
      </c>
      <c r="H1701" s="43">
        <v>1</v>
      </c>
      <c r="I1701" s="20">
        <f t="shared" ref="I1701" si="2368">H1701*G1701*F1701</f>
        <v>1006858.4136397331</v>
      </c>
      <c r="J1701" s="54"/>
      <c r="K1701" s="54"/>
      <c r="L1701" s="54"/>
      <c r="M1701" s="20">
        <f t="shared" ref="M1701" si="2369">L1701*K1701</f>
        <v>0</v>
      </c>
      <c r="N1701" s="54" t="s">
        <v>104</v>
      </c>
      <c r="O1701" s="54" t="s">
        <v>19</v>
      </c>
      <c r="P1701" s="58">
        <v>679.12599999999998</v>
      </c>
      <c r="Q1701" s="80">
        <v>750</v>
      </c>
      <c r="R1701" s="21">
        <f t="shared" ref="R1701" si="2370">Q1701*P1701</f>
        <v>509344.5</v>
      </c>
      <c r="S1701" s="21"/>
      <c r="T1701" s="21"/>
      <c r="U1701" s="21"/>
      <c r="V1701" s="21"/>
      <c r="W1701" s="20">
        <f>I1701</f>
        <v>1006858.4136397331</v>
      </c>
      <c r="X1701" s="20">
        <f t="shared" ref="X1701" si="2371">M1701</f>
        <v>0</v>
      </c>
      <c r="Y1701" s="20">
        <f t="shared" ref="Y1701" si="2372">R1701</f>
        <v>509344.5</v>
      </c>
      <c r="Z1701" s="20">
        <f t="shared" ref="Z1701" si="2373">SUM(W1701:Y1701)</f>
        <v>1516202.9136397331</v>
      </c>
      <c r="AA1701" s="20">
        <f t="shared" si="2324"/>
        <v>454860.87409191992</v>
      </c>
      <c r="AB1701" s="20">
        <f t="shared" ref="AB1701" si="2374">SUM(Z1701:AA1701)</f>
        <v>1971063.7877316531</v>
      </c>
      <c r="AC1701" s="7"/>
      <c r="AE1701" s="17"/>
      <c r="AF1701" s="17"/>
      <c r="AG1701" s="17"/>
      <c r="AH1701" s="17"/>
      <c r="AI1701" s="17"/>
      <c r="AJ1701" s="17"/>
      <c r="AK1701" s="17"/>
    </row>
    <row r="1702" spans="2:37" x14ac:dyDescent="0.25">
      <c r="B1702" s="40" t="s">
        <v>2500</v>
      </c>
      <c r="C1702" s="44"/>
      <c r="D1702" s="44"/>
      <c r="E1702" s="44"/>
      <c r="F1702" s="45"/>
      <c r="G1702" s="46"/>
      <c r="H1702" s="47"/>
      <c r="I1702" s="20"/>
      <c r="J1702" s="72"/>
      <c r="K1702" s="72"/>
      <c r="L1702" s="72"/>
      <c r="M1702" s="20"/>
      <c r="N1702" s="72"/>
      <c r="O1702" s="72"/>
      <c r="P1702" s="44"/>
      <c r="Q1702" s="82"/>
      <c r="R1702" s="21"/>
      <c r="S1702" s="21"/>
      <c r="T1702" s="21"/>
      <c r="U1702" s="21"/>
      <c r="V1702" s="21"/>
      <c r="W1702" s="20"/>
      <c r="X1702" s="20"/>
      <c r="Y1702" s="20"/>
      <c r="Z1702" s="20"/>
      <c r="AA1702" s="20"/>
      <c r="AB1702" s="20"/>
      <c r="AC1702" s="8"/>
      <c r="AE1702" s="17"/>
      <c r="AF1702" s="17"/>
      <c r="AG1702" s="17"/>
      <c r="AH1702" s="17"/>
      <c r="AI1702" s="17"/>
      <c r="AJ1702" s="17"/>
      <c r="AK1702" s="17"/>
    </row>
    <row r="1703" spans="2:37" x14ac:dyDescent="0.25">
      <c r="B1703" s="40" t="s">
        <v>2501</v>
      </c>
      <c r="C1703" s="40" t="s">
        <v>273</v>
      </c>
      <c r="D1703" s="40"/>
      <c r="E1703" s="40" t="s">
        <v>43</v>
      </c>
      <c r="F1703" s="41">
        <v>6.0452186805040775E-2</v>
      </c>
      <c r="G1703" s="42">
        <v>6000000</v>
      </c>
      <c r="H1703" s="43">
        <v>1</v>
      </c>
      <c r="I1703" s="20">
        <f t="shared" ref="I1703" si="2375">H1703*G1703*F1703</f>
        <v>362713.12083024468</v>
      </c>
      <c r="J1703" s="54"/>
      <c r="K1703" s="54"/>
      <c r="L1703" s="54"/>
      <c r="M1703" s="20">
        <f t="shared" ref="M1703" si="2376">L1703*K1703</f>
        <v>0</v>
      </c>
      <c r="N1703" s="54" t="s">
        <v>104</v>
      </c>
      <c r="O1703" s="54" t="s">
        <v>19</v>
      </c>
      <c r="P1703" s="58">
        <v>244.65</v>
      </c>
      <c r="Q1703" s="80">
        <v>750</v>
      </c>
      <c r="R1703" s="21">
        <f t="shared" ref="R1703" si="2377">Q1703*P1703</f>
        <v>183487.5</v>
      </c>
      <c r="S1703" s="21"/>
      <c r="T1703" s="21"/>
      <c r="U1703" s="21"/>
      <c r="V1703" s="21"/>
      <c r="W1703" s="20">
        <f>I1703</f>
        <v>362713.12083024468</v>
      </c>
      <c r="X1703" s="20">
        <f t="shared" ref="X1703" si="2378">M1703</f>
        <v>0</v>
      </c>
      <c r="Y1703" s="20">
        <f t="shared" ref="Y1703" si="2379">R1703</f>
        <v>183487.5</v>
      </c>
      <c r="Z1703" s="20">
        <f t="shared" ref="Z1703" si="2380">SUM(W1703:Y1703)</f>
        <v>546200.62083024462</v>
      </c>
      <c r="AA1703" s="20">
        <f t="shared" si="2324"/>
        <v>163860.18624907339</v>
      </c>
      <c r="AB1703" s="20">
        <f t="shared" ref="AB1703" si="2381">SUM(Z1703:AA1703)</f>
        <v>710060.80707931798</v>
      </c>
      <c r="AC1703" s="7"/>
      <c r="AD1703" s="17"/>
      <c r="AE1703" s="17"/>
      <c r="AF1703" s="17"/>
      <c r="AG1703" s="17"/>
      <c r="AH1703" s="17"/>
      <c r="AI1703" s="17"/>
      <c r="AJ1703" s="17"/>
      <c r="AK1703" s="17"/>
    </row>
    <row r="1704" spans="2:37" x14ac:dyDescent="0.25">
      <c r="B1704" s="40" t="s">
        <v>2502</v>
      </c>
      <c r="C1704" s="44"/>
      <c r="D1704" s="44"/>
      <c r="E1704" s="44"/>
      <c r="F1704" s="45"/>
      <c r="G1704" s="46"/>
      <c r="H1704" s="47"/>
      <c r="I1704" s="20"/>
      <c r="J1704" s="72"/>
      <c r="K1704" s="72"/>
      <c r="L1704" s="72"/>
      <c r="M1704" s="20"/>
      <c r="N1704" s="72"/>
      <c r="O1704" s="72"/>
      <c r="P1704" s="44"/>
      <c r="Q1704" s="82"/>
      <c r="R1704" s="21"/>
      <c r="S1704" s="21"/>
      <c r="T1704" s="21"/>
      <c r="U1704" s="21"/>
      <c r="V1704" s="21"/>
      <c r="W1704" s="20"/>
      <c r="X1704" s="20"/>
      <c r="Y1704" s="20"/>
      <c r="Z1704" s="20"/>
      <c r="AA1704" s="20"/>
      <c r="AB1704" s="20"/>
      <c r="AC1704" s="8"/>
      <c r="AD1704" s="17"/>
      <c r="AE1704" s="17"/>
      <c r="AF1704" s="17"/>
      <c r="AG1704" s="17"/>
      <c r="AH1704" s="17"/>
      <c r="AI1704" s="17"/>
      <c r="AJ1704" s="17"/>
      <c r="AK1704" s="17"/>
    </row>
    <row r="1705" spans="2:37" x14ac:dyDescent="0.25">
      <c r="B1705" s="40" t="s">
        <v>2503</v>
      </c>
      <c r="C1705" s="40" t="s">
        <v>623</v>
      </c>
      <c r="D1705" s="40"/>
      <c r="E1705" s="40" t="s">
        <v>43</v>
      </c>
      <c r="F1705" s="41">
        <v>0.20948554484803558</v>
      </c>
      <c r="G1705" s="42">
        <v>6000000</v>
      </c>
      <c r="H1705" s="43">
        <v>1</v>
      </c>
      <c r="I1705" s="20">
        <f t="shared" ref="I1705" si="2382">H1705*G1705*F1705</f>
        <v>1256913.2690882136</v>
      </c>
      <c r="J1705" s="54"/>
      <c r="K1705" s="54"/>
      <c r="L1705" s="54"/>
      <c r="M1705" s="20">
        <f t="shared" ref="M1705" si="2383">L1705*K1705</f>
        <v>0</v>
      </c>
      <c r="N1705" s="54" t="s">
        <v>104</v>
      </c>
      <c r="O1705" s="54" t="s">
        <v>19</v>
      </c>
      <c r="P1705" s="58">
        <v>847.78800000000001</v>
      </c>
      <c r="Q1705" s="80">
        <v>750</v>
      </c>
      <c r="R1705" s="21">
        <f t="shared" ref="R1705" si="2384">Q1705*P1705</f>
        <v>635841</v>
      </c>
      <c r="S1705" s="21"/>
      <c r="T1705" s="21"/>
      <c r="U1705" s="21"/>
      <c r="V1705" s="21"/>
      <c r="W1705" s="20">
        <f>I1705</f>
        <v>1256913.2690882136</v>
      </c>
      <c r="X1705" s="20">
        <f t="shared" ref="X1705" si="2385">M1705</f>
        <v>0</v>
      </c>
      <c r="Y1705" s="20">
        <f t="shared" ref="Y1705" si="2386">R1705</f>
        <v>635841</v>
      </c>
      <c r="Z1705" s="20">
        <f t="shared" ref="Z1705" si="2387">SUM(W1705:Y1705)</f>
        <v>1892754.2690882136</v>
      </c>
      <c r="AA1705" s="20">
        <f t="shared" si="2324"/>
        <v>567826.280726464</v>
      </c>
      <c r="AB1705" s="20">
        <f t="shared" ref="AB1705" si="2388">SUM(Z1705:AA1705)</f>
        <v>2460580.5498146778</v>
      </c>
      <c r="AC1705" s="7"/>
      <c r="AD1705" s="17"/>
      <c r="AE1705" s="17"/>
      <c r="AF1705" s="17"/>
      <c r="AG1705" s="17"/>
      <c r="AH1705" s="17"/>
      <c r="AI1705" s="17"/>
      <c r="AJ1705" s="17"/>
      <c r="AK1705" s="17"/>
    </row>
    <row r="1706" spans="2:37" x14ac:dyDescent="0.25">
      <c r="B1706" s="40" t="s">
        <v>2504</v>
      </c>
      <c r="C1706" s="44"/>
      <c r="D1706" s="44"/>
      <c r="E1706" s="44"/>
      <c r="F1706" s="45"/>
      <c r="G1706" s="46"/>
      <c r="H1706" s="47"/>
      <c r="I1706" s="20"/>
      <c r="J1706" s="72"/>
      <c r="K1706" s="72"/>
      <c r="L1706" s="72"/>
      <c r="M1706" s="20"/>
      <c r="N1706" s="72"/>
      <c r="O1706" s="72"/>
      <c r="P1706" s="44"/>
      <c r="Q1706" s="82"/>
      <c r="R1706" s="21"/>
      <c r="S1706" s="21"/>
      <c r="T1706" s="21"/>
      <c r="U1706" s="21"/>
      <c r="V1706" s="21"/>
      <c r="W1706" s="20"/>
      <c r="X1706" s="20"/>
      <c r="Y1706" s="20"/>
      <c r="Z1706" s="20"/>
      <c r="AA1706" s="20"/>
      <c r="AB1706" s="20"/>
      <c r="AC1706" s="8"/>
      <c r="AD1706" s="17"/>
      <c r="AE1706" s="17"/>
      <c r="AF1706" s="17"/>
      <c r="AG1706" s="17"/>
      <c r="AH1706" s="17"/>
      <c r="AI1706" s="17"/>
      <c r="AJ1706" s="17"/>
      <c r="AK1706" s="17"/>
    </row>
    <row r="1707" spans="2:37" x14ac:dyDescent="0.25">
      <c r="B1707" s="40" t="s">
        <v>2505</v>
      </c>
      <c r="C1707" s="40" t="s">
        <v>624</v>
      </c>
      <c r="D1707" s="40"/>
      <c r="E1707" s="40" t="s">
        <v>43</v>
      </c>
      <c r="F1707" s="41">
        <v>0.20689597232517914</v>
      </c>
      <c r="G1707" s="42">
        <v>6000000</v>
      </c>
      <c r="H1707" s="43">
        <v>1</v>
      </c>
      <c r="I1707" s="20">
        <f t="shared" ref="I1707" si="2389">H1707*G1707*F1707</f>
        <v>1241375.8339510749</v>
      </c>
      <c r="J1707" s="54"/>
      <c r="K1707" s="54"/>
      <c r="L1707" s="54"/>
      <c r="M1707" s="20">
        <f t="shared" ref="M1707" si="2390">L1707*K1707</f>
        <v>0</v>
      </c>
      <c r="N1707" s="54" t="s">
        <v>104</v>
      </c>
      <c r="O1707" s="54" t="s">
        <v>19</v>
      </c>
      <c r="P1707" s="58">
        <v>837.30799999999999</v>
      </c>
      <c r="Q1707" s="80">
        <v>750</v>
      </c>
      <c r="R1707" s="21">
        <f t="shared" ref="R1707" si="2391">Q1707*P1707</f>
        <v>627981</v>
      </c>
      <c r="S1707" s="21"/>
      <c r="T1707" s="21"/>
      <c r="U1707" s="21"/>
      <c r="V1707" s="21"/>
      <c r="W1707" s="20">
        <f>I1707</f>
        <v>1241375.8339510749</v>
      </c>
      <c r="X1707" s="20">
        <f t="shared" ref="X1707" si="2392">M1707</f>
        <v>0</v>
      </c>
      <c r="Y1707" s="20">
        <f t="shared" ref="Y1707" si="2393">R1707</f>
        <v>627981</v>
      </c>
      <c r="Z1707" s="20">
        <f t="shared" ref="Z1707" si="2394">SUM(W1707:Y1707)</f>
        <v>1869356.8339510749</v>
      </c>
      <c r="AA1707" s="20">
        <f t="shared" si="2324"/>
        <v>560807.05018532241</v>
      </c>
      <c r="AB1707" s="20">
        <f t="shared" ref="AB1707" si="2395">SUM(Z1707:AA1707)</f>
        <v>2430163.8841363974</v>
      </c>
      <c r="AC1707" s="7"/>
      <c r="AD1707" s="17"/>
      <c r="AE1707" s="17"/>
      <c r="AF1707" s="17"/>
      <c r="AG1707" s="17"/>
      <c r="AH1707" s="17"/>
      <c r="AI1707" s="17"/>
      <c r="AJ1707" s="17"/>
      <c r="AK1707" s="17"/>
    </row>
    <row r="1708" spans="2:37" x14ac:dyDescent="0.25">
      <c r="B1708" s="40" t="s">
        <v>2506</v>
      </c>
      <c r="C1708" s="44"/>
      <c r="D1708" s="44"/>
      <c r="E1708" s="44"/>
      <c r="F1708" s="45"/>
      <c r="G1708" s="46"/>
      <c r="H1708" s="47"/>
      <c r="I1708" s="20"/>
      <c r="J1708" s="72"/>
      <c r="K1708" s="72"/>
      <c r="L1708" s="72"/>
      <c r="M1708" s="20"/>
      <c r="N1708" s="72"/>
      <c r="O1708" s="72"/>
      <c r="P1708" s="44"/>
      <c r="Q1708" s="82"/>
      <c r="R1708" s="21"/>
      <c r="S1708" s="21"/>
      <c r="T1708" s="21"/>
      <c r="U1708" s="21"/>
      <c r="V1708" s="21"/>
      <c r="W1708" s="20"/>
      <c r="X1708" s="20"/>
      <c r="Y1708" s="20"/>
      <c r="Z1708" s="20"/>
      <c r="AA1708" s="20"/>
      <c r="AB1708" s="20"/>
      <c r="AC1708" s="8"/>
      <c r="AD1708" s="17"/>
      <c r="AE1708" s="17"/>
      <c r="AF1708" s="17"/>
      <c r="AG1708" s="17"/>
      <c r="AH1708" s="17"/>
      <c r="AI1708" s="17"/>
      <c r="AJ1708" s="17"/>
      <c r="AK1708" s="17"/>
    </row>
    <row r="1709" spans="2:37" x14ac:dyDescent="0.25">
      <c r="B1709" s="40" t="s">
        <v>2507</v>
      </c>
      <c r="C1709" s="40" t="s">
        <v>237</v>
      </c>
      <c r="D1709" s="40"/>
      <c r="E1709" s="40" t="s">
        <v>43</v>
      </c>
      <c r="F1709" s="41">
        <v>0.26919347664936988</v>
      </c>
      <c r="G1709" s="42">
        <v>6000000</v>
      </c>
      <c r="H1709" s="43">
        <v>1</v>
      </c>
      <c r="I1709" s="20">
        <f t="shared" ref="I1709" si="2396">H1709*G1709*F1709</f>
        <v>1615160.8598962193</v>
      </c>
      <c r="J1709" s="54"/>
      <c r="K1709" s="54"/>
      <c r="L1709" s="54"/>
      <c r="M1709" s="20">
        <f t="shared" ref="M1709" si="2397">L1709*K1709</f>
        <v>0</v>
      </c>
      <c r="N1709" s="54" t="s">
        <v>104</v>
      </c>
      <c r="O1709" s="54" t="s">
        <v>19</v>
      </c>
      <c r="P1709" s="58">
        <v>1089.4259999999999</v>
      </c>
      <c r="Q1709" s="80">
        <v>750</v>
      </c>
      <c r="R1709" s="21">
        <f t="shared" ref="R1709" si="2398">Q1709*P1709</f>
        <v>817069.5</v>
      </c>
      <c r="S1709" s="21"/>
      <c r="T1709" s="21"/>
      <c r="U1709" s="21"/>
      <c r="V1709" s="21"/>
      <c r="W1709" s="20">
        <f>I1709</f>
        <v>1615160.8598962193</v>
      </c>
      <c r="X1709" s="20">
        <f t="shared" ref="X1709" si="2399">M1709</f>
        <v>0</v>
      </c>
      <c r="Y1709" s="20">
        <f t="shared" ref="Y1709" si="2400">R1709</f>
        <v>817069.5</v>
      </c>
      <c r="Z1709" s="20">
        <f t="shared" ref="Z1709" si="2401">SUM(W1709:Y1709)</f>
        <v>2432230.3598962193</v>
      </c>
      <c r="AA1709" s="20">
        <f t="shared" ref="AA1709:AA1785" si="2402">Z1709*30%</f>
        <v>729669.10796886578</v>
      </c>
      <c r="AB1709" s="20">
        <f t="shared" ref="AB1709" si="2403">SUM(Z1709:AA1709)</f>
        <v>3161899.4678650852</v>
      </c>
      <c r="AC1709" s="7"/>
      <c r="AD1709" s="17"/>
      <c r="AE1709" s="17"/>
      <c r="AF1709" s="17"/>
      <c r="AG1709" s="17"/>
      <c r="AH1709" s="17"/>
      <c r="AI1709" s="17"/>
      <c r="AJ1709" s="17"/>
      <c r="AK1709" s="17"/>
    </row>
    <row r="1710" spans="2:37" x14ac:dyDescent="0.25">
      <c r="B1710" s="40" t="s">
        <v>2508</v>
      </c>
      <c r="C1710" s="44"/>
      <c r="D1710" s="44"/>
      <c r="E1710" s="44"/>
      <c r="F1710" s="45"/>
      <c r="G1710" s="46"/>
      <c r="H1710" s="47"/>
      <c r="I1710" s="20"/>
      <c r="J1710" s="72"/>
      <c r="K1710" s="72"/>
      <c r="L1710" s="72"/>
      <c r="M1710" s="20"/>
      <c r="N1710" s="72"/>
      <c r="O1710" s="72"/>
      <c r="P1710" s="44"/>
      <c r="Q1710" s="82"/>
      <c r="R1710" s="21"/>
      <c r="S1710" s="21"/>
      <c r="T1710" s="21"/>
      <c r="U1710" s="21"/>
      <c r="V1710" s="21"/>
      <c r="W1710" s="20"/>
      <c r="X1710" s="20"/>
      <c r="Y1710" s="20"/>
      <c r="Z1710" s="20"/>
      <c r="AA1710" s="20"/>
      <c r="AB1710" s="20"/>
      <c r="AC1710" s="8"/>
      <c r="AD1710" s="17"/>
      <c r="AE1710" s="17"/>
      <c r="AF1710" s="17"/>
      <c r="AG1710" s="17"/>
      <c r="AH1710" s="17"/>
      <c r="AI1710" s="17"/>
      <c r="AJ1710" s="17"/>
      <c r="AK1710" s="17"/>
    </row>
    <row r="1711" spans="2:37" x14ac:dyDescent="0.25">
      <c r="B1711" s="40" t="s">
        <v>2509</v>
      </c>
      <c r="C1711" s="40" t="s">
        <v>625</v>
      </c>
      <c r="D1711" s="40"/>
      <c r="E1711" s="40" t="s">
        <v>43</v>
      </c>
      <c r="F1711" s="41">
        <v>0.26255349641709913</v>
      </c>
      <c r="G1711" s="42">
        <v>6000000</v>
      </c>
      <c r="H1711" s="43">
        <v>1</v>
      </c>
      <c r="I1711" s="20">
        <f t="shared" ref="I1711" si="2404">H1711*G1711*F1711</f>
        <v>1575320.9785025949</v>
      </c>
      <c r="J1711" s="54"/>
      <c r="K1711" s="54"/>
      <c r="L1711" s="54"/>
      <c r="M1711" s="20">
        <f t="shared" ref="M1711" si="2405">L1711*K1711</f>
        <v>0</v>
      </c>
      <c r="N1711" s="54" t="s">
        <v>104</v>
      </c>
      <c r="O1711" s="54" t="s">
        <v>19</v>
      </c>
      <c r="P1711" s="58">
        <v>1062.5540000000001</v>
      </c>
      <c r="Q1711" s="80">
        <v>750</v>
      </c>
      <c r="R1711" s="21">
        <f t="shared" ref="R1711" si="2406">Q1711*P1711</f>
        <v>796915.50000000012</v>
      </c>
      <c r="S1711" s="21"/>
      <c r="T1711" s="21"/>
      <c r="U1711" s="21"/>
      <c r="V1711" s="21"/>
      <c r="W1711" s="20">
        <f>I1711</f>
        <v>1575320.9785025949</v>
      </c>
      <c r="X1711" s="20">
        <f t="shared" ref="X1711" si="2407">M1711</f>
        <v>0</v>
      </c>
      <c r="Y1711" s="20">
        <f t="shared" ref="Y1711" si="2408">R1711</f>
        <v>796915.50000000012</v>
      </c>
      <c r="Z1711" s="20">
        <f t="shared" ref="Z1711" si="2409">SUM(W1711:Y1711)</f>
        <v>2372236.4785025949</v>
      </c>
      <c r="AA1711" s="20">
        <f t="shared" si="2402"/>
        <v>711670.94355077844</v>
      </c>
      <c r="AB1711" s="20">
        <f t="shared" ref="AB1711" si="2410">SUM(Z1711:AA1711)</f>
        <v>3083907.4220533734</v>
      </c>
      <c r="AC1711" s="7"/>
      <c r="AD1711" s="17"/>
      <c r="AE1711" s="17"/>
      <c r="AF1711" s="17"/>
      <c r="AG1711" s="17"/>
      <c r="AH1711" s="17"/>
      <c r="AI1711" s="17"/>
      <c r="AJ1711" s="17"/>
      <c r="AK1711" s="17"/>
    </row>
    <row r="1712" spans="2:37" x14ac:dyDescent="0.25">
      <c r="B1712" s="40" t="s">
        <v>2510</v>
      </c>
      <c r="C1712" s="44"/>
      <c r="D1712" s="44"/>
      <c r="E1712" s="44"/>
      <c r="F1712" s="45"/>
      <c r="G1712" s="46"/>
      <c r="H1712" s="47"/>
      <c r="I1712" s="20"/>
      <c r="J1712" s="72"/>
      <c r="K1712" s="72"/>
      <c r="L1712" s="72"/>
      <c r="M1712" s="20"/>
      <c r="N1712" s="72"/>
      <c r="O1712" s="72"/>
      <c r="P1712" s="44"/>
      <c r="Q1712" s="82"/>
      <c r="R1712" s="21"/>
      <c r="S1712" s="21"/>
      <c r="T1712" s="21"/>
      <c r="U1712" s="21"/>
      <c r="V1712" s="21"/>
      <c r="W1712" s="20"/>
      <c r="X1712" s="20"/>
      <c r="Y1712" s="20"/>
      <c r="Z1712" s="20"/>
      <c r="AA1712" s="20"/>
      <c r="AB1712" s="20"/>
      <c r="AC1712" s="8"/>
      <c r="AD1712" s="17"/>
      <c r="AE1712" s="17"/>
      <c r="AF1712" s="17"/>
      <c r="AG1712" s="17"/>
      <c r="AH1712" s="17"/>
      <c r="AI1712" s="17"/>
      <c r="AJ1712" s="17"/>
      <c r="AK1712" s="17"/>
    </row>
    <row r="1713" spans="2:37" x14ac:dyDescent="0.25">
      <c r="B1713" s="40" t="s">
        <v>2511</v>
      </c>
      <c r="C1713" s="40" t="s">
        <v>626</v>
      </c>
      <c r="D1713" s="40"/>
      <c r="E1713" s="40" t="s">
        <v>43</v>
      </c>
      <c r="F1713" s="41">
        <v>9.5548801581418333E-2</v>
      </c>
      <c r="G1713" s="42">
        <v>6000000</v>
      </c>
      <c r="H1713" s="43">
        <v>1</v>
      </c>
      <c r="I1713" s="20">
        <f t="shared" ref="I1713" si="2411">H1713*G1713*F1713</f>
        <v>573292.80948851001</v>
      </c>
      <c r="J1713" s="54"/>
      <c r="K1713" s="54"/>
      <c r="L1713" s="54"/>
      <c r="M1713" s="20">
        <f t="shared" ref="M1713" si="2412">L1713*K1713</f>
        <v>0</v>
      </c>
      <c r="N1713" s="54" t="s">
        <v>104</v>
      </c>
      <c r="O1713" s="54" t="s">
        <v>19</v>
      </c>
      <c r="P1713" s="58">
        <v>386.68599999999998</v>
      </c>
      <c r="Q1713" s="80">
        <v>750</v>
      </c>
      <c r="R1713" s="21">
        <f t="shared" ref="R1713" si="2413">Q1713*P1713</f>
        <v>290014.5</v>
      </c>
      <c r="S1713" s="21"/>
      <c r="T1713" s="21"/>
      <c r="U1713" s="21"/>
      <c r="V1713" s="21"/>
      <c r="W1713" s="20">
        <f>I1713</f>
        <v>573292.80948851001</v>
      </c>
      <c r="X1713" s="20">
        <f t="shared" ref="X1713" si="2414">M1713</f>
        <v>0</v>
      </c>
      <c r="Y1713" s="20">
        <f t="shared" ref="Y1713" si="2415">R1713</f>
        <v>290014.5</v>
      </c>
      <c r="Z1713" s="20">
        <f t="shared" ref="Z1713" si="2416">SUM(W1713:Y1713)</f>
        <v>863307.30948851001</v>
      </c>
      <c r="AA1713" s="20">
        <f t="shared" si="2402"/>
        <v>258992.19284655299</v>
      </c>
      <c r="AB1713" s="20">
        <f t="shared" ref="AB1713" si="2417">SUM(Z1713:AA1713)</f>
        <v>1122299.5023350629</v>
      </c>
      <c r="AC1713" s="7"/>
      <c r="AD1713" s="17"/>
      <c r="AE1713" s="17"/>
      <c r="AF1713" s="17"/>
      <c r="AG1713" s="17"/>
      <c r="AH1713" s="17"/>
      <c r="AI1713" s="17"/>
      <c r="AJ1713" s="17"/>
      <c r="AK1713" s="17"/>
    </row>
    <row r="1714" spans="2:37" x14ac:dyDescent="0.25">
      <c r="B1714" s="40" t="s">
        <v>2512</v>
      </c>
      <c r="C1714" s="44"/>
      <c r="D1714" s="44"/>
      <c r="E1714" s="44"/>
      <c r="F1714" s="45"/>
      <c r="G1714" s="46"/>
      <c r="H1714" s="47"/>
      <c r="I1714" s="20"/>
      <c r="J1714" s="72"/>
      <c r="K1714" s="72"/>
      <c r="L1714" s="72"/>
      <c r="M1714" s="20"/>
      <c r="N1714" s="72"/>
      <c r="O1714" s="72"/>
      <c r="P1714" s="44"/>
      <c r="Q1714" s="82"/>
      <c r="R1714" s="21"/>
      <c r="S1714" s="21"/>
      <c r="T1714" s="21"/>
      <c r="U1714" s="21"/>
      <c r="V1714" s="21"/>
      <c r="W1714" s="20"/>
      <c r="X1714" s="20"/>
      <c r="Y1714" s="20"/>
      <c r="Z1714" s="20"/>
      <c r="AA1714" s="20"/>
      <c r="AB1714" s="20"/>
      <c r="AC1714" s="8"/>
      <c r="AD1714" s="17"/>
      <c r="AE1714" s="17"/>
      <c r="AF1714" s="17"/>
      <c r="AG1714" s="17"/>
      <c r="AH1714" s="17"/>
      <c r="AI1714" s="17"/>
      <c r="AJ1714" s="17"/>
      <c r="AK1714" s="17"/>
    </row>
    <row r="1715" spans="2:37" x14ac:dyDescent="0.25">
      <c r="B1715" s="40" t="s">
        <v>2513</v>
      </c>
      <c r="C1715" s="40" t="s">
        <v>632</v>
      </c>
      <c r="D1715" s="40"/>
      <c r="E1715" s="40" t="s">
        <v>43</v>
      </c>
      <c r="F1715" s="41">
        <v>9.2800593031875475E-2</v>
      </c>
      <c r="G1715" s="42">
        <v>6000000</v>
      </c>
      <c r="H1715" s="43">
        <v>1</v>
      </c>
      <c r="I1715" s="20">
        <f t="shared" ref="I1715" si="2418">H1715*G1715*F1715</f>
        <v>556803.55819125287</v>
      </c>
      <c r="J1715" s="54"/>
      <c r="K1715" s="54"/>
      <c r="L1715" s="54"/>
      <c r="M1715" s="20">
        <f t="shared" ref="M1715" si="2419">L1715*K1715</f>
        <v>0</v>
      </c>
      <c r="N1715" s="54"/>
      <c r="O1715" s="54"/>
      <c r="P1715" s="79"/>
      <c r="Q1715" s="80"/>
      <c r="R1715" s="21">
        <f t="shared" ref="R1715" si="2420">Q1715*P1715</f>
        <v>0</v>
      </c>
      <c r="S1715" s="21"/>
      <c r="T1715" s="21"/>
      <c r="U1715" s="21"/>
      <c r="V1715" s="21"/>
      <c r="W1715" s="20">
        <f>I1715</f>
        <v>556803.55819125287</v>
      </c>
      <c r="X1715" s="20">
        <f t="shared" ref="X1715" si="2421">M1715</f>
        <v>0</v>
      </c>
      <c r="Y1715" s="20">
        <f t="shared" ref="Y1715" si="2422">R1715</f>
        <v>0</v>
      </c>
      <c r="Z1715" s="20">
        <f t="shared" ref="Z1715" si="2423">SUM(W1715:Y1715)</f>
        <v>556803.55819125287</v>
      </c>
      <c r="AA1715" s="20">
        <f t="shared" si="2402"/>
        <v>167041.06745737584</v>
      </c>
      <c r="AB1715" s="20">
        <f t="shared" ref="AB1715" si="2424">SUM(Z1715:AA1715)</f>
        <v>723844.62564862869</v>
      </c>
      <c r="AC1715" s="7"/>
      <c r="AD1715" s="17"/>
      <c r="AE1715" s="17"/>
      <c r="AF1715" s="17"/>
      <c r="AG1715" s="17"/>
      <c r="AH1715" s="17"/>
      <c r="AI1715" s="17"/>
      <c r="AJ1715" s="17"/>
      <c r="AK1715" s="17"/>
    </row>
    <row r="1716" spans="2:37" x14ac:dyDescent="0.25">
      <c r="B1716" s="40" t="s">
        <v>2514</v>
      </c>
      <c r="C1716" s="44"/>
      <c r="D1716" s="44"/>
      <c r="E1716" s="44"/>
      <c r="F1716" s="45"/>
      <c r="G1716" s="46"/>
      <c r="H1716" s="47"/>
      <c r="I1716" s="20"/>
      <c r="J1716" s="72"/>
      <c r="K1716" s="72"/>
      <c r="L1716" s="72"/>
      <c r="M1716" s="20"/>
      <c r="N1716" s="72"/>
      <c r="O1716" s="72"/>
      <c r="P1716" s="81"/>
      <c r="Q1716" s="82"/>
      <c r="R1716" s="21"/>
      <c r="S1716" s="21"/>
      <c r="T1716" s="21"/>
      <c r="U1716" s="21"/>
      <c r="V1716" s="21"/>
      <c r="W1716" s="20"/>
      <c r="X1716" s="20"/>
      <c r="Y1716" s="20"/>
      <c r="Z1716" s="20"/>
      <c r="AA1716" s="20"/>
      <c r="AB1716" s="20"/>
      <c r="AC1716" s="8"/>
      <c r="AD1716" s="17"/>
      <c r="AE1716" s="17"/>
      <c r="AF1716" s="17"/>
      <c r="AG1716" s="17"/>
      <c r="AH1716" s="17"/>
      <c r="AI1716" s="17"/>
      <c r="AJ1716" s="17"/>
      <c r="AK1716" s="17"/>
    </row>
    <row r="1717" spans="2:37" x14ac:dyDescent="0.25">
      <c r="B1717" s="40" t="s">
        <v>2515</v>
      </c>
      <c r="C1717" s="40" t="s">
        <v>627</v>
      </c>
      <c r="D1717" s="40"/>
      <c r="E1717" s="40" t="s">
        <v>39</v>
      </c>
      <c r="F1717" s="41">
        <v>9.2800593031875475E-2</v>
      </c>
      <c r="G1717" s="42">
        <v>6000000</v>
      </c>
      <c r="H1717" s="43">
        <v>0.25</v>
      </c>
      <c r="I1717" s="20">
        <f t="shared" ref="I1717" si="2425">H1717*G1717*F1717</f>
        <v>139200.88954781322</v>
      </c>
      <c r="J1717" s="54"/>
      <c r="K1717" s="54"/>
      <c r="L1717" s="54"/>
      <c r="M1717" s="20">
        <f t="shared" ref="M1717" si="2426">L1717*K1717</f>
        <v>0</v>
      </c>
      <c r="N1717" s="54" t="s">
        <v>104</v>
      </c>
      <c r="O1717" s="54" t="s">
        <v>19</v>
      </c>
      <c r="P1717" s="58">
        <v>375.56400000000002</v>
      </c>
      <c r="Q1717" s="80">
        <v>750</v>
      </c>
      <c r="R1717" s="21">
        <f t="shared" ref="R1717" si="2427">Q1717*P1717</f>
        <v>281673</v>
      </c>
      <c r="S1717" s="21"/>
      <c r="T1717" s="21"/>
      <c r="U1717" s="21"/>
      <c r="V1717" s="21"/>
      <c r="W1717" s="20">
        <f>I1717</f>
        <v>139200.88954781322</v>
      </c>
      <c r="X1717" s="20">
        <f t="shared" ref="X1717" si="2428">M1717</f>
        <v>0</v>
      </c>
      <c r="Y1717" s="20">
        <f t="shared" ref="Y1717" si="2429">R1717</f>
        <v>281673</v>
      </c>
      <c r="Z1717" s="20">
        <f t="shared" ref="Z1717" si="2430">SUM(W1717:Y1717)</f>
        <v>420873.88954781322</v>
      </c>
      <c r="AA1717" s="20">
        <f t="shared" si="2402"/>
        <v>126262.16686434396</v>
      </c>
      <c r="AB1717" s="20">
        <f t="shared" ref="AB1717" si="2431">SUM(Z1717:AA1717)</f>
        <v>547136.05641215714</v>
      </c>
      <c r="AC1717" s="7"/>
      <c r="AD1717" s="17"/>
      <c r="AE1717" s="17"/>
      <c r="AF1717" s="17"/>
      <c r="AG1717" s="17"/>
      <c r="AH1717" s="17"/>
      <c r="AI1717" s="17"/>
      <c r="AJ1717" s="17"/>
      <c r="AK1717" s="17"/>
    </row>
    <row r="1718" spans="2:37" x14ac:dyDescent="0.25">
      <c r="B1718" s="40" t="s">
        <v>2516</v>
      </c>
      <c r="C1718" s="44"/>
      <c r="D1718" s="44"/>
      <c r="E1718" s="44"/>
      <c r="F1718" s="45"/>
      <c r="G1718" s="46"/>
      <c r="H1718" s="47"/>
      <c r="I1718" s="20"/>
      <c r="J1718" s="72"/>
      <c r="K1718" s="72"/>
      <c r="L1718" s="72"/>
      <c r="M1718" s="20"/>
      <c r="N1718" s="72"/>
      <c r="O1718" s="72"/>
      <c r="P1718" s="44"/>
      <c r="Q1718" s="82"/>
      <c r="R1718" s="21"/>
      <c r="S1718" s="21"/>
      <c r="T1718" s="21"/>
      <c r="U1718" s="21"/>
      <c r="V1718" s="21"/>
      <c r="W1718" s="20"/>
      <c r="X1718" s="20"/>
      <c r="Y1718" s="20"/>
      <c r="Z1718" s="20"/>
      <c r="AA1718" s="20"/>
      <c r="AB1718" s="20"/>
      <c r="AC1718" s="8"/>
      <c r="AD1718" s="17"/>
      <c r="AE1718" s="17"/>
      <c r="AF1718" s="17"/>
      <c r="AG1718" s="17"/>
      <c r="AH1718" s="17"/>
      <c r="AI1718" s="17"/>
      <c r="AJ1718" s="17"/>
      <c r="AK1718" s="17"/>
    </row>
    <row r="1719" spans="2:37" x14ac:dyDescent="0.25">
      <c r="B1719" s="40" t="s">
        <v>2517</v>
      </c>
      <c r="C1719" s="40" t="s">
        <v>633</v>
      </c>
      <c r="D1719" s="40"/>
      <c r="E1719" s="40" t="s">
        <v>43</v>
      </c>
      <c r="F1719" s="41">
        <v>0.13936026686434397</v>
      </c>
      <c r="G1719" s="42">
        <v>6000000</v>
      </c>
      <c r="H1719" s="43">
        <v>1</v>
      </c>
      <c r="I1719" s="20">
        <f t="shared" ref="I1719" si="2432">H1719*G1719*F1719</f>
        <v>836161.60118606384</v>
      </c>
      <c r="J1719" s="54"/>
      <c r="K1719" s="54"/>
      <c r="L1719" s="54"/>
      <c r="M1719" s="20">
        <f t="shared" ref="M1719" si="2433">L1719*K1719</f>
        <v>0</v>
      </c>
      <c r="N1719" s="54"/>
      <c r="O1719" s="54"/>
      <c r="P1719" s="79"/>
      <c r="Q1719" s="80"/>
      <c r="R1719" s="21">
        <f t="shared" ref="R1719" si="2434">Q1719*P1719</f>
        <v>0</v>
      </c>
      <c r="S1719" s="21"/>
      <c r="T1719" s="21"/>
      <c r="U1719" s="21"/>
      <c r="V1719" s="21"/>
      <c r="W1719" s="20">
        <f>I1719</f>
        <v>836161.60118606384</v>
      </c>
      <c r="X1719" s="20">
        <f t="shared" ref="X1719" si="2435">M1719</f>
        <v>0</v>
      </c>
      <c r="Y1719" s="20">
        <f t="shared" ref="Y1719" si="2436">R1719</f>
        <v>0</v>
      </c>
      <c r="Z1719" s="20">
        <f t="shared" ref="Z1719" si="2437">SUM(W1719:Y1719)</f>
        <v>836161.60118606384</v>
      </c>
      <c r="AA1719" s="20">
        <f t="shared" si="2402"/>
        <v>250848.48035581913</v>
      </c>
      <c r="AB1719" s="20">
        <f t="shared" ref="AB1719" si="2438">SUM(Z1719:AA1719)</f>
        <v>1087010.0815418831</v>
      </c>
      <c r="AC1719" s="7"/>
      <c r="AD1719" s="17"/>
      <c r="AE1719" s="17"/>
      <c r="AF1719" s="17"/>
      <c r="AG1719" s="17"/>
      <c r="AH1719" s="17"/>
      <c r="AI1719" s="17"/>
      <c r="AJ1719" s="17"/>
      <c r="AK1719" s="17"/>
    </row>
    <row r="1720" spans="2:37" x14ac:dyDescent="0.25">
      <c r="B1720" s="40" t="s">
        <v>2518</v>
      </c>
      <c r="C1720" s="44"/>
      <c r="D1720" s="44"/>
      <c r="E1720" s="44"/>
      <c r="F1720" s="45"/>
      <c r="G1720" s="46"/>
      <c r="H1720" s="47"/>
      <c r="I1720" s="20"/>
      <c r="J1720" s="72"/>
      <c r="K1720" s="72"/>
      <c r="L1720" s="72"/>
      <c r="M1720" s="20"/>
      <c r="N1720" s="72"/>
      <c r="O1720" s="72"/>
      <c r="P1720" s="81"/>
      <c r="Q1720" s="82"/>
      <c r="R1720" s="21"/>
      <c r="S1720" s="21"/>
      <c r="T1720" s="21"/>
      <c r="U1720" s="21"/>
      <c r="V1720" s="21"/>
      <c r="W1720" s="20"/>
      <c r="X1720" s="20"/>
      <c r="Y1720" s="20"/>
      <c r="Z1720" s="20"/>
      <c r="AA1720" s="20"/>
      <c r="AB1720" s="20"/>
      <c r="AC1720" s="8"/>
      <c r="AD1720" s="17"/>
      <c r="AE1720" s="17"/>
      <c r="AF1720" s="17"/>
      <c r="AG1720" s="17"/>
      <c r="AH1720" s="17"/>
      <c r="AI1720" s="17"/>
      <c r="AJ1720" s="17"/>
      <c r="AK1720" s="17"/>
    </row>
    <row r="1721" spans="2:37" x14ac:dyDescent="0.25">
      <c r="B1721" s="40" t="s">
        <v>2519</v>
      </c>
      <c r="C1721" s="40" t="s">
        <v>628</v>
      </c>
      <c r="D1721" s="40"/>
      <c r="E1721" s="40" t="s">
        <v>39</v>
      </c>
      <c r="F1721" s="41">
        <v>0.13936026686434397</v>
      </c>
      <c r="G1721" s="42">
        <v>6000000</v>
      </c>
      <c r="H1721" s="43">
        <v>0.25</v>
      </c>
      <c r="I1721" s="20">
        <f t="shared" ref="I1721" si="2439">H1721*G1721*F1721</f>
        <v>209040.40029651596</v>
      </c>
      <c r="J1721" s="54"/>
      <c r="K1721" s="54"/>
      <c r="L1721" s="54"/>
      <c r="M1721" s="20">
        <f t="shared" ref="M1721" si="2440">L1721*K1721</f>
        <v>0</v>
      </c>
      <c r="N1721" s="54" t="s">
        <v>104</v>
      </c>
      <c r="O1721" s="54" t="s">
        <v>19</v>
      </c>
      <c r="P1721" s="58">
        <v>563.99099999999999</v>
      </c>
      <c r="Q1721" s="80">
        <v>750</v>
      </c>
      <c r="R1721" s="21">
        <f t="shared" ref="R1721" si="2441">Q1721*P1721</f>
        <v>422993.25</v>
      </c>
      <c r="S1721" s="21"/>
      <c r="T1721" s="21"/>
      <c r="U1721" s="21"/>
      <c r="V1721" s="21"/>
      <c r="W1721" s="20">
        <f>I1721</f>
        <v>209040.40029651596</v>
      </c>
      <c r="X1721" s="20">
        <f t="shared" ref="X1721" si="2442">M1721</f>
        <v>0</v>
      </c>
      <c r="Y1721" s="20">
        <f t="shared" ref="Y1721" si="2443">R1721</f>
        <v>422993.25</v>
      </c>
      <c r="Z1721" s="20">
        <f t="shared" ref="Z1721" si="2444">SUM(W1721:Y1721)</f>
        <v>632033.65029651602</v>
      </c>
      <c r="AA1721" s="20">
        <f t="shared" si="2402"/>
        <v>189610.09508895481</v>
      </c>
      <c r="AB1721" s="20">
        <f t="shared" ref="AB1721" si="2445">SUM(Z1721:AA1721)</f>
        <v>821643.7453854708</v>
      </c>
      <c r="AC1721" s="7"/>
      <c r="AD1721" s="17"/>
      <c r="AE1721" s="17"/>
      <c r="AF1721" s="17"/>
      <c r="AG1721" s="17"/>
      <c r="AH1721" s="17"/>
      <c r="AI1721" s="17"/>
      <c r="AJ1721" s="17"/>
      <c r="AK1721" s="17"/>
    </row>
    <row r="1722" spans="2:37" x14ac:dyDescent="0.25">
      <c r="B1722" s="40" t="s">
        <v>2520</v>
      </c>
      <c r="C1722" s="44"/>
      <c r="D1722" s="44"/>
      <c r="E1722" s="44"/>
      <c r="F1722" s="45"/>
      <c r="G1722" s="46"/>
      <c r="H1722" s="47"/>
      <c r="I1722" s="20"/>
      <c r="J1722" s="72"/>
      <c r="K1722" s="72"/>
      <c r="L1722" s="72"/>
      <c r="M1722" s="20"/>
      <c r="N1722" s="72"/>
      <c r="O1722" s="72"/>
      <c r="P1722" s="44"/>
      <c r="Q1722" s="82"/>
      <c r="R1722" s="21"/>
      <c r="S1722" s="21"/>
      <c r="T1722" s="21"/>
      <c r="U1722" s="21"/>
      <c r="V1722" s="21"/>
      <c r="W1722" s="20"/>
      <c r="X1722" s="20"/>
      <c r="Y1722" s="20"/>
      <c r="Z1722" s="20"/>
      <c r="AA1722" s="20"/>
      <c r="AB1722" s="20"/>
      <c r="AC1722" s="8"/>
      <c r="AD1722" s="17"/>
      <c r="AE1722" s="17"/>
      <c r="AF1722" s="17"/>
      <c r="AG1722" s="17"/>
      <c r="AH1722" s="17"/>
      <c r="AI1722" s="17"/>
      <c r="AJ1722" s="17"/>
      <c r="AK1722" s="17"/>
    </row>
    <row r="1723" spans="2:37" x14ac:dyDescent="0.25">
      <c r="B1723" s="40" t="s">
        <v>2521</v>
      </c>
      <c r="C1723" s="40" t="s">
        <v>629</v>
      </c>
      <c r="D1723" s="40"/>
      <c r="E1723" s="40" t="s">
        <v>43</v>
      </c>
      <c r="F1723" s="41">
        <v>1.915344699777613E-2</v>
      </c>
      <c r="G1723" s="42">
        <v>6000000</v>
      </c>
      <c r="H1723" s="43">
        <v>1</v>
      </c>
      <c r="I1723" s="20">
        <f t="shared" ref="I1723" si="2446">H1723*G1723*F1723</f>
        <v>114920.68198665678</v>
      </c>
      <c r="J1723" s="54"/>
      <c r="K1723" s="54"/>
      <c r="L1723" s="54"/>
      <c r="M1723" s="20">
        <f t="shared" ref="M1723" si="2447">L1723*K1723</f>
        <v>0</v>
      </c>
      <c r="N1723" s="54" t="s">
        <v>104</v>
      </c>
      <c r="O1723" s="54" t="s">
        <v>19</v>
      </c>
      <c r="P1723" s="58">
        <v>77.513999999999996</v>
      </c>
      <c r="Q1723" s="80">
        <v>750</v>
      </c>
      <c r="R1723" s="21">
        <f t="shared" ref="R1723" si="2448">Q1723*P1723</f>
        <v>58135.5</v>
      </c>
      <c r="S1723" s="21"/>
      <c r="T1723" s="21"/>
      <c r="U1723" s="21"/>
      <c r="V1723" s="21"/>
      <c r="W1723" s="20">
        <f>I1723</f>
        <v>114920.68198665678</v>
      </c>
      <c r="X1723" s="20">
        <f t="shared" ref="X1723" si="2449">M1723</f>
        <v>0</v>
      </c>
      <c r="Y1723" s="20">
        <f t="shared" ref="Y1723" si="2450">R1723</f>
        <v>58135.5</v>
      </c>
      <c r="Z1723" s="20">
        <f t="shared" ref="Z1723" si="2451">SUM(W1723:Y1723)</f>
        <v>173056.1819866568</v>
      </c>
      <c r="AA1723" s="20">
        <f t="shared" si="2402"/>
        <v>51916.854595997036</v>
      </c>
      <c r="AB1723" s="20">
        <f t="shared" ref="AB1723" si="2452">SUM(Z1723:AA1723)</f>
        <v>224973.03658265382</v>
      </c>
      <c r="AC1723" s="7"/>
      <c r="AD1723" s="17"/>
      <c r="AE1723" s="17"/>
      <c r="AF1723" s="17"/>
      <c r="AG1723" s="17"/>
      <c r="AH1723" s="17"/>
      <c r="AI1723" s="17"/>
      <c r="AJ1723" s="17"/>
      <c r="AK1723" s="17"/>
    </row>
    <row r="1724" spans="2:37" x14ac:dyDescent="0.25">
      <c r="B1724" s="40" t="s">
        <v>2522</v>
      </c>
      <c r="C1724" s="44"/>
      <c r="D1724" s="44"/>
      <c r="E1724" s="44"/>
      <c r="F1724" s="45"/>
      <c r="G1724" s="46"/>
      <c r="H1724" s="47"/>
      <c r="I1724" s="20"/>
      <c r="J1724" s="72"/>
      <c r="K1724" s="72"/>
      <c r="L1724" s="72"/>
      <c r="M1724" s="20"/>
      <c r="N1724" s="72"/>
      <c r="O1724" s="72"/>
      <c r="P1724" s="44"/>
      <c r="Q1724" s="82"/>
      <c r="R1724" s="21"/>
      <c r="S1724" s="21"/>
      <c r="T1724" s="21"/>
      <c r="U1724" s="21"/>
      <c r="V1724" s="21"/>
      <c r="W1724" s="20"/>
      <c r="X1724" s="20"/>
      <c r="Y1724" s="20"/>
      <c r="Z1724" s="20"/>
      <c r="AA1724" s="20"/>
      <c r="AB1724" s="20"/>
      <c r="AC1724" s="8"/>
      <c r="AD1724" s="17"/>
      <c r="AE1724" s="17"/>
      <c r="AF1724" s="17"/>
      <c r="AG1724" s="17"/>
      <c r="AH1724" s="17"/>
      <c r="AI1724" s="17"/>
      <c r="AJ1724" s="17"/>
      <c r="AK1724" s="17"/>
    </row>
    <row r="1725" spans="2:37" x14ac:dyDescent="0.25">
      <c r="B1725" s="40" t="s">
        <v>2523</v>
      </c>
      <c r="C1725" s="40" t="s">
        <v>329</v>
      </c>
      <c r="D1725" s="40"/>
      <c r="E1725" s="40" t="s">
        <v>43</v>
      </c>
      <c r="F1725" s="41">
        <v>8.747986162589573E-2</v>
      </c>
      <c r="G1725" s="42">
        <v>6000000</v>
      </c>
      <c r="H1725" s="43">
        <v>1</v>
      </c>
      <c r="I1725" s="20">
        <f t="shared" ref="I1725" si="2453">H1725*G1725*F1725</f>
        <v>524879.16975537443</v>
      </c>
      <c r="J1725" s="54"/>
      <c r="K1725" s="54"/>
      <c r="L1725" s="54"/>
      <c r="M1725" s="20">
        <f t="shared" ref="M1725" si="2454">L1725*K1725</f>
        <v>0</v>
      </c>
      <c r="N1725" s="54" t="s">
        <v>104</v>
      </c>
      <c r="O1725" s="54" t="s">
        <v>19</v>
      </c>
      <c r="P1725" s="58">
        <v>354.03100000000001</v>
      </c>
      <c r="Q1725" s="80">
        <v>750</v>
      </c>
      <c r="R1725" s="21">
        <f t="shared" ref="R1725" si="2455">Q1725*P1725</f>
        <v>265523.25</v>
      </c>
      <c r="S1725" s="21"/>
      <c r="T1725" s="21"/>
      <c r="U1725" s="21"/>
      <c r="V1725" s="21"/>
      <c r="W1725" s="20">
        <f>I1725</f>
        <v>524879.16975537443</v>
      </c>
      <c r="X1725" s="20">
        <f t="shared" ref="X1725" si="2456">M1725</f>
        <v>0</v>
      </c>
      <c r="Y1725" s="20">
        <f t="shared" ref="Y1725" si="2457">R1725</f>
        <v>265523.25</v>
      </c>
      <c r="Z1725" s="20">
        <f t="shared" ref="Z1725" si="2458">SUM(W1725:Y1725)</f>
        <v>790402.41975537443</v>
      </c>
      <c r="AA1725" s="20">
        <f t="shared" si="2402"/>
        <v>237120.72592661233</v>
      </c>
      <c r="AB1725" s="20">
        <f t="shared" ref="AB1725" si="2459">SUM(Z1725:AA1725)</f>
        <v>1027523.1456819868</v>
      </c>
      <c r="AC1725" s="7"/>
      <c r="AD1725" s="17"/>
      <c r="AE1725" s="17"/>
      <c r="AF1725" s="17"/>
      <c r="AG1725" s="17"/>
      <c r="AH1725" s="17"/>
      <c r="AI1725" s="17"/>
      <c r="AJ1725" s="17"/>
      <c r="AK1725" s="17"/>
    </row>
    <row r="1726" spans="2:37" x14ac:dyDescent="0.25">
      <c r="B1726" s="40" t="s">
        <v>2524</v>
      </c>
      <c r="C1726" s="44"/>
      <c r="D1726" s="44"/>
      <c r="E1726" s="44"/>
      <c r="F1726" s="45"/>
      <c r="G1726" s="46"/>
      <c r="H1726" s="47"/>
      <c r="I1726" s="20"/>
      <c r="J1726" s="72"/>
      <c r="K1726" s="72"/>
      <c r="L1726" s="72"/>
      <c r="M1726" s="20"/>
      <c r="N1726" s="72"/>
      <c r="O1726" s="72"/>
      <c r="P1726" s="44"/>
      <c r="Q1726" s="82"/>
      <c r="R1726" s="21"/>
      <c r="S1726" s="21"/>
      <c r="T1726" s="21"/>
      <c r="U1726" s="21"/>
      <c r="V1726" s="21"/>
      <c r="W1726" s="20"/>
      <c r="X1726" s="20"/>
      <c r="Y1726" s="20"/>
      <c r="Z1726" s="20"/>
      <c r="AA1726" s="20"/>
      <c r="AB1726" s="20"/>
      <c r="AC1726" s="8"/>
      <c r="AD1726" s="17"/>
      <c r="AE1726" s="17"/>
      <c r="AF1726" s="17"/>
      <c r="AG1726" s="17"/>
      <c r="AH1726" s="17"/>
      <c r="AI1726" s="17"/>
      <c r="AJ1726" s="17"/>
      <c r="AK1726" s="17"/>
    </row>
    <row r="1727" spans="2:37" x14ac:dyDescent="0.25">
      <c r="B1727" s="40" t="s">
        <v>2525</v>
      </c>
      <c r="C1727" s="40" t="s">
        <v>630</v>
      </c>
      <c r="D1727" s="40"/>
      <c r="E1727" s="40" t="s">
        <v>43</v>
      </c>
      <c r="F1727" s="41">
        <v>5.0099827032369655E-2</v>
      </c>
      <c r="G1727" s="42">
        <v>6000000</v>
      </c>
      <c r="H1727" s="43">
        <v>1</v>
      </c>
      <c r="I1727" s="20">
        <f t="shared" ref="I1727" si="2460">H1727*G1727*F1727</f>
        <v>300598.96219421795</v>
      </c>
      <c r="J1727" s="54"/>
      <c r="K1727" s="54"/>
      <c r="L1727" s="54"/>
      <c r="M1727" s="20">
        <f t="shared" ref="M1727" si="2461">L1727*K1727</f>
        <v>0</v>
      </c>
      <c r="N1727" s="54" t="s">
        <v>104</v>
      </c>
      <c r="O1727" s="54" t="s">
        <v>19</v>
      </c>
      <c r="P1727" s="58">
        <v>202.75399999999999</v>
      </c>
      <c r="Q1727" s="80">
        <v>750</v>
      </c>
      <c r="R1727" s="21">
        <f t="shared" ref="R1727" si="2462">Q1727*P1727</f>
        <v>152065.5</v>
      </c>
      <c r="S1727" s="21"/>
      <c r="T1727" s="21"/>
      <c r="U1727" s="21"/>
      <c r="V1727" s="21"/>
      <c r="W1727" s="20">
        <f>I1727</f>
        <v>300598.96219421795</v>
      </c>
      <c r="X1727" s="20">
        <f t="shared" ref="X1727" si="2463">M1727</f>
        <v>0</v>
      </c>
      <c r="Y1727" s="20">
        <f t="shared" ref="Y1727" si="2464">R1727</f>
        <v>152065.5</v>
      </c>
      <c r="Z1727" s="20">
        <f t="shared" ref="Z1727" si="2465">SUM(W1727:Y1727)</f>
        <v>452664.46219421795</v>
      </c>
      <c r="AA1727" s="20">
        <f t="shared" si="2402"/>
        <v>135799.33865826539</v>
      </c>
      <c r="AB1727" s="20">
        <f t="shared" ref="AB1727" si="2466">SUM(Z1727:AA1727)</f>
        <v>588463.80085248337</v>
      </c>
      <c r="AC1727" s="7"/>
      <c r="AD1727" s="17"/>
      <c r="AE1727" s="17"/>
      <c r="AF1727" s="17"/>
      <c r="AG1727" s="17"/>
      <c r="AH1727" s="17"/>
      <c r="AI1727" s="17"/>
      <c r="AJ1727" s="17"/>
      <c r="AK1727" s="17"/>
    </row>
    <row r="1728" spans="2:37" x14ac:dyDescent="0.25">
      <c r="B1728" s="40" t="s">
        <v>2526</v>
      </c>
      <c r="C1728" s="44"/>
      <c r="D1728" s="44"/>
      <c r="E1728" s="44"/>
      <c r="F1728" s="45"/>
      <c r="G1728" s="46"/>
      <c r="H1728" s="47"/>
      <c r="I1728" s="20"/>
      <c r="J1728" s="72"/>
      <c r="K1728" s="72"/>
      <c r="L1728" s="72"/>
      <c r="M1728" s="20"/>
      <c r="N1728" s="72"/>
      <c r="O1728" s="72"/>
      <c r="P1728" s="44"/>
      <c r="Q1728" s="82"/>
      <c r="R1728" s="21"/>
      <c r="S1728" s="21"/>
      <c r="T1728" s="21"/>
      <c r="U1728" s="21"/>
      <c r="V1728" s="21"/>
      <c r="W1728" s="20"/>
      <c r="X1728" s="20"/>
      <c r="Y1728" s="20"/>
      <c r="Z1728" s="20"/>
      <c r="AA1728" s="20"/>
      <c r="AB1728" s="20"/>
      <c r="AC1728" s="8"/>
      <c r="AD1728" s="17"/>
      <c r="AE1728" s="17"/>
      <c r="AF1728" s="17"/>
      <c r="AG1728" s="17"/>
      <c r="AH1728" s="17"/>
      <c r="AI1728" s="17"/>
      <c r="AJ1728" s="17"/>
      <c r="AK1728" s="17"/>
    </row>
    <row r="1729" spans="2:37" x14ac:dyDescent="0.25">
      <c r="B1729" s="40" t="s">
        <v>2527</v>
      </c>
      <c r="C1729" s="40" t="s">
        <v>631</v>
      </c>
      <c r="D1729" s="40"/>
      <c r="E1729" s="40" t="s">
        <v>43</v>
      </c>
      <c r="F1729" s="41">
        <v>6.5709167284408204E-2</v>
      </c>
      <c r="G1729" s="42">
        <v>6000000</v>
      </c>
      <c r="H1729" s="43">
        <v>1</v>
      </c>
      <c r="I1729" s="20">
        <f t="shared" ref="I1729" si="2467">H1729*G1729*F1729</f>
        <v>394255.00370644924</v>
      </c>
      <c r="J1729" s="54"/>
      <c r="K1729" s="54"/>
      <c r="L1729" s="54"/>
      <c r="M1729" s="20">
        <f t="shared" ref="M1729" si="2468">L1729*K1729</f>
        <v>0</v>
      </c>
      <c r="N1729" s="54" t="s">
        <v>104</v>
      </c>
      <c r="O1729" s="54" t="s">
        <v>19</v>
      </c>
      <c r="P1729" s="58">
        <v>265.92500000000001</v>
      </c>
      <c r="Q1729" s="80">
        <v>750</v>
      </c>
      <c r="R1729" s="21">
        <f t="shared" ref="R1729" si="2469">Q1729*P1729</f>
        <v>199443.75</v>
      </c>
      <c r="S1729" s="21"/>
      <c r="T1729" s="21"/>
      <c r="U1729" s="21"/>
      <c r="V1729" s="21"/>
      <c r="W1729" s="20">
        <f>I1729</f>
        <v>394255.00370644924</v>
      </c>
      <c r="X1729" s="20">
        <f t="shared" ref="X1729" si="2470">M1729</f>
        <v>0</v>
      </c>
      <c r="Y1729" s="20">
        <f t="shared" ref="Y1729" si="2471">R1729</f>
        <v>199443.75</v>
      </c>
      <c r="Z1729" s="20">
        <f t="shared" ref="Z1729" si="2472">SUM(W1729:Y1729)</f>
        <v>593698.75370644918</v>
      </c>
      <c r="AA1729" s="20">
        <f t="shared" si="2402"/>
        <v>178109.62611193475</v>
      </c>
      <c r="AB1729" s="20">
        <f t="shared" ref="AB1729" si="2473">SUM(Z1729:AA1729)</f>
        <v>771808.37981838395</v>
      </c>
      <c r="AC1729" s="7"/>
      <c r="AD1729" s="17"/>
      <c r="AE1729" s="17"/>
      <c r="AF1729" s="17"/>
      <c r="AG1729" s="17"/>
      <c r="AH1729" s="17"/>
      <c r="AI1729" s="17"/>
      <c r="AJ1729" s="17"/>
      <c r="AK1729" s="17"/>
    </row>
    <row r="1730" spans="2:37" x14ac:dyDescent="0.25">
      <c r="B1730" s="40" t="s">
        <v>2528</v>
      </c>
      <c r="C1730" s="44"/>
      <c r="D1730" s="44"/>
      <c r="E1730" s="44"/>
      <c r="F1730" s="45"/>
      <c r="G1730" s="46"/>
      <c r="H1730" s="47"/>
      <c r="I1730" s="20"/>
      <c r="J1730" s="72"/>
      <c r="K1730" s="72"/>
      <c r="L1730" s="72"/>
      <c r="M1730" s="20"/>
      <c r="N1730" s="72"/>
      <c r="O1730" s="72"/>
      <c r="P1730" s="44"/>
      <c r="Q1730" s="82"/>
      <c r="R1730" s="21"/>
      <c r="S1730" s="21"/>
      <c r="T1730" s="21"/>
      <c r="U1730" s="21"/>
      <c r="V1730" s="21"/>
      <c r="W1730" s="20"/>
      <c r="X1730" s="20"/>
      <c r="Y1730" s="20"/>
      <c r="Z1730" s="20"/>
      <c r="AA1730" s="20"/>
      <c r="AB1730" s="20"/>
      <c r="AC1730" s="8"/>
      <c r="AD1730" s="17"/>
      <c r="AE1730" s="17"/>
      <c r="AF1730" s="17"/>
      <c r="AG1730" s="17"/>
      <c r="AH1730" s="17"/>
      <c r="AI1730" s="17"/>
      <c r="AJ1730" s="17"/>
      <c r="AK1730" s="17"/>
    </row>
    <row r="1731" spans="2:37" x14ac:dyDescent="0.25">
      <c r="B1731" s="40" t="s">
        <v>2529</v>
      </c>
      <c r="C1731" s="40" t="s">
        <v>310</v>
      </c>
      <c r="D1731" s="40"/>
      <c r="E1731" s="40" t="s">
        <v>43</v>
      </c>
      <c r="F1731" s="41">
        <v>3.2611811218186313E-3</v>
      </c>
      <c r="G1731" s="42">
        <v>6000000</v>
      </c>
      <c r="H1731" s="43">
        <v>1</v>
      </c>
      <c r="I1731" s="20">
        <f t="shared" ref="I1731" si="2474">H1731*G1731*F1731</f>
        <v>19567.086730911789</v>
      </c>
      <c r="J1731" s="54"/>
      <c r="K1731" s="54"/>
      <c r="L1731" s="54"/>
      <c r="M1731" s="20">
        <f t="shared" ref="M1731" si="2475">L1731*K1731</f>
        <v>0</v>
      </c>
      <c r="N1731" s="54" t="s">
        <v>104</v>
      </c>
      <c r="O1731" s="54" t="s">
        <v>19</v>
      </c>
      <c r="P1731" s="58">
        <v>13.198</v>
      </c>
      <c r="Q1731" s="80">
        <v>750</v>
      </c>
      <c r="R1731" s="21">
        <f t="shared" ref="R1731" si="2476">Q1731*P1731</f>
        <v>9898.5</v>
      </c>
      <c r="S1731" s="21"/>
      <c r="T1731" s="21"/>
      <c r="U1731" s="21"/>
      <c r="V1731" s="21"/>
      <c r="W1731" s="20">
        <f>I1731</f>
        <v>19567.086730911789</v>
      </c>
      <c r="X1731" s="20">
        <f t="shared" ref="X1731" si="2477">M1731</f>
        <v>0</v>
      </c>
      <c r="Y1731" s="20">
        <f t="shared" ref="Y1731" si="2478">R1731</f>
        <v>9898.5</v>
      </c>
      <c r="Z1731" s="20">
        <f t="shared" ref="Z1731" si="2479">SUM(W1731:Y1731)</f>
        <v>29465.586730911789</v>
      </c>
      <c r="AA1731" s="20">
        <f t="shared" si="2402"/>
        <v>8839.6760192735364</v>
      </c>
      <c r="AB1731" s="20">
        <f t="shared" ref="AB1731" si="2480">SUM(Z1731:AA1731)</f>
        <v>38305.262750185328</v>
      </c>
      <c r="AC1731" s="7"/>
      <c r="AD1731" s="17"/>
      <c r="AE1731" s="17"/>
      <c r="AF1731" s="17"/>
      <c r="AG1731" s="17"/>
      <c r="AH1731" s="17"/>
      <c r="AI1731" s="17"/>
      <c r="AJ1731" s="17"/>
      <c r="AK1731" s="17"/>
    </row>
    <row r="1732" spans="2:37" x14ac:dyDescent="0.25">
      <c r="B1732" s="40" t="s">
        <v>2530</v>
      </c>
      <c r="C1732" s="44"/>
      <c r="D1732" s="44"/>
      <c r="E1732" s="44"/>
      <c r="F1732" s="45"/>
      <c r="G1732" s="46"/>
      <c r="H1732" s="47"/>
      <c r="I1732" s="20"/>
      <c r="J1732" s="72"/>
      <c r="K1732" s="72"/>
      <c r="L1732" s="72"/>
      <c r="M1732" s="20"/>
      <c r="N1732" s="72"/>
      <c r="O1732" s="72"/>
      <c r="P1732" s="81"/>
      <c r="Q1732" s="82"/>
      <c r="R1732" s="21"/>
      <c r="S1732" s="21"/>
      <c r="T1732" s="21"/>
      <c r="U1732" s="21"/>
      <c r="V1732" s="21"/>
      <c r="W1732" s="20"/>
      <c r="X1732" s="20"/>
      <c r="Y1732" s="20"/>
      <c r="Z1732" s="20"/>
      <c r="AA1732" s="20"/>
      <c r="AB1732" s="20"/>
      <c r="AC1732" s="8"/>
      <c r="AD1732" s="17"/>
      <c r="AE1732" s="17"/>
      <c r="AF1732" s="17"/>
      <c r="AG1732" s="17"/>
      <c r="AH1732" s="17"/>
      <c r="AI1732" s="17"/>
      <c r="AJ1732" s="17"/>
      <c r="AK1732" s="17"/>
    </row>
    <row r="1733" spans="2:37" x14ac:dyDescent="0.25">
      <c r="B1733" s="40" t="s">
        <v>2531</v>
      </c>
      <c r="C1733" s="40"/>
      <c r="D1733" s="40"/>
      <c r="E1733" s="50"/>
      <c r="F1733" s="51"/>
      <c r="G1733" s="52"/>
      <c r="H1733" s="43"/>
      <c r="I1733" s="20">
        <f t="shared" ref="I1733" si="2481">H1733*G1733*F1733</f>
        <v>0</v>
      </c>
      <c r="J1733" s="54"/>
      <c r="K1733" s="54"/>
      <c r="L1733" s="54"/>
      <c r="M1733" s="20">
        <f t="shared" ref="M1733" si="2482">L1733*K1733</f>
        <v>0</v>
      </c>
      <c r="N1733" s="54" t="s">
        <v>104</v>
      </c>
      <c r="O1733" s="54" t="s">
        <v>19</v>
      </c>
      <c r="P1733" s="79"/>
      <c r="Q1733" s="80">
        <v>750</v>
      </c>
      <c r="R1733" s="21">
        <f t="shared" ref="R1733" si="2483">Q1733*P1733</f>
        <v>0</v>
      </c>
      <c r="S1733" s="21"/>
      <c r="T1733" s="21"/>
      <c r="U1733" s="21"/>
      <c r="V1733" s="21"/>
      <c r="W1733" s="20">
        <f>I1733</f>
        <v>0</v>
      </c>
      <c r="X1733" s="20">
        <f t="shared" ref="X1733" si="2484">M1733</f>
        <v>0</v>
      </c>
      <c r="Y1733" s="20">
        <f t="shared" ref="Y1733" si="2485">R1733</f>
        <v>0</v>
      </c>
      <c r="Z1733" s="20">
        <f t="shared" ref="Z1733" si="2486">SUM(W1733:Y1733)</f>
        <v>0</v>
      </c>
      <c r="AA1733" s="20">
        <f t="shared" si="2402"/>
        <v>0</v>
      </c>
      <c r="AB1733" s="20">
        <f t="shared" ref="AB1733" si="2487">SUM(Z1733:AA1733)</f>
        <v>0</v>
      </c>
      <c r="AC1733" s="7"/>
      <c r="AD1733" s="17"/>
      <c r="AE1733" s="17"/>
      <c r="AF1733" s="17"/>
      <c r="AG1733" s="17"/>
      <c r="AH1733" s="17"/>
      <c r="AI1733" s="17"/>
      <c r="AJ1733" s="17"/>
      <c r="AK1733" s="17"/>
    </row>
    <row r="1734" spans="2:37" x14ac:dyDescent="0.25">
      <c r="B1734" s="40" t="s">
        <v>2532</v>
      </c>
      <c r="C1734" s="44"/>
      <c r="D1734" s="44"/>
      <c r="E1734" s="44"/>
      <c r="F1734" s="45"/>
      <c r="G1734" s="46"/>
      <c r="H1734" s="47"/>
      <c r="I1734" s="20"/>
      <c r="J1734" s="72"/>
      <c r="K1734" s="72"/>
      <c r="L1734" s="72"/>
      <c r="M1734" s="20"/>
      <c r="N1734" s="72"/>
      <c r="O1734" s="72"/>
      <c r="P1734" s="81"/>
      <c r="Q1734" s="82"/>
      <c r="R1734" s="21"/>
      <c r="S1734" s="21"/>
      <c r="T1734" s="21"/>
      <c r="U1734" s="21"/>
      <c r="V1734" s="21"/>
      <c r="W1734" s="20"/>
      <c r="X1734" s="20"/>
      <c r="Y1734" s="20"/>
      <c r="Z1734" s="20"/>
      <c r="AA1734" s="20"/>
      <c r="AB1734" s="20"/>
      <c r="AC1734" s="8"/>
      <c r="AD1734" s="17"/>
      <c r="AE1734" s="17"/>
      <c r="AF1734" s="17"/>
      <c r="AG1734" s="17"/>
      <c r="AH1734" s="17"/>
      <c r="AI1734" s="17"/>
      <c r="AJ1734" s="17"/>
      <c r="AK1734" s="17"/>
    </row>
    <row r="1735" spans="2:37" ht="15.75" x14ac:dyDescent="0.25">
      <c r="B1735" s="40" t="s">
        <v>2533</v>
      </c>
      <c r="C1735" s="55"/>
      <c r="D1735" s="55"/>
      <c r="E1735" s="55"/>
      <c r="F1735" s="56"/>
      <c r="G1735" s="57"/>
      <c r="H1735" s="55"/>
      <c r="I1735" s="20"/>
      <c r="J1735" s="55"/>
      <c r="K1735" s="55"/>
      <c r="L1735" s="55"/>
      <c r="M1735" s="20"/>
      <c r="N1735" s="55"/>
      <c r="O1735" s="55"/>
      <c r="P1735" s="55"/>
      <c r="Q1735" s="55"/>
      <c r="R1735" s="21"/>
      <c r="S1735" s="21"/>
      <c r="T1735" s="21"/>
      <c r="U1735" s="21"/>
      <c r="V1735" s="21"/>
      <c r="W1735" s="20"/>
      <c r="X1735" s="20"/>
      <c r="Y1735" s="20"/>
      <c r="Z1735" s="20"/>
      <c r="AA1735" s="20"/>
      <c r="AB1735" s="20"/>
      <c r="AC1735" s="12"/>
      <c r="AD1735" s="17"/>
      <c r="AE1735" s="17"/>
      <c r="AF1735" s="17"/>
      <c r="AG1735" s="17"/>
      <c r="AH1735" s="17"/>
      <c r="AI1735" s="17"/>
      <c r="AJ1735" s="17"/>
      <c r="AK1735" s="17"/>
    </row>
    <row r="1736" spans="2:37" x14ac:dyDescent="0.25">
      <c r="B1736" s="40" t="s">
        <v>2534</v>
      </c>
      <c r="C1736" s="40" t="s">
        <v>573</v>
      </c>
      <c r="D1736" s="40"/>
      <c r="E1736" s="40" t="s">
        <v>43</v>
      </c>
      <c r="F1736" s="41">
        <v>7.9087225105016049E-2</v>
      </c>
      <c r="G1736" s="42">
        <v>6000000</v>
      </c>
      <c r="H1736" s="43">
        <v>1</v>
      </c>
      <c r="I1736" s="20">
        <f t="shared" ref="I1736" si="2488">H1736*G1736*F1736</f>
        <v>474523.35063009628</v>
      </c>
      <c r="J1736" s="54"/>
      <c r="K1736" s="54"/>
      <c r="L1736" s="54"/>
      <c r="M1736" s="20">
        <f t="shared" ref="M1736" si="2489">L1736*K1736</f>
        <v>0</v>
      </c>
      <c r="N1736" s="54" t="s">
        <v>28</v>
      </c>
      <c r="O1736" s="54" t="s">
        <v>21</v>
      </c>
      <c r="P1736" s="58">
        <v>3</v>
      </c>
      <c r="Q1736" s="80">
        <v>10000</v>
      </c>
      <c r="R1736" s="21">
        <f t="shared" ref="R1736:R1743" si="2490">Q1736*P1736</f>
        <v>30000</v>
      </c>
      <c r="S1736" s="21"/>
      <c r="T1736" s="21"/>
      <c r="U1736" s="21"/>
      <c r="V1736" s="21"/>
      <c r="W1736" s="20">
        <f>I1736</f>
        <v>474523.35063009628</v>
      </c>
      <c r="X1736" s="20">
        <f t="shared" ref="X1736" si="2491">M1736</f>
        <v>0</v>
      </c>
      <c r="Y1736" s="20">
        <f>SUM(R1736:R1739)</f>
        <v>421000</v>
      </c>
      <c r="Z1736" s="20">
        <f t="shared" ref="Z1736" si="2492">SUM(W1736:Y1736)</f>
        <v>895523.35063009628</v>
      </c>
      <c r="AA1736" s="20">
        <f t="shared" si="2402"/>
        <v>268657.00518902886</v>
      </c>
      <c r="AB1736" s="20">
        <f t="shared" ref="AB1736" si="2493">SUM(Z1736:AA1736)</f>
        <v>1164180.3558191252</v>
      </c>
      <c r="AC1736" s="7"/>
      <c r="AD1736" s="17"/>
      <c r="AE1736" s="17"/>
      <c r="AF1736" s="17"/>
      <c r="AG1736" s="17"/>
      <c r="AH1736" s="17"/>
      <c r="AI1736" s="17"/>
      <c r="AJ1736" s="17"/>
      <c r="AK1736" s="17"/>
    </row>
    <row r="1737" spans="2:37" x14ac:dyDescent="0.25">
      <c r="B1737" s="40" t="s">
        <v>2535</v>
      </c>
      <c r="C1737" s="40"/>
      <c r="D1737" s="40"/>
      <c r="E1737" s="40"/>
      <c r="F1737" s="41"/>
      <c r="G1737" s="42"/>
      <c r="H1737" s="43"/>
      <c r="I1737" s="20"/>
      <c r="J1737" s="54"/>
      <c r="K1737" s="54"/>
      <c r="L1737" s="54"/>
      <c r="M1737" s="20"/>
      <c r="N1737" s="54" t="s">
        <v>44</v>
      </c>
      <c r="O1737" s="54" t="s">
        <v>26</v>
      </c>
      <c r="P1737" s="58">
        <v>22</v>
      </c>
      <c r="Q1737" s="80">
        <v>15000</v>
      </c>
      <c r="R1737" s="21">
        <f t="shared" si="2490"/>
        <v>330000</v>
      </c>
      <c r="S1737" s="21"/>
      <c r="T1737" s="21"/>
      <c r="U1737" s="21"/>
      <c r="V1737" s="21"/>
      <c r="W1737" s="20"/>
      <c r="X1737" s="20"/>
      <c r="Y1737" s="20"/>
      <c r="Z1737" s="20"/>
      <c r="AA1737" s="20"/>
      <c r="AB1737" s="20"/>
      <c r="AC1737" s="7"/>
      <c r="AD1737" s="17"/>
      <c r="AE1737" s="17"/>
      <c r="AF1737" s="17"/>
      <c r="AG1737" s="17"/>
      <c r="AH1737" s="17"/>
      <c r="AI1737" s="17"/>
      <c r="AJ1737" s="17"/>
      <c r="AK1737" s="17"/>
    </row>
    <row r="1738" spans="2:37" x14ac:dyDescent="0.25">
      <c r="B1738" s="40" t="s">
        <v>2536</v>
      </c>
      <c r="C1738" s="40"/>
      <c r="D1738" s="40"/>
      <c r="E1738" s="40"/>
      <c r="F1738" s="41"/>
      <c r="G1738" s="42"/>
      <c r="H1738" s="43"/>
      <c r="I1738" s="20"/>
      <c r="J1738" s="54"/>
      <c r="K1738" s="54"/>
      <c r="L1738" s="54"/>
      <c r="M1738" s="20"/>
      <c r="N1738" s="54" t="s">
        <v>44</v>
      </c>
      <c r="O1738" s="54" t="s">
        <v>19</v>
      </c>
      <c r="P1738" s="58">
        <v>4</v>
      </c>
      <c r="Q1738" s="80">
        <v>10000</v>
      </c>
      <c r="R1738" s="21">
        <f t="shared" si="2490"/>
        <v>40000</v>
      </c>
      <c r="S1738" s="21"/>
      <c r="T1738" s="21"/>
      <c r="U1738" s="21"/>
      <c r="V1738" s="21"/>
      <c r="W1738" s="20"/>
      <c r="X1738" s="20"/>
      <c r="Y1738" s="20"/>
      <c r="Z1738" s="20"/>
      <c r="AA1738" s="20"/>
      <c r="AB1738" s="20"/>
      <c r="AC1738" s="7"/>
      <c r="AD1738" s="17"/>
      <c r="AE1738" s="17"/>
      <c r="AF1738" s="17"/>
      <c r="AG1738" s="17"/>
      <c r="AH1738" s="17"/>
      <c r="AI1738" s="17"/>
      <c r="AJ1738" s="17"/>
      <c r="AK1738" s="17"/>
    </row>
    <row r="1739" spans="2:37" x14ac:dyDescent="0.25">
      <c r="B1739" s="40" t="s">
        <v>2537</v>
      </c>
      <c r="C1739" s="40"/>
      <c r="D1739" s="40"/>
      <c r="E1739" s="40"/>
      <c r="F1739" s="41"/>
      <c r="G1739" s="42"/>
      <c r="H1739" s="43"/>
      <c r="I1739" s="20"/>
      <c r="J1739" s="54"/>
      <c r="K1739" s="54"/>
      <c r="L1739" s="54"/>
      <c r="M1739" s="20"/>
      <c r="N1739" s="54" t="s">
        <v>44</v>
      </c>
      <c r="O1739" s="54" t="s">
        <v>22</v>
      </c>
      <c r="P1739" s="58">
        <v>3</v>
      </c>
      <c r="Q1739" s="80">
        <v>7000</v>
      </c>
      <c r="R1739" s="21">
        <f t="shared" si="2490"/>
        <v>21000</v>
      </c>
      <c r="S1739" s="21"/>
      <c r="T1739" s="21"/>
      <c r="U1739" s="21"/>
      <c r="V1739" s="21"/>
      <c r="W1739" s="20"/>
      <c r="X1739" s="20"/>
      <c r="Y1739" s="20"/>
      <c r="Z1739" s="20"/>
      <c r="AA1739" s="20"/>
      <c r="AB1739" s="20"/>
      <c r="AC1739" s="7"/>
      <c r="AD1739" s="17"/>
      <c r="AE1739" s="17"/>
      <c r="AF1739" s="17"/>
      <c r="AG1739" s="17"/>
      <c r="AH1739" s="17"/>
      <c r="AI1739" s="17"/>
      <c r="AJ1739" s="17"/>
      <c r="AK1739" s="17"/>
    </row>
    <row r="1740" spans="2:37" x14ac:dyDescent="0.25">
      <c r="B1740" s="40" t="s">
        <v>2538</v>
      </c>
      <c r="C1740" s="44"/>
      <c r="D1740" s="44"/>
      <c r="E1740" s="44"/>
      <c r="F1740" s="45"/>
      <c r="G1740" s="46"/>
      <c r="H1740" s="47"/>
      <c r="I1740" s="20"/>
      <c r="J1740" s="72"/>
      <c r="K1740" s="72"/>
      <c r="L1740" s="72"/>
      <c r="M1740" s="20"/>
      <c r="N1740" s="72"/>
      <c r="O1740" s="72"/>
      <c r="P1740" s="44"/>
      <c r="Q1740" s="82"/>
      <c r="R1740" s="21"/>
      <c r="S1740" s="21"/>
      <c r="T1740" s="21"/>
      <c r="U1740" s="21"/>
      <c r="V1740" s="21"/>
      <c r="W1740" s="20"/>
      <c r="X1740" s="20"/>
      <c r="Y1740" s="20"/>
      <c r="Z1740" s="20"/>
      <c r="AA1740" s="20"/>
      <c r="AB1740" s="20"/>
      <c r="AC1740" s="8"/>
      <c r="AD1740" s="17"/>
      <c r="AE1740" s="17"/>
      <c r="AF1740" s="17"/>
      <c r="AG1740" s="17"/>
      <c r="AH1740" s="17"/>
      <c r="AI1740" s="17"/>
      <c r="AJ1740" s="17"/>
      <c r="AK1740" s="17"/>
    </row>
    <row r="1741" spans="2:37" x14ac:dyDescent="0.25">
      <c r="B1741" s="40" t="s">
        <v>2539</v>
      </c>
      <c r="C1741" s="40" t="s">
        <v>573</v>
      </c>
      <c r="D1741" s="40"/>
      <c r="E1741" s="40" t="s">
        <v>43</v>
      </c>
      <c r="F1741" s="41">
        <v>1.586360266864344E-4</v>
      </c>
      <c r="G1741" s="42">
        <v>6000000</v>
      </c>
      <c r="H1741" s="43">
        <v>1</v>
      </c>
      <c r="I1741" s="20">
        <f t="shared" ref="I1741" si="2494">H1741*G1741*F1741</f>
        <v>951.81616011860638</v>
      </c>
      <c r="J1741" s="54"/>
      <c r="K1741" s="54"/>
      <c r="L1741" s="54"/>
      <c r="M1741" s="20">
        <f t="shared" ref="M1741" si="2495">L1741*K1741</f>
        <v>0</v>
      </c>
      <c r="N1741" s="54" t="s">
        <v>798</v>
      </c>
      <c r="O1741" s="54" t="s">
        <v>21</v>
      </c>
      <c r="P1741" s="58">
        <v>3</v>
      </c>
      <c r="Q1741" s="80">
        <v>200000</v>
      </c>
      <c r="R1741" s="21">
        <f t="shared" si="2490"/>
        <v>600000</v>
      </c>
      <c r="S1741" s="21"/>
      <c r="T1741" s="21"/>
      <c r="U1741" s="21"/>
      <c r="V1741" s="21"/>
      <c r="W1741" s="20">
        <f>I1741</f>
        <v>951.81616011860638</v>
      </c>
      <c r="X1741" s="20">
        <f t="shared" ref="X1741" si="2496">M1741</f>
        <v>0</v>
      </c>
      <c r="Y1741" s="20">
        <f>SUM(R1741:R1743)</f>
        <v>1115000</v>
      </c>
      <c r="Z1741" s="20">
        <f t="shared" ref="Z1741" si="2497">SUM(W1741:Y1741)</f>
        <v>1115951.8161601187</v>
      </c>
      <c r="AA1741" s="20">
        <f t="shared" si="2402"/>
        <v>334785.54484803561</v>
      </c>
      <c r="AB1741" s="20">
        <f t="shared" ref="AB1741" si="2498">SUM(Z1741:AA1741)</f>
        <v>1450737.3610081542</v>
      </c>
      <c r="AC1741" s="7"/>
      <c r="AD1741" s="17"/>
      <c r="AE1741" s="17"/>
      <c r="AF1741" s="17"/>
      <c r="AG1741" s="17"/>
      <c r="AH1741" s="17"/>
      <c r="AI1741" s="17"/>
      <c r="AJ1741" s="17"/>
      <c r="AK1741" s="17"/>
    </row>
    <row r="1742" spans="2:37" x14ac:dyDescent="0.25">
      <c r="B1742" s="40" t="s">
        <v>2540</v>
      </c>
      <c r="C1742" s="40"/>
      <c r="D1742" s="40"/>
      <c r="E1742" s="40"/>
      <c r="F1742" s="41"/>
      <c r="G1742" s="42"/>
      <c r="H1742" s="43"/>
      <c r="I1742" s="20"/>
      <c r="J1742" s="54"/>
      <c r="K1742" s="54"/>
      <c r="L1742" s="54"/>
      <c r="M1742" s="20"/>
      <c r="N1742" s="54" t="s">
        <v>798</v>
      </c>
      <c r="O1742" s="54" t="s">
        <v>19</v>
      </c>
      <c r="P1742" s="58">
        <v>2</v>
      </c>
      <c r="Q1742" s="80">
        <v>100000</v>
      </c>
      <c r="R1742" s="21">
        <f t="shared" si="2490"/>
        <v>200000</v>
      </c>
      <c r="S1742" s="21"/>
      <c r="T1742" s="21"/>
      <c r="U1742" s="21"/>
      <c r="V1742" s="21"/>
      <c r="W1742" s="20"/>
      <c r="X1742" s="20"/>
      <c r="Y1742" s="20"/>
      <c r="Z1742" s="20"/>
      <c r="AA1742" s="20"/>
      <c r="AB1742" s="20"/>
      <c r="AC1742" s="7"/>
      <c r="AD1742" s="17"/>
      <c r="AE1742" s="17"/>
      <c r="AF1742" s="17"/>
      <c r="AG1742" s="17"/>
      <c r="AH1742" s="17"/>
      <c r="AI1742" s="17"/>
      <c r="AJ1742" s="17"/>
      <c r="AK1742" s="17"/>
    </row>
    <row r="1743" spans="2:37" x14ac:dyDescent="0.25">
      <c r="B1743" s="40" t="s">
        <v>2541</v>
      </c>
      <c r="C1743" s="40"/>
      <c r="D1743" s="40"/>
      <c r="E1743" s="40"/>
      <c r="F1743" s="41"/>
      <c r="G1743" s="42"/>
      <c r="H1743" s="43"/>
      <c r="I1743" s="20"/>
      <c r="J1743" s="54"/>
      <c r="K1743" s="54"/>
      <c r="L1743" s="54"/>
      <c r="M1743" s="20"/>
      <c r="N1743" s="54" t="s">
        <v>44</v>
      </c>
      <c r="O1743" s="54" t="s">
        <v>21</v>
      </c>
      <c r="P1743" s="58">
        <v>21</v>
      </c>
      <c r="Q1743" s="80">
        <v>15000</v>
      </c>
      <c r="R1743" s="21">
        <f t="shared" si="2490"/>
        <v>315000</v>
      </c>
      <c r="S1743" s="21"/>
      <c r="T1743" s="21"/>
      <c r="U1743" s="21"/>
      <c r="V1743" s="21"/>
      <c r="W1743" s="20"/>
      <c r="X1743" s="20"/>
      <c r="Y1743" s="20"/>
      <c r="Z1743" s="20"/>
      <c r="AA1743" s="20"/>
      <c r="AB1743" s="20"/>
      <c r="AC1743" s="7"/>
      <c r="AD1743" s="17"/>
      <c r="AE1743" s="17"/>
      <c r="AF1743" s="17"/>
      <c r="AG1743" s="17"/>
      <c r="AH1743" s="17"/>
      <c r="AI1743" s="17"/>
      <c r="AJ1743" s="17"/>
      <c r="AK1743" s="17"/>
    </row>
    <row r="1744" spans="2:37" x14ac:dyDescent="0.25">
      <c r="B1744" s="40" t="s">
        <v>2542</v>
      </c>
      <c r="C1744" s="44"/>
      <c r="D1744" s="44"/>
      <c r="E1744" s="44"/>
      <c r="F1744" s="45"/>
      <c r="G1744" s="46"/>
      <c r="H1744" s="47"/>
      <c r="I1744" s="20"/>
      <c r="J1744" s="72"/>
      <c r="K1744" s="72"/>
      <c r="L1744" s="72"/>
      <c r="M1744" s="20"/>
      <c r="N1744" s="72"/>
      <c r="O1744" s="72"/>
      <c r="P1744" s="44"/>
      <c r="Q1744" s="82"/>
      <c r="R1744" s="21"/>
      <c r="S1744" s="21"/>
      <c r="T1744" s="21"/>
      <c r="U1744" s="21"/>
      <c r="V1744" s="21"/>
      <c r="W1744" s="20"/>
      <c r="X1744" s="20"/>
      <c r="Y1744" s="20"/>
      <c r="Z1744" s="20"/>
      <c r="AA1744" s="20"/>
      <c r="AB1744" s="20"/>
      <c r="AC1744" s="8"/>
      <c r="AD1744" s="17"/>
      <c r="AE1744" s="17"/>
      <c r="AF1744" s="17"/>
      <c r="AG1744" s="17"/>
      <c r="AH1744" s="17"/>
      <c r="AI1744" s="17"/>
      <c r="AJ1744" s="17"/>
      <c r="AK1744" s="17"/>
    </row>
    <row r="1745" spans="2:37" x14ac:dyDescent="0.25">
      <c r="B1745" s="40" t="s">
        <v>2543</v>
      </c>
      <c r="C1745" s="40" t="s">
        <v>572</v>
      </c>
      <c r="D1745" s="40" t="s">
        <v>753</v>
      </c>
      <c r="E1745" s="40" t="s">
        <v>43</v>
      </c>
      <c r="F1745" s="41">
        <v>0.53967086730911784</v>
      </c>
      <c r="G1745" s="42">
        <v>6000000</v>
      </c>
      <c r="H1745" s="43">
        <v>1</v>
      </c>
      <c r="I1745" s="20">
        <f t="shared" ref="I1745" si="2499">H1745*G1745*F1745</f>
        <v>3238025.2038547071</v>
      </c>
      <c r="J1745" s="54"/>
      <c r="K1745" s="54"/>
      <c r="L1745" s="54"/>
      <c r="M1745" s="20">
        <f t="shared" ref="M1745" si="2500">L1745*K1745</f>
        <v>0</v>
      </c>
      <c r="N1745" s="54" t="s">
        <v>62</v>
      </c>
      <c r="O1745" s="54" t="s">
        <v>21</v>
      </c>
      <c r="P1745" s="86">
        <v>1152</v>
      </c>
      <c r="Q1745" s="80">
        <v>635</v>
      </c>
      <c r="R1745" s="21">
        <f t="shared" ref="R1745:R1748" si="2501">Q1745*P1745</f>
        <v>731520</v>
      </c>
      <c r="S1745" s="21"/>
      <c r="T1745" s="21"/>
      <c r="U1745" s="21"/>
      <c r="V1745" s="21"/>
      <c r="W1745" s="20">
        <f>I1745</f>
        <v>3238025.2038547071</v>
      </c>
      <c r="X1745" s="20">
        <f t="shared" ref="X1745" si="2502">M1745</f>
        <v>0</v>
      </c>
      <c r="Y1745" s="20">
        <f>SUM(R1745:R1748)</f>
        <v>1304520</v>
      </c>
      <c r="Z1745" s="20">
        <f t="shared" ref="Z1745" si="2503">SUM(W1745:Y1745)</f>
        <v>4542545.2038547071</v>
      </c>
      <c r="AA1745" s="20">
        <f t="shared" si="2402"/>
        <v>1362763.5611564121</v>
      </c>
      <c r="AB1745" s="20">
        <f t="shared" ref="AB1745" si="2504">SUM(Z1745:AA1745)</f>
        <v>5905308.7650111187</v>
      </c>
      <c r="AC1745" s="7"/>
      <c r="AD1745" s="17"/>
      <c r="AE1745" s="17"/>
      <c r="AF1745" s="17"/>
      <c r="AG1745" s="17"/>
      <c r="AH1745" s="17"/>
      <c r="AI1745" s="17"/>
      <c r="AJ1745" s="17"/>
      <c r="AK1745" s="17"/>
    </row>
    <row r="1746" spans="2:37" x14ac:dyDescent="0.25">
      <c r="B1746" s="40" t="s">
        <v>2544</v>
      </c>
      <c r="C1746" s="40"/>
      <c r="D1746" s="40"/>
      <c r="E1746" s="40"/>
      <c r="F1746" s="41"/>
      <c r="G1746" s="42"/>
      <c r="H1746" s="43"/>
      <c r="I1746" s="20"/>
      <c r="J1746" s="54"/>
      <c r="K1746" s="54"/>
      <c r="L1746" s="54"/>
      <c r="M1746" s="20"/>
      <c r="N1746" s="54" t="s">
        <v>44</v>
      </c>
      <c r="O1746" s="54" t="s">
        <v>26</v>
      </c>
      <c r="P1746" s="58">
        <v>21</v>
      </c>
      <c r="Q1746" s="80">
        <v>15000</v>
      </c>
      <c r="R1746" s="21">
        <f t="shared" si="2501"/>
        <v>315000</v>
      </c>
      <c r="S1746" s="21"/>
      <c r="T1746" s="21"/>
      <c r="U1746" s="21"/>
      <c r="V1746" s="21"/>
      <c r="W1746" s="20"/>
      <c r="X1746" s="20"/>
      <c r="Y1746" s="20"/>
      <c r="Z1746" s="20"/>
      <c r="AA1746" s="20"/>
      <c r="AB1746" s="20"/>
      <c r="AC1746" s="7"/>
      <c r="AD1746" s="17"/>
      <c r="AE1746" s="17"/>
      <c r="AF1746" s="17"/>
      <c r="AG1746" s="17"/>
      <c r="AH1746" s="17"/>
      <c r="AI1746" s="17"/>
      <c r="AJ1746" s="17"/>
      <c r="AK1746" s="17"/>
    </row>
    <row r="1747" spans="2:37" x14ac:dyDescent="0.25">
      <c r="B1747" s="40" t="s">
        <v>2545</v>
      </c>
      <c r="C1747" s="40"/>
      <c r="D1747" s="40"/>
      <c r="E1747" s="40"/>
      <c r="F1747" s="41"/>
      <c r="G1747" s="42"/>
      <c r="H1747" s="43"/>
      <c r="I1747" s="20"/>
      <c r="J1747" s="54"/>
      <c r="K1747" s="54"/>
      <c r="L1747" s="54"/>
      <c r="M1747" s="20"/>
      <c r="N1747" s="54" t="s">
        <v>799</v>
      </c>
      <c r="O1747" s="54" t="s">
        <v>750</v>
      </c>
      <c r="P1747" s="58">
        <v>216</v>
      </c>
      <c r="Q1747" s="80">
        <v>500</v>
      </c>
      <c r="R1747" s="21">
        <f t="shared" si="2501"/>
        <v>108000</v>
      </c>
      <c r="S1747" s="21"/>
      <c r="T1747" s="21"/>
      <c r="U1747" s="21"/>
      <c r="V1747" s="21"/>
      <c r="W1747" s="20"/>
      <c r="X1747" s="20"/>
      <c r="Y1747" s="20"/>
      <c r="Z1747" s="20"/>
      <c r="AA1747" s="20"/>
      <c r="AB1747" s="20"/>
      <c r="AC1747" s="7"/>
      <c r="AD1747" s="17"/>
      <c r="AE1747" s="17"/>
      <c r="AF1747" s="17"/>
      <c r="AG1747" s="17"/>
      <c r="AH1747" s="17"/>
      <c r="AI1747" s="17"/>
      <c r="AJ1747" s="17"/>
      <c r="AK1747" s="17"/>
    </row>
    <row r="1748" spans="2:37" x14ac:dyDescent="0.25">
      <c r="B1748" s="40" t="s">
        <v>2546</v>
      </c>
      <c r="C1748" s="40"/>
      <c r="D1748" s="40"/>
      <c r="E1748" s="40"/>
      <c r="F1748" s="41"/>
      <c r="G1748" s="42"/>
      <c r="H1748" s="43"/>
      <c r="I1748" s="20"/>
      <c r="J1748" s="54"/>
      <c r="K1748" s="54"/>
      <c r="L1748" s="54"/>
      <c r="M1748" s="20"/>
      <c r="N1748" s="54" t="s">
        <v>23</v>
      </c>
      <c r="O1748" s="54" t="s">
        <v>750</v>
      </c>
      <c r="P1748" s="58">
        <v>1</v>
      </c>
      <c r="Q1748" s="80">
        <v>150000</v>
      </c>
      <c r="R1748" s="21">
        <f t="shared" si="2501"/>
        <v>150000</v>
      </c>
      <c r="S1748" s="21"/>
      <c r="T1748" s="21"/>
      <c r="U1748" s="21"/>
      <c r="V1748" s="21"/>
      <c r="W1748" s="20"/>
      <c r="X1748" s="20"/>
      <c r="Y1748" s="20"/>
      <c r="Z1748" s="20"/>
      <c r="AA1748" s="20"/>
      <c r="AB1748" s="20"/>
      <c r="AC1748" s="7"/>
      <c r="AD1748" s="17"/>
      <c r="AE1748" s="17"/>
      <c r="AF1748" s="17"/>
      <c r="AG1748" s="17"/>
      <c r="AH1748" s="17"/>
      <c r="AI1748" s="17"/>
      <c r="AJ1748" s="17"/>
      <c r="AK1748" s="17"/>
    </row>
    <row r="1749" spans="2:37" x14ac:dyDescent="0.25">
      <c r="B1749" s="40" t="s">
        <v>2547</v>
      </c>
      <c r="C1749" s="44"/>
      <c r="D1749" s="44"/>
      <c r="E1749" s="44"/>
      <c r="F1749" s="45"/>
      <c r="G1749" s="46"/>
      <c r="H1749" s="47"/>
      <c r="I1749" s="20"/>
      <c r="J1749" s="72"/>
      <c r="K1749" s="72"/>
      <c r="L1749" s="72"/>
      <c r="M1749" s="20"/>
      <c r="N1749" s="72"/>
      <c r="O1749" s="72"/>
      <c r="P1749" s="44"/>
      <c r="Q1749" s="82"/>
      <c r="R1749" s="21"/>
      <c r="S1749" s="21"/>
      <c r="T1749" s="21"/>
      <c r="U1749" s="21"/>
      <c r="V1749" s="21"/>
      <c r="W1749" s="20"/>
      <c r="X1749" s="20"/>
      <c r="Y1749" s="20"/>
      <c r="Z1749" s="20"/>
      <c r="AA1749" s="20"/>
      <c r="AB1749" s="20"/>
      <c r="AC1749" s="8"/>
      <c r="AD1749" s="17"/>
      <c r="AE1749" s="17"/>
      <c r="AF1749" s="17"/>
      <c r="AG1749" s="17"/>
      <c r="AH1749" s="17"/>
      <c r="AI1749" s="17"/>
      <c r="AJ1749" s="17"/>
      <c r="AK1749" s="17"/>
    </row>
    <row r="1750" spans="2:37" ht="114" x14ac:dyDescent="0.25">
      <c r="B1750" s="40" t="s">
        <v>2548</v>
      </c>
      <c r="C1750" s="40" t="s">
        <v>260</v>
      </c>
      <c r="D1750" s="40" t="s">
        <v>722</v>
      </c>
      <c r="E1750" s="40" t="s">
        <v>43</v>
      </c>
      <c r="F1750" s="68">
        <v>0.4770904373610082</v>
      </c>
      <c r="G1750" s="42">
        <v>6000000</v>
      </c>
      <c r="H1750" s="43">
        <v>1</v>
      </c>
      <c r="I1750" s="20">
        <f t="shared" ref="I1750" si="2505">H1750*G1750*F1750</f>
        <v>2862542.6241660491</v>
      </c>
      <c r="J1750" s="54" t="s">
        <v>802</v>
      </c>
      <c r="K1750" s="54">
        <v>74.216999999999999</v>
      </c>
      <c r="L1750" s="75">
        <v>250000</v>
      </c>
      <c r="M1750" s="20">
        <f t="shared" ref="M1750:M1752" si="2506">L1750*K1750</f>
        <v>18554250</v>
      </c>
      <c r="N1750" s="54" t="s">
        <v>44</v>
      </c>
      <c r="O1750" s="54" t="s">
        <v>22</v>
      </c>
      <c r="P1750" s="87">
        <v>20</v>
      </c>
      <c r="Q1750" s="80">
        <v>7000</v>
      </c>
      <c r="R1750" s="21">
        <f t="shared" ref="R1750:R1754" si="2507">Q1750*P1750</f>
        <v>140000</v>
      </c>
      <c r="S1750" s="21"/>
      <c r="T1750" s="21"/>
      <c r="U1750" s="21"/>
      <c r="V1750" s="21"/>
      <c r="W1750" s="20">
        <f>I1750</f>
        <v>2862542.6241660491</v>
      </c>
      <c r="X1750" s="20">
        <f>SUM(M1750:M1754)</f>
        <v>22456750</v>
      </c>
      <c r="Y1750" s="20">
        <f>SUM(R1750:R1754)</f>
        <v>1033900</v>
      </c>
      <c r="Z1750" s="20">
        <f t="shared" ref="Z1750" si="2508">SUM(W1750:Y1750)</f>
        <v>26353192.624166049</v>
      </c>
      <c r="AA1750" s="20">
        <f t="shared" si="2402"/>
        <v>7905957.7872498147</v>
      </c>
      <c r="AB1750" s="20">
        <f t="shared" ref="AB1750" si="2509">SUM(Z1750:AA1750)</f>
        <v>34259150.41141586</v>
      </c>
      <c r="AC1750" s="7"/>
      <c r="AD1750" s="17"/>
      <c r="AE1750" s="17"/>
      <c r="AF1750" s="17"/>
      <c r="AG1750" s="17"/>
      <c r="AH1750" s="17"/>
      <c r="AI1750" s="17"/>
      <c r="AJ1750" s="17"/>
      <c r="AK1750" s="17"/>
    </row>
    <row r="1751" spans="2:37" ht="28.5" x14ac:dyDescent="0.25">
      <c r="B1751" s="40" t="s">
        <v>2549</v>
      </c>
      <c r="C1751" s="40"/>
      <c r="D1751" s="40"/>
      <c r="E1751" s="40"/>
      <c r="F1751" s="41"/>
      <c r="G1751" s="42"/>
      <c r="H1751" s="43"/>
      <c r="I1751" s="20"/>
      <c r="J1751" s="54" t="s">
        <v>803</v>
      </c>
      <c r="K1751" s="54">
        <v>48.44</v>
      </c>
      <c r="L1751" s="54">
        <f>0.25*L1750</f>
        <v>62500</v>
      </c>
      <c r="M1751" s="20">
        <f t="shared" si="2506"/>
        <v>3027500</v>
      </c>
      <c r="N1751" s="54" t="s">
        <v>796</v>
      </c>
      <c r="O1751" s="54" t="s">
        <v>19</v>
      </c>
      <c r="P1751" s="88">
        <v>5</v>
      </c>
      <c r="Q1751" s="80">
        <v>70000</v>
      </c>
      <c r="R1751" s="21">
        <f t="shared" si="2507"/>
        <v>350000</v>
      </c>
      <c r="S1751" s="21"/>
      <c r="T1751" s="21"/>
      <c r="U1751" s="21"/>
      <c r="V1751" s="21"/>
      <c r="W1751" s="20"/>
      <c r="X1751" s="20"/>
      <c r="Y1751" s="20"/>
      <c r="Z1751" s="20"/>
      <c r="AA1751" s="20"/>
      <c r="AB1751" s="20"/>
      <c r="AC1751" s="7"/>
      <c r="AD1751" s="17"/>
      <c r="AE1751" s="17"/>
      <c r="AF1751" s="17"/>
      <c r="AG1751" s="17"/>
      <c r="AH1751" s="17"/>
      <c r="AI1751" s="17"/>
      <c r="AJ1751" s="17"/>
      <c r="AK1751" s="17"/>
    </row>
    <row r="1752" spans="2:37" ht="85.5" x14ac:dyDescent="0.25">
      <c r="B1752" s="40" t="s">
        <v>2550</v>
      </c>
      <c r="C1752" s="40"/>
      <c r="D1752" s="40"/>
      <c r="E1752" s="40"/>
      <c r="F1752" s="41"/>
      <c r="G1752" s="42"/>
      <c r="H1752" s="43"/>
      <c r="I1752" s="20"/>
      <c r="J1752" s="54" t="s">
        <v>804</v>
      </c>
      <c r="K1752" s="54">
        <v>2.5</v>
      </c>
      <c r="L1752" s="75">
        <v>350000</v>
      </c>
      <c r="M1752" s="20">
        <f t="shared" si="2506"/>
        <v>875000</v>
      </c>
      <c r="N1752" s="54" t="s">
        <v>790</v>
      </c>
      <c r="O1752" s="54" t="s">
        <v>19</v>
      </c>
      <c r="P1752" s="88">
        <v>3</v>
      </c>
      <c r="Q1752" s="80">
        <v>50000</v>
      </c>
      <c r="R1752" s="21">
        <f t="shared" si="2507"/>
        <v>150000</v>
      </c>
      <c r="S1752" s="21"/>
      <c r="T1752" s="21"/>
      <c r="U1752" s="21"/>
      <c r="V1752" s="21"/>
      <c r="W1752" s="20"/>
      <c r="X1752" s="20"/>
      <c r="Y1752" s="20"/>
      <c r="Z1752" s="20"/>
      <c r="AA1752" s="20"/>
      <c r="AB1752" s="20"/>
      <c r="AC1752" s="7"/>
      <c r="AD1752" s="17"/>
      <c r="AE1752" s="17"/>
      <c r="AF1752" s="17"/>
      <c r="AG1752" s="17"/>
      <c r="AH1752" s="17"/>
      <c r="AI1752" s="17"/>
      <c r="AJ1752" s="17"/>
      <c r="AK1752" s="17"/>
    </row>
    <row r="1753" spans="2:37" x14ac:dyDescent="0.25">
      <c r="B1753" s="40" t="s">
        <v>2551</v>
      </c>
      <c r="C1753" s="40"/>
      <c r="D1753" s="40"/>
      <c r="E1753" s="40"/>
      <c r="F1753" s="41"/>
      <c r="G1753" s="42"/>
      <c r="H1753" s="43"/>
      <c r="I1753" s="20"/>
      <c r="J1753" s="54"/>
      <c r="K1753" s="54"/>
      <c r="L1753" s="75"/>
      <c r="M1753" s="20"/>
      <c r="N1753" s="54" t="s">
        <v>778</v>
      </c>
      <c r="O1753" s="54" t="s">
        <v>22</v>
      </c>
      <c r="P1753" s="88">
        <v>64</v>
      </c>
      <c r="Q1753" s="80">
        <v>6000</v>
      </c>
      <c r="R1753" s="21">
        <f t="shared" si="2507"/>
        <v>384000</v>
      </c>
      <c r="S1753" s="21"/>
      <c r="T1753" s="21"/>
      <c r="U1753" s="21"/>
      <c r="V1753" s="21"/>
      <c r="W1753" s="20"/>
      <c r="X1753" s="20"/>
      <c r="Y1753" s="20"/>
      <c r="Z1753" s="20"/>
      <c r="AA1753" s="20"/>
      <c r="AB1753" s="20"/>
      <c r="AC1753" s="7"/>
      <c r="AD1753" s="17"/>
      <c r="AE1753" s="17"/>
      <c r="AF1753" s="17"/>
      <c r="AG1753" s="17"/>
      <c r="AH1753" s="17"/>
      <c r="AI1753" s="17"/>
      <c r="AJ1753" s="17"/>
      <c r="AK1753" s="17"/>
    </row>
    <row r="1754" spans="2:37" ht="28.5" x14ac:dyDescent="0.25">
      <c r="B1754" s="40" t="s">
        <v>2552</v>
      </c>
      <c r="C1754" s="40"/>
      <c r="D1754" s="40"/>
      <c r="E1754" s="40"/>
      <c r="F1754" s="41"/>
      <c r="G1754" s="42"/>
      <c r="H1754" s="43"/>
      <c r="I1754" s="20"/>
      <c r="J1754" s="54"/>
      <c r="K1754" s="54"/>
      <c r="L1754" s="75"/>
      <c r="M1754" s="20"/>
      <c r="N1754" s="54" t="s">
        <v>797</v>
      </c>
      <c r="O1754" s="75"/>
      <c r="P1754" s="88">
        <v>0.99</v>
      </c>
      <c r="Q1754" s="80">
        <v>10000</v>
      </c>
      <c r="R1754" s="21">
        <f t="shared" si="2507"/>
        <v>9900</v>
      </c>
      <c r="S1754" s="21"/>
      <c r="T1754" s="21"/>
      <c r="U1754" s="21"/>
      <c r="V1754" s="21"/>
      <c r="W1754" s="20"/>
      <c r="X1754" s="20"/>
      <c r="Y1754" s="20"/>
      <c r="Z1754" s="20"/>
      <c r="AA1754" s="20"/>
      <c r="AB1754" s="20"/>
      <c r="AC1754" s="7"/>
      <c r="AD1754" s="17"/>
      <c r="AE1754" s="17"/>
      <c r="AF1754" s="17"/>
      <c r="AG1754" s="17"/>
      <c r="AH1754" s="17"/>
      <c r="AI1754" s="17"/>
      <c r="AJ1754" s="17"/>
      <c r="AK1754" s="17"/>
    </row>
    <row r="1755" spans="2:37" x14ac:dyDescent="0.25">
      <c r="B1755" s="40" t="s">
        <v>2553</v>
      </c>
      <c r="C1755" s="44"/>
      <c r="D1755" s="44"/>
      <c r="E1755" s="44"/>
      <c r="F1755" s="45"/>
      <c r="G1755" s="46"/>
      <c r="H1755" s="47"/>
      <c r="I1755" s="20"/>
      <c r="J1755" s="72"/>
      <c r="K1755" s="72"/>
      <c r="L1755" s="72"/>
      <c r="M1755" s="20"/>
      <c r="N1755" s="72"/>
      <c r="O1755" s="72"/>
      <c r="P1755" s="44"/>
      <c r="Q1755" s="82"/>
      <c r="R1755" s="21"/>
      <c r="S1755" s="21"/>
      <c r="T1755" s="21"/>
      <c r="U1755" s="21"/>
      <c r="V1755" s="21"/>
      <c r="W1755" s="20"/>
      <c r="X1755" s="20"/>
      <c r="Y1755" s="20"/>
      <c r="Z1755" s="20"/>
      <c r="AA1755" s="20"/>
      <c r="AB1755" s="20"/>
      <c r="AC1755" s="8"/>
      <c r="AD1755" s="17"/>
      <c r="AE1755" s="17"/>
      <c r="AF1755" s="17"/>
      <c r="AG1755" s="17"/>
      <c r="AH1755" s="17"/>
      <c r="AI1755" s="17"/>
      <c r="AJ1755" s="17"/>
      <c r="AK1755" s="17"/>
    </row>
    <row r="1756" spans="2:37" x14ac:dyDescent="0.25">
      <c r="B1756" s="40" t="s">
        <v>2554</v>
      </c>
      <c r="C1756" s="40" t="s">
        <v>800</v>
      </c>
      <c r="D1756" s="40" t="s">
        <v>801</v>
      </c>
      <c r="E1756" s="40" t="s">
        <v>45</v>
      </c>
      <c r="F1756" s="68">
        <v>0.4770904373610082</v>
      </c>
      <c r="G1756" s="42">
        <v>6000000</v>
      </c>
      <c r="H1756" s="43">
        <v>0</v>
      </c>
      <c r="I1756" s="20">
        <f t="shared" ref="I1756" si="2510">H1756*G1756*F1756</f>
        <v>0</v>
      </c>
      <c r="J1756" s="54"/>
      <c r="K1756" s="54"/>
      <c r="L1756" s="54"/>
      <c r="M1756" s="20">
        <f t="shared" ref="M1756" si="2511">L1756*K1756</f>
        <v>0</v>
      </c>
      <c r="N1756" s="54" t="s">
        <v>67</v>
      </c>
      <c r="O1756" s="54" t="s">
        <v>22</v>
      </c>
      <c r="P1756" s="86">
        <v>36</v>
      </c>
      <c r="Q1756" s="80">
        <v>2000</v>
      </c>
      <c r="R1756" s="21">
        <f t="shared" ref="R1756:R1757" si="2512">Q1756*P1756</f>
        <v>72000</v>
      </c>
      <c r="S1756" s="21"/>
      <c r="T1756" s="21"/>
      <c r="U1756" s="21"/>
      <c r="V1756" s="21"/>
      <c r="W1756" s="20">
        <f>I1756</f>
        <v>0</v>
      </c>
      <c r="X1756" s="20">
        <f t="shared" ref="X1756" si="2513">M1756</f>
        <v>0</v>
      </c>
      <c r="Y1756" s="20">
        <f>SUM(R1756:R1757)</f>
        <v>121125</v>
      </c>
      <c r="Z1756" s="20">
        <f t="shared" ref="Z1756" si="2514">SUM(W1756:Y1756)</f>
        <v>121125</v>
      </c>
      <c r="AA1756" s="20">
        <f t="shared" ref="AA1756" si="2515">Z1756*30%</f>
        <v>36337.5</v>
      </c>
      <c r="AB1756" s="20">
        <f t="shared" ref="AB1756" si="2516">SUM(Z1756:AA1756)</f>
        <v>157462.5</v>
      </c>
      <c r="AC1756" s="7"/>
      <c r="AD1756" s="17"/>
      <c r="AE1756" s="17"/>
      <c r="AF1756" s="17"/>
      <c r="AG1756" s="17"/>
      <c r="AH1756" s="17"/>
      <c r="AI1756" s="17"/>
      <c r="AJ1756" s="17"/>
      <c r="AK1756" s="17"/>
    </row>
    <row r="1757" spans="2:37" x14ac:dyDescent="0.25">
      <c r="B1757" s="40" t="s">
        <v>2555</v>
      </c>
      <c r="C1757" s="40"/>
      <c r="D1757" s="40"/>
      <c r="E1757" s="40"/>
      <c r="F1757" s="41"/>
      <c r="G1757" s="42"/>
      <c r="H1757" s="43"/>
      <c r="I1757" s="20"/>
      <c r="J1757" s="54"/>
      <c r="K1757" s="54"/>
      <c r="L1757" s="54"/>
      <c r="M1757" s="20"/>
      <c r="N1757" s="54" t="s">
        <v>75</v>
      </c>
      <c r="O1757" s="54" t="s">
        <v>22</v>
      </c>
      <c r="P1757" s="58">
        <v>131</v>
      </c>
      <c r="Q1757" s="80">
        <v>375</v>
      </c>
      <c r="R1757" s="21">
        <f t="shared" si="2512"/>
        <v>49125</v>
      </c>
      <c r="S1757" s="21"/>
      <c r="T1757" s="21"/>
      <c r="U1757" s="21"/>
      <c r="V1757" s="21"/>
      <c r="W1757" s="20"/>
      <c r="X1757" s="20"/>
      <c r="Y1757" s="20"/>
      <c r="Z1757" s="20"/>
      <c r="AA1757" s="20"/>
      <c r="AB1757" s="20"/>
      <c r="AC1757" s="7"/>
      <c r="AD1757" s="17"/>
      <c r="AE1757" s="17"/>
      <c r="AF1757" s="17"/>
      <c r="AG1757" s="17"/>
      <c r="AH1757" s="17"/>
      <c r="AI1757" s="17"/>
      <c r="AJ1757" s="17"/>
      <c r="AK1757" s="17"/>
    </row>
    <row r="1758" spans="2:37" x14ac:dyDescent="0.25">
      <c r="B1758" s="40" t="s">
        <v>2556</v>
      </c>
      <c r="C1758" s="44"/>
      <c r="D1758" s="44"/>
      <c r="E1758" s="44"/>
      <c r="F1758" s="45"/>
      <c r="G1758" s="46"/>
      <c r="H1758" s="47"/>
      <c r="I1758" s="20"/>
      <c r="J1758" s="72"/>
      <c r="K1758" s="72"/>
      <c r="L1758" s="72"/>
      <c r="M1758" s="20"/>
      <c r="N1758" s="72"/>
      <c r="O1758" s="72"/>
      <c r="P1758" s="44"/>
      <c r="Q1758" s="82"/>
      <c r="R1758" s="21"/>
      <c r="S1758" s="21"/>
      <c r="T1758" s="21"/>
      <c r="U1758" s="21"/>
      <c r="V1758" s="21"/>
      <c r="W1758" s="20"/>
      <c r="X1758" s="20"/>
      <c r="Y1758" s="20"/>
      <c r="Z1758" s="20"/>
      <c r="AA1758" s="20"/>
      <c r="AB1758" s="20"/>
      <c r="AC1758" s="8"/>
      <c r="AD1758" s="17"/>
      <c r="AE1758" s="17"/>
      <c r="AF1758" s="17"/>
      <c r="AG1758" s="17"/>
      <c r="AH1758" s="17"/>
      <c r="AI1758" s="17"/>
      <c r="AJ1758" s="17"/>
      <c r="AK1758" s="17"/>
    </row>
    <row r="1759" spans="2:37" x14ac:dyDescent="0.25">
      <c r="B1759" s="40" t="s">
        <v>2557</v>
      </c>
      <c r="C1759" s="40" t="s">
        <v>634</v>
      </c>
      <c r="D1759" s="40"/>
      <c r="E1759" s="40" t="s">
        <v>43</v>
      </c>
      <c r="F1759" s="41">
        <v>0.14487150976031626</v>
      </c>
      <c r="G1759" s="42">
        <v>6000000</v>
      </c>
      <c r="H1759" s="43">
        <v>1</v>
      </c>
      <c r="I1759" s="20">
        <f t="shared" ref="I1759" si="2517">H1759*G1759*F1759</f>
        <v>869229.0585618976</v>
      </c>
      <c r="J1759" s="54"/>
      <c r="K1759" s="54"/>
      <c r="L1759" s="54"/>
      <c r="M1759" s="20">
        <f t="shared" ref="M1759" si="2518">L1759*K1759</f>
        <v>0</v>
      </c>
      <c r="N1759" s="54" t="s">
        <v>104</v>
      </c>
      <c r="O1759" s="54" t="s">
        <v>19</v>
      </c>
      <c r="P1759" s="58">
        <v>586.29499999999996</v>
      </c>
      <c r="Q1759" s="80">
        <v>750</v>
      </c>
      <c r="R1759" s="21">
        <f t="shared" ref="R1759" si="2519">Q1759*P1759</f>
        <v>439721.24999999994</v>
      </c>
      <c r="S1759" s="21"/>
      <c r="T1759" s="21"/>
      <c r="U1759" s="21"/>
      <c r="V1759" s="21"/>
      <c r="W1759" s="20">
        <f>I1759</f>
        <v>869229.0585618976</v>
      </c>
      <c r="X1759" s="20">
        <f t="shared" ref="X1759" si="2520">M1759</f>
        <v>0</v>
      </c>
      <c r="Y1759" s="20">
        <f t="shared" ref="Y1759" si="2521">R1759</f>
        <v>439721.24999999994</v>
      </c>
      <c r="Z1759" s="20">
        <f t="shared" ref="Z1759" si="2522">SUM(W1759:Y1759)</f>
        <v>1308950.3085618976</v>
      </c>
      <c r="AA1759" s="20">
        <f t="shared" si="2402"/>
        <v>392685.09256856929</v>
      </c>
      <c r="AB1759" s="20">
        <f t="shared" ref="AB1759" si="2523">SUM(Z1759:AA1759)</f>
        <v>1701635.401130467</v>
      </c>
      <c r="AC1759" s="7"/>
      <c r="AD1759" s="17"/>
      <c r="AE1759" s="17"/>
      <c r="AF1759" s="17"/>
      <c r="AG1759" s="17"/>
      <c r="AH1759" s="17"/>
      <c r="AI1759" s="17"/>
      <c r="AJ1759" s="17"/>
      <c r="AK1759" s="17"/>
    </row>
    <row r="1760" spans="2:37" x14ac:dyDescent="0.25">
      <c r="B1760" s="40" t="s">
        <v>2558</v>
      </c>
      <c r="C1760" s="44"/>
      <c r="D1760" s="44"/>
      <c r="E1760" s="44"/>
      <c r="F1760" s="45"/>
      <c r="G1760" s="46"/>
      <c r="H1760" s="47"/>
      <c r="I1760" s="20"/>
      <c r="J1760" s="72"/>
      <c r="K1760" s="72"/>
      <c r="L1760" s="72"/>
      <c r="M1760" s="20"/>
      <c r="N1760" s="72"/>
      <c r="O1760" s="72"/>
      <c r="P1760" s="44"/>
      <c r="Q1760" s="82"/>
      <c r="R1760" s="21"/>
      <c r="S1760" s="21"/>
      <c r="T1760" s="21"/>
      <c r="U1760" s="21"/>
      <c r="V1760" s="21"/>
      <c r="W1760" s="20"/>
      <c r="X1760" s="20"/>
      <c r="Y1760" s="20"/>
      <c r="Z1760" s="20"/>
      <c r="AA1760" s="20"/>
      <c r="AB1760" s="20"/>
      <c r="AC1760" s="8"/>
      <c r="AD1760" s="17"/>
      <c r="AE1760" s="17"/>
      <c r="AF1760" s="17"/>
      <c r="AG1760" s="17"/>
      <c r="AH1760" s="17"/>
      <c r="AI1760" s="17"/>
      <c r="AJ1760" s="17"/>
      <c r="AK1760" s="17"/>
    </row>
    <row r="1761" spans="2:37" x14ac:dyDescent="0.25">
      <c r="B1761" s="40" t="s">
        <v>2559</v>
      </c>
      <c r="C1761" s="40" t="s">
        <v>635</v>
      </c>
      <c r="D1761" s="40" t="s">
        <v>795</v>
      </c>
      <c r="E1761" s="40" t="s">
        <v>43</v>
      </c>
      <c r="F1761" s="41">
        <v>8.5936496170002472E-2</v>
      </c>
      <c r="G1761" s="42">
        <v>6000000</v>
      </c>
      <c r="H1761" s="43">
        <v>1</v>
      </c>
      <c r="I1761" s="20">
        <f t="shared" ref="I1761" si="2524">H1761*G1761*F1761</f>
        <v>515618.97702001483</v>
      </c>
      <c r="J1761" s="54"/>
      <c r="K1761" s="54"/>
      <c r="L1761" s="54"/>
      <c r="M1761" s="20">
        <f t="shared" ref="M1761" si="2525">L1761*K1761</f>
        <v>0</v>
      </c>
      <c r="N1761" s="54" t="s">
        <v>104</v>
      </c>
      <c r="O1761" s="54" t="s">
        <v>19</v>
      </c>
      <c r="P1761" s="58">
        <v>347.78500000000003</v>
      </c>
      <c r="Q1761" s="80">
        <v>750</v>
      </c>
      <c r="R1761" s="21">
        <f t="shared" ref="R1761" si="2526">Q1761*P1761</f>
        <v>260838.75000000003</v>
      </c>
      <c r="S1761" s="21"/>
      <c r="T1761" s="21"/>
      <c r="U1761" s="21"/>
      <c r="V1761" s="21"/>
      <c r="W1761" s="20">
        <f>I1761</f>
        <v>515618.97702001483</v>
      </c>
      <c r="X1761" s="20">
        <f t="shared" ref="X1761" si="2527">M1761</f>
        <v>0</v>
      </c>
      <c r="Y1761" s="20">
        <f t="shared" ref="Y1761" si="2528">R1761</f>
        <v>260838.75000000003</v>
      </c>
      <c r="Z1761" s="20">
        <f t="shared" ref="Z1761" si="2529">SUM(W1761:Y1761)</f>
        <v>776457.72702001489</v>
      </c>
      <c r="AA1761" s="20">
        <f t="shared" si="2402"/>
        <v>232937.31810600447</v>
      </c>
      <c r="AB1761" s="20">
        <f t="shared" ref="AB1761" si="2530">SUM(Z1761:AA1761)</f>
        <v>1009395.0451260194</v>
      </c>
      <c r="AC1761" s="7"/>
      <c r="AD1761" s="17"/>
      <c r="AE1761" s="17"/>
      <c r="AF1761" s="17"/>
      <c r="AG1761" s="17"/>
      <c r="AH1761" s="17"/>
      <c r="AI1761" s="17"/>
      <c r="AJ1761" s="17"/>
      <c r="AK1761" s="17"/>
    </row>
    <row r="1762" spans="2:37" x14ac:dyDescent="0.25">
      <c r="B1762" s="40" t="s">
        <v>2560</v>
      </c>
      <c r="C1762" s="44"/>
      <c r="D1762" s="44"/>
      <c r="E1762" s="44"/>
      <c r="F1762" s="45"/>
      <c r="G1762" s="46"/>
      <c r="H1762" s="47"/>
      <c r="I1762" s="20"/>
      <c r="J1762" s="72"/>
      <c r="K1762" s="72"/>
      <c r="L1762" s="72"/>
      <c r="M1762" s="20"/>
      <c r="N1762" s="72"/>
      <c r="O1762" s="72"/>
      <c r="P1762" s="44"/>
      <c r="Q1762" s="82"/>
      <c r="R1762" s="21"/>
      <c r="S1762" s="21"/>
      <c r="T1762" s="21"/>
      <c r="U1762" s="21"/>
      <c r="V1762" s="21"/>
      <c r="W1762" s="20"/>
      <c r="X1762" s="20"/>
      <c r="Y1762" s="20"/>
      <c r="Z1762" s="20"/>
      <c r="AA1762" s="20"/>
      <c r="AB1762" s="20"/>
      <c r="AC1762" s="8"/>
      <c r="AD1762" s="17"/>
      <c r="AE1762" s="17"/>
      <c r="AF1762" s="17"/>
      <c r="AG1762" s="17"/>
      <c r="AH1762" s="17"/>
      <c r="AI1762" s="17"/>
      <c r="AJ1762" s="17"/>
      <c r="AK1762" s="17"/>
    </row>
    <row r="1763" spans="2:37" x14ac:dyDescent="0.25">
      <c r="B1763" s="40" t="s">
        <v>2561</v>
      </c>
      <c r="C1763" s="40" t="s">
        <v>636</v>
      </c>
      <c r="D1763" s="40"/>
      <c r="E1763" s="40" t="s">
        <v>43</v>
      </c>
      <c r="F1763" s="41">
        <v>0.2692831727205337</v>
      </c>
      <c r="G1763" s="42">
        <v>6000000</v>
      </c>
      <c r="H1763" s="43">
        <v>1</v>
      </c>
      <c r="I1763" s="20">
        <f t="shared" ref="I1763" si="2531">H1763*G1763*F1763</f>
        <v>1615699.0363232023</v>
      </c>
      <c r="J1763" s="54"/>
      <c r="K1763" s="54"/>
      <c r="L1763" s="54"/>
      <c r="M1763" s="20">
        <f t="shared" ref="M1763" si="2532">L1763*K1763</f>
        <v>0</v>
      </c>
      <c r="N1763" s="54" t="s">
        <v>104</v>
      </c>
      <c r="O1763" s="54" t="s">
        <v>19</v>
      </c>
      <c r="P1763" s="58">
        <v>1089.789</v>
      </c>
      <c r="Q1763" s="80">
        <v>750</v>
      </c>
      <c r="R1763" s="21">
        <f t="shared" ref="R1763" si="2533">Q1763*P1763</f>
        <v>817341.75</v>
      </c>
      <c r="S1763" s="21"/>
      <c r="T1763" s="21"/>
      <c r="U1763" s="21"/>
      <c r="V1763" s="21"/>
      <c r="W1763" s="20">
        <f>I1763</f>
        <v>1615699.0363232023</v>
      </c>
      <c r="X1763" s="20">
        <f t="shared" ref="X1763" si="2534">M1763</f>
        <v>0</v>
      </c>
      <c r="Y1763" s="20">
        <f t="shared" ref="Y1763" si="2535">R1763</f>
        <v>817341.75</v>
      </c>
      <c r="Z1763" s="20">
        <f t="shared" ref="Z1763" si="2536">SUM(W1763:Y1763)</f>
        <v>2433040.7863232023</v>
      </c>
      <c r="AA1763" s="20">
        <f t="shared" si="2402"/>
        <v>729912.23589696072</v>
      </c>
      <c r="AB1763" s="20">
        <f t="shared" ref="AB1763" si="2537">SUM(Z1763:AA1763)</f>
        <v>3162953.0222201631</v>
      </c>
      <c r="AC1763" s="7"/>
      <c r="AD1763" s="17"/>
      <c r="AE1763" s="17"/>
      <c r="AF1763" s="17"/>
      <c r="AG1763" s="17"/>
      <c r="AH1763" s="17"/>
      <c r="AI1763" s="17"/>
      <c r="AJ1763" s="17"/>
      <c r="AK1763" s="17"/>
    </row>
    <row r="1764" spans="2:37" x14ac:dyDescent="0.25">
      <c r="B1764" s="40" t="s">
        <v>2562</v>
      </c>
      <c r="C1764" s="44"/>
      <c r="D1764" s="44"/>
      <c r="E1764" s="44"/>
      <c r="F1764" s="45"/>
      <c r="G1764" s="46"/>
      <c r="H1764" s="47"/>
      <c r="I1764" s="20"/>
      <c r="J1764" s="72"/>
      <c r="K1764" s="72"/>
      <c r="L1764" s="72"/>
      <c r="M1764" s="20"/>
      <c r="N1764" s="72"/>
      <c r="O1764" s="72"/>
      <c r="P1764" s="44"/>
      <c r="Q1764" s="82"/>
      <c r="R1764" s="21"/>
      <c r="S1764" s="21"/>
      <c r="T1764" s="21"/>
      <c r="U1764" s="21"/>
      <c r="V1764" s="21"/>
      <c r="W1764" s="20"/>
      <c r="X1764" s="20"/>
      <c r="Y1764" s="20"/>
      <c r="Z1764" s="20"/>
      <c r="AA1764" s="20"/>
      <c r="AB1764" s="20"/>
      <c r="AC1764" s="8"/>
      <c r="AD1764" s="17"/>
      <c r="AE1764" s="17"/>
      <c r="AF1764" s="17"/>
      <c r="AG1764" s="17"/>
      <c r="AH1764" s="17"/>
      <c r="AI1764" s="17"/>
      <c r="AJ1764" s="17"/>
      <c r="AK1764" s="17"/>
    </row>
    <row r="1765" spans="2:37" x14ac:dyDescent="0.25">
      <c r="B1765" s="40" t="s">
        <v>2563</v>
      </c>
      <c r="C1765" s="40" t="s">
        <v>637</v>
      </c>
      <c r="D1765" s="40"/>
      <c r="E1765" s="40" t="s">
        <v>43</v>
      </c>
      <c r="F1765" s="41">
        <v>0.26928218433407464</v>
      </c>
      <c r="G1765" s="42">
        <v>6000000</v>
      </c>
      <c r="H1765" s="43">
        <v>1</v>
      </c>
      <c r="I1765" s="20">
        <f t="shared" ref="I1765" si="2538">H1765*G1765*F1765</f>
        <v>1615693.1060044479</v>
      </c>
      <c r="J1765" s="54"/>
      <c r="K1765" s="54"/>
      <c r="L1765" s="54"/>
      <c r="M1765" s="20">
        <f t="shared" ref="M1765" si="2539">L1765*K1765</f>
        <v>0</v>
      </c>
      <c r="N1765" s="54" t="s">
        <v>104</v>
      </c>
      <c r="O1765" s="54" t="s">
        <v>19</v>
      </c>
      <c r="P1765" s="58">
        <v>1089.7850000000001</v>
      </c>
      <c r="Q1765" s="80">
        <v>750</v>
      </c>
      <c r="R1765" s="21">
        <f t="shared" ref="R1765" si="2540">Q1765*P1765</f>
        <v>817338.75000000012</v>
      </c>
      <c r="S1765" s="21"/>
      <c r="T1765" s="21"/>
      <c r="U1765" s="21"/>
      <c r="V1765" s="21"/>
      <c r="W1765" s="20">
        <f>I1765</f>
        <v>1615693.1060044479</v>
      </c>
      <c r="X1765" s="20">
        <f t="shared" ref="X1765" si="2541">M1765</f>
        <v>0</v>
      </c>
      <c r="Y1765" s="20">
        <f t="shared" ref="Y1765" si="2542">R1765</f>
        <v>817338.75000000012</v>
      </c>
      <c r="Z1765" s="20">
        <f t="shared" ref="Z1765" si="2543">SUM(W1765:Y1765)</f>
        <v>2433031.8560044481</v>
      </c>
      <c r="AA1765" s="20">
        <f t="shared" si="2402"/>
        <v>729909.55680133437</v>
      </c>
      <c r="AB1765" s="20">
        <f t="shared" ref="AB1765" si="2544">SUM(Z1765:AA1765)</f>
        <v>3162941.4128057826</v>
      </c>
      <c r="AC1765" s="7"/>
      <c r="AD1765" s="17"/>
      <c r="AE1765" s="17"/>
      <c r="AF1765" s="17"/>
      <c r="AG1765" s="17"/>
      <c r="AH1765" s="17"/>
      <c r="AI1765" s="17"/>
      <c r="AJ1765" s="17"/>
      <c r="AK1765" s="17"/>
    </row>
    <row r="1766" spans="2:37" x14ac:dyDescent="0.25">
      <c r="B1766" s="40" t="s">
        <v>2564</v>
      </c>
      <c r="C1766" s="44"/>
      <c r="D1766" s="44"/>
      <c r="E1766" s="44"/>
      <c r="F1766" s="45"/>
      <c r="G1766" s="46"/>
      <c r="H1766" s="47"/>
      <c r="I1766" s="20"/>
      <c r="J1766" s="72"/>
      <c r="K1766" s="72"/>
      <c r="L1766" s="72"/>
      <c r="M1766" s="20"/>
      <c r="N1766" s="72"/>
      <c r="O1766" s="72"/>
      <c r="P1766" s="44"/>
      <c r="Q1766" s="82"/>
      <c r="R1766" s="21"/>
      <c r="S1766" s="21"/>
      <c r="T1766" s="21"/>
      <c r="U1766" s="21"/>
      <c r="V1766" s="21"/>
      <c r="W1766" s="20"/>
      <c r="X1766" s="20"/>
      <c r="Y1766" s="20"/>
      <c r="Z1766" s="20"/>
      <c r="AA1766" s="20"/>
      <c r="AB1766" s="20"/>
      <c r="AC1766" s="8"/>
      <c r="AD1766" s="17"/>
      <c r="AE1766" s="17"/>
      <c r="AF1766" s="17"/>
      <c r="AG1766" s="17"/>
      <c r="AH1766" s="17"/>
      <c r="AI1766" s="17"/>
      <c r="AJ1766" s="17"/>
      <c r="AK1766" s="17"/>
    </row>
    <row r="1767" spans="2:37" x14ac:dyDescent="0.25">
      <c r="B1767" s="40" t="s">
        <v>2565</v>
      </c>
      <c r="C1767" s="40" t="s">
        <v>638</v>
      </c>
      <c r="D1767" s="40"/>
      <c r="E1767" s="40" t="s">
        <v>43</v>
      </c>
      <c r="F1767" s="41">
        <v>0.11131356560415122</v>
      </c>
      <c r="G1767" s="42">
        <v>6000000</v>
      </c>
      <c r="H1767" s="43">
        <v>1</v>
      </c>
      <c r="I1767" s="20">
        <f t="shared" ref="I1767" si="2545">H1767*G1767*F1767</f>
        <v>667881.39362490736</v>
      </c>
      <c r="J1767" s="54"/>
      <c r="K1767" s="54"/>
      <c r="L1767" s="54"/>
      <c r="M1767" s="20">
        <f t="shared" ref="M1767" si="2546">L1767*K1767</f>
        <v>0</v>
      </c>
      <c r="N1767" s="54" t="s">
        <v>104</v>
      </c>
      <c r="O1767" s="54" t="s">
        <v>19</v>
      </c>
      <c r="P1767" s="58">
        <v>450.48599999999999</v>
      </c>
      <c r="Q1767" s="80">
        <v>750</v>
      </c>
      <c r="R1767" s="21">
        <f t="shared" ref="R1767" si="2547">Q1767*P1767</f>
        <v>337864.5</v>
      </c>
      <c r="S1767" s="21"/>
      <c r="T1767" s="21"/>
      <c r="U1767" s="21"/>
      <c r="V1767" s="21"/>
      <c r="W1767" s="20">
        <f>I1767</f>
        <v>667881.39362490736</v>
      </c>
      <c r="X1767" s="20">
        <f t="shared" ref="X1767" si="2548">M1767</f>
        <v>0</v>
      </c>
      <c r="Y1767" s="20">
        <f t="shared" ref="Y1767" si="2549">R1767</f>
        <v>337864.5</v>
      </c>
      <c r="Z1767" s="20">
        <f t="shared" ref="Z1767" si="2550">SUM(W1767:Y1767)</f>
        <v>1005745.8936249074</v>
      </c>
      <c r="AA1767" s="20">
        <f t="shared" si="2402"/>
        <v>301723.76808747218</v>
      </c>
      <c r="AB1767" s="20">
        <f t="shared" ref="AB1767" si="2551">SUM(Z1767:AA1767)</f>
        <v>1307469.6617123797</v>
      </c>
      <c r="AC1767" s="7"/>
      <c r="AD1767" s="17"/>
      <c r="AE1767" s="17"/>
      <c r="AF1767" s="17"/>
      <c r="AG1767" s="17"/>
      <c r="AH1767" s="17"/>
      <c r="AI1767" s="17"/>
      <c r="AJ1767" s="17"/>
      <c r="AK1767" s="17"/>
    </row>
    <row r="1768" spans="2:37" x14ac:dyDescent="0.25">
      <c r="B1768" s="40" t="s">
        <v>2566</v>
      </c>
      <c r="C1768" s="44"/>
      <c r="D1768" s="44"/>
      <c r="E1768" s="44"/>
      <c r="F1768" s="45"/>
      <c r="G1768" s="46"/>
      <c r="H1768" s="47"/>
      <c r="I1768" s="20"/>
      <c r="J1768" s="72"/>
      <c r="K1768" s="72"/>
      <c r="L1768" s="72"/>
      <c r="M1768" s="20"/>
      <c r="N1768" s="72"/>
      <c r="O1768" s="72"/>
      <c r="P1768" s="44"/>
      <c r="Q1768" s="82"/>
      <c r="R1768" s="21"/>
      <c r="S1768" s="21"/>
      <c r="T1768" s="21"/>
      <c r="U1768" s="21"/>
      <c r="V1768" s="21"/>
      <c r="W1768" s="20"/>
      <c r="X1768" s="20"/>
      <c r="Y1768" s="20"/>
      <c r="Z1768" s="20"/>
      <c r="AA1768" s="20"/>
      <c r="AB1768" s="20"/>
      <c r="AC1768" s="8"/>
      <c r="AD1768" s="17"/>
      <c r="AE1768" s="17"/>
      <c r="AF1768" s="17"/>
      <c r="AG1768" s="17"/>
      <c r="AH1768" s="17"/>
      <c r="AI1768" s="17"/>
      <c r="AJ1768" s="17"/>
      <c r="AK1768" s="17"/>
    </row>
    <row r="1769" spans="2:37" x14ac:dyDescent="0.25">
      <c r="B1769" s="40" t="s">
        <v>2567</v>
      </c>
      <c r="C1769" s="40" t="s">
        <v>639</v>
      </c>
      <c r="D1769" s="40"/>
      <c r="E1769" s="40" t="s">
        <v>43</v>
      </c>
      <c r="F1769" s="41">
        <v>7.1283172720533736E-2</v>
      </c>
      <c r="G1769" s="42">
        <v>6000000</v>
      </c>
      <c r="H1769" s="43">
        <v>1</v>
      </c>
      <c r="I1769" s="20">
        <f t="shared" ref="I1769" si="2552">H1769*G1769*F1769</f>
        <v>427699.03632320242</v>
      </c>
      <c r="J1769" s="54"/>
      <c r="K1769" s="54"/>
      <c r="L1769" s="54"/>
      <c r="M1769" s="20">
        <f t="shared" ref="M1769" si="2553">L1769*K1769</f>
        <v>0</v>
      </c>
      <c r="N1769" s="54" t="s">
        <v>104</v>
      </c>
      <c r="O1769" s="54" t="s">
        <v>19</v>
      </c>
      <c r="P1769" s="58">
        <v>288.483</v>
      </c>
      <c r="Q1769" s="80">
        <v>750</v>
      </c>
      <c r="R1769" s="21">
        <f t="shared" ref="R1769" si="2554">Q1769*P1769</f>
        <v>216362.25</v>
      </c>
      <c r="S1769" s="21"/>
      <c r="T1769" s="21"/>
      <c r="U1769" s="21"/>
      <c r="V1769" s="21"/>
      <c r="W1769" s="20">
        <f>I1769</f>
        <v>427699.03632320242</v>
      </c>
      <c r="X1769" s="20">
        <f t="shared" ref="X1769" si="2555">M1769</f>
        <v>0</v>
      </c>
      <c r="Y1769" s="20">
        <f t="shared" ref="Y1769" si="2556">R1769</f>
        <v>216362.25</v>
      </c>
      <c r="Z1769" s="20">
        <f t="shared" ref="Z1769" si="2557">SUM(W1769:Y1769)</f>
        <v>644061.28632320242</v>
      </c>
      <c r="AA1769" s="20">
        <f t="shared" si="2402"/>
        <v>193218.38589696071</v>
      </c>
      <c r="AB1769" s="20">
        <f t="shared" ref="AB1769" si="2558">SUM(Z1769:AA1769)</f>
        <v>837279.67222016316</v>
      </c>
      <c r="AC1769" s="7"/>
      <c r="AD1769" s="17"/>
      <c r="AE1769" s="17"/>
      <c r="AF1769" s="17"/>
      <c r="AG1769" s="17"/>
      <c r="AH1769" s="17"/>
      <c r="AI1769" s="17"/>
      <c r="AJ1769" s="17"/>
      <c r="AK1769" s="17"/>
    </row>
    <row r="1770" spans="2:37" x14ac:dyDescent="0.25">
      <c r="B1770" s="40" t="s">
        <v>2568</v>
      </c>
      <c r="C1770" s="44"/>
      <c r="D1770" s="44"/>
      <c r="E1770" s="44"/>
      <c r="F1770" s="45"/>
      <c r="G1770" s="46"/>
      <c r="H1770" s="47"/>
      <c r="I1770" s="20"/>
      <c r="J1770" s="72"/>
      <c r="K1770" s="72"/>
      <c r="L1770" s="72"/>
      <c r="M1770" s="20"/>
      <c r="N1770" s="72"/>
      <c r="O1770" s="72"/>
      <c r="P1770" s="44"/>
      <c r="Q1770" s="82"/>
      <c r="R1770" s="21"/>
      <c r="S1770" s="21"/>
      <c r="T1770" s="21"/>
      <c r="U1770" s="21"/>
      <c r="V1770" s="21"/>
      <c r="W1770" s="20"/>
      <c r="X1770" s="20"/>
      <c r="Y1770" s="20"/>
      <c r="Z1770" s="20"/>
      <c r="AA1770" s="20"/>
      <c r="AB1770" s="20"/>
      <c r="AC1770" s="8"/>
      <c r="AD1770" s="17"/>
      <c r="AE1770" s="17"/>
      <c r="AF1770" s="17"/>
      <c r="AG1770" s="17"/>
      <c r="AH1770" s="17"/>
      <c r="AI1770" s="17"/>
      <c r="AJ1770" s="17"/>
      <c r="AK1770" s="17"/>
    </row>
    <row r="1771" spans="2:37" x14ac:dyDescent="0.25">
      <c r="B1771" s="40" t="s">
        <v>2569</v>
      </c>
      <c r="C1771" s="40" t="s">
        <v>640</v>
      </c>
      <c r="D1771" s="40"/>
      <c r="E1771" s="40" t="s">
        <v>43</v>
      </c>
      <c r="F1771" s="41">
        <v>0.19264368668149248</v>
      </c>
      <c r="G1771" s="42">
        <v>6000000</v>
      </c>
      <c r="H1771" s="43">
        <v>1</v>
      </c>
      <c r="I1771" s="20">
        <f t="shared" ref="I1771" si="2559">H1771*G1771*F1771</f>
        <v>1155862.1200889549</v>
      </c>
      <c r="J1771" s="54"/>
      <c r="K1771" s="54"/>
      <c r="L1771" s="54"/>
      <c r="M1771" s="20">
        <f t="shared" ref="M1771" si="2560">L1771*K1771</f>
        <v>0</v>
      </c>
      <c r="N1771" s="54" t="s">
        <v>104</v>
      </c>
      <c r="O1771" s="54" t="s">
        <v>19</v>
      </c>
      <c r="P1771" s="58">
        <v>779.62900000000002</v>
      </c>
      <c r="Q1771" s="80">
        <v>750</v>
      </c>
      <c r="R1771" s="21">
        <f t="shared" ref="R1771" si="2561">Q1771*P1771</f>
        <v>584721.75</v>
      </c>
      <c r="S1771" s="21"/>
      <c r="T1771" s="21"/>
      <c r="U1771" s="21"/>
      <c r="V1771" s="21"/>
      <c r="W1771" s="20">
        <f>I1771</f>
        <v>1155862.1200889549</v>
      </c>
      <c r="X1771" s="20">
        <f t="shared" ref="X1771" si="2562">M1771</f>
        <v>0</v>
      </c>
      <c r="Y1771" s="20">
        <f t="shared" ref="Y1771" si="2563">R1771</f>
        <v>584721.75</v>
      </c>
      <c r="Z1771" s="20">
        <f t="shared" ref="Z1771" si="2564">SUM(W1771:Y1771)</f>
        <v>1740583.8700889549</v>
      </c>
      <c r="AA1771" s="20">
        <f t="shared" si="2402"/>
        <v>522175.16102668643</v>
      </c>
      <c r="AB1771" s="20">
        <f t="shared" ref="AB1771" si="2565">SUM(Z1771:AA1771)</f>
        <v>2262759.0311156414</v>
      </c>
      <c r="AC1771" s="7"/>
      <c r="AD1771" s="17"/>
      <c r="AE1771" s="17"/>
      <c r="AF1771" s="17"/>
      <c r="AG1771" s="17"/>
      <c r="AH1771" s="17"/>
      <c r="AI1771" s="17"/>
      <c r="AJ1771" s="17"/>
      <c r="AK1771" s="17"/>
    </row>
    <row r="1772" spans="2:37" x14ac:dyDescent="0.25">
      <c r="B1772" s="40" t="s">
        <v>2570</v>
      </c>
      <c r="C1772" s="44"/>
      <c r="D1772" s="44"/>
      <c r="E1772" s="44"/>
      <c r="F1772" s="45"/>
      <c r="G1772" s="46"/>
      <c r="H1772" s="47"/>
      <c r="I1772" s="20"/>
      <c r="J1772" s="72"/>
      <c r="K1772" s="72"/>
      <c r="L1772" s="72"/>
      <c r="M1772" s="20"/>
      <c r="N1772" s="72"/>
      <c r="O1772" s="72"/>
      <c r="P1772" s="44"/>
      <c r="Q1772" s="82"/>
      <c r="R1772" s="21"/>
      <c r="S1772" s="21"/>
      <c r="T1772" s="21"/>
      <c r="U1772" s="21"/>
      <c r="V1772" s="21"/>
      <c r="W1772" s="20"/>
      <c r="X1772" s="20"/>
      <c r="Y1772" s="20"/>
      <c r="Z1772" s="20"/>
      <c r="AA1772" s="20"/>
      <c r="AB1772" s="20"/>
      <c r="AC1772" s="8"/>
      <c r="AD1772" s="17"/>
      <c r="AE1772" s="17"/>
      <c r="AF1772" s="17"/>
      <c r="AG1772" s="17"/>
      <c r="AH1772" s="17"/>
      <c r="AI1772" s="17"/>
      <c r="AJ1772" s="17"/>
      <c r="AK1772" s="17"/>
    </row>
    <row r="1773" spans="2:37" x14ac:dyDescent="0.25">
      <c r="B1773" s="40" t="s">
        <v>2571</v>
      </c>
      <c r="C1773" s="40" t="s">
        <v>572</v>
      </c>
      <c r="D1773" s="40"/>
      <c r="E1773" s="40" t="s">
        <v>43</v>
      </c>
      <c r="F1773" s="41">
        <v>0.15422559920929083</v>
      </c>
      <c r="G1773" s="42">
        <v>6000000</v>
      </c>
      <c r="H1773" s="43">
        <v>1</v>
      </c>
      <c r="I1773" s="20">
        <f t="shared" ref="I1773" si="2566">H1773*G1773*F1773</f>
        <v>925353.59525574499</v>
      </c>
      <c r="J1773" s="54"/>
      <c r="K1773" s="54"/>
      <c r="L1773" s="54"/>
      <c r="M1773" s="20">
        <f t="shared" ref="M1773" si="2567">L1773*K1773</f>
        <v>0</v>
      </c>
      <c r="N1773" s="54" t="s">
        <v>104</v>
      </c>
      <c r="O1773" s="54" t="s">
        <v>19</v>
      </c>
      <c r="P1773" s="58">
        <v>624.15099999999995</v>
      </c>
      <c r="Q1773" s="80">
        <v>750</v>
      </c>
      <c r="R1773" s="21">
        <f t="shared" ref="R1773" si="2568">Q1773*P1773</f>
        <v>468113.24999999994</v>
      </c>
      <c r="S1773" s="21"/>
      <c r="T1773" s="21"/>
      <c r="U1773" s="21"/>
      <c r="V1773" s="21"/>
      <c r="W1773" s="20">
        <f>I1773</f>
        <v>925353.59525574499</v>
      </c>
      <c r="X1773" s="20">
        <f t="shared" ref="X1773" si="2569">M1773</f>
        <v>0</v>
      </c>
      <c r="Y1773" s="20">
        <f t="shared" ref="Y1773" si="2570">R1773</f>
        <v>468113.24999999994</v>
      </c>
      <c r="Z1773" s="20">
        <f t="shared" ref="Z1773" si="2571">SUM(W1773:Y1773)</f>
        <v>1393466.8452557449</v>
      </c>
      <c r="AA1773" s="20">
        <f t="shared" si="2402"/>
        <v>418040.05357672344</v>
      </c>
      <c r="AB1773" s="20">
        <f t="shared" ref="AB1773" si="2572">SUM(Z1773:AA1773)</f>
        <v>1811506.8988324683</v>
      </c>
      <c r="AC1773" s="7"/>
      <c r="AD1773" s="17"/>
      <c r="AE1773" s="17"/>
      <c r="AF1773" s="17"/>
      <c r="AG1773" s="17"/>
      <c r="AH1773" s="17"/>
      <c r="AI1773" s="17"/>
      <c r="AJ1773" s="17"/>
      <c r="AK1773" s="17"/>
    </row>
    <row r="1774" spans="2:37" x14ac:dyDescent="0.25">
      <c r="B1774" s="40" t="s">
        <v>2572</v>
      </c>
      <c r="C1774" s="44"/>
      <c r="D1774" s="44"/>
      <c r="E1774" s="44"/>
      <c r="F1774" s="45"/>
      <c r="G1774" s="46"/>
      <c r="H1774" s="47"/>
      <c r="I1774" s="20"/>
      <c r="J1774" s="72"/>
      <c r="K1774" s="72"/>
      <c r="L1774" s="72"/>
      <c r="M1774" s="20"/>
      <c r="N1774" s="72"/>
      <c r="O1774" s="72"/>
      <c r="P1774" s="44"/>
      <c r="Q1774" s="82"/>
      <c r="R1774" s="21"/>
      <c r="S1774" s="21"/>
      <c r="T1774" s="21"/>
      <c r="U1774" s="21"/>
      <c r="V1774" s="21"/>
      <c r="W1774" s="20"/>
      <c r="X1774" s="20"/>
      <c r="Y1774" s="20"/>
      <c r="Z1774" s="20"/>
      <c r="AA1774" s="20"/>
      <c r="AB1774" s="20"/>
      <c r="AC1774" s="8"/>
      <c r="AD1774" s="17"/>
      <c r="AE1774" s="17"/>
      <c r="AF1774" s="17"/>
      <c r="AG1774" s="17"/>
      <c r="AH1774" s="17"/>
      <c r="AI1774" s="17"/>
      <c r="AJ1774" s="17"/>
      <c r="AK1774" s="17"/>
    </row>
    <row r="1775" spans="2:37" x14ac:dyDescent="0.25">
      <c r="B1775" s="40" t="s">
        <v>2573</v>
      </c>
      <c r="C1775" s="40" t="s">
        <v>260</v>
      </c>
      <c r="D1775" s="40"/>
      <c r="E1775" s="40" t="s">
        <v>43</v>
      </c>
      <c r="F1775" s="41">
        <v>6.9328638497652584E-2</v>
      </c>
      <c r="G1775" s="42">
        <v>6000000</v>
      </c>
      <c r="H1775" s="43">
        <v>1</v>
      </c>
      <c r="I1775" s="20">
        <f t="shared" ref="I1775" si="2573">H1775*G1775*F1775</f>
        <v>415971.8309859155</v>
      </c>
      <c r="J1775" s="54"/>
      <c r="K1775" s="54"/>
      <c r="L1775" s="54"/>
      <c r="M1775" s="20">
        <f t="shared" ref="M1775" si="2574">L1775*K1775</f>
        <v>0</v>
      </c>
      <c r="N1775" s="54"/>
      <c r="O1775" s="54"/>
      <c r="P1775" s="79"/>
      <c r="Q1775" s="80"/>
      <c r="R1775" s="21">
        <f t="shared" ref="R1775" si="2575">Q1775*P1775</f>
        <v>0</v>
      </c>
      <c r="S1775" s="21"/>
      <c r="T1775" s="21"/>
      <c r="U1775" s="21"/>
      <c r="V1775" s="21"/>
      <c r="W1775" s="20">
        <f>I1775</f>
        <v>415971.8309859155</v>
      </c>
      <c r="X1775" s="20">
        <f t="shared" ref="X1775" si="2576">M1775</f>
        <v>0</v>
      </c>
      <c r="Y1775" s="20">
        <f t="shared" ref="Y1775" si="2577">R1775</f>
        <v>0</v>
      </c>
      <c r="Z1775" s="20">
        <f t="shared" ref="Z1775" si="2578">SUM(W1775:Y1775)</f>
        <v>415971.8309859155</v>
      </c>
      <c r="AA1775" s="20">
        <f t="shared" si="2402"/>
        <v>124791.54929577465</v>
      </c>
      <c r="AB1775" s="20">
        <f t="shared" ref="AB1775" si="2579">SUM(Z1775:AA1775)</f>
        <v>540763.38028169016</v>
      </c>
      <c r="AC1775" s="7"/>
      <c r="AD1775" s="17"/>
      <c r="AE1775" s="17"/>
      <c r="AF1775" s="17"/>
      <c r="AG1775" s="17"/>
      <c r="AH1775" s="17"/>
      <c r="AI1775" s="17"/>
      <c r="AJ1775" s="17"/>
      <c r="AK1775" s="17"/>
    </row>
    <row r="1776" spans="2:37" x14ac:dyDescent="0.25">
      <c r="B1776" s="40" t="s">
        <v>2574</v>
      </c>
      <c r="C1776" s="44"/>
      <c r="D1776" s="44"/>
      <c r="E1776" s="44"/>
      <c r="F1776" s="45"/>
      <c r="G1776" s="46"/>
      <c r="H1776" s="47"/>
      <c r="I1776" s="20"/>
      <c r="J1776" s="72"/>
      <c r="K1776" s="72"/>
      <c r="L1776" s="72"/>
      <c r="M1776" s="20"/>
      <c r="N1776" s="72"/>
      <c r="O1776" s="72"/>
      <c r="P1776" s="81"/>
      <c r="Q1776" s="82"/>
      <c r="R1776" s="21"/>
      <c r="S1776" s="21"/>
      <c r="T1776" s="21"/>
      <c r="U1776" s="21"/>
      <c r="V1776" s="21"/>
      <c r="W1776" s="20"/>
      <c r="X1776" s="20"/>
      <c r="Y1776" s="20"/>
      <c r="Z1776" s="20"/>
      <c r="AA1776" s="20"/>
      <c r="AB1776" s="20"/>
      <c r="AC1776" s="8"/>
      <c r="AD1776" s="17"/>
    </row>
    <row r="1777" spans="2:30" x14ac:dyDescent="0.25">
      <c r="B1777" s="40" t="s">
        <v>2575</v>
      </c>
      <c r="C1777" s="40" t="s">
        <v>56</v>
      </c>
      <c r="D1777" s="40"/>
      <c r="E1777" s="40" t="s">
        <v>39</v>
      </c>
      <c r="F1777" s="41">
        <v>6.9328638497652584E-2</v>
      </c>
      <c r="G1777" s="42">
        <v>6000000</v>
      </c>
      <c r="H1777" s="43">
        <v>0.25</v>
      </c>
      <c r="I1777" s="20">
        <f t="shared" ref="I1777" si="2580">H1777*G1777*F1777</f>
        <v>103992.95774647887</v>
      </c>
      <c r="J1777" s="54"/>
      <c r="K1777" s="54"/>
      <c r="L1777" s="54"/>
      <c r="M1777" s="20">
        <f t="shared" ref="M1777" si="2581">L1777*K1777</f>
        <v>0</v>
      </c>
      <c r="N1777" s="54" t="s">
        <v>104</v>
      </c>
      <c r="O1777" s="54" t="s">
        <v>19</v>
      </c>
      <c r="P1777" s="79"/>
      <c r="Q1777" s="80">
        <v>750</v>
      </c>
      <c r="R1777" s="21">
        <f t="shared" ref="R1777" si="2582">Q1777*P1777</f>
        <v>0</v>
      </c>
      <c r="S1777" s="21"/>
      <c r="T1777" s="21"/>
      <c r="U1777" s="21"/>
      <c r="V1777" s="21"/>
      <c r="W1777" s="20">
        <f>I1777</f>
        <v>103992.95774647887</v>
      </c>
      <c r="X1777" s="20">
        <f t="shared" ref="X1777" si="2583">M1777</f>
        <v>0</v>
      </c>
      <c r="Y1777" s="20">
        <f t="shared" ref="Y1777" si="2584">R1777</f>
        <v>0</v>
      </c>
      <c r="Z1777" s="20">
        <f t="shared" ref="Z1777" si="2585">SUM(W1777:Y1777)</f>
        <v>103992.95774647887</v>
      </c>
      <c r="AA1777" s="20">
        <f t="shared" si="2402"/>
        <v>31197.887323943662</v>
      </c>
      <c r="AB1777" s="20">
        <f t="shared" ref="AB1777" si="2586">SUM(Z1777:AA1777)</f>
        <v>135190.84507042254</v>
      </c>
      <c r="AC1777" s="7"/>
      <c r="AD1777" s="17"/>
    </row>
    <row r="1778" spans="2:30" x14ac:dyDescent="0.25">
      <c r="B1778" s="40" t="s">
        <v>2576</v>
      </c>
      <c r="C1778" s="44"/>
      <c r="D1778" s="44"/>
      <c r="E1778" s="44"/>
      <c r="F1778" s="45"/>
      <c r="G1778" s="46"/>
      <c r="H1778" s="47"/>
      <c r="I1778" s="20"/>
      <c r="J1778" s="72"/>
      <c r="K1778" s="72"/>
      <c r="L1778" s="72"/>
      <c r="M1778" s="20"/>
      <c r="N1778" s="72"/>
      <c r="O1778" s="72"/>
      <c r="P1778" s="81"/>
      <c r="Q1778" s="82"/>
      <c r="R1778" s="21"/>
      <c r="S1778" s="21"/>
      <c r="T1778" s="21"/>
      <c r="U1778" s="21"/>
      <c r="V1778" s="21"/>
      <c r="W1778" s="20"/>
      <c r="X1778" s="20"/>
      <c r="Y1778" s="20"/>
      <c r="Z1778" s="20"/>
      <c r="AA1778" s="20"/>
      <c r="AB1778" s="20"/>
      <c r="AC1778" s="8"/>
      <c r="AD1778" s="17"/>
    </row>
    <row r="1779" spans="2:30" x14ac:dyDescent="0.25">
      <c r="B1779" s="40" t="s">
        <v>2577</v>
      </c>
      <c r="C1779" s="40" t="s">
        <v>641</v>
      </c>
      <c r="D1779" s="40"/>
      <c r="E1779" s="40" t="s">
        <v>43</v>
      </c>
      <c r="F1779" s="41">
        <v>5.2276254015319996E-2</v>
      </c>
      <c r="G1779" s="42">
        <v>6000000</v>
      </c>
      <c r="H1779" s="43">
        <v>1</v>
      </c>
      <c r="I1779" s="20">
        <f t="shared" ref="I1779" si="2587">H1779*G1779*F1779</f>
        <v>313657.52409192</v>
      </c>
      <c r="J1779" s="54"/>
      <c r="K1779" s="54"/>
      <c r="L1779" s="54"/>
      <c r="M1779" s="20">
        <f t="shared" ref="M1779" si="2588">L1779*K1779</f>
        <v>0</v>
      </c>
      <c r="N1779" s="54" t="s">
        <v>104</v>
      </c>
      <c r="O1779" s="54" t="s">
        <v>19</v>
      </c>
      <c r="P1779" s="58">
        <v>211.56200000000001</v>
      </c>
      <c r="Q1779" s="80">
        <v>750</v>
      </c>
      <c r="R1779" s="21">
        <f t="shared" ref="R1779" si="2589">Q1779*P1779</f>
        <v>158671.5</v>
      </c>
      <c r="S1779" s="21"/>
      <c r="T1779" s="21"/>
      <c r="U1779" s="21"/>
      <c r="V1779" s="21"/>
      <c r="W1779" s="20">
        <f>I1779</f>
        <v>313657.52409192</v>
      </c>
      <c r="X1779" s="20">
        <f t="shared" ref="X1779" si="2590">M1779</f>
        <v>0</v>
      </c>
      <c r="Y1779" s="20">
        <f t="shared" ref="Y1779" si="2591">R1779</f>
        <v>158671.5</v>
      </c>
      <c r="Z1779" s="20">
        <f t="shared" ref="Z1779" si="2592">SUM(W1779:Y1779)</f>
        <v>472329.02409192</v>
      </c>
      <c r="AA1779" s="20">
        <f t="shared" si="2402"/>
        <v>141698.707227576</v>
      </c>
      <c r="AB1779" s="20">
        <f t="shared" ref="AB1779" si="2593">SUM(Z1779:AA1779)</f>
        <v>614027.73131949594</v>
      </c>
      <c r="AC1779" s="7"/>
      <c r="AD1779" s="17"/>
    </row>
    <row r="1780" spans="2:30" x14ac:dyDescent="0.25">
      <c r="B1780" s="40" t="s">
        <v>2578</v>
      </c>
      <c r="C1780" s="44"/>
      <c r="D1780" s="44"/>
      <c r="E1780" s="44"/>
      <c r="F1780" s="45"/>
      <c r="G1780" s="46"/>
      <c r="H1780" s="47"/>
      <c r="I1780" s="20"/>
      <c r="J1780" s="72"/>
      <c r="K1780" s="72"/>
      <c r="L1780" s="72"/>
      <c r="M1780" s="20"/>
      <c r="N1780" s="72"/>
      <c r="O1780" s="72"/>
      <c r="P1780" s="44"/>
      <c r="Q1780" s="82"/>
      <c r="R1780" s="21"/>
      <c r="S1780" s="21"/>
      <c r="T1780" s="21"/>
      <c r="U1780" s="21"/>
      <c r="V1780" s="21"/>
      <c r="W1780" s="20"/>
      <c r="X1780" s="20"/>
      <c r="Y1780" s="20"/>
      <c r="Z1780" s="20"/>
      <c r="AA1780" s="20"/>
      <c r="AB1780" s="20"/>
      <c r="AC1780" s="8"/>
      <c r="AD1780" s="17"/>
    </row>
    <row r="1781" spans="2:30" x14ac:dyDescent="0.25">
      <c r="B1781" s="40" t="s">
        <v>2579</v>
      </c>
      <c r="C1781" s="40" t="s">
        <v>642</v>
      </c>
      <c r="D1781" s="40"/>
      <c r="E1781" s="40" t="s">
        <v>43</v>
      </c>
      <c r="F1781" s="41">
        <v>7.2760069187052134E-2</v>
      </c>
      <c r="G1781" s="42">
        <v>6000000</v>
      </c>
      <c r="H1781" s="43">
        <v>1</v>
      </c>
      <c r="I1781" s="20">
        <f t="shared" ref="I1781" si="2594">H1781*G1781*F1781</f>
        <v>436560.41512231278</v>
      </c>
      <c r="J1781" s="54"/>
      <c r="K1781" s="54"/>
      <c r="L1781" s="54"/>
      <c r="M1781" s="20">
        <f t="shared" ref="M1781" si="2595">L1781*K1781</f>
        <v>0</v>
      </c>
      <c r="N1781" s="54" t="s">
        <v>104</v>
      </c>
      <c r="O1781" s="54" t="s">
        <v>19</v>
      </c>
      <c r="P1781" s="58">
        <v>294.45999999999998</v>
      </c>
      <c r="Q1781" s="80">
        <v>750</v>
      </c>
      <c r="R1781" s="21">
        <f t="shared" ref="R1781" si="2596">Q1781*P1781</f>
        <v>220844.99999999997</v>
      </c>
      <c r="S1781" s="21"/>
      <c r="T1781" s="21"/>
      <c r="U1781" s="21"/>
      <c r="V1781" s="21"/>
      <c r="W1781" s="20">
        <f>I1781</f>
        <v>436560.41512231278</v>
      </c>
      <c r="X1781" s="20">
        <f t="shared" ref="X1781" si="2597">M1781</f>
        <v>0</v>
      </c>
      <c r="Y1781" s="20">
        <f t="shared" ref="Y1781" si="2598">R1781</f>
        <v>220844.99999999997</v>
      </c>
      <c r="Z1781" s="20">
        <f t="shared" ref="Z1781" si="2599">SUM(W1781:Y1781)</f>
        <v>657405.41512231273</v>
      </c>
      <c r="AA1781" s="20">
        <f t="shared" si="2402"/>
        <v>197221.62453669382</v>
      </c>
      <c r="AB1781" s="20">
        <f t="shared" ref="AB1781" si="2600">SUM(Z1781:AA1781)</f>
        <v>854627.03965900652</v>
      </c>
      <c r="AC1781" s="7"/>
    </row>
    <row r="1782" spans="2:30" x14ac:dyDescent="0.25">
      <c r="B1782" s="40" t="s">
        <v>2580</v>
      </c>
      <c r="C1782" s="44"/>
      <c r="D1782" s="44"/>
      <c r="E1782" s="44"/>
      <c r="F1782" s="45"/>
      <c r="G1782" s="46"/>
      <c r="H1782" s="47"/>
      <c r="I1782" s="20"/>
      <c r="J1782" s="72"/>
      <c r="K1782" s="72"/>
      <c r="L1782" s="72"/>
      <c r="M1782" s="20"/>
      <c r="N1782" s="72"/>
      <c r="O1782" s="72"/>
      <c r="P1782" s="44"/>
      <c r="Q1782" s="82"/>
      <c r="R1782" s="21"/>
      <c r="S1782" s="21"/>
      <c r="T1782" s="21"/>
      <c r="U1782" s="21"/>
      <c r="V1782" s="21"/>
      <c r="W1782" s="20"/>
      <c r="X1782" s="20"/>
      <c r="Y1782" s="20"/>
      <c r="Z1782" s="20"/>
      <c r="AA1782" s="20"/>
      <c r="AB1782" s="20"/>
      <c r="AC1782" s="8"/>
    </row>
    <row r="1783" spans="2:30" x14ac:dyDescent="0.25">
      <c r="B1783" s="40" t="s">
        <v>2581</v>
      </c>
      <c r="C1783" s="40" t="s">
        <v>643</v>
      </c>
      <c r="D1783" s="40"/>
      <c r="E1783" s="40" t="s">
        <v>43</v>
      </c>
      <c r="F1783" s="41">
        <v>7.307487027427724E-2</v>
      </c>
      <c r="G1783" s="42">
        <v>6000000</v>
      </c>
      <c r="H1783" s="43">
        <v>1</v>
      </c>
      <c r="I1783" s="20">
        <f t="shared" ref="I1783" si="2601">H1783*G1783*F1783</f>
        <v>438449.22164566343</v>
      </c>
      <c r="J1783" s="54"/>
      <c r="K1783" s="54"/>
      <c r="L1783" s="54"/>
      <c r="M1783" s="20">
        <f t="shared" ref="M1783" si="2602">L1783*K1783</f>
        <v>0</v>
      </c>
      <c r="N1783" s="54" t="s">
        <v>104</v>
      </c>
      <c r="O1783" s="54" t="s">
        <v>19</v>
      </c>
      <c r="P1783" s="58">
        <v>295.73399999999998</v>
      </c>
      <c r="Q1783" s="80">
        <v>750</v>
      </c>
      <c r="R1783" s="21">
        <f t="shared" ref="R1783" si="2603">Q1783*P1783</f>
        <v>221800.49999999997</v>
      </c>
      <c r="S1783" s="21"/>
      <c r="T1783" s="21"/>
      <c r="U1783" s="21"/>
      <c r="V1783" s="21"/>
      <c r="W1783" s="20">
        <f>I1783</f>
        <v>438449.22164566343</v>
      </c>
      <c r="X1783" s="20">
        <f t="shared" ref="X1783" si="2604">M1783</f>
        <v>0</v>
      </c>
      <c r="Y1783" s="20">
        <f t="shared" ref="Y1783" si="2605">R1783</f>
        <v>221800.49999999997</v>
      </c>
      <c r="Z1783" s="20">
        <f t="shared" ref="Z1783" si="2606">SUM(W1783:Y1783)</f>
        <v>660249.72164566338</v>
      </c>
      <c r="AA1783" s="20">
        <f t="shared" si="2402"/>
        <v>198074.91649369901</v>
      </c>
      <c r="AB1783" s="20">
        <f t="shared" ref="AB1783" si="2607">SUM(Z1783:AA1783)</f>
        <v>858324.63813936245</v>
      </c>
      <c r="AC1783" s="7"/>
    </row>
    <row r="1784" spans="2:30" x14ac:dyDescent="0.25">
      <c r="B1784" s="40" t="s">
        <v>2582</v>
      </c>
      <c r="C1784" s="44"/>
      <c r="D1784" s="44"/>
      <c r="E1784" s="44"/>
      <c r="F1784" s="45"/>
      <c r="G1784" s="46"/>
      <c r="H1784" s="47"/>
      <c r="I1784" s="20"/>
      <c r="J1784" s="72"/>
      <c r="K1784" s="72"/>
      <c r="L1784" s="72"/>
      <c r="M1784" s="20"/>
      <c r="N1784" s="72"/>
      <c r="O1784" s="72"/>
      <c r="P1784" s="44"/>
      <c r="Q1784" s="82"/>
      <c r="R1784" s="21"/>
      <c r="S1784" s="21"/>
      <c r="T1784" s="21"/>
      <c r="U1784" s="21"/>
      <c r="V1784" s="21"/>
      <c r="W1784" s="20"/>
      <c r="X1784" s="20"/>
      <c r="Y1784" s="20"/>
      <c r="Z1784" s="20"/>
      <c r="AA1784" s="20"/>
      <c r="AB1784" s="20"/>
      <c r="AC1784" s="8"/>
    </row>
    <row r="1785" spans="2:30" x14ac:dyDescent="0.25">
      <c r="B1785" s="40" t="s">
        <v>2583</v>
      </c>
      <c r="C1785" s="40" t="s">
        <v>260</v>
      </c>
      <c r="D1785" s="40"/>
      <c r="E1785" s="40" t="s">
        <v>43</v>
      </c>
      <c r="F1785" s="41">
        <v>0.14619841858166543</v>
      </c>
      <c r="G1785" s="42">
        <v>6000000</v>
      </c>
      <c r="H1785" s="43">
        <v>1</v>
      </c>
      <c r="I1785" s="20">
        <f t="shared" ref="I1785" si="2608">H1785*G1785*F1785</f>
        <v>877190.51148999261</v>
      </c>
      <c r="J1785" s="54"/>
      <c r="K1785" s="54"/>
      <c r="L1785" s="54"/>
      <c r="M1785" s="20">
        <f t="shared" ref="M1785" si="2609">L1785*K1785</f>
        <v>0</v>
      </c>
      <c r="N1785" s="54" t="s">
        <v>104</v>
      </c>
      <c r="O1785" s="54" t="s">
        <v>19</v>
      </c>
      <c r="P1785" s="58">
        <v>591.66499999999996</v>
      </c>
      <c r="Q1785" s="80">
        <v>750</v>
      </c>
      <c r="R1785" s="21">
        <f t="shared" ref="R1785" si="2610">Q1785*P1785</f>
        <v>443748.75</v>
      </c>
      <c r="S1785" s="21"/>
      <c r="T1785" s="21"/>
      <c r="U1785" s="21"/>
      <c r="V1785" s="21"/>
      <c r="W1785" s="20">
        <f>I1785</f>
        <v>877190.51148999261</v>
      </c>
      <c r="X1785" s="20">
        <f t="shared" ref="X1785" si="2611">M1785</f>
        <v>0</v>
      </c>
      <c r="Y1785" s="20">
        <f t="shared" ref="Y1785" si="2612">R1785</f>
        <v>443748.75</v>
      </c>
      <c r="Z1785" s="20">
        <f t="shared" ref="Z1785" si="2613">SUM(W1785:Y1785)</f>
        <v>1320939.2614899925</v>
      </c>
      <c r="AA1785" s="20">
        <f t="shared" si="2402"/>
        <v>396281.77844699775</v>
      </c>
      <c r="AB1785" s="20">
        <f t="shared" ref="AB1785" si="2614">SUM(Z1785:AA1785)</f>
        <v>1717221.0399369902</v>
      </c>
      <c r="AC1785" s="7"/>
    </row>
    <row r="1786" spans="2:30" x14ac:dyDescent="0.25">
      <c r="B1786" s="40" t="s">
        <v>2584</v>
      </c>
      <c r="C1786" s="44"/>
      <c r="D1786" s="44"/>
      <c r="E1786" s="44"/>
      <c r="F1786" s="45"/>
      <c r="G1786" s="46"/>
      <c r="H1786" s="47"/>
      <c r="I1786" s="20"/>
      <c r="J1786" s="72"/>
      <c r="K1786" s="72"/>
      <c r="L1786" s="72"/>
      <c r="M1786" s="20"/>
      <c r="N1786" s="72"/>
      <c r="O1786" s="72"/>
      <c r="P1786" s="44"/>
      <c r="Q1786" s="82"/>
      <c r="R1786" s="21"/>
      <c r="S1786" s="21"/>
      <c r="T1786" s="21"/>
      <c r="U1786" s="21"/>
      <c r="V1786" s="21"/>
      <c r="W1786" s="20"/>
      <c r="X1786" s="20"/>
      <c r="Y1786" s="20"/>
      <c r="Z1786" s="20"/>
      <c r="AA1786" s="20"/>
      <c r="AB1786" s="20"/>
      <c r="AC1786" s="8"/>
    </row>
    <row r="1787" spans="2:30" x14ac:dyDescent="0.25">
      <c r="B1787" s="40" t="s">
        <v>2585</v>
      </c>
      <c r="C1787" s="40" t="s">
        <v>707</v>
      </c>
      <c r="D1787" s="40"/>
      <c r="E1787" s="40" t="s">
        <v>43</v>
      </c>
      <c r="F1787" s="41">
        <v>0.15719446503582901</v>
      </c>
      <c r="G1787" s="42">
        <v>6000000</v>
      </c>
      <c r="H1787" s="43">
        <v>1</v>
      </c>
      <c r="I1787" s="20">
        <f t="shared" ref="I1787" si="2615">H1787*G1787*F1787</f>
        <v>943166.79021497408</v>
      </c>
      <c r="J1787" s="54"/>
      <c r="K1787" s="54"/>
      <c r="L1787" s="54"/>
      <c r="M1787" s="20">
        <f t="shared" ref="M1787" si="2616">L1787*K1787</f>
        <v>0</v>
      </c>
      <c r="N1787" s="54" t="s">
        <v>104</v>
      </c>
      <c r="O1787" s="54" t="s">
        <v>19</v>
      </c>
      <c r="P1787" s="58">
        <v>636.16600000000005</v>
      </c>
      <c r="Q1787" s="80">
        <v>750</v>
      </c>
      <c r="R1787" s="21">
        <f t="shared" ref="R1787" si="2617">Q1787*P1787</f>
        <v>477124.50000000006</v>
      </c>
      <c r="S1787" s="21"/>
      <c r="T1787" s="21"/>
      <c r="U1787" s="21"/>
      <c r="V1787" s="21"/>
      <c r="W1787" s="20">
        <f>I1787</f>
        <v>943166.79021497408</v>
      </c>
      <c r="X1787" s="20">
        <f t="shared" ref="X1787" si="2618">M1787</f>
        <v>0</v>
      </c>
      <c r="Y1787" s="20">
        <f t="shared" ref="Y1787" si="2619">R1787</f>
        <v>477124.50000000006</v>
      </c>
      <c r="Z1787" s="20">
        <f t="shared" ref="Z1787" si="2620">SUM(W1787:Y1787)</f>
        <v>1420291.2902149742</v>
      </c>
      <c r="AA1787" s="20">
        <f t="shared" ref="AA1787:AA1793" si="2621">Z1787*30%</f>
        <v>426087.38706449227</v>
      </c>
      <c r="AB1787" s="20">
        <f t="shared" ref="AB1787" si="2622">SUM(Z1787:AA1787)</f>
        <v>1846378.6772794665</v>
      </c>
      <c r="AC1787" s="7"/>
    </row>
    <row r="1788" spans="2:30" x14ac:dyDescent="0.25">
      <c r="B1788" s="40" t="s">
        <v>2586</v>
      </c>
      <c r="C1788" s="44"/>
      <c r="D1788" s="44"/>
      <c r="E1788" s="44"/>
      <c r="F1788" s="45"/>
      <c r="G1788" s="46"/>
      <c r="H1788" s="47"/>
      <c r="I1788" s="20"/>
      <c r="J1788" s="72"/>
      <c r="K1788" s="72"/>
      <c r="L1788" s="72"/>
      <c r="M1788" s="20"/>
      <c r="N1788" s="72"/>
      <c r="O1788" s="72"/>
      <c r="P1788" s="44"/>
      <c r="Q1788" s="82"/>
      <c r="R1788" s="21"/>
      <c r="S1788" s="21"/>
      <c r="T1788" s="21"/>
      <c r="U1788" s="21"/>
      <c r="V1788" s="21"/>
      <c r="W1788" s="20"/>
      <c r="X1788" s="20"/>
      <c r="Y1788" s="20"/>
      <c r="Z1788" s="20"/>
      <c r="AA1788" s="20"/>
      <c r="AB1788" s="20"/>
      <c r="AC1788" s="8"/>
    </row>
    <row r="1789" spans="2:30" x14ac:dyDescent="0.25">
      <c r="B1789" s="40" t="s">
        <v>2587</v>
      </c>
      <c r="C1789" s="40" t="s">
        <v>644</v>
      </c>
      <c r="D1789" s="40"/>
      <c r="E1789" s="40" t="s">
        <v>43</v>
      </c>
      <c r="F1789" s="41">
        <v>0.10452582159624414</v>
      </c>
      <c r="G1789" s="42">
        <v>6000000</v>
      </c>
      <c r="H1789" s="43">
        <v>1</v>
      </c>
      <c r="I1789" s="20">
        <f t="shared" ref="I1789" si="2623">H1789*G1789*F1789</f>
        <v>627154.92957746482</v>
      </c>
      <c r="J1789" s="54"/>
      <c r="K1789" s="54"/>
      <c r="L1789" s="54"/>
      <c r="M1789" s="20">
        <f t="shared" ref="M1789" si="2624">L1789*K1789</f>
        <v>0</v>
      </c>
      <c r="N1789" s="54" t="s">
        <v>104</v>
      </c>
      <c r="O1789" s="54" t="s">
        <v>19</v>
      </c>
      <c r="P1789" s="58">
        <v>423.01600000000002</v>
      </c>
      <c r="Q1789" s="80">
        <v>750</v>
      </c>
      <c r="R1789" s="21">
        <f t="shared" ref="R1789" si="2625">Q1789*P1789</f>
        <v>317262</v>
      </c>
      <c r="S1789" s="21"/>
      <c r="T1789" s="21"/>
      <c r="U1789" s="21"/>
      <c r="V1789" s="21"/>
      <c r="W1789" s="20">
        <f>I1789</f>
        <v>627154.92957746482</v>
      </c>
      <c r="X1789" s="20">
        <f t="shared" ref="X1789" si="2626">M1789</f>
        <v>0</v>
      </c>
      <c r="Y1789" s="20">
        <f t="shared" ref="Y1789" si="2627">R1789</f>
        <v>317262</v>
      </c>
      <c r="Z1789" s="20">
        <f t="shared" ref="Z1789" si="2628">SUM(W1789:Y1789)</f>
        <v>944416.92957746482</v>
      </c>
      <c r="AA1789" s="20">
        <f t="shared" si="2621"/>
        <v>283325.07887323946</v>
      </c>
      <c r="AB1789" s="20">
        <f t="shared" ref="AB1789" si="2629">SUM(Z1789:AA1789)</f>
        <v>1227742.0084507042</v>
      </c>
      <c r="AC1789" s="7"/>
    </row>
    <row r="1790" spans="2:30" x14ac:dyDescent="0.25">
      <c r="B1790" s="40" t="s">
        <v>2588</v>
      </c>
      <c r="C1790" s="44"/>
      <c r="D1790" s="44"/>
      <c r="E1790" s="44"/>
      <c r="F1790" s="45"/>
      <c r="G1790" s="46"/>
      <c r="H1790" s="47"/>
      <c r="I1790" s="20"/>
      <c r="J1790" s="72"/>
      <c r="K1790" s="72"/>
      <c r="L1790" s="72"/>
      <c r="M1790" s="20"/>
      <c r="N1790" s="72"/>
      <c r="O1790" s="72"/>
      <c r="P1790" s="44"/>
      <c r="Q1790" s="82"/>
      <c r="R1790" s="21"/>
      <c r="S1790" s="21"/>
      <c r="T1790" s="21"/>
      <c r="U1790" s="21"/>
      <c r="V1790" s="21"/>
      <c r="W1790" s="20"/>
      <c r="X1790" s="20"/>
      <c r="Y1790" s="20"/>
      <c r="Z1790" s="20"/>
      <c r="AA1790" s="20"/>
      <c r="AB1790" s="20"/>
      <c r="AC1790" s="8"/>
    </row>
    <row r="1791" spans="2:30" x14ac:dyDescent="0.25">
      <c r="B1791" s="40" t="s">
        <v>2589</v>
      </c>
      <c r="C1791" s="40" t="s">
        <v>645</v>
      </c>
      <c r="D1791" s="40"/>
      <c r="E1791" s="40" t="s">
        <v>43</v>
      </c>
      <c r="F1791" s="41">
        <v>0.24058586607363477</v>
      </c>
      <c r="G1791" s="42">
        <v>6000000</v>
      </c>
      <c r="H1791" s="43">
        <v>1</v>
      </c>
      <c r="I1791" s="20">
        <f t="shared" ref="I1791" si="2630">H1791*G1791*F1791</f>
        <v>1443515.1964418087</v>
      </c>
      <c r="J1791" s="54"/>
      <c r="K1791" s="54"/>
      <c r="L1791" s="54"/>
      <c r="M1791" s="20">
        <f t="shared" ref="M1791" si="2631">L1791*K1791</f>
        <v>0</v>
      </c>
      <c r="N1791" s="54" t="s">
        <v>104</v>
      </c>
      <c r="O1791" s="54" t="s">
        <v>19</v>
      </c>
      <c r="P1791" s="58">
        <v>973.65099999999995</v>
      </c>
      <c r="Q1791" s="80">
        <v>750</v>
      </c>
      <c r="R1791" s="21">
        <f t="shared" ref="R1791" si="2632">Q1791*P1791</f>
        <v>730238.25</v>
      </c>
      <c r="S1791" s="21"/>
      <c r="T1791" s="21"/>
      <c r="U1791" s="21"/>
      <c r="V1791" s="21"/>
      <c r="W1791" s="20">
        <f>I1791</f>
        <v>1443515.1964418087</v>
      </c>
      <c r="X1791" s="20">
        <f t="shared" ref="X1791" si="2633">M1791</f>
        <v>0</v>
      </c>
      <c r="Y1791" s="20">
        <f t="shared" ref="Y1791" si="2634">R1791</f>
        <v>730238.25</v>
      </c>
      <c r="Z1791" s="20">
        <f t="shared" ref="Z1791" si="2635">SUM(W1791:Y1791)</f>
        <v>2173753.4464418087</v>
      </c>
      <c r="AA1791" s="20">
        <f t="shared" si="2621"/>
        <v>652126.03393254254</v>
      </c>
      <c r="AB1791" s="20">
        <f t="shared" ref="AB1791" si="2636">SUM(Z1791:AA1791)</f>
        <v>2825879.4803743511</v>
      </c>
      <c r="AC1791" s="7"/>
    </row>
    <row r="1792" spans="2:30" x14ac:dyDescent="0.25">
      <c r="B1792" s="40" t="s">
        <v>2590</v>
      </c>
      <c r="C1792" s="44"/>
      <c r="D1792" s="44"/>
      <c r="E1792" s="44"/>
      <c r="F1792" s="45"/>
      <c r="G1792" s="46"/>
      <c r="H1792" s="47"/>
      <c r="I1792" s="20"/>
      <c r="J1792" s="72"/>
      <c r="K1792" s="72"/>
      <c r="L1792" s="72"/>
      <c r="M1792" s="20"/>
      <c r="N1792" s="72"/>
      <c r="O1792" s="72"/>
      <c r="P1792" s="44"/>
      <c r="Q1792" s="82"/>
      <c r="R1792" s="21"/>
      <c r="S1792" s="21"/>
      <c r="T1792" s="21"/>
      <c r="U1792" s="21"/>
      <c r="V1792" s="21"/>
      <c r="W1792" s="20"/>
      <c r="X1792" s="20"/>
      <c r="Y1792" s="20"/>
      <c r="Z1792" s="20"/>
      <c r="AA1792" s="20"/>
      <c r="AB1792" s="20"/>
      <c r="AC1792" s="8"/>
    </row>
    <row r="1793" spans="2:29" x14ac:dyDescent="0.25">
      <c r="B1793" s="40" t="s">
        <v>2591</v>
      </c>
      <c r="C1793" s="40" t="s">
        <v>646</v>
      </c>
      <c r="D1793" s="40"/>
      <c r="E1793" s="40" t="s">
        <v>43</v>
      </c>
      <c r="F1793" s="41">
        <v>0.29909093155423772</v>
      </c>
      <c r="G1793" s="42">
        <v>6000000</v>
      </c>
      <c r="H1793" s="43">
        <v>1</v>
      </c>
      <c r="I1793" s="20">
        <f t="shared" ref="I1793" si="2637">H1793*G1793*F1793</f>
        <v>1794545.5893254264</v>
      </c>
      <c r="J1793" s="54"/>
      <c r="K1793" s="54"/>
      <c r="L1793" s="54"/>
      <c r="M1793" s="20">
        <f t="shared" ref="M1793" si="2638">L1793*K1793</f>
        <v>0</v>
      </c>
      <c r="N1793" s="54" t="s">
        <v>104</v>
      </c>
      <c r="O1793" s="54" t="s">
        <v>19</v>
      </c>
      <c r="P1793" s="58">
        <v>1210.421</v>
      </c>
      <c r="Q1793" s="80">
        <v>750</v>
      </c>
      <c r="R1793" s="21">
        <f t="shared" ref="R1793" si="2639">Q1793*P1793</f>
        <v>907815.75</v>
      </c>
      <c r="S1793" s="21"/>
      <c r="T1793" s="21"/>
      <c r="U1793" s="21"/>
      <c r="V1793" s="21"/>
      <c r="W1793" s="20">
        <f>I1793</f>
        <v>1794545.5893254264</v>
      </c>
      <c r="X1793" s="20">
        <f t="shared" ref="X1793" si="2640">M1793</f>
        <v>0</v>
      </c>
      <c r="Y1793" s="20">
        <f t="shared" ref="Y1793" si="2641">R1793</f>
        <v>907815.75</v>
      </c>
      <c r="Z1793" s="20">
        <f t="shared" ref="Z1793" si="2642">SUM(W1793:Y1793)</f>
        <v>2702361.3393254261</v>
      </c>
      <c r="AA1793" s="20">
        <f t="shared" si="2621"/>
        <v>810708.4017976278</v>
      </c>
      <c r="AB1793" s="20">
        <f t="shared" ref="AB1793" si="2643">SUM(Z1793:AA1793)</f>
        <v>3513069.7411230542</v>
      </c>
      <c r="AC1793" s="7"/>
    </row>
    <row r="1794" spans="2:29" x14ac:dyDescent="0.25">
      <c r="B1794" s="40" t="s">
        <v>2592</v>
      </c>
      <c r="C1794" s="44"/>
      <c r="D1794" s="44"/>
      <c r="E1794" s="44"/>
      <c r="F1794" s="45"/>
      <c r="G1794" s="46"/>
      <c r="H1794" s="47"/>
      <c r="I1794" s="20"/>
      <c r="J1794" s="72"/>
      <c r="K1794" s="72"/>
      <c r="L1794" s="72"/>
      <c r="M1794" s="20"/>
      <c r="N1794" s="72"/>
      <c r="O1794" s="72"/>
      <c r="P1794" s="44"/>
      <c r="Q1794" s="82"/>
      <c r="R1794" s="21"/>
      <c r="S1794" s="21"/>
      <c r="T1794" s="21"/>
      <c r="U1794" s="21"/>
      <c r="V1794" s="21"/>
      <c r="W1794" s="20"/>
      <c r="X1794" s="20"/>
      <c r="Y1794" s="20"/>
      <c r="Z1794" s="20"/>
      <c r="AA1794" s="20"/>
      <c r="AB1794" s="20"/>
      <c r="AC1794" s="8"/>
    </row>
    <row r="1795" spans="2:29" x14ac:dyDescent="0.25">
      <c r="B1795" s="40" t="s">
        <v>2593</v>
      </c>
      <c r="C1795" s="40" t="s">
        <v>646</v>
      </c>
      <c r="D1795" s="40"/>
      <c r="E1795" s="40" t="s">
        <v>43</v>
      </c>
      <c r="F1795" s="41">
        <v>8.0850012354830737E-3</v>
      </c>
      <c r="G1795" s="42">
        <v>6000000</v>
      </c>
      <c r="H1795" s="43">
        <v>1</v>
      </c>
      <c r="I1795" s="20">
        <f t="shared" ref="I1795" si="2644">H1795*G1795*F1795</f>
        <v>48510.007412898442</v>
      </c>
      <c r="J1795" s="54"/>
      <c r="K1795" s="54"/>
      <c r="L1795" s="54"/>
      <c r="M1795" s="20">
        <f t="shared" ref="M1795" si="2645">L1795*K1795</f>
        <v>0</v>
      </c>
      <c r="N1795" s="54" t="s">
        <v>104</v>
      </c>
      <c r="O1795" s="54" t="s">
        <v>19</v>
      </c>
      <c r="P1795" s="58">
        <v>32.72</v>
      </c>
      <c r="Q1795" s="80">
        <v>750</v>
      </c>
      <c r="R1795" s="21">
        <f t="shared" ref="R1795" si="2646">Q1795*P1795</f>
        <v>24540</v>
      </c>
      <c r="S1795" s="21"/>
      <c r="T1795" s="21"/>
      <c r="U1795" s="21"/>
      <c r="V1795" s="21"/>
      <c r="W1795" s="20">
        <f>I1795</f>
        <v>48510.007412898442</v>
      </c>
      <c r="X1795" s="20">
        <f t="shared" ref="X1795" si="2647">M1795</f>
        <v>0</v>
      </c>
      <c r="Y1795" s="20">
        <f t="shared" ref="Y1795" si="2648">R1795</f>
        <v>24540</v>
      </c>
      <c r="Z1795" s="20">
        <f t="shared" ref="Z1795" si="2649">SUM(W1795:Y1795)</f>
        <v>73050.007412898442</v>
      </c>
      <c r="AA1795" s="20">
        <f t="shared" ref="AA1795:AA1807" si="2650">Z1795*30%</f>
        <v>21915.002223869531</v>
      </c>
      <c r="AB1795" s="20">
        <f t="shared" ref="AB1795" si="2651">SUM(Z1795:AA1795)</f>
        <v>94965.009636767965</v>
      </c>
      <c r="AC1795" s="7"/>
    </row>
    <row r="1796" spans="2:29" x14ac:dyDescent="0.25">
      <c r="B1796" s="40" t="s">
        <v>2594</v>
      </c>
      <c r="C1796" s="44"/>
      <c r="D1796" s="44"/>
      <c r="E1796" s="44"/>
      <c r="F1796" s="45"/>
      <c r="G1796" s="46"/>
      <c r="H1796" s="47"/>
      <c r="I1796" s="20"/>
      <c r="J1796" s="72"/>
      <c r="K1796" s="72"/>
      <c r="L1796" s="72"/>
      <c r="M1796" s="20"/>
      <c r="N1796" s="72"/>
      <c r="O1796" s="72"/>
      <c r="P1796" s="44"/>
      <c r="Q1796" s="82"/>
      <c r="R1796" s="21"/>
      <c r="S1796" s="21"/>
      <c r="T1796" s="21"/>
      <c r="U1796" s="21"/>
      <c r="V1796" s="21"/>
      <c r="W1796" s="20"/>
      <c r="X1796" s="20"/>
      <c r="Y1796" s="20"/>
      <c r="Z1796" s="20"/>
      <c r="AA1796" s="20"/>
      <c r="AB1796" s="20"/>
      <c r="AC1796" s="8"/>
    </row>
    <row r="1797" spans="2:29" x14ac:dyDescent="0.25">
      <c r="B1797" s="40" t="s">
        <v>2595</v>
      </c>
      <c r="C1797" s="40" t="s">
        <v>707</v>
      </c>
      <c r="D1797" s="40"/>
      <c r="E1797" s="40" t="s">
        <v>43</v>
      </c>
      <c r="F1797" s="41">
        <v>6.8249320484309359E-2</v>
      </c>
      <c r="G1797" s="42">
        <v>6000000</v>
      </c>
      <c r="H1797" s="43">
        <v>1</v>
      </c>
      <c r="I1797" s="20">
        <f t="shared" ref="I1797" si="2652">H1797*G1797*F1797</f>
        <v>409495.92290585616</v>
      </c>
      <c r="J1797" s="54"/>
      <c r="K1797" s="54"/>
      <c r="L1797" s="54"/>
      <c r="M1797" s="20">
        <f t="shared" ref="M1797" si="2653">L1797*K1797</f>
        <v>0</v>
      </c>
      <c r="N1797" s="54" t="s">
        <v>104</v>
      </c>
      <c r="O1797" s="54" t="s">
        <v>19</v>
      </c>
      <c r="P1797" s="58">
        <v>276.20499999999998</v>
      </c>
      <c r="Q1797" s="80">
        <v>750</v>
      </c>
      <c r="R1797" s="21">
        <f t="shared" ref="R1797" si="2654">Q1797*P1797</f>
        <v>207153.75</v>
      </c>
      <c r="S1797" s="21"/>
      <c r="T1797" s="21"/>
      <c r="U1797" s="21"/>
      <c r="V1797" s="21"/>
      <c r="W1797" s="20">
        <f>I1797</f>
        <v>409495.92290585616</v>
      </c>
      <c r="X1797" s="20">
        <f t="shared" ref="X1797" si="2655">M1797</f>
        <v>0</v>
      </c>
      <c r="Y1797" s="20">
        <f t="shared" ref="Y1797" si="2656">R1797</f>
        <v>207153.75</v>
      </c>
      <c r="Z1797" s="20">
        <f t="shared" ref="Z1797" si="2657">SUM(W1797:Y1797)</f>
        <v>616649.67290585616</v>
      </c>
      <c r="AA1797" s="20">
        <f t="shared" si="2650"/>
        <v>184994.90187175685</v>
      </c>
      <c r="AB1797" s="20">
        <f t="shared" ref="AB1797" si="2658">SUM(Z1797:AA1797)</f>
        <v>801644.57477761304</v>
      </c>
      <c r="AC1797" s="7"/>
    </row>
    <row r="1798" spans="2:29" x14ac:dyDescent="0.25">
      <c r="B1798" s="40" t="s">
        <v>2596</v>
      </c>
      <c r="C1798" s="44"/>
      <c r="D1798" s="44"/>
      <c r="E1798" s="44"/>
      <c r="F1798" s="45"/>
      <c r="G1798" s="46"/>
      <c r="H1798" s="47"/>
      <c r="I1798" s="20"/>
      <c r="J1798" s="72"/>
      <c r="K1798" s="72"/>
      <c r="L1798" s="72"/>
      <c r="M1798" s="20"/>
      <c r="N1798" s="72"/>
      <c r="O1798" s="72"/>
      <c r="P1798" s="44"/>
      <c r="Q1798" s="82"/>
      <c r="R1798" s="21"/>
      <c r="S1798" s="21"/>
      <c r="T1798" s="21"/>
      <c r="U1798" s="21"/>
      <c r="V1798" s="21"/>
      <c r="W1798" s="20"/>
      <c r="X1798" s="20"/>
      <c r="Y1798" s="20"/>
      <c r="Z1798" s="20"/>
      <c r="AA1798" s="20"/>
      <c r="AB1798" s="20"/>
      <c r="AC1798" s="8"/>
    </row>
    <row r="1799" spans="2:29" x14ac:dyDescent="0.25">
      <c r="B1799" s="40" t="s">
        <v>2597</v>
      </c>
      <c r="C1799" s="40" t="s">
        <v>455</v>
      </c>
      <c r="D1799" s="40"/>
      <c r="E1799" s="40" t="s">
        <v>43</v>
      </c>
      <c r="F1799" s="41">
        <v>8.583024462564863E-2</v>
      </c>
      <c r="G1799" s="42">
        <v>6000000</v>
      </c>
      <c r="H1799" s="43">
        <v>1</v>
      </c>
      <c r="I1799" s="20">
        <f t="shared" ref="I1799" si="2659">H1799*G1799*F1799</f>
        <v>514981.46775389177</v>
      </c>
      <c r="J1799" s="54"/>
      <c r="K1799" s="54"/>
      <c r="L1799" s="54"/>
      <c r="M1799" s="20">
        <f t="shared" ref="M1799" si="2660">L1799*K1799</f>
        <v>0</v>
      </c>
      <c r="N1799" s="54"/>
      <c r="O1799" s="54"/>
      <c r="P1799" s="58"/>
      <c r="Q1799" s="80"/>
      <c r="R1799" s="21">
        <f t="shared" ref="R1799" si="2661">Q1799*P1799</f>
        <v>0</v>
      </c>
      <c r="S1799" s="21"/>
      <c r="T1799" s="21"/>
      <c r="U1799" s="21"/>
      <c r="V1799" s="21"/>
      <c r="W1799" s="20">
        <f>I1799</f>
        <v>514981.46775389177</v>
      </c>
      <c r="X1799" s="20">
        <f t="shared" ref="X1799" si="2662">M1799</f>
        <v>0</v>
      </c>
      <c r="Y1799" s="20">
        <f t="shared" ref="Y1799" si="2663">R1799</f>
        <v>0</v>
      </c>
      <c r="Z1799" s="20">
        <f t="shared" ref="Z1799" si="2664">SUM(W1799:Y1799)</f>
        <v>514981.46775389177</v>
      </c>
      <c r="AA1799" s="20">
        <f t="shared" si="2650"/>
        <v>154494.44032616753</v>
      </c>
      <c r="AB1799" s="20">
        <f t="shared" ref="AB1799" si="2665">SUM(Z1799:AA1799)</f>
        <v>669475.90808005934</v>
      </c>
      <c r="AC1799" s="7"/>
    </row>
    <row r="1800" spans="2:29" x14ac:dyDescent="0.25">
      <c r="B1800" s="40" t="s">
        <v>2598</v>
      </c>
      <c r="C1800" s="44"/>
      <c r="D1800" s="44"/>
      <c r="E1800" s="44"/>
      <c r="F1800" s="45"/>
      <c r="G1800" s="46"/>
      <c r="H1800" s="47"/>
      <c r="I1800" s="20"/>
      <c r="J1800" s="72"/>
      <c r="K1800" s="72"/>
      <c r="L1800" s="72"/>
      <c r="M1800" s="20"/>
      <c r="N1800" s="72"/>
      <c r="O1800" s="72"/>
      <c r="P1800" s="44"/>
      <c r="Q1800" s="82"/>
      <c r="R1800" s="21"/>
      <c r="S1800" s="21"/>
      <c r="T1800" s="21"/>
      <c r="U1800" s="21"/>
      <c r="V1800" s="21"/>
      <c r="W1800" s="20"/>
      <c r="X1800" s="20"/>
      <c r="Y1800" s="20"/>
      <c r="Z1800" s="20"/>
      <c r="AA1800" s="20"/>
      <c r="AB1800" s="20"/>
      <c r="AC1800" s="8"/>
    </row>
    <row r="1801" spans="2:29" x14ac:dyDescent="0.25">
      <c r="B1801" s="40" t="s">
        <v>2599</v>
      </c>
      <c r="C1801" s="40" t="s">
        <v>792</v>
      </c>
      <c r="D1801" s="40"/>
      <c r="E1801" s="40" t="s">
        <v>39</v>
      </c>
      <c r="F1801" s="41">
        <v>8.583024462564863E-2</v>
      </c>
      <c r="G1801" s="42">
        <v>6000000</v>
      </c>
      <c r="H1801" s="43">
        <v>1.25</v>
      </c>
      <c r="I1801" s="20">
        <f t="shared" ref="I1801" si="2666">H1801*G1801*F1801</f>
        <v>643726.83469236467</v>
      </c>
      <c r="J1801" s="54"/>
      <c r="K1801" s="54"/>
      <c r="L1801" s="54"/>
      <c r="M1801" s="20">
        <f t="shared" ref="M1801" si="2667">L1801*K1801</f>
        <v>0</v>
      </c>
      <c r="N1801" s="54" t="s">
        <v>104</v>
      </c>
      <c r="O1801" s="54" t="s">
        <v>19</v>
      </c>
      <c r="P1801" s="58">
        <v>347.35500000000002</v>
      </c>
      <c r="Q1801" s="80">
        <v>750</v>
      </c>
      <c r="R1801" s="21">
        <f t="shared" ref="R1801" si="2668">Q1801*P1801</f>
        <v>260516.25</v>
      </c>
      <c r="S1801" s="21"/>
      <c r="T1801" s="21"/>
      <c r="U1801" s="21"/>
      <c r="V1801" s="21"/>
      <c r="W1801" s="20">
        <f>I1801</f>
        <v>643726.83469236467</v>
      </c>
      <c r="X1801" s="20">
        <f t="shared" ref="X1801" si="2669">M1801</f>
        <v>0</v>
      </c>
      <c r="Y1801" s="20">
        <f t="shared" ref="Y1801" si="2670">R1801</f>
        <v>260516.25</v>
      </c>
      <c r="Z1801" s="20">
        <f t="shared" ref="Z1801" si="2671">SUM(W1801:Y1801)</f>
        <v>904243.08469236467</v>
      </c>
      <c r="AA1801" s="20">
        <f t="shared" si="2650"/>
        <v>271272.92540770938</v>
      </c>
      <c r="AB1801" s="20">
        <f t="shared" ref="AB1801" si="2672">SUM(Z1801:AA1801)</f>
        <v>1175516.0101000741</v>
      </c>
      <c r="AC1801" s="7"/>
    </row>
    <row r="1802" spans="2:29" x14ac:dyDescent="0.25">
      <c r="B1802" s="40" t="s">
        <v>2600</v>
      </c>
      <c r="C1802" s="44"/>
      <c r="D1802" s="44"/>
      <c r="E1802" s="44"/>
      <c r="F1802" s="45"/>
      <c r="G1802" s="46"/>
      <c r="H1802" s="47"/>
      <c r="I1802" s="20"/>
      <c r="J1802" s="72"/>
      <c r="K1802" s="72"/>
      <c r="L1802" s="72"/>
      <c r="M1802" s="20"/>
      <c r="N1802" s="72"/>
      <c r="O1802" s="72"/>
      <c r="P1802" s="44"/>
      <c r="Q1802" s="82"/>
      <c r="R1802" s="21"/>
      <c r="S1802" s="21"/>
      <c r="T1802" s="21"/>
      <c r="U1802" s="21"/>
      <c r="V1802" s="21"/>
      <c r="W1802" s="20"/>
      <c r="X1802" s="20"/>
      <c r="Y1802" s="20"/>
      <c r="Z1802" s="20"/>
      <c r="AA1802" s="20"/>
      <c r="AB1802" s="20"/>
      <c r="AC1802" s="8"/>
    </row>
    <row r="1803" spans="2:29" x14ac:dyDescent="0.25">
      <c r="B1803" s="40" t="s">
        <v>2601</v>
      </c>
      <c r="C1803" s="40" t="s">
        <v>707</v>
      </c>
      <c r="D1803" s="40"/>
      <c r="E1803" s="40" t="s">
        <v>43</v>
      </c>
      <c r="F1803" s="41">
        <v>9.6028169014084508E-2</v>
      </c>
      <c r="G1803" s="42">
        <v>6000000</v>
      </c>
      <c r="H1803" s="43">
        <v>1</v>
      </c>
      <c r="I1803" s="20">
        <f t="shared" ref="I1803" si="2673">H1803*G1803*F1803</f>
        <v>576169.01408450701</v>
      </c>
      <c r="J1803" s="54"/>
      <c r="K1803" s="54"/>
      <c r="L1803" s="54"/>
      <c r="M1803" s="20">
        <f t="shared" ref="M1803" si="2674">L1803*K1803</f>
        <v>0</v>
      </c>
      <c r="N1803" s="54" t="s">
        <v>104</v>
      </c>
      <c r="O1803" s="54" t="s">
        <v>19</v>
      </c>
      <c r="P1803" s="58">
        <v>388.62599999999998</v>
      </c>
      <c r="Q1803" s="80">
        <v>750</v>
      </c>
      <c r="R1803" s="21">
        <f t="shared" ref="R1803" si="2675">Q1803*P1803</f>
        <v>291469.5</v>
      </c>
      <c r="S1803" s="21"/>
      <c r="T1803" s="21"/>
      <c r="U1803" s="21"/>
      <c r="V1803" s="21"/>
      <c r="W1803" s="20">
        <f>I1803</f>
        <v>576169.01408450701</v>
      </c>
      <c r="X1803" s="20">
        <f t="shared" ref="X1803" si="2676">M1803</f>
        <v>0</v>
      </c>
      <c r="Y1803" s="20">
        <f t="shared" ref="Y1803" si="2677">R1803</f>
        <v>291469.5</v>
      </c>
      <c r="Z1803" s="20">
        <f t="shared" ref="Z1803" si="2678">SUM(W1803:Y1803)</f>
        <v>867638.51408450701</v>
      </c>
      <c r="AA1803" s="20">
        <f t="shared" si="2650"/>
        <v>260291.5542253521</v>
      </c>
      <c r="AB1803" s="20">
        <f t="shared" ref="AB1803" si="2679">SUM(Z1803:AA1803)</f>
        <v>1127930.0683098591</v>
      </c>
      <c r="AC1803" s="7"/>
    </row>
    <row r="1804" spans="2:29" x14ac:dyDescent="0.25">
      <c r="B1804" s="40" t="s">
        <v>2602</v>
      </c>
      <c r="C1804" s="44"/>
      <c r="D1804" s="44"/>
      <c r="E1804" s="44"/>
      <c r="F1804" s="45"/>
      <c r="G1804" s="46"/>
      <c r="H1804" s="47"/>
      <c r="I1804" s="20"/>
      <c r="J1804" s="72"/>
      <c r="K1804" s="72"/>
      <c r="L1804" s="72"/>
      <c r="M1804" s="20"/>
      <c r="N1804" s="72"/>
      <c r="O1804" s="72"/>
      <c r="P1804" s="44"/>
      <c r="Q1804" s="82"/>
      <c r="R1804" s="21"/>
      <c r="S1804" s="21"/>
      <c r="T1804" s="21"/>
      <c r="U1804" s="21"/>
      <c r="V1804" s="21"/>
      <c r="W1804" s="20"/>
      <c r="X1804" s="20"/>
      <c r="Y1804" s="20"/>
      <c r="Z1804" s="20"/>
      <c r="AA1804" s="20"/>
      <c r="AB1804" s="20"/>
      <c r="AC1804" s="8"/>
    </row>
    <row r="1805" spans="2:29" ht="28.5" x14ac:dyDescent="0.25">
      <c r="B1805" s="40" t="s">
        <v>2603</v>
      </c>
      <c r="C1805" s="40" t="s">
        <v>647</v>
      </c>
      <c r="D1805" s="40"/>
      <c r="E1805" s="40" t="s">
        <v>43</v>
      </c>
      <c r="F1805" s="41">
        <v>1.8357795898196194E-2</v>
      </c>
      <c r="G1805" s="42">
        <v>6000000</v>
      </c>
      <c r="H1805" s="43">
        <v>1</v>
      </c>
      <c r="I1805" s="20">
        <f t="shared" ref="I1805" si="2680">H1805*G1805*F1805</f>
        <v>110146.77538917717</v>
      </c>
      <c r="J1805" s="54"/>
      <c r="K1805" s="54"/>
      <c r="L1805" s="54"/>
      <c r="M1805" s="20">
        <f t="shared" ref="M1805" si="2681">L1805*K1805</f>
        <v>0</v>
      </c>
      <c r="N1805" s="54" t="s">
        <v>104</v>
      </c>
      <c r="O1805" s="54" t="s">
        <v>19</v>
      </c>
      <c r="P1805" s="58">
        <v>74.293999999999997</v>
      </c>
      <c r="Q1805" s="80">
        <v>750</v>
      </c>
      <c r="R1805" s="21">
        <f t="shared" ref="R1805" si="2682">Q1805*P1805</f>
        <v>55720.5</v>
      </c>
      <c r="S1805" s="21"/>
      <c r="T1805" s="21"/>
      <c r="U1805" s="21"/>
      <c r="V1805" s="21"/>
      <c r="W1805" s="20">
        <f>I1805</f>
        <v>110146.77538917717</v>
      </c>
      <c r="X1805" s="20">
        <f t="shared" ref="X1805" si="2683">M1805</f>
        <v>0</v>
      </c>
      <c r="Y1805" s="20">
        <f t="shared" ref="Y1805" si="2684">R1805</f>
        <v>55720.5</v>
      </c>
      <c r="Z1805" s="20">
        <f t="shared" ref="Z1805" si="2685">SUM(W1805:Y1805)</f>
        <v>165867.27538917717</v>
      </c>
      <c r="AA1805" s="20">
        <f t="shared" si="2650"/>
        <v>49760.182616753147</v>
      </c>
      <c r="AB1805" s="20">
        <f t="shared" ref="AB1805" si="2686">SUM(Z1805:AA1805)</f>
        <v>215627.45800593033</v>
      </c>
      <c r="AC1805" s="7"/>
    </row>
    <row r="1806" spans="2:29" x14ac:dyDescent="0.25">
      <c r="B1806" s="40" t="s">
        <v>2604</v>
      </c>
      <c r="C1806" s="44"/>
      <c r="D1806" s="44"/>
      <c r="E1806" s="44"/>
      <c r="F1806" s="45"/>
      <c r="G1806" s="46"/>
      <c r="H1806" s="47"/>
      <c r="I1806" s="20"/>
      <c r="J1806" s="72"/>
      <c r="K1806" s="72"/>
      <c r="L1806" s="72"/>
      <c r="M1806" s="20"/>
      <c r="N1806" s="72"/>
      <c r="O1806" s="72"/>
      <c r="P1806" s="44"/>
      <c r="Q1806" s="82"/>
      <c r="R1806" s="21"/>
      <c r="S1806" s="21"/>
      <c r="T1806" s="21"/>
      <c r="U1806" s="21"/>
      <c r="V1806" s="21"/>
      <c r="W1806" s="20"/>
      <c r="X1806" s="20"/>
      <c r="Y1806" s="20"/>
      <c r="Z1806" s="20"/>
      <c r="AA1806" s="20"/>
      <c r="AB1806" s="20"/>
      <c r="AC1806" s="8"/>
    </row>
    <row r="1807" spans="2:29" x14ac:dyDescent="0.25">
      <c r="B1807" s="40" t="s">
        <v>2605</v>
      </c>
      <c r="C1807" s="40" t="s">
        <v>260</v>
      </c>
      <c r="D1807" s="40"/>
      <c r="E1807" s="40" t="s">
        <v>43</v>
      </c>
      <c r="F1807" s="41">
        <v>6.708104768964665E-2</v>
      </c>
      <c r="G1807" s="42">
        <v>6000000</v>
      </c>
      <c r="H1807" s="43">
        <v>1</v>
      </c>
      <c r="I1807" s="20">
        <f t="shared" ref="I1807" si="2687">H1807*G1807*F1807</f>
        <v>402486.28613787988</v>
      </c>
      <c r="J1807" s="54"/>
      <c r="K1807" s="54"/>
      <c r="L1807" s="54"/>
      <c r="M1807" s="20">
        <f t="shared" ref="M1807" si="2688">L1807*K1807</f>
        <v>0</v>
      </c>
      <c r="N1807" s="54"/>
      <c r="O1807" s="54"/>
      <c r="P1807" s="79"/>
      <c r="Q1807" s="80"/>
      <c r="R1807" s="21">
        <f t="shared" ref="R1807" si="2689">Q1807*P1807</f>
        <v>0</v>
      </c>
      <c r="S1807" s="21"/>
      <c r="T1807" s="21"/>
      <c r="U1807" s="21"/>
      <c r="V1807" s="21"/>
      <c r="W1807" s="20">
        <f>I1807</f>
        <v>402486.28613787988</v>
      </c>
      <c r="X1807" s="20">
        <f t="shared" ref="X1807" si="2690">M1807</f>
        <v>0</v>
      </c>
      <c r="Y1807" s="20">
        <f t="shared" ref="Y1807" si="2691">R1807</f>
        <v>0</v>
      </c>
      <c r="Z1807" s="20">
        <f t="shared" ref="Z1807" si="2692">SUM(W1807:Y1807)</f>
        <v>402486.28613787988</v>
      </c>
      <c r="AA1807" s="20">
        <f t="shared" si="2650"/>
        <v>120745.88584136395</v>
      </c>
      <c r="AB1807" s="20">
        <f t="shared" ref="AB1807" si="2693">SUM(Z1807:AA1807)</f>
        <v>523232.17197924387</v>
      </c>
      <c r="AC1807" s="7"/>
    </row>
    <row r="1808" spans="2:29" x14ac:dyDescent="0.25">
      <c r="B1808" s="40" t="s">
        <v>2606</v>
      </c>
      <c r="C1808" s="44"/>
      <c r="D1808" s="44"/>
      <c r="E1808" s="44"/>
      <c r="F1808" s="45"/>
      <c r="G1808" s="46"/>
      <c r="H1808" s="47"/>
      <c r="I1808" s="20"/>
      <c r="J1808" s="72"/>
      <c r="K1808" s="72"/>
      <c r="L1808" s="72"/>
      <c r="M1808" s="20"/>
      <c r="N1808" s="72"/>
      <c r="O1808" s="72"/>
      <c r="P1808" s="81"/>
      <c r="Q1808" s="82"/>
      <c r="R1808" s="21"/>
      <c r="S1808" s="21"/>
      <c r="T1808" s="21"/>
      <c r="U1808" s="21"/>
      <c r="V1808" s="21"/>
      <c r="W1808" s="20"/>
      <c r="X1808" s="20"/>
      <c r="Y1808" s="20"/>
      <c r="Z1808" s="20"/>
      <c r="AA1808" s="20"/>
      <c r="AB1808" s="20"/>
      <c r="AC1808" s="8"/>
    </row>
    <row r="1809" spans="2:29" x14ac:dyDescent="0.25">
      <c r="B1809" s="40" t="s">
        <v>2607</v>
      </c>
      <c r="C1809" s="40" t="s">
        <v>793</v>
      </c>
      <c r="D1809" s="40"/>
      <c r="E1809" s="40" t="s">
        <v>39</v>
      </c>
      <c r="F1809" s="41">
        <v>6.708104768964665E-2</v>
      </c>
      <c r="G1809" s="42">
        <v>6000000</v>
      </c>
      <c r="H1809" s="43">
        <v>0.25</v>
      </c>
      <c r="I1809" s="20">
        <f t="shared" ref="I1809" si="2694">H1809*G1809*F1809</f>
        <v>100621.57153446997</v>
      </c>
      <c r="J1809" s="54"/>
      <c r="K1809" s="54"/>
      <c r="L1809" s="54"/>
      <c r="M1809" s="20">
        <f t="shared" ref="M1809" si="2695">L1809*K1809</f>
        <v>0</v>
      </c>
      <c r="N1809" s="54" t="s">
        <v>104</v>
      </c>
      <c r="O1809" s="54" t="s">
        <v>19</v>
      </c>
      <c r="P1809" s="58">
        <v>271.47699999999998</v>
      </c>
      <c r="Q1809" s="80">
        <v>750</v>
      </c>
      <c r="R1809" s="21">
        <f t="shared" ref="R1809" si="2696">Q1809*P1809</f>
        <v>203607.74999999997</v>
      </c>
      <c r="S1809" s="21"/>
      <c r="T1809" s="21"/>
      <c r="U1809" s="21"/>
      <c r="V1809" s="21"/>
      <c r="W1809" s="20">
        <f>I1809</f>
        <v>100621.57153446997</v>
      </c>
      <c r="X1809" s="20">
        <f t="shared" ref="X1809" si="2697">M1809</f>
        <v>0</v>
      </c>
      <c r="Y1809" s="20">
        <f t="shared" ref="Y1809" si="2698">R1809</f>
        <v>203607.74999999997</v>
      </c>
      <c r="Z1809" s="20">
        <f t="shared" ref="Z1809" si="2699">SUM(W1809:Y1809)</f>
        <v>304229.32153446996</v>
      </c>
      <c r="AA1809" s="20">
        <f t="shared" ref="AA1809:AA1871" si="2700">Z1809*30%</f>
        <v>91268.796460340978</v>
      </c>
      <c r="AB1809" s="20">
        <f t="shared" ref="AB1809" si="2701">SUM(Z1809:AA1809)</f>
        <v>395498.11799481092</v>
      </c>
      <c r="AC1809" s="7"/>
    </row>
    <row r="1810" spans="2:29" x14ac:dyDescent="0.25">
      <c r="B1810" s="40" t="s">
        <v>2608</v>
      </c>
      <c r="C1810" s="44"/>
      <c r="D1810" s="44"/>
      <c r="E1810" s="44"/>
      <c r="F1810" s="45"/>
      <c r="G1810" s="46"/>
      <c r="H1810" s="47"/>
      <c r="I1810" s="20"/>
      <c r="J1810" s="72"/>
      <c r="K1810" s="72"/>
      <c r="L1810" s="72"/>
      <c r="M1810" s="20"/>
      <c r="N1810" s="72"/>
      <c r="O1810" s="72"/>
      <c r="P1810" s="81"/>
      <c r="Q1810" s="82"/>
      <c r="R1810" s="21"/>
      <c r="S1810" s="21"/>
      <c r="T1810" s="21"/>
      <c r="U1810" s="21"/>
      <c r="V1810" s="21"/>
      <c r="W1810" s="20"/>
      <c r="X1810" s="20"/>
      <c r="Y1810" s="20"/>
      <c r="Z1810" s="20"/>
      <c r="AA1810" s="20"/>
      <c r="AB1810" s="20"/>
      <c r="AC1810" s="8"/>
    </row>
    <row r="1811" spans="2:29" x14ac:dyDescent="0.25">
      <c r="B1811" s="40" t="s">
        <v>2609</v>
      </c>
      <c r="C1811" s="40" t="s">
        <v>648</v>
      </c>
      <c r="D1811" s="40"/>
      <c r="E1811" s="40" t="s">
        <v>43</v>
      </c>
      <c r="F1811" s="41">
        <v>7.1245366938472943E-2</v>
      </c>
      <c r="G1811" s="42">
        <v>6000000</v>
      </c>
      <c r="H1811" s="43">
        <v>1</v>
      </c>
      <c r="I1811" s="20">
        <f t="shared" ref="I1811" si="2702">H1811*G1811*F1811</f>
        <v>427472.20163083763</v>
      </c>
      <c r="J1811" s="54"/>
      <c r="K1811" s="54"/>
      <c r="L1811" s="54"/>
      <c r="M1811" s="20">
        <f t="shared" ref="M1811" si="2703">L1811*K1811</f>
        <v>0</v>
      </c>
      <c r="N1811" s="54" t="s">
        <v>104</v>
      </c>
      <c r="O1811" s="54" t="s">
        <v>19</v>
      </c>
      <c r="P1811" s="58">
        <v>288.33</v>
      </c>
      <c r="Q1811" s="80">
        <v>750</v>
      </c>
      <c r="R1811" s="21">
        <f t="shared" ref="R1811" si="2704">Q1811*P1811</f>
        <v>216247.5</v>
      </c>
      <c r="S1811" s="21"/>
      <c r="T1811" s="21"/>
      <c r="U1811" s="21"/>
      <c r="V1811" s="21"/>
      <c r="W1811" s="20">
        <f>I1811</f>
        <v>427472.20163083763</v>
      </c>
      <c r="X1811" s="20">
        <f t="shared" ref="X1811" si="2705">M1811</f>
        <v>0</v>
      </c>
      <c r="Y1811" s="20">
        <f t="shared" ref="Y1811" si="2706">R1811</f>
        <v>216247.5</v>
      </c>
      <c r="Z1811" s="20">
        <f t="shared" ref="Z1811" si="2707">SUM(W1811:Y1811)</f>
        <v>643719.70163083763</v>
      </c>
      <c r="AA1811" s="20">
        <f t="shared" si="2700"/>
        <v>193115.91048925128</v>
      </c>
      <c r="AB1811" s="20">
        <f t="shared" ref="AB1811" si="2708">SUM(Z1811:AA1811)</f>
        <v>836835.61212008889</v>
      </c>
      <c r="AC1811" s="7"/>
    </row>
    <row r="1812" spans="2:29" x14ac:dyDescent="0.25">
      <c r="B1812" s="40" t="s">
        <v>2610</v>
      </c>
      <c r="C1812" s="44"/>
      <c r="D1812" s="44"/>
      <c r="E1812" s="44"/>
      <c r="F1812" s="45"/>
      <c r="G1812" s="46"/>
      <c r="H1812" s="47"/>
      <c r="I1812" s="20"/>
      <c r="J1812" s="72"/>
      <c r="K1812" s="72"/>
      <c r="L1812" s="72"/>
      <c r="M1812" s="20"/>
      <c r="N1812" s="72"/>
      <c r="O1812" s="72"/>
      <c r="P1812" s="44"/>
      <c r="Q1812" s="82"/>
      <c r="R1812" s="21"/>
      <c r="S1812" s="21"/>
      <c r="T1812" s="21"/>
      <c r="U1812" s="21"/>
      <c r="V1812" s="21"/>
      <c r="W1812" s="20"/>
      <c r="X1812" s="20"/>
      <c r="Y1812" s="20"/>
      <c r="Z1812" s="20"/>
      <c r="AA1812" s="20"/>
      <c r="AB1812" s="20"/>
      <c r="AC1812" s="8"/>
    </row>
    <row r="1813" spans="2:29" x14ac:dyDescent="0.25">
      <c r="B1813" s="40" t="s">
        <v>2611</v>
      </c>
      <c r="C1813" s="40" t="s">
        <v>709</v>
      </c>
      <c r="D1813" s="40"/>
      <c r="E1813" s="40" t="s">
        <v>43</v>
      </c>
      <c r="F1813" s="41">
        <v>6.7001235483073879E-2</v>
      </c>
      <c r="G1813" s="42">
        <v>6000000</v>
      </c>
      <c r="H1813" s="43">
        <v>1</v>
      </c>
      <c r="I1813" s="20">
        <f t="shared" ref="I1813" si="2709">H1813*G1813*F1813</f>
        <v>402007.41289844329</v>
      </c>
      <c r="J1813" s="54"/>
      <c r="K1813" s="54"/>
      <c r="L1813" s="54"/>
      <c r="M1813" s="20">
        <f t="shared" ref="M1813" si="2710">L1813*K1813</f>
        <v>0</v>
      </c>
      <c r="N1813" s="54" t="s">
        <v>104</v>
      </c>
      <c r="O1813" s="54" t="s">
        <v>19</v>
      </c>
      <c r="P1813" s="58">
        <v>271.154</v>
      </c>
      <c r="Q1813" s="80">
        <v>750</v>
      </c>
      <c r="R1813" s="21">
        <f t="shared" ref="R1813" si="2711">Q1813*P1813</f>
        <v>203365.5</v>
      </c>
      <c r="S1813" s="21"/>
      <c r="T1813" s="21"/>
      <c r="U1813" s="21"/>
      <c r="V1813" s="21"/>
      <c r="W1813" s="20">
        <f>I1813</f>
        <v>402007.41289844329</v>
      </c>
      <c r="X1813" s="20">
        <f t="shared" ref="X1813" si="2712">M1813</f>
        <v>0</v>
      </c>
      <c r="Y1813" s="20">
        <f t="shared" ref="Y1813" si="2713">R1813</f>
        <v>203365.5</v>
      </c>
      <c r="Z1813" s="20">
        <f t="shared" ref="Z1813" si="2714">SUM(W1813:Y1813)</f>
        <v>605372.91289844329</v>
      </c>
      <c r="AA1813" s="20">
        <f t="shared" si="2700"/>
        <v>181611.87386953298</v>
      </c>
      <c r="AB1813" s="20">
        <f t="shared" ref="AB1813" si="2715">SUM(Z1813:AA1813)</f>
        <v>786984.78676797624</v>
      </c>
      <c r="AC1813" s="7"/>
    </row>
    <row r="1814" spans="2:29" x14ac:dyDescent="0.25">
      <c r="B1814" s="40" t="s">
        <v>2612</v>
      </c>
      <c r="C1814" s="44"/>
      <c r="D1814" s="44"/>
      <c r="E1814" s="44"/>
      <c r="F1814" s="45"/>
      <c r="G1814" s="46"/>
      <c r="H1814" s="47"/>
      <c r="I1814" s="20"/>
      <c r="J1814" s="72"/>
      <c r="K1814" s="72"/>
      <c r="L1814" s="72"/>
      <c r="M1814" s="20"/>
      <c r="N1814" s="72"/>
      <c r="O1814" s="72"/>
      <c r="P1814" s="44"/>
      <c r="Q1814" s="82"/>
      <c r="R1814" s="21"/>
      <c r="S1814" s="21"/>
      <c r="T1814" s="21"/>
      <c r="U1814" s="21"/>
      <c r="V1814" s="21"/>
      <c r="W1814" s="20"/>
      <c r="X1814" s="20"/>
      <c r="Y1814" s="20"/>
      <c r="Z1814" s="20"/>
      <c r="AA1814" s="20"/>
      <c r="AB1814" s="20"/>
      <c r="AC1814" s="8"/>
    </row>
    <row r="1815" spans="2:29" x14ac:dyDescent="0.25">
      <c r="B1815" s="40" t="s">
        <v>2613</v>
      </c>
      <c r="C1815" s="40" t="s">
        <v>708</v>
      </c>
      <c r="D1815" s="40"/>
      <c r="E1815" s="40" t="s">
        <v>43</v>
      </c>
      <c r="F1815" s="41">
        <v>7.2571781566592539E-2</v>
      </c>
      <c r="G1815" s="42">
        <v>6000000</v>
      </c>
      <c r="H1815" s="43">
        <v>1</v>
      </c>
      <c r="I1815" s="20">
        <f t="shared" ref="I1815" si="2716">H1815*G1815*F1815</f>
        <v>435430.68939955521</v>
      </c>
      <c r="J1815" s="54"/>
      <c r="K1815" s="54"/>
      <c r="L1815" s="54"/>
      <c r="M1815" s="20">
        <f t="shared" ref="M1815" si="2717">L1815*K1815</f>
        <v>0</v>
      </c>
      <c r="N1815" s="54" t="s">
        <v>104</v>
      </c>
      <c r="O1815" s="54" t="s">
        <v>19</v>
      </c>
      <c r="P1815" s="58">
        <v>293.69799999999998</v>
      </c>
      <c r="Q1815" s="80">
        <v>750</v>
      </c>
      <c r="R1815" s="21">
        <f t="shared" ref="R1815" si="2718">Q1815*P1815</f>
        <v>220273.49999999997</v>
      </c>
      <c r="S1815" s="21"/>
      <c r="T1815" s="21"/>
      <c r="U1815" s="21"/>
      <c r="V1815" s="21"/>
      <c r="W1815" s="20">
        <f>I1815</f>
        <v>435430.68939955521</v>
      </c>
      <c r="X1815" s="20">
        <f t="shared" ref="X1815" si="2719">M1815</f>
        <v>0</v>
      </c>
      <c r="Y1815" s="20">
        <f t="shared" ref="Y1815" si="2720">R1815</f>
        <v>220273.49999999997</v>
      </c>
      <c r="Z1815" s="20">
        <f t="shared" ref="Z1815" si="2721">SUM(W1815:Y1815)</f>
        <v>655704.18939955521</v>
      </c>
      <c r="AA1815" s="20">
        <f t="shared" si="2700"/>
        <v>196711.25681986657</v>
      </c>
      <c r="AB1815" s="20">
        <f t="shared" ref="AB1815" si="2722">SUM(Z1815:AA1815)</f>
        <v>852415.44621942181</v>
      </c>
      <c r="AC1815" s="7"/>
    </row>
    <row r="1816" spans="2:29" x14ac:dyDescent="0.25">
      <c r="B1816" s="40" t="s">
        <v>2614</v>
      </c>
      <c r="C1816" s="44"/>
      <c r="D1816" s="44"/>
      <c r="E1816" s="44"/>
      <c r="F1816" s="45"/>
      <c r="G1816" s="46"/>
      <c r="H1816" s="47"/>
      <c r="I1816" s="20"/>
      <c r="J1816" s="72"/>
      <c r="K1816" s="72"/>
      <c r="L1816" s="72"/>
      <c r="M1816" s="20"/>
      <c r="N1816" s="72"/>
      <c r="O1816" s="72"/>
      <c r="P1816" s="44"/>
      <c r="Q1816" s="82"/>
      <c r="R1816" s="21"/>
      <c r="S1816" s="21"/>
      <c r="T1816" s="21"/>
      <c r="U1816" s="21"/>
      <c r="V1816" s="21"/>
      <c r="W1816" s="20"/>
      <c r="X1816" s="20"/>
      <c r="Y1816" s="20"/>
      <c r="Z1816" s="20"/>
      <c r="AA1816" s="20"/>
      <c r="AB1816" s="20"/>
      <c r="AC1816" s="8"/>
    </row>
    <row r="1817" spans="2:29" x14ac:dyDescent="0.25">
      <c r="B1817" s="40" t="s">
        <v>2615</v>
      </c>
      <c r="C1817" s="40" t="s">
        <v>649</v>
      </c>
      <c r="D1817" s="40"/>
      <c r="E1817" s="40" t="s">
        <v>43</v>
      </c>
      <c r="F1817" s="41">
        <v>0.21081270076599951</v>
      </c>
      <c r="G1817" s="42">
        <v>6000000</v>
      </c>
      <c r="H1817" s="43">
        <v>1</v>
      </c>
      <c r="I1817" s="20">
        <f t="shared" ref="I1817" si="2723">H1817*G1817*F1817</f>
        <v>1264876.204595997</v>
      </c>
      <c r="J1817" s="54"/>
      <c r="K1817" s="54"/>
      <c r="L1817" s="54"/>
      <c r="M1817" s="20">
        <f t="shared" ref="M1817" si="2724">L1817*K1817</f>
        <v>0</v>
      </c>
      <c r="N1817" s="54" t="s">
        <v>104</v>
      </c>
      <c r="O1817" s="54" t="s">
        <v>19</v>
      </c>
      <c r="P1817" s="58">
        <v>853.15899999999999</v>
      </c>
      <c r="Q1817" s="80">
        <v>750</v>
      </c>
      <c r="R1817" s="21">
        <f t="shared" ref="R1817" si="2725">Q1817*P1817</f>
        <v>639869.25</v>
      </c>
      <c r="S1817" s="21"/>
      <c r="T1817" s="21"/>
      <c r="U1817" s="21"/>
      <c r="V1817" s="21"/>
      <c r="W1817" s="20">
        <f>I1817</f>
        <v>1264876.204595997</v>
      </c>
      <c r="X1817" s="20">
        <f t="shared" ref="X1817" si="2726">M1817</f>
        <v>0</v>
      </c>
      <c r="Y1817" s="20">
        <f t="shared" ref="Y1817" si="2727">R1817</f>
        <v>639869.25</v>
      </c>
      <c r="Z1817" s="20">
        <f t="shared" ref="Z1817" si="2728">SUM(W1817:Y1817)</f>
        <v>1904745.454595997</v>
      </c>
      <c r="AA1817" s="20">
        <f t="shared" si="2700"/>
        <v>571423.6363787991</v>
      </c>
      <c r="AB1817" s="20">
        <f t="shared" ref="AB1817" si="2729">SUM(Z1817:AA1817)</f>
        <v>2476169.0909747961</v>
      </c>
      <c r="AC1817" s="7"/>
    </row>
    <row r="1818" spans="2:29" x14ac:dyDescent="0.25">
      <c r="B1818" s="40" t="s">
        <v>2616</v>
      </c>
      <c r="C1818" s="44"/>
      <c r="D1818" s="44"/>
      <c r="E1818" s="44"/>
      <c r="F1818" s="45"/>
      <c r="G1818" s="46"/>
      <c r="H1818" s="47"/>
      <c r="I1818" s="20"/>
      <c r="J1818" s="72"/>
      <c r="K1818" s="72"/>
      <c r="L1818" s="72"/>
      <c r="M1818" s="20"/>
      <c r="N1818" s="72"/>
      <c r="O1818" s="72"/>
      <c r="P1818" s="44"/>
      <c r="Q1818" s="82"/>
      <c r="R1818" s="21"/>
      <c r="S1818" s="21"/>
      <c r="T1818" s="21"/>
      <c r="U1818" s="21"/>
      <c r="V1818" s="21"/>
      <c r="W1818" s="20"/>
      <c r="X1818" s="20"/>
      <c r="Y1818" s="20"/>
      <c r="Z1818" s="20"/>
      <c r="AA1818" s="20"/>
      <c r="AB1818" s="20"/>
      <c r="AC1818" s="8"/>
    </row>
    <row r="1819" spans="2:29" x14ac:dyDescent="0.25">
      <c r="B1819" s="40" t="s">
        <v>2617</v>
      </c>
      <c r="C1819" s="40" t="s">
        <v>651</v>
      </c>
      <c r="D1819" s="40"/>
      <c r="E1819" s="40" t="s">
        <v>43</v>
      </c>
      <c r="F1819" s="41">
        <v>6.9014331603657025E-2</v>
      </c>
      <c r="G1819" s="42">
        <v>6000000</v>
      </c>
      <c r="H1819" s="43">
        <v>1</v>
      </c>
      <c r="I1819" s="20">
        <f t="shared" ref="I1819" si="2730">H1819*G1819*F1819</f>
        <v>414085.98962194216</v>
      </c>
      <c r="J1819" s="54"/>
      <c r="K1819" s="54"/>
      <c r="L1819" s="54"/>
      <c r="M1819" s="20">
        <f t="shared" ref="M1819" si="2731">L1819*K1819</f>
        <v>0</v>
      </c>
      <c r="N1819" s="54"/>
      <c r="O1819" s="54"/>
      <c r="P1819" s="58"/>
      <c r="Q1819" s="80"/>
      <c r="R1819" s="21">
        <f t="shared" ref="R1819" si="2732">Q1819*P1819</f>
        <v>0</v>
      </c>
      <c r="S1819" s="21"/>
      <c r="T1819" s="21"/>
      <c r="U1819" s="21"/>
      <c r="V1819" s="21"/>
      <c r="W1819" s="20">
        <f>I1819</f>
        <v>414085.98962194216</v>
      </c>
      <c r="X1819" s="20">
        <f t="shared" ref="X1819" si="2733">M1819</f>
        <v>0</v>
      </c>
      <c r="Y1819" s="20">
        <f t="shared" ref="Y1819" si="2734">R1819</f>
        <v>0</v>
      </c>
      <c r="Z1819" s="20">
        <f t="shared" ref="Z1819" si="2735">SUM(W1819:Y1819)</f>
        <v>414085.98962194216</v>
      </c>
      <c r="AA1819" s="20">
        <f t="shared" si="2700"/>
        <v>124225.79688658264</v>
      </c>
      <c r="AB1819" s="20">
        <f t="shared" ref="AB1819" si="2736">SUM(Z1819:AA1819)</f>
        <v>538311.78650852479</v>
      </c>
      <c r="AC1819" s="7"/>
    </row>
    <row r="1820" spans="2:29" x14ac:dyDescent="0.25">
      <c r="B1820" s="40" t="s">
        <v>2618</v>
      </c>
      <c r="C1820" s="44"/>
      <c r="D1820" s="44"/>
      <c r="E1820" s="44"/>
      <c r="F1820" s="45"/>
      <c r="G1820" s="46"/>
      <c r="H1820" s="47"/>
      <c r="I1820" s="20"/>
      <c r="J1820" s="72"/>
      <c r="K1820" s="72"/>
      <c r="L1820" s="72"/>
      <c r="M1820" s="20"/>
      <c r="N1820" s="72"/>
      <c r="O1820" s="72"/>
      <c r="P1820" s="81"/>
      <c r="Q1820" s="82"/>
      <c r="R1820" s="21"/>
      <c r="S1820" s="21"/>
      <c r="T1820" s="21"/>
      <c r="U1820" s="21"/>
      <c r="V1820" s="21"/>
      <c r="W1820" s="20"/>
      <c r="X1820" s="20"/>
      <c r="Y1820" s="20"/>
      <c r="Z1820" s="20"/>
      <c r="AA1820" s="20"/>
      <c r="AB1820" s="20"/>
      <c r="AC1820" s="8"/>
    </row>
    <row r="1821" spans="2:29" x14ac:dyDescent="0.25">
      <c r="B1821" s="40" t="s">
        <v>2619</v>
      </c>
      <c r="C1821" s="40" t="s">
        <v>650</v>
      </c>
      <c r="D1821" s="40"/>
      <c r="E1821" s="40" t="s">
        <v>39</v>
      </c>
      <c r="F1821" s="41">
        <v>6.9014331603657025E-2</v>
      </c>
      <c r="G1821" s="42">
        <v>6000000</v>
      </c>
      <c r="H1821" s="43">
        <v>0.25</v>
      </c>
      <c r="I1821" s="20">
        <f t="shared" ref="I1821" si="2737">H1821*G1821*F1821</f>
        <v>103521.49740548554</v>
      </c>
      <c r="J1821" s="54"/>
      <c r="K1821" s="54"/>
      <c r="L1821" s="54"/>
      <c r="M1821" s="20">
        <f t="shared" ref="M1821" si="2738">L1821*K1821</f>
        <v>0</v>
      </c>
      <c r="N1821" s="54" t="s">
        <v>104</v>
      </c>
      <c r="O1821" s="54" t="s">
        <v>19</v>
      </c>
      <c r="P1821" s="58">
        <v>279.30099999999999</v>
      </c>
      <c r="Q1821" s="80">
        <v>750</v>
      </c>
      <c r="R1821" s="21">
        <f t="shared" ref="R1821" si="2739">Q1821*P1821</f>
        <v>209475.75</v>
      </c>
      <c r="S1821" s="21"/>
      <c r="T1821" s="21"/>
      <c r="U1821" s="21"/>
      <c r="V1821" s="21"/>
      <c r="W1821" s="20">
        <f>I1821</f>
        <v>103521.49740548554</v>
      </c>
      <c r="X1821" s="20">
        <f t="shared" ref="X1821" si="2740">M1821</f>
        <v>0</v>
      </c>
      <c r="Y1821" s="20">
        <f t="shared" ref="Y1821" si="2741">R1821</f>
        <v>209475.75</v>
      </c>
      <c r="Z1821" s="20">
        <f t="shared" ref="Z1821" si="2742">SUM(W1821:Y1821)</f>
        <v>312997.24740548554</v>
      </c>
      <c r="AA1821" s="20">
        <f t="shared" si="2700"/>
        <v>93899.174221645662</v>
      </c>
      <c r="AB1821" s="20">
        <f t="shared" ref="AB1821" si="2743">SUM(Z1821:AA1821)</f>
        <v>406896.42162713117</v>
      </c>
      <c r="AC1821" s="7"/>
    </row>
    <row r="1822" spans="2:29" x14ac:dyDescent="0.25">
      <c r="B1822" s="40" t="s">
        <v>2620</v>
      </c>
      <c r="C1822" s="44"/>
      <c r="D1822" s="44"/>
      <c r="E1822" s="44"/>
      <c r="F1822" s="45"/>
      <c r="G1822" s="46"/>
      <c r="H1822" s="47"/>
      <c r="I1822" s="20"/>
      <c r="J1822" s="72"/>
      <c r="K1822" s="72"/>
      <c r="L1822" s="72"/>
      <c r="M1822" s="20"/>
      <c r="N1822" s="72"/>
      <c r="O1822" s="72"/>
      <c r="P1822" s="44"/>
      <c r="Q1822" s="82"/>
      <c r="R1822" s="21"/>
      <c r="S1822" s="21"/>
      <c r="T1822" s="21"/>
      <c r="U1822" s="21"/>
      <c r="V1822" s="21"/>
      <c r="W1822" s="20"/>
      <c r="X1822" s="20"/>
      <c r="Y1822" s="20"/>
      <c r="Z1822" s="20"/>
      <c r="AA1822" s="20"/>
      <c r="AB1822" s="20"/>
      <c r="AC1822" s="8"/>
    </row>
    <row r="1823" spans="2:29" x14ac:dyDescent="0.25">
      <c r="B1823" s="40" t="s">
        <v>2621</v>
      </c>
      <c r="C1823" s="40" t="s">
        <v>80</v>
      </c>
      <c r="D1823" s="40"/>
      <c r="E1823" s="40" t="s">
        <v>43</v>
      </c>
      <c r="F1823" s="41">
        <v>6.9606869285890785E-2</v>
      </c>
      <c r="G1823" s="42">
        <v>6000000</v>
      </c>
      <c r="H1823" s="43">
        <v>1</v>
      </c>
      <c r="I1823" s="20">
        <f t="shared" ref="I1823" si="2744">H1823*G1823*F1823</f>
        <v>417641.2157153447</v>
      </c>
      <c r="J1823" s="54"/>
      <c r="K1823" s="54"/>
      <c r="L1823" s="54"/>
      <c r="M1823" s="20">
        <f t="shared" ref="M1823" si="2745">L1823*K1823</f>
        <v>0</v>
      </c>
      <c r="N1823" s="54" t="s">
        <v>104</v>
      </c>
      <c r="O1823" s="54" t="s">
        <v>19</v>
      </c>
      <c r="P1823" s="58">
        <v>281.69900000000001</v>
      </c>
      <c r="Q1823" s="80">
        <v>750</v>
      </c>
      <c r="R1823" s="21">
        <f t="shared" ref="R1823" si="2746">Q1823*P1823</f>
        <v>211274.25</v>
      </c>
      <c r="S1823" s="21"/>
      <c r="T1823" s="21"/>
      <c r="U1823" s="21"/>
      <c r="V1823" s="21"/>
      <c r="W1823" s="20">
        <f>I1823</f>
        <v>417641.2157153447</v>
      </c>
      <c r="X1823" s="20">
        <f t="shared" ref="X1823" si="2747">M1823</f>
        <v>0</v>
      </c>
      <c r="Y1823" s="20">
        <f t="shared" ref="Y1823" si="2748">R1823</f>
        <v>211274.25</v>
      </c>
      <c r="Z1823" s="20">
        <f t="shared" ref="Z1823" si="2749">SUM(W1823:Y1823)</f>
        <v>628915.46571534476</v>
      </c>
      <c r="AA1823" s="20">
        <f t="shared" si="2700"/>
        <v>188674.63971460343</v>
      </c>
      <c r="AB1823" s="20">
        <f t="shared" ref="AB1823" si="2750">SUM(Z1823:AA1823)</f>
        <v>817590.10542994819</v>
      </c>
      <c r="AC1823" s="7"/>
    </row>
    <row r="1824" spans="2:29" x14ac:dyDescent="0.25">
      <c r="B1824" s="40" t="s">
        <v>2622</v>
      </c>
      <c r="C1824" s="44"/>
      <c r="D1824" s="44"/>
      <c r="E1824" s="44"/>
      <c r="F1824" s="45"/>
      <c r="G1824" s="46"/>
      <c r="H1824" s="47"/>
      <c r="I1824" s="20"/>
      <c r="J1824" s="72"/>
      <c r="K1824" s="72"/>
      <c r="L1824" s="72"/>
      <c r="M1824" s="20"/>
      <c r="N1824" s="72"/>
      <c r="O1824" s="72"/>
      <c r="P1824" s="81"/>
      <c r="Q1824" s="82"/>
      <c r="R1824" s="21"/>
      <c r="S1824" s="21"/>
      <c r="T1824" s="21"/>
      <c r="U1824" s="21"/>
      <c r="V1824" s="21"/>
      <c r="W1824" s="20"/>
      <c r="X1824" s="20"/>
      <c r="Y1824" s="20"/>
      <c r="Z1824" s="20"/>
      <c r="AA1824" s="20"/>
      <c r="AB1824" s="20"/>
      <c r="AC1824" s="8"/>
    </row>
    <row r="1825" spans="2:29" x14ac:dyDescent="0.25">
      <c r="B1825" s="40" t="s">
        <v>2623</v>
      </c>
      <c r="C1825" s="40" t="s">
        <v>260</v>
      </c>
      <c r="D1825" s="40"/>
      <c r="E1825" s="40" t="s">
        <v>43</v>
      </c>
      <c r="F1825" s="41">
        <v>0.20924610822831727</v>
      </c>
      <c r="G1825" s="42">
        <v>6000000</v>
      </c>
      <c r="H1825" s="43">
        <v>1</v>
      </c>
      <c r="I1825" s="20">
        <f t="shared" ref="I1825" si="2751">H1825*G1825*F1825</f>
        <v>1255476.6493699036</v>
      </c>
      <c r="J1825" s="54"/>
      <c r="K1825" s="54"/>
      <c r="L1825" s="54"/>
      <c r="M1825" s="20">
        <f t="shared" ref="M1825" si="2752">L1825*K1825</f>
        <v>0</v>
      </c>
      <c r="N1825" s="54"/>
      <c r="O1825" s="54"/>
      <c r="P1825" s="79"/>
      <c r="Q1825" s="80"/>
      <c r="R1825" s="21">
        <f t="shared" ref="R1825" si="2753">Q1825*P1825</f>
        <v>0</v>
      </c>
      <c r="S1825" s="21"/>
      <c r="T1825" s="21"/>
      <c r="U1825" s="21"/>
      <c r="V1825" s="21"/>
      <c r="W1825" s="20">
        <f>I1825</f>
        <v>1255476.6493699036</v>
      </c>
      <c r="X1825" s="20">
        <f t="shared" ref="X1825" si="2754">M1825</f>
        <v>0</v>
      </c>
      <c r="Y1825" s="20">
        <f t="shared" ref="Y1825" si="2755">R1825</f>
        <v>0</v>
      </c>
      <c r="Z1825" s="20">
        <f t="shared" ref="Z1825" si="2756">SUM(W1825:Y1825)</f>
        <v>1255476.6493699036</v>
      </c>
      <c r="AA1825" s="20">
        <f t="shared" si="2700"/>
        <v>376642.99481097108</v>
      </c>
      <c r="AB1825" s="20">
        <f t="shared" ref="AB1825" si="2757">SUM(Z1825:AA1825)</f>
        <v>1632119.6441808748</v>
      </c>
      <c r="AC1825" s="7"/>
    </row>
    <row r="1826" spans="2:29" x14ac:dyDescent="0.25">
      <c r="B1826" s="40" t="s">
        <v>2624</v>
      </c>
      <c r="C1826" s="44"/>
      <c r="D1826" s="44"/>
      <c r="E1826" s="44"/>
      <c r="F1826" s="45"/>
      <c r="G1826" s="46"/>
      <c r="H1826" s="47"/>
      <c r="I1826" s="20"/>
      <c r="J1826" s="72"/>
      <c r="K1826" s="72"/>
      <c r="L1826" s="72"/>
      <c r="M1826" s="20"/>
      <c r="N1826" s="72"/>
      <c r="O1826" s="72"/>
      <c r="P1826" s="81"/>
      <c r="Q1826" s="82"/>
      <c r="R1826" s="21"/>
      <c r="S1826" s="21"/>
      <c r="T1826" s="21"/>
      <c r="U1826" s="21"/>
      <c r="V1826" s="21"/>
      <c r="W1826" s="20"/>
      <c r="X1826" s="20"/>
      <c r="Y1826" s="20"/>
      <c r="Z1826" s="20"/>
      <c r="AA1826" s="20"/>
      <c r="AB1826" s="20"/>
      <c r="AC1826" s="8"/>
    </row>
    <row r="1827" spans="2:29" x14ac:dyDescent="0.25">
      <c r="B1827" s="40" t="s">
        <v>2625</v>
      </c>
      <c r="C1827" s="40" t="s">
        <v>652</v>
      </c>
      <c r="D1827" s="40"/>
      <c r="E1827" s="40" t="s">
        <v>39</v>
      </c>
      <c r="F1827" s="41">
        <v>7.0259204348900414E-2</v>
      </c>
      <c r="G1827" s="42">
        <v>6000000</v>
      </c>
      <c r="H1827" s="43">
        <v>0.25</v>
      </c>
      <c r="I1827" s="20">
        <f t="shared" ref="I1827" si="2758">H1827*G1827*F1827</f>
        <v>105388.80652335062</v>
      </c>
      <c r="J1827" s="54"/>
      <c r="K1827" s="54"/>
      <c r="L1827" s="54"/>
      <c r="M1827" s="20">
        <f t="shared" ref="M1827" si="2759">L1827*K1827</f>
        <v>0</v>
      </c>
      <c r="N1827" s="54" t="s">
        <v>104</v>
      </c>
      <c r="O1827" s="54" t="s">
        <v>19</v>
      </c>
      <c r="P1827" s="58">
        <v>284.339</v>
      </c>
      <c r="Q1827" s="80">
        <v>750</v>
      </c>
      <c r="R1827" s="21">
        <f t="shared" ref="R1827" si="2760">Q1827*P1827</f>
        <v>213254.25</v>
      </c>
      <c r="S1827" s="21"/>
      <c r="T1827" s="21"/>
      <c r="U1827" s="21"/>
      <c r="V1827" s="21"/>
      <c r="W1827" s="20">
        <f>I1827</f>
        <v>105388.80652335062</v>
      </c>
      <c r="X1827" s="20">
        <f t="shared" ref="X1827" si="2761">M1827</f>
        <v>0</v>
      </c>
      <c r="Y1827" s="20">
        <f t="shared" ref="Y1827" si="2762">R1827</f>
        <v>213254.25</v>
      </c>
      <c r="Z1827" s="20">
        <f t="shared" ref="Z1827" si="2763">SUM(W1827:Y1827)</f>
        <v>318643.05652335065</v>
      </c>
      <c r="AA1827" s="20">
        <f t="shared" si="2700"/>
        <v>95592.916957005189</v>
      </c>
      <c r="AB1827" s="20">
        <f t="shared" ref="AB1827" si="2764">SUM(Z1827:AA1827)</f>
        <v>414235.97348035581</v>
      </c>
      <c r="AC1827" s="7"/>
    </row>
    <row r="1828" spans="2:29" x14ac:dyDescent="0.25">
      <c r="B1828" s="40" t="s">
        <v>2626</v>
      </c>
      <c r="C1828" s="44"/>
      <c r="D1828" s="44"/>
      <c r="E1828" s="44"/>
      <c r="F1828" s="45"/>
      <c r="G1828" s="46"/>
      <c r="H1828" s="47"/>
      <c r="I1828" s="20"/>
      <c r="J1828" s="72"/>
      <c r="K1828" s="72"/>
      <c r="L1828" s="72"/>
      <c r="M1828" s="20"/>
      <c r="N1828" s="72"/>
      <c r="O1828" s="72"/>
      <c r="P1828" s="44"/>
      <c r="Q1828" s="82"/>
      <c r="R1828" s="21"/>
      <c r="S1828" s="21"/>
      <c r="T1828" s="21"/>
      <c r="U1828" s="21"/>
      <c r="V1828" s="21"/>
      <c r="W1828" s="20"/>
      <c r="X1828" s="20"/>
      <c r="Y1828" s="20"/>
      <c r="Z1828" s="20"/>
      <c r="AA1828" s="20"/>
      <c r="AB1828" s="20"/>
      <c r="AC1828" s="8"/>
    </row>
    <row r="1829" spans="2:29" x14ac:dyDescent="0.25">
      <c r="B1829" s="40" t="s">
        <v>2627</v>
      </c>
      <c r="C1829" s="40" t="s">
        <v>653</v>
      </c>
      <c r="D1829" s="40"/>
      <c r="E1829" s="40" t="s">
        <v>39</v>
      </c>
      <c r="F1829" s="41">
        <v>0.13898690387941687</v>
      </c>
      <c r="G1829" s="42">
        <v>6000000</v>
      </c>
      <c r="H1829" s="43">
        <v>0.25</v>
      </c>
      <c r="I1829" s="20">
        <f t="shared" ref="I1829" si="2765">H1829*G1829*F1829</f>
        <v>208480.35581912531</v>
      </c>
      <c r="J1829" s="54"/>
      <c r="K1829" s="54"/>
      <c r="L1829" s="54"/>
      <c r="M1829" s="20">
        <f t="shared" ref="M1829" si="2766">L1829*K1829</f>
        <v>0</v>
      </c>
      <c r="N1829" s="54" t="s">
        <v>104</v>
      </c>
      <c r="O1829" s="54" t="s">
        <v>19</v>
      </c>
      <c r="P1829" s="58">
        <v>562.48</v>
      </c>
      <c r="Q1829" s="80">
        <v>750</v>
      </c>
      <c r="R1829" s="21">
        <f t="shared" ref="R1829" si="2767">Q1829*P1829</f>
        <v>421860</v>
      </c>
      <c r="S1829" s="21"/>
      <c r="T1829" s="21"/>
      <c r="U1829" s="21"/>
      <c r="V1829" s="21"/>
      <c r="W1829" s="20">
        <f>I1829</f>
        <v>208480.35581912531</v>
      </c>
      <c r="X1829" s="20">
        <f t="shared" ref="X1829" si="2768">M1829</f>
        <v>0</v>
      </c>
      <c r="Y1829" s="20">
        <f t="shared" ref="Y1829" si="2769">R1829</f>
        <v>421860</v>
      </c>
      <c r="Z1829" s="20">
        <f t="shared" ref="Z1829" si="2770">SUM(W1829:Y1829)</f>
        <v>630340.35581912531</v>
      </c>
      <c r="AA1829" s="20">
        <f t="shared" si="2700"/>
        <v>189102.10674573758</v>
      </c>
      <c r="AB1829" s="20">
        <f t="shared" ref="AB1829" si="2771">SUM(Z1829:AA1829)</f>
        <v>819442.46256486292</v>
      </c>
      <c r="AC1829" s="7"/>
    </row>
    <row r="1830" spans="2:29" x14ac:dyDescent="0.25">
      <c r="B1830" s="40" t="s">
        <v>2628</v>
      </c>
      <c r="C1830" s="44"/>
      <c r="D1830" s="44"/>
      <c r="E1830" s="44"/>
      <c r="F1830" s="45"/>
      <c r="G1830" s="46"/>
      <c r="H1830" s="47"/>
      <c r="I1830" s="20"/>
      <c r="J1830" s="72"/>
      <c r="K1830" s="72"/>
      <c r="L1830" s="72"/>
      <c r="M1830" s="20"/>
      <c r="N1830" s="72"/>
      <c r="O1830" s="72"/>
      <c r="P1830" s="44"/>
      <c r="Q1830" s="82"/>
      <c r="R1830" s="21"/>
      <c r="S1830" s="21"/>
      <c r="T1830" s="21"/>
      <c r="U1830" s="21"/>
      <c r="V1830" s="21"/>
      <c r="W1830" s="20"/>
      <c r="X1830" s="20"/>
      <c r="Y1830" s="20"/>
      <c r="Z1830" s="20"/>
      <c r="AA1830" s="20"/>
      <c r="AB1830" s="20"/>
      <c r="AC1830" s="8"/>
    </row>
    <row r="1831" spans="2:29" x14ac:dyDescent="0.25">
      <c r="B1831" s="40" t="s">
        <v>2629</v>
      </c>
      <c r="C1831" s="40" t="s">
        <v>654</v>
      </c>
      <c r="D1831" s="40"/>
      <c r="E1831" s="40" t="s">
        <v>43</v>
      </c>
      <c r="F1831" s="41">
        <v>7.3383246849518163E-2</v>
      </c>
      <c r="G1831" s="42">
        <v>6000000</v>
      </c>
      <c r="H1831" s="43">
        <v>1</v>
      </c>
      <c r="I1831" s="20">
        <f t="shared" ref="I1831" si="2772">H1831*G1831*F1831</f>
        <v>440299.48109710898</v>
      </c>
      <c r="J1831" s="54"/>
      <c r="K1831" s="54"/>
      <c r="L1831" s="54"/>
      <c r="M1831" s="20">
        <f t="shared" ref="M1831" si="2773">L1831*K1831</f>
        <v>0</v>
      </c>
      <c r="N1831" s="54" t="s">
        <v>104</v>
      </c>
      <c r="O1831" s="54" t="s">
        <v>19</v>
      </c>
      <c r="P1831" s="58">
        <v>296.98200000000003</v>
      </c>
      <c r="Q1831" s="80">
        <v>750</v>
      </c>
      <c r="R1831" s="21">
        <f t="shared" ref="R1831" si="2774">Q1831*P1831</f>
        <v>222736.50000000003</v>
      </c>
      <c r="S1831" s="21"/>
      <c r="T1831" s="21"/>
      <c r="U1831" s="21"/>
      <c r="V1831" s="21"/>
      <c r="W1831" s="20">
        <f>I1831</f>
        <v>440299.48109710898</v>
      </c>
      <c r="X1831" s="20">
        <f t="shared" ref="X1831" si="2775">M1831</f>
        <v>0</v>
      </c>
      <c r="Y1831" s="20">
        <f t="shared" ref="Y1831" si="2776">R1831</f>
        <v>222736.50000000003</v>
      </c>
      <c r="Z1831" s="20">
        <f t="shared" ref="Z1831" si="2777">SUM(W1831:Y1831)</f>
        <v>663035.98109710903</v>
      </c>
      <c r="AA1831" s="20">
        <f t="shared" si="2700"/>
        <v>198910.79432913271</v>
      </c>
      <c r="AB1831" s="20">
        <f t="shared" ref="AB1831" si="2778">SUM(Z1831:AA1831)</f>
        <v>861946.7754262418</v>
      </c>
      <c r="AC1831" s="7"/>
    </row>
    <row r="1832" spans="2:29" x14ac:dyDescent="0.25">
      <c r="B1832" s="40" t="s">
        <v>2630</v>
      </c>
      <c r="C1832" s="44"/>
      <c r="D1832" s="44"/>
      <c r="E1832" s="44"/>
      <c r="F1832" s="45"/>
      <c r="G1832" s="46"/>
      <c r="H1832" s="47"/>
      <c r="I1832" s="20"/>
      <c r="J1832" s="72"/>
      <c r="K1832" s="72"/>
      <c r="L1832" s="72"/>
      <c r="M1832" s="20"/>
      <c r="N1832" s="72"/>
      <c r="O1832" s="72"/>
      <c r="P1832" s="44"/>
      <c r="Q1832" s="82"/>
      <c r="R1832" s="21"/>
      <c r="S1832" s="21"/>
      <c r="T1832" s="21"/>
      <c r="U1832" s="21"/>
      <c r="V1832" s="21"/>
      <c r="W1832" s="20"/>
      <c r="X1832" s="20"/>
      <c r="Y1832" s="20"/>
      <c r="Z1832" s="20"/>
      <c r="AA1832" s="20"/>
      <c r="AB1832" s="20"/>
      <c r="AC1832" s="8"/>
    </row>
    <row r="1833" spans="2:29" x14ac:dyDescent="0.25">
      <c r="B1833" s="40" t="s">
        <v>2631</v>
      </c>
      <c r="C1833" s="40" t="s">
        <v>655</v>
      </c>
      <c r="D1833" s="40"/>
      <c r="E1833" s="40" t="s">
        <v>43</v>
      </c>
      <c r="F1833" s="41">
        <v>0.30691475166790216</v>
      </c>
      <c r="G1833" s="42">
        <v>6000000</v>
      </c>
      <c r="H1833" s="43">
        <v>1</v>
      </c>
      <c r="I1833" s="20">
        <f t="shared" ref="I1833" si="2779">H1833*G1833*F1833</f>
        <v>1841488.5100074129</v>
      </c>
      <c r="J1833" s="54"/>
      <c r="K1833" s="54"/>
      <c r="L1833" s="54"/>
      <c r="M1833" s="20">
        <f t="shared" ref="M1833" si="2780">L1833*K1833</f>
        <v>0</v>
      </c>
      <c r="N1833" s="54" t="s">
        <v>104</v>
      </c>
      <c r="O1833" s="54" t="s">
        <v>19</v>
      </c>
      <c r="P1833" s="58">
        <v>1242.0840000000001</v>
      </c>
      <c r="Q1833" s="80">
        <v>750</v>
      </c>
      <c r="R1833" s="21">
        <f t="shared" ref="R1833" si="2781">Q1833*P1833</f>
        <v>931563</v>
      </c>
      <c r="S1833" s="21"/>
      <c r="T1833" s="21"/>
      <c r="U1833" s="21"/>
      <c r="V1833" s="21"/>
      <c r="W1833" s="20">
        <f>I1833</f>
        <v>1841488.5100074129</v>
      </c>
      <c r="X1833" s="20">
        <f t="shared" ref="X1833" si="2782">M1833</f>
        <v>0</v>
      </c>
      <c r="Y1833" s="20">
        <f t="shared" ref="Y1833" si="2783">R1833</f>
        <v>931563</v>
      </c>
      <c r="Z1833" s="20">
        <f t="shared" ref="Z1833" si="2784">SUM(W1833:Y1833)</f>
        <v>2773051.5100074131</v>
      </c>
      <c r="AA1833" s="20">
        <f t="shared" si="2700"/>
        <v>831915.45300222386</v>
      </c>
      <c r="AB1833" s="20">
        <f t="shared" ref="AB1833" si="2785">SUM(Z1833:AA1833)</f>
        <v>3604966.9630096368</v>
      </c>
      <c r="AC1833" s="7"/>
    </row>
    <row r="1834" spans="2:29" x14ac:dyDescent="0.25">
      <c r="B1834" s="40" t="s">
        <v>2632</v>
      </c>
      <c r="C1834" s="44"/>
      <c r="D1834" s="44"/>
      <c r="E1834" s="44"/>
      <c r="F1834" s="45"/>
      <c r="G1834" s="46"/>
      <c r="H1834" s="47"/>
      <c r="I1834" s="20"/>
      <c r="J1834" s="72"/>
      <c r="K1834" s="72"/>
      <c r="L1834" s="72"/>
      <c r="M1834" s="20"/>
      <c r="N1834" s="72"/>
      <c r="O1834" s="72"/>
      <c r="P1834" s="44"/>
      <c r="Q1834" s="82"/>
      <c r="R1834" s="21"/>
      <c r="S1834" s="21"/>
      <c r="T1834" s="21"/>
      <c r="U1834" s="21"/>
      <c r="V1834" s="21"/>
      <c r="W1834" s="20"/>
      <c r="X1834" s="20"/>
      <c r="Y1834" s="20"/>
      <c r="Z1834" s="20"/>
      <c r="AA1834" s="20"/>
      <c r="AB1834" s="20"/>
      <c r="AC1834" s="8"/>
    </row>
    <row r="1835" spans="2:29" x14ac:dyDescent="0.25">
      <c r="B1835" s="40" t="s">
        <v>2633</v>
      </c>
      <c r="C1835" s="40" t="s">
        <v>656</v>
      </c>
      <c r="D1835" s="40"/>
      <c r="E1835" s="40" t="s">
        <v>43</v>
      </c>
      <c r="F1835" s="41">
        <v>0.30556239189523104</v>
      </c>
      <c r="G1835" s="42">
        <v>6000000</v>
      </c>
      <c r="H1835" s="43">
        <v>1</v>
      </c>
      <c r="I1835" s="20">
        <f t="shared" ref="I1835" si="2786">H1835*G1835*F1835</f>
        <v>1833374.3513713863</v>
      </c>
      <c r="J1835" s="54"/>
      <c r="K1835" s="54"/>
      <c r="L1835" s="54"/>
      <c r="M1835" s="20">
        <f t="shared" ref="M1835" si="2787">L1835*K1835</f>
        <v>0</v>
      </c>
      <c r="N1835" s="54" t="s">
        <v>104</v>
      </c>
      <c r="O1835" s="54" t="s">
        <v>19</v>
      </c>
      <c r="P1835" s="58">
        <v>1236.6110000000001</v>
      </c>
      <c r="Q1835" s="80">
        <v>750</v>
      </c>
      <c r="R1835" s="21">
        <f t="shared" ref="R1835" si="2788">Q1835*P1835</f>
        <v>927458.25000000012</v>
      </c>
      <c r="S1835" s="21"/>
      <c r="T1835" s="21"/>
      <c r="U1835" s="21"/>
      <c r="V1835" s="21"/>
      <c r="W1835" s="20">
        <f>I1835</f>
        <v>1833374.3513713863</v>
      </c>
      <c r="X1835" s="20">
        <f t="shared" ref="X1835" si="2789">M1835</f>
        <v>0</v>
      </c>
      <c r="Y1835" s="20">
        <f t="shared" ref="Y1835" si="2790">R1835</f>
        <v>927458.25000000012</v>
      </c>
      <c r="Z1835" s="20">
        <f t="shared" ref="Z1835" si="2791">SUM(W1835:Y1835)</f>
        <v>2760832.6013713866</v>
      </c>
      <c r="AA1835" s="20">
        <f t="shared" si="2700"/>
        <v>828249.78041141597</v>
      </c>
      <c r="AB1835" s="20">
        <f t="shared" ref="AB1835" si="2792">SUM(Z1835:AA1835)</f>
        <v>3589082.3817828028</v>
      </c>
      <c r="AC1835" s="7"/>
    </row>
    <row r="1836" spans="2:29" x14ac:dyDescent="0.25">
      <c r="B1836" s="40" t="s">
        <v>2634</v>
      </c>
      <c r="C1836" s="44"/>
      <c r="D1836" s="44"/>
      <c r="E1836" s="44"/>
      <c r="F1836" s="45"/>
      <c r="G1836" s="46"/>
      <c r="H1836" s="47"/>
      <c r="I1836" s="20"/>
      <c r="J1836" s="72"/>
      <c r="K1836" s="72"/>
      <c r="L1836" s="72"/>
      <c r="M1836" s="20"/>
      <c r="N1836" s="72"/>
      <c r="O1836" s="72"/>
      <c r="P1836" s="44"/>
      <c r="Q1836" s="82"/>
      <c r="R1836" s="21"/>
      <c r="S1836" s="21"/>
      <c r="T1836" s="21"/>
      <c r="U1836" s="21"/>
      <c r="V1836" s="21"/>
      <c r="W1836" s="20"/>
      <c r="X1836" s="20"/>
      <c r="Y1836" s="20"/>
      <c r="Z1836" s="20"/>
      <c r="AA1836" s="20"/>
      <c r="AB1836" s="20"/>
      <c r="AC1836" s="8"/>
    </row>
    <row r="1837" spans="2:29" x14ac:dyDescent="0.25">
      <c r="B1837" s="40" t="s">
        <v>2635</v>
      </c>
      <c r="C1837" s="40" t="s">
        <v>657</v>
      </c>
      <c r="D1837" s="40"/>
      <c r="E1837" s="40" t="s">
        <v>43</v>
      </c>
      <c r="F1837" s="41">
        <v>0.29568371633308627</v>
      </c>
      <c r="G1837" s="42">
        <v>6000000</v>
      </c>
      <c r="H1837" s="43">
        <v>1</v>
      </c>
      <c r="I1837" s="20">
        <f t="shared" ref="I1837" si="2793">H1837*G1837*F1837</f>
        <v>1774102.2979985175</v>
      </c>
      <c r="J1837" s="54"/>
      <c r="K1837" s="54"/>
      <c r="L1837" s="54"/>
      <c r="M1837" s="20">
        <f t="shared" ref="M1837" si="2794">L1837*K1837</f>
        <v>0</v>
      </c>
      <c r="N1837" s="54" t="s">
        <v>104</v>
      </c>
      <c r="O1837" s="54" t="s">
        <v>19</v>
      </c>
      <c r="P1837" s="58">
        <v>1196.6320000000001</v>
      </c>
      <c r="Q1837" s="80">
        <v>750</v>
      </c>
      <c r="R1837" s="21">
        <f t="shared" ref="R1837" si="2795">Q1837*P1837</f>
        <v>897474</v>
      </c>
      <c r="S1837" s="21"/>
      <c r="T1837" s="21"/>
      <c r="U1837" s="21"/>
      <c r="V1837" s="21"/>
      <c r="W1837" s="20">
        <f>I1837</f>
        <v>1774102.2979985175</v>
      </c>
      <c r="X1837" s="20">
        <f t="shared" ref="X1837" si="2796">M1837</f>
        <v>0</v>
      </c>
      <c r="Y1837" s="20">
        <f t="shared" ref="Y1837" si="2797">R1837</f>
        <v>897474</v>
      </c>
      <c r="Z1837" s="20">
        <f t="shared" ref="Z1837" si="2798">SUM(W1837:Y1837)</f>
        <v>2671576.2979985178</v>
      </c>
      <c r="AA1837" s="20">
        <f t="shared" si="2700"/>
        <v>801472.88939955528</v>
      </c>
      <c r="AB1837" s="20">
        <f t="shared" ref="AB1837" si="2799">SUM(Z1837:AA1837)</f>
        <v>3473049.1873980733</v>
      </c>
      <c r="AC1837" s="7"/>
    </row>
    <row r="1838" spans="2:29" x14ac:dyDescent="0.25">
      <c r="B1838" s="40" t="s">
        <v>2636</v>
      </c>
      <c r="C1838" s="44"/>
      <c r="D1838" s="44"/>
      <c r="E1838" s="44"/>
      <c r="F1838" s="45"/>
      <c r="G1838" s="46"/>
      <c r="H1838" s="47"/>
      <c r="I1838" s="20"/>
      <c r="J1838" s="72"/>
      <c r="K1838" s="72"/>
      <c r="L1838" s="72"/>
      <c r="M1838" s="20"/>
      <c r="N1838" s="72"/>
      <c r="O1838" s="72"/>
      <c r="P1838" s="44"/>
      <c r="Q1838" s="82"/>
      <c r="R1838" s="21"/>
      <c r="S1838" s="21"/>
      <c r="T1838" s="21"/>
      <c r="U1838" s="21"/>
      <c r="V1838" s="21"/>
      <c r="W1838" s="20"/>
      <c r="X1838" s="20"/>
      <c r="Y1838" s="20"/>
      <c r="Z1838" s="20"/>
      <c r="AA1838" s="20"/>
      <c r="AB1838" s="20"/>
      <c r="AC1838" s="8"/>
    </row>
    <row r="1839" spans="2:29" x14ac:dyDescent="0.25">
      <c r="B1839" s="40" t="s">
        <v>2637</v>
      </c>
      <c r="C1839" s="40" t="s">
        <v>658</v>
      </c>
      <c r="D1839" s="40"/>
      <c r="E1839" s="40" t="s">
        <v>43</v>
      </c>
      <c r="F1839" s="41">
        <v>5.3188040523844828E-2</v>
      </c>
      <c r="G1839" s="42">
        <v>6000000</v>
      </c>
      <c r="H1839" s="43">
        <v>1</v>
      </c>
      <c r="I1839" s="20">
        <f t="shared" ref="I1839" si="2800">H1839*G1839*F1839</f>
        <v>319128.24314306898</v>
      </c>
      <c r="J1839" s="54"/>
      <c r="K1839" s="54"/>
      <c r="L1839" s="54"/>
      <c r="M1839" s="20">
        <f t="shared" ref="M1839" si="2801">L1839*K1839</f>
        <v>0</v>
      </c>
      <c r="N1839" s="54" t="s">
        <v>104</v>
      </c>
      <c r="O1839" s="54" t="s">
        <v>19</v>
      </c>
      <c r="P1839" s="58">
        <v>215.25200000000001</v>
      </c>
      <c r="Q1839" s="80">
        <v>750</v>
      </c>
      <c r="R1839" s="21">
        <f t="shared" ref="R1839" si="2802">Q1839*P1839</f>
        <v>161439</v>
      </c>
      <c r="S1839" s="21"/>
      <c r="T1839" s="21"/>
      <c r="U1839" s="21"/>
      <c r="V1839" s="21"/>
      <c r="W1839" s="20">
        <f>I1839</f>
        <v>319128.24314306898</v>
      </c>
      <c r="X1839" s="20">
        <f t="shared" ref="X1839" si="2803">M1839</f>
        <v>0</v>
      </c>
      <c r="Y1839" s="20">
        <f t="shared" ref="Y1839" si="2804">R1839</f>
        <v>161439</v>
      </c>
      <c r="Z1839" s="20">
        <f t="shared" ref="Z1839" si="2805">SUM(W1839:Y1839)</f>
        <v>480567.24314306898</v>
      </c>
      <c r="AA1839" s="20">
        <f t="shared" si="2700"/>
        <v>144170.17294292068</v>
      </c>
      <c r="AB1839" s="20">
        <f t="shared" ref="AB1839" si="2806">SUM(Z1839:AA1839)</f>
        <v>624737.41608598968</v>
      </c>
      <c r="AC1839" s="7"/>
    </row>
    <row r="1840" spans="2:29" x14ac:dyDescent="0.25">
      <c r="B1840" s="40" t="s">
        <v>2638</v>
      </c>
      <c r="C1840" s="44"/>
      <c r="D1840" s="44"/>
      <c r="E1840" s="44"/>
      <c r="F1840" s="45"/>
      <c r="G1840" s="46"/>
      <c r="H1840" s="47"/>
      <c r="I1840" s="20"/>
      <c r="J1840" s="72"/>
      <c r="K1840" s="72"/>
      <c r="L1840" s="72"/>
      <c r="M1840" s="20"/>
      <c r="N1840" s="72"/>
      <c r="O1840" s="72"/>
      <c r="P1840" s="44"/>
      <c r="Q1840" s="82"/>
      <c r="R1840" s="21"/>
      <c r="S1840" s="21"/>
      <c r="T1840" s="21"/>
      <c r="U1840" s="21"/>
      <c r="V1840" s="21"/>
      <c r="W1840" s="20"/>
      <c r="X1840" s="20"/>
      <c r="Y1840" s="20"/>
      <c r="Z1840" s="20"/>
      <c r="AA1840" s="20"/>
      <c r="AB1840" s="20"/>
      <c r="AC1840" s="8"/>
    </row>
    <row r="1841" spans="2:29" x14ac:dyDescent="0.25">
      <c r="B1841" s="40" t="s">
        <v>2639</v>
      </c>
      <c r="C1841" s="40" t="s">
        <v>659</v>
      </c>
      <c r="D1841" s="40"/>
      <c r="E1841" s="40" t="s">
        <v>43</v>
      </c>
      <c r="F1841" s="41">
        <v>5.8154188287620461E-3</v>
      </c>
      <c r="G1841" s="42">
        <v>6000000</v>
      </c>
      <c r="H1841" s="43">
        <v>1</v>
      </c>
      <c r="I1841" s="20">
        <f t="shared" ref="I1841" si="2807">H1841*G1841*F1841</f>
        <v>34892.51297257228</v>
      </c>
      <c r="J1841" s="54"/>
      <c r="K1841" s="54"/>
      <c r="L1841" s="54"/>
      <c r="M1841" s="20">
        <f t="shared" ref="M1841" si="2808">L1841*K1841</f>
        <v>0</v>
      </c>
      <c r="N1841" s="54" t="s">
        <v>104</v>
      </c>
      <c r="O1841" s="54" t="s">
        <v>19</v>
      </c>
      <c r="P1841" s="58">
        <v>23.535</v>
      </c>
      <c r="Q1841" s="80">
        <v>750</v>
      </c>
      <c r="R1841" s="21">
        <f t="shared" ref="R1841" si="2809">Q1841*P1841</f>
        <v>17651.25</v>
      </c>
      <c r="S1841" s="21"/>
      <c r="T1841" s="21"/>
      <c r="U1841" s="21"/>
      <c r="V1841" s="21"/>
      <c r="W1841" s="20">
        <f>I1841</f>
        <v>34892.51297257228</v>
      </c>
      <c r="X1841" s="20">
        <f t="shared" ref="X1841" si="2810">M1841</f>
        <v>0</v>
      </c>
      <c r="Y1841" s="20">
        <f t="shared" ref="Y1841" si="2811">R1841</f>
        <v>17651.25</v>
      </c>
      <c r="Z1841" s="20">
        <f t="shared" ref="Z1841" si="2812">SUM(W1841:Y1841)</f>
        <v>52543.76297257228</v>
      </c>
      <c r="AA1841" s="20">
        <f t="shared" si="2700"/>
        <v>15763.128891771683</v>
      </c>
      <c r="AB1841" s="20">
        <f t="shared" ref="AB1841" si="2813">SUM(Z1841:AA1841)</f>
        <v>68306.891864343968</v>
      </c>
      <c r="AC1841" s="7"/>
    </row>
    <row r="1842" spans="2:29" x14ac:dyDescent="0.25">
      <c r="B1842" s="40" t="s">
        <v>2640</v>
      </c>
      <c r="C1842" s="44"/>
      <c r="D1842" s="44"/>
      <c r="E1842" s="44"/>
      <c r="F1842" s="45"/>
      <c r="G1842" s="46"/>
      <c r="H1842" s="47"/>
      <c r="I1842" s="20"/>
      <c r="J1842" s="72"/>
      <c r="K1842" s="72"/>
      <c r="L1842" s="72"/>
      <c r="M1842" s="20"/>
      <c r="N1842" s="72"/>
      <c r="O1842" s="72"/>
      <c r="P1842" s="44"/>
      <c r="Q1842" s="82"/>
      <c r="R1842" s="21"/>
      <c r="S1842" s="21"/>
      <c r="T1842" s="21"/>
      <c r="U1842" s="21"/>
      <c r="V1842" s="21"/>
      <c r="W1842" s="20"/>
      <c r="X1842" s="20"/>
      <c r="Y1842" s="20"/>
      <c r="Z1842" s="20"/>
      <c r="AA1842" s="20"/>
      <c r="AB1842" s="20"/>
      <c r="AC1842" s="8"/>
    </row>
    <row r="1843" spans="2:29" x14ac:dyDescent="0.25">
      <c r="B1843" s="40" t="s">
        <v>2641</v>
      </c>
      <c r="C1843" s="40" t="s">
        <v>660</v>
      </c>
      <c r="D1843" s="40"/>
      <c r="E1843" s="40" t="s">
        <v>43</v>
      </c>
      <c r="F1843" s="41">
        <v>6.7995799357548792E-2</v>
      </c>
      <c r="G1843" s="42">
        <v>6000000</v>
      </c>
      <c r="H1843" s="43">
        <v>1</v>
      </c>
      <c r="I1843" s="20">
        <f t="shared" ref="I1843" si="2814">H1843*G1843*F1843</f>
        <v>407974.79614529276</v>
      </c>
      <c r="J1843" s="54"/>
      <c r="K1843" s="54"/>
      <c r="L1843" s="54"/>
      <c r="M1843" s="20">
        <f t="shared" ref="M1843" si="2815">L1843*K1843</f>
        <v>0</v>
      </c>
      <c r="N1843" s="54" t="s">
        <v>104</v>
      </c>
      <c r="O1843" s="54" t="s">
        <v>19</v>
      </c>
      <c r="P1843" s="58">
        <v>275.17899999999997</v>
      </c>
      <c r="Q1843" s="80">
        <v>750</v>
      </c>
      <c r="R1843" s="21">
        <f t="shared" ref="R1843" si="2816">Q1843*P1843</f>
        <v>206384.24999999997</v>
      </c>
      <c r="S1843" s="21"/>
      <c r="T1843" s="21"/>
      <c r="U1843" s="21"/>
      <c r="V1843" s="21"/>
      <c r="W1843" s="20">
        <f>I1843</f>
        <v>407974.79614529276</v>
      </c>
      <c r="X1843" s="20">
        <f t="shared" ref="X1843" si="2817">M1843</f>
        <v>0</v>
      </c>
      <c r="Y1843" s="20">
        <f t="shared" ref="Y1843" si="2818">R1843</f>
        <v>206384.24999999997</v>
      </c>
      <c r="Z1843" s="20">
        <f t="shared" ref="Z1843" si="2819">SUM(W1843:Y1843)</f>
        <v>614359.0461452927</v>
      </c>
      <c r="AA1843" s="20">
        <f t="shared" si="2700"/>
        <v>184307.71384358782</v>
      </c>
      <c r="AB1843" s="20">
        <f t="shared" ref="AB1843" si="2820">SUM(Z1843:AA1843)</f>
        <v>798666.75998888048</v>
      </c>
      <c r="AC1843" s="7"/>
    </row>
    <row r="1844" spans="2:29" x14ac:dyDescent="0.25">
      <c r="B1844" s="40" t="s">
        <v>2642</v>
      </c>
      <c r="C1844" s="44"/>
      <c r="D1844" s="44"/>
      <c r="E1844" s="44"/>
      <c r="F1844" s="45"/>
      <c r="G1844" s="46"/>
      <c r="H1844" s="47"/>
      <c r="I1844" s="20"/>
      <c r="J1844" s="72"/>
      <c r="K1844" s="72"/>
      <c r="L1844" s="72"/>
      <c r="M1844" s="20"/>
      <c r="N1844" s="72"/>
      <c r="O1844" s="72"/>
      <c r="P1844" s="44"/>
      <c r="Q1844" s="82"/>
      <c r="R1844" s="21"/>
      <c r="S1844" s="21"/>
      <c r="T1844" s="21"/>
      <c r="U1844" s="21"/>
      <c r="V1844" s="21"/>
      <c r="W1844" s="20"/>
      <c r="X1844" s="20"/>
      <c r="Y1844" s="20"/>
      <c r="Z1844" s="20"/>
      <c r="AA1844" s="20"/>
      <c r="AB1844" s="20"/>
      <c r="AC1844" s="8"/>
    </row>
    <row r="1845" spans="2:29" x14ac:dyDescent="0.25">
      <c r="B1845" s="40" t="s">
        <v>2643</v>
      </c>
      <c r="C1845" s="40" t="s">
        <v>661</v>
      </c>
      <c r="D1845" s="40"/>
      <c r="E1845" s="40" t="s">
        <v>43</v>
      </c>
      <c r="F1845" s="41">
        <v>6.877143563133184E-2</v>
      </c>
      <c r="G1845" s="42">
        <v>6000000</v>
      </c>
      <c r="H1845" s="43">
        <v>1</v>
      </c>
      <c r="I1845" s="20">
        <f t="shared" ref="I1845" si="2821">H1845*G1845*F1845</f>
        <v>412628.61378799105</v>
      </c>
      <c r="J1845" s="54"/>
      <c r="K1845" s="54"/>
      <c r="L1845" s="54"/>
      <c r="M1845" s="20">
        <f t="shared" ref="M1845" si="2822">L1845*K1845</f>
        <v>0</v>
      </c>
      <c r="N1845" s="54" t="s">
        <v>104</v>
      </c>
      <c r="O1845" s="54" t="s">
        <v>19</v>
      </c>
      <c r="P1845" s="58">
        <v>278.31799999999998</v>
      </c>
      <c r="Q1845" s="80">
        <v>750</v>
      </c>
      <c r="R1845" s="21">
        <f t="shared" ref="R1845" si="2823">Q1845*P1845</f>
        <v>208738.5</v>
      </c>
      <c r="S1845" s="21"/>
      <c r="T1845" s="21"/>
      <c r="U1845" s="21"/>
      <c r="V1845" s="21"/>
      <c r="W1845" s="20">
        <f>I1845</f>
        <v>412628.61378799105</v>
      </c>
      <c r="X1845" s="20">
        <f t="shared" ref="X1845" si="2824">M1845</f>
        <v>0</v>
      </c>
      <c r="Y1845" s="20">
        <f t="shared" ref="Y1845" si="2825">R1845</f>
        <v>208738.5</v>
      </c>
      <c r="Z1845" s="20">
        <f t="shared" ref="Z1845" si="2826">SUM(W1845:Y1845)</f>
        <v>621367.11378799099</v>
      </c>
      <c r="AA1845" s="20">
        <f t="shared" si="2700"/>
        <v>186410.1341363973</v>
      </c>
      <c r="AB1845" s="20">
        <f t="shared" ref="AB1845" si="2827">SUM(Z1845:AA1845)</f>
        <v>807777.24792438827</v>
      </c>
      <c r="AC1845" s="7"/>
    </row>
    <row r="1846" spans="2:29" x14ac:dyDescent="0.25">
      <c r="B1846" s="40" t="s">
        <v>2644</v>
      </c>
      <c r="C1846" s="44"/>
      <c r="D1846" s="44"/>
      <c r="E1846" s="44"/>
      <c r="F1846" s="45"/>
      <c r="G1846" s="46"/>
      <c r="H1846" s="47"/>
      <c r="I1846" s="20"/>
      <c r="J1846" s="72"/>
      <c r="K1846" s="72"/>
      <c r="L1846" s="72"/>
      <c r="M1846" s="20"/>
      <c r="N1846" s="72"/>
      <c r="O1846" s="72"/>
      <c r="P1846" s="44"/>
      <c r="Q1846" s="82"/>
      <c r="R1846" s="21"/>
      <c r="S1846" s="21"/>
      <c r="T1846" s="21"/>
      <c r="U1846" s="21"/>
      <c r="V1846" s="21"/>
      <c r="W1846" s="20"/>
      <c r="X1846" s="20"/>
      <c r="Y1846" s="20"/>
      <c r="Z1846" s="20"/>
      <c r="AA1846" s="20"/>
      <c r="AB1846" s="20"/>
      <c r="AC1846" s="8"/>
    </row>
    <row r="1847" spans="2:29" x14ac:dyDescent="0.25">
      <c r="B1847" s="40" t="s">
        <v>2645</v>
      </c>
      <c r="C1847" s="40" t="s">
        <v>662</v>
      </c>
      <c r="D1847" s="40"/>
      <c r="E1847" s="40" t="s">
        <v>43</v>
      </c>
      <c r="F1847" s="41">
        <v>7.1226093402520382E-2</v>
      </c>
      <c r="G1847" s="42">
        <v>6000000</v>
      </c>
      <c r="H1847" s="43">
        <v>1</v>
      </c>
      <c r="I1847" s="20">
        <f t="shared" ref="I1847" si="2828">H1847*G1847*F1847</f>
        <v>427356.56041512231</v>
      </c>
      <c r="J1847" s="54"/>
      <c r="K1847" s="54"/>
      <c r="L1847" s="54"/>
      <c r="M1847" s="20">
        <f t="shared" ref="M1847" si="2829">L1847*K1847</f>
        <v>0</v>
      </c>
      <c r="N1847" s="54" t="s">
        <v>104</v>
      </c>
      <c r="O1847" s="54" t="s">
        <v>19</v>
      </c>
      <c r="P1847" s="58">
        <v>288.25200000000001</v>
      </c>
      <c r="Q1847" s="80">
        <v>750</v>
      </c>
      <c r="R1847" s="21">
        <f t="shared" ref="R1847" si="2830">Q1847*P1847</f>
        <v>216189</v>
      </c>
      <c r="S1847" s="21"/>
      <c r="T1847" s="21"/>
      <c r="U1847" s="21"/>
      <c r="V1847" s="21"/>
      <c r="W1847" s="20">
        <f>I1847</f>
        <v>427356.56041512231</v>
      </c>
      <c r="X1847" s="20">
        <f t="shared" ref="X1847" si="2831">M1847</f>
        <v>0</v>
      </c>
      <c r="Y1847" s="20">
        <f t="shared" ref="Y1847" si="2832">R1847</f>
        <v>216189</v>
      </c>
      <c r="Z1847" s="20">
        <f t="shared" ref="Z1847" si="2833">SUM(W1847:Y1847)</f>
        <v>643545.56041512231</v>
      </c>
      <c r="AA1847" s="20">
        <f t="shared" si="2700"/>
        <v>193063.66812453669</v>
      </c>
      <c r="AB1847" s="20">
        <f t="shared" ref="AB1847" si="2834">SUM(Z1847:AA1847)</f>
        <v>836609.22853965894</v>
      </c>
      <c r="AC1847" s="7"/>
    </row>
    <row r="1848" spans="2:29" x14ac:dyDescent="0.25">
      <c r="B1848" s="40" t="s">
        <v>2646</v>
      </c>
      <c r="C1848" s="44"/>
      <c r="D1848" s="44"/>
      <c r="E1848" s="44"/>
      <c r="F1848" s="45"/>
      <c r="G1848" s="46"/>
      <c r="H1848" s="47"/>
      <c r="I1848" s="20"/>
      <c r="J1848" s="72"/>
      <c r="K1848" s="72"/>
      <c r="L1848" s="72"/>
      <c r="M1848" s="20"/>
      <c r="N1848" s="72"/>
      <c r="O1848" s="72"/>
      <c r="P1848" s="44"/>
      <c r="Q1848" s="82"/>
      <c r="R1848" s="21"/>
      <c r="S1848" s="21"/>
      <c r="T1848" s="21"/>
      <c r="U1848" s="21"/>
      <c r="V1848" s="21"/>
      <c r="W1848" s="20"/>
      <c r="X1848" s="20"/>
      <c r="Y1848" s="20"/>
      <c r="Z1848" s="20"/>
      <c r="AA1848" s="20"/>
      <c r="AB1848" s="20"/>
      <c r="AC1848" s="8"/>
    </row>
    <row r="1849" spans="2:29" x14ac:dyDescent="0.25">
      <c r="B1849" s="40" t="s">
        <v>2647</v>
      </c>
      <c r="C1849" s="40" t="s">
        <v>663</v>
      </c>
      <c r="D1849" s="40"/>
      <c r="E1849" s="40" t="s">
        <v>43</v>
      </c>
      <c r="F1849" s="41">
        <v>0.1573985668396343</v>
      </c>
      <c r="G1849" s="42">
        <v>6000000</v>
      </c>
      <c r="H1849" s="43">
        <v>1</v>
      </c>
      <c r="I1849" s="20">
        <f t="shared" ref="I1849" si="2835">H1849*G1849*F1849</f>
        <v>944391.40103780583</v>
      </c>
      <c r="J1849" s="54"/>
      <c r="K1849" s="54"/>
      <c r="L1849" s="54"/>
      <c r="M1849" s="20">
        <f t="shared" ref="M1849" si="2836">L1849*K1849</f>
        <v>0</v>
      </c>
      <c r="N1849" s="54" t="s">
        <v>104</v>
      </c>
      <c r="O1849" s="54" t="s">
        <v>19</v>
      </c>
      <c r="P1849" s="58">
        <v>636.99199999999996</v>
      </c>
      <c r="Q1849" s="80">
        <v>750</v>
      </c>
      <c r="R1849" s="21">
        <f t="shared" ref="R1849" si="2837">Q1849*P1849</f>
        <v>477744</v>
      </c>
      <c r="S1849" s="21"/>
      <c r="T1849" s="21"/>
      <c r="U1849" s="21"/>
      <c r="V1849" s="21"/>
      <c r="W1849" s="20">
        <f>I1849</f>
        <v>944391.40103780583</v>
      </c>
      <c r="X1849" s="20">
        <f t="shared" ref="X1849" si="2838">M1849</f>
        <v>0</v>
      </c>
      <c r="Y1849" s="20">
        <f t="shared" ref="Y1849" si="2839">R1849</f>
        <v>477744</v>
      </c>
      <c r="Z1849" s="20">
        <f t="shared" ref="Z1849" si="2840">SUM(W1849:Y1849)</f>
        <v>1422135.4010378057</v>
      </c>
      <c r="AA1849" s="20">
        <f t="shared" si="2700"/>
        <v>426640.62031134171</v>
      </c>
      <c r="AB1849" s="20">
        <f t="shared" ref="AB1849" si="2841">SUM(Z1849:AA1849)</f>
        <v>1848776.0213491474</v>
      </c>
      <c r="AC1849" s="7"/>
    </row>
    <row r="1850" spans="2:29" x14ac:dyDescent="0.25">
      <c r="B1850" s="40" t="s">
        <v>2648</v>
      </c>
      <c r="C1850" s="44"/>
      <c r="D1850" s="44"/>
      <c r="E1850" s="44"/>
      <c r="F1850" s="45"/>
      <c r="G1850" s="46"/>
      <c r="H1850" s="47"/>
      <c r="I1850" s="20"/>
      <c r="J1850" s="72"/>
      <c r="K1850" s="72"/>
      <c r="L1850" s="72"/>
      <c r="M1850" s="20"/>
      <c r="N1850" s="72"/>
      <c r="O1850" s="72"/>
      <c r="P1850" s="44"/>
      <c r="Q1850" s="82"/>
      <c r="R1850" s="21"/>
      <c r="S1850" s="21"/>
      <c r="T1850" s="21"/>
      <c r="U1850" s="21"/>
      <c r="V1850" s="21"/>
      <c r="W1850" s="20"/>
      <c r="X1850" s="20"/>
      <c r="Y1850" s="20"/>
      <c r="Z1850" s="20"/>
      <c r="AA1850" s="20"/>
      <c r="AB1850" s="20"/>
      <c r="AC1850" s="8"/>
    </row>
    <row r="1851" spans="2:29" x14ac:dyDescent="0.25">
      <c r="B1851" s="40" t="s">
        <v>2649</v>
      </c>
      <c r="C1851" s="40" t="s">
        <v>664</v>
      </c>
      <c r="D1851" s="40"/>
      <c r="E1851" s="40" t="s">
        <v>43</v>
      </c>
      <c r="F1851" s="41">
        <v>7.8069434148752156E-2</v>
      </c>
      <c r="G1851" s="42">
        <v>6000000</v>
      </c>
      <c r="H1851" s="43">
        <v>1</v>
      </c>
      <c r="I1851" s="20">
        <f t="shared" ref="I1851" si="2842">H1851*G1851*F1851</f>
        <v>468416.60489251296</v>
      </c>
      <c r="J1851" s="54"/>
      <c r="K1851" s="54"/>
      <c r="L1851" s="54"/>
      <c r="M1851" s="20">
        <f t="shared" ref="M1851" si="2843">L1851*K1851</f>
        <v>0</v>
      </c>
      <c r="N1851" s="54" t="s">
        <v>104</v>
      </c>
      <c r="O1851" s="54" t="s">
        <v>19</v>
      </c>
      <c r="P1851" s="58">
        <v>315.947</v>
      </c>
      <c r="Q1851" s="80">
        <v>750</v>
      </c>
      <c r="R1851" s="21">
        <f t="shared" ref="R1851" si="2844">Q1851*P1851</f>
        <v>236960.25</v>
      </c>
      <c r="S1851" s="21"/>
      <c r="T1851" s="21"/>
      <c r="U1851" s="21"/>
      <c r="V1851" s="21"/>
      <c r="W1851" s="20">
        <f>I1851</f>
        <v>468416.60489251296</v>
      </c>
      <c r="X1851" s="20">
        <f t="shared" ref="X1851" si="2845">M1851</f>
        <v>0</v>
      </c>
      <c r="Y1851" s="20">
        <f t="shared" ref="Y1851" si="2846">R1851</f>
        <v>236960.25</v>
      </c>
      <c r="Z1851" s="20">
        <f t="shared" ref="Z1851" si="2847">SUM(W1851:Y1851)</f>
        <v>705376.85489251302</v>
      </c>
      <c r="AA1851" s="20">
        <f t="shared" si="2700"/>
        <v>211613.05646775389</v>
      </c>
      <c r="AB1851" s="20">
        <f t="shared" ref="AB1851" si="2848">SUM(Z1851:AA1851)</f>
        <v>916989.91136026685</v>
      </c>
      <c r="AC1851" s="7"/>
    </row>
    <row r="1852" spans="2:29" x14ac:dyDescent="0.25">
      <c r="B1852" s="40" t="s">
        <v>2650</v>
      </c>
      <c r="C1852" s="44"/>
      <c r="D1852" s="44"/>
      <c r="E1852" s="44"/>
      <c r="F1852" s="45"/>
      <c r="G1852" s="46"/>
      <c r="H1852" s="47"/>
      <c r="I1852" s="20"/>
      <c r="J1852" s="72"/>
      <c r="K1852" s="72"/>
      <c r="L1852" s="72"/>
      <c r="M1852" s="20"/>
      <c r="N1852" s="72"/>
      <c r="O1852" s="72"/>
      <c r="P1852" s="44"/>
      <c r="Q1852" s="82"/>
      <c r="R1852" s="21"/>
      <c r="S1852" s="21"/>
      <c r="T1852" s="21"/>
      <c r="U1852" s="21"/>
      <c r="V1852" s="21"/>
      <c r="W1852" s="20"/>
      <c r="X1852" s="20"/>
      <c r="Y1852" s="20"/>
      <c r="Z1852" s="20"/>
      <c r="AA1852" s="20"/>
      <c r="AB1852" s="20"/>
      <c r="AC1852" s="8"/>
    </row>
    <row r="1853" spans="2:29" x14ac:dyDescent="0.25">
      <c r="B1853" s="40" t="s">
        <v>2651</v>
      </c>
      <c r="C1853" s="40" t="s">
        <v>665</v>
      </c>
      <c r="D1853" s="40"/>
      <c r="E1853" s="40" t="s">
        <v>43</v>
      </c>
      <c r="F1853" s="41">
        <v>7.84969112923153E-2</v>
      </c>
      <c r="G1853" s="42">
        <v>6000000</v>
      </c>
      <c r="H1853" s="43">
        <v>1</v>
      </c>
      <c r="I1853" s="20">
        <f t="shared" ref="I1853" si="2849">H1853*G1853*F1853</f>
        <v>470981.46775389177</v>
      </c>
      <c r="J1853" s="54"/>
      <c r="K1853" s="54"/>
      <c r="L1853" s="54"/>
      <c r="M1853" s="20">
        <f t="shared" ref="M1853" si="2850">L1853*K1853</f>
        <v>0</v>
      </c>
      <c r="N1853" s="54" t="s">
        <v>104</v>
      </c>
      <c r="O1853" s="54" t="s">
        <v>19</v>
      </c>
      <c r="P1853" s="58">
        <v>317.67700000000002</v>
      </c>
      <c r="Q1853" s="80">
        <v>750</v>
      </c>
      <c r="R1853" s="21">
        <f t="shared" ref="R1853" si="2851">Q1853*P1853</f>
        <v>238257.75000000003</v>
      </c>
      <c r="S1853" s="21"/>
      <c r="T1853" s="21"/>
      <c r="U1853" s="21"/>
      <c r="V1853" s="21"/>
      <c r="W1853" s="20">
        <f>I1853</f>
        <v>470981.46775389177</v>
      </c>
      <c r="X1853" s="20">
        <f t="shared" ref="X1853" si="2852">M1853</f>
        <v>0</v>
      </c>
      <c r="Y1853" s="20">
        <f t="shared" ref="Y1853" si="2853">R1853</f>
        <v>238257.75000000003</v>
      </c>
      <c r="Z1853" s="20">
        <f t="shared" ref="Z1853" si="2854">SUM(W1853:Y1853)</f>
        <v>709239.21775389183</v>
      </c>
      <c r="AA1853" s="20">
        <f t="shared" si="2700"/>
        <v>212771.76532616754</v>
      </c>
      <c r="AB1853" s="20">
        <f t="shared" ref="AB1853" si="2855">SUM(Z1853:AA1853)</f>
        <v>922010.98308005941</v>
      </c>
      <c r="AC1853" s="7"/>
    </row>
    <row r="1854" spans="2:29" x14ac:dyDescent="0.25">
      <c r="B1854" s="40" t="s">
        <v>2652</v>
      </c>
      <c r="C1854" s="44"/>
      <c r="D1854" s="44"/>
      <c r="E1854" s="44"/>
      <c r="F1854" s="45"/>
      <c r="G1854" s="46"/>
      <c r="H1854" s="47"/>
      <c r="I1854" s="20"/>
      <c r="J1854" s="72"/>
      <c r="K1854" s="72"/>
      <c r="L1854" s="72"/>
      <c r="M1854" s="20"/>
      <c r="N1854" s="72"/>
      <c r="O1854" s="72"/>
      <c r="P1854" s="44"/>
      <c r="Q1854" s="82"/>
      <c r="R1854" s="21"/>
      <c r="S1854" s="21"/>
      <c r="T1854" s="21"/>
      <c r="U1854" s="21"/>
      <c r="V1854" s="21"/>
      <c r="W1854" s="20"/>
      <c r="X1854" s="20"/>
      <c r="Y1854" s="20"/>
      <c r="Z1854" s="20"/>
      <c r="AA1854" s="20"/>
      <c r="AB1854" s="20"/>
      <c r="AC1854" s="8"/>
    </row>
    <row r="1855" spans="2:29" x14ac:dyDescent="0.25">
      <c r="B1855" s="40" t="s">
        <v>2653</v>
      </c>
      <c r="C1855" s="40" t="s">
        <v>666</v>
      </c>
      <c r="D1855" s="40"/>
      <c r="E1855" s="40" t="s">
        <v>43</v>
      </c>
      <c r="F1855" s="41">
        <v>5.1256733382752655E-2</v>
      </c>
      <c r="G1855" s="42">
        <v>6000000</v>
      </c>
      <c r="H1855" s="43">
        <v>1</v>
      </c>
      <c r="I1855" s="20">
        <f t="shared" ref="I1855" si="2856">H1855*G1855*F1855</f>
        <v>307540.4002965159</v>
      </c>
      <c r="J1855" s="54"/>
      <c r="K1855" s="54"/>
      <c r="L1855" s="54"/>
      <c r="M1855" s="20">
        <f t="shared" ref="M1855" si="2857">L1855*K1855</f>
        <v>0</v>
      </c>
      <c r="N1855" s="54" t="s">
        <v>104</v>
      </c>
      <c r="O1855" s="54" t="s">
        <v>19</v>
      </c>
      <c r="P1855" s="58">
        <v>207.43600000000001</v>
      </c>
      <c r="Q1855" s="80">
        <v>750</v>
      </c>
      <c r="R1855" s="21">
        <f t="shared" ref="R1855" si="2858">Q1855*P1855</f>
        <v>155577</v>
      </c>
      <c r="S1855" s="21"/>
      <c r="T1855" s="21"/>
      <c r="U1855" s="21"/>
      <c r="V1855" s="21"/>
      <c r="W1855" s="20">
        <f>I1855</f>
        <v>307540.4002965159</v>
      </c>
      <c r="X1855" s="20">
        <f t="shared" ref="X1855" si="2859">M1855</f>
        <v>0</v>
      </c>
      <c r="Y1855" s="20">
        <f t="shared" ref="Y1855" si="2860">R1855</f>
        <v>155577</v>
      </c>
      <c r="Z1855" s="20">
        <f t="shared" ref="Z1855" si="2861">SUM(W1855:Y1855)</f>
        <v>463117.4002965159</v>
      </c>
      <c r="AA1855" s="20">
        <f t="shared" si="2700"/>
        <v>138935.22008895475</v>
      </c>
      <c r="AB1855" s="20">
        <f t="shared" ref="AB1855" si="2862">SUM(Z1855:AA1855)</f>
        <v>602052.62038547068</v>
      </c>
      <c r="AC1855" s="7"/>
    </row>
    <row r="1856" spans="2:29" x14ac:dyDescent="0.25">
      <c r="B1856" s="40" t="s">
        <v>2654</v>
      </c>
      <c r="C1856" s="44"/>
      <c r="D1856" s="44"/>
      <c r="E1856" s="44"/>
      <c r="F1856" s="45"/>
      <c r="G1856" s="46"/>
      <c r="H1856" s="47"/>
      <c r="I1856" s="20"/>
      <c r="J1856" s="72"/>
      <c r="K1856" s="72"/>
      <c r="L1856" s="72"/>
      <c r="M1856" s="20"/>
      <c r="N1856" s="72"/>
      <c r="O1856" s="72"/>
      <c r="P1856" s="44"/>
      <c r="Q1856" s="82"/>
      <c r="R1856" s="21"/>
      <c r="S1856" s="21"/>
      <c r="T1856" s="21"/>
      <c r="U1856" s="21"/>
      <c r="V1856" s="21"/>
      <c r="W1856" s="20"/>
      <c r="X1856" s="20"/>
      <c r="Y1856" s="20"/>
      <c r="Z1856" s="20"/>
      <c r="AA1856" s="20"/>
      <c r="AB1856" s="20"/>
      <c r="AC1856" s="8"/>
    </row>
    <row r="1857" spans="2:29" x14ac:dyDescent="0.25">
      <c r="B1857" s="40" t="s">
        <v>2655</v>
      </c>
      <c r="C1857" s="40" t="s">
        <v>667</v>
      </c>
      <c r="D1857" s="40"/>
      <c r="E1857" s="40" t="s">
        <v>43</v>
      </c>
      <c r="F1857" s="41">
        <v>1.8433160365702989E-2</v>
      </c>
      <c r="G1857" s="42">
        <v>6000000</v>
      </c>
      <c r="H1857" s="43">
        <v>1</v>
      </c>
      <c r="I1857" s="20">
        <f t="shared" ref="I1857" si="2863">H1857*G1857*F1857</f>
        <v>110598.96219421794</v>
      </c>
      <c r="J1857" s="54"/>
      <c r="K1857" s="54"/>
      <c r="L1857" s="54"/>
      <c r="M1857" s="20">
        <f t="shared" ref="M1857" si="2864">L1857*K1857</f>
        <v>0</v>
      </c>
      <c r="N1857" s="54" t="s">
        <v>104</v>
      </c>
      <c r="O1857" s="54" t="s">
        <v>19</v>
      </c>
      <c r="P1857" s="58">
        <v>74.599000000000004</v>
      </c>
      <c r="Q1857" s="80">
        <v>750</v>
      </c>
      <c r="R1857" s="21">
        <f t="shared" ref="R1857" si="2865">Q1857*P1857</f>
        <v>55949.25</v>
      </c>
      <c r="S1857" s="21"/>
      <c r="T1857" s="21"/>
      <c r="U1857" s="21"/>
      <c r="V1857" s="21"/>
      <c r="W1857" s="20">
        <f>I1857</f>
        <v>110598.96219421794</v>
      </c>
      <c r="X1857" s="20">
        <f t="shared" ref="X1857" si="2866">M1857</f>
        <v>0</v>
      </c>
      <c r="Y1857" s="20">
        <f t="shared" ref="Y1857" si="2867">R1857</f>
        <v>55949.25</v>
      </c>
      <c r="Z1857" s="20">
        <f t="shared" ref="Z1857" si="2868">SUM(W1857:Y1857)</f>
        <v>166548.21219421795</v>
      </c>
      <c r="AA1857" s="20">
        <f t="shared" si="2700"/>
        <v>49964.463658265384</v>
      </c>
      <c r="AB1857" s="20">
        <f t="shared" ref="AB1857" si="2869">SUM(Z1857:AA1857)</f>
        <v>216512.67585248334</v>
      </c>
      <c r="AC1857" s="7"/>
    </row>
    <row r="1858" spans="2:29" x14ac:dyDescent="0.25">
      <c r="B1858" s="40" t="s">
        <v>2656</v>
      </c>
      <c r="C1858" s="44"/>
      <c r="D1858" s="44"/>
      <c r="E1858" s="44"/>
      <c r="F1858" s="45"/>
      <c r="G1858" s="46"/>
      <c r="H1858" s="47"/>
      <c r="I1858" s="20"/>
      <c r="J1858" s="72"/>
      <c r="K1858" s="72"/>
      <c r="L1858" s="72"/>
      <c r="M1858" s="20"/>
      <c r="N1858" s="72"/>
      <c r="O1858" s="72"/>
      <c r="P1858" s="44"/>
      <c r="Q1858" s="82"/>
      <c r="R1858" s="21"/>
      <c r="S1858" s="21"/>
      <c r="T1858" s="21"/>
      <c r="U1858" s="21"/>
      <c r="V1858" s="21"/>
      <c r="W1858" s="20"/>
      <c r="X1858" s="20"/>
      <c r="Y1858" s="20"/>
      <c r="Z1858" s="20"/>
      <c r="AA1858" s="20"/>
      <c r="AB1858" s="20"/>
      <c r="AC1858" s="8"/>
    </row>
    <row r="1859" spans="2:29" ht="28.5" x14ac:dyDescent="0.25">
      <c r="B1859" s="40" t="s">
        <v>2657</v>
      </c>
      <c r="C1859" s="40" t="s">
        <v>668</v>
      </c>
      <c r="D1859" s="40"/>
      <c r="E1859" s="40" t="s">
        <v>43</v>
      </c>
      <c r="F1859" s="41">
        <v>2.0630590560909316E-2</v>
      </c>
      <c r="G1859" s="42">
        <v>6000000</v>
      </c>
      <c r="H1859" s="43">
        <v>1</v>
      </c>
      <c r="I1859" s="20">
        <f t="shared" ref="I1859" si="2870">H1859*G1859*F1859</f>
        <v>123783.5433654559</v>
      </c>
      <c r="J1859" s="54"/>
      <c r="K1859" s="54"/>
      <c r="L1859" s="54"/>
      <c r="M1859" s="20">
        <f t="shared" ref="M1859" si="2871">L1859*K1859</f>
        <v>0</v>
      </c>
      <c r="N1859" s="54" t="s">
        <v>104</v>
      </c>
      <c r="O1859" s="54" t="s">
        <v>19</v>
      </c>
      <c r="P1859" s="58">
        <v>83.492000000000004</v>
      </c>
      <c r="Q1859" s="80">
        <v>750</v>
      </c>
      <c r="R1859" s="21">
        <f t="shared" ref="R1859" si="2872">Q1859*P1859</f>
        <v>62619</v>
      </c>
      <c r="S1859" s="21"/>
      <c r="T1859" s="21"/>
      <c r="U1859" s="21"/>
      <c r="V1859" s="21"/>
      <c r="W1859" s="20">
        <f>I1859</f>
        <v>123783.5433654559</v>
      </c>
      <c r="X1859" s="20">
        <f t="shared" ref="X1859" si="2873">M1859</f>
        <v>0</v>
      </c>
      <c r="Y1859" s="20">
        <f t="shared" ref="Y1859" si="2874">R1859</f>
        <v>62619</v>
      </c>
      <c r="Z1859" s="20">
        <f t="shared" ref="Z1859" si="2875">SUM(W1859:Y1859)</f>
        <v>186402.5433654559</v>
      </c>
      <c r="AA1859" s="20">
        <f t="shared" si="2700"/>
        <v>55920.763009636772</v>
      </c>
      <c r="AB1859" s="20">
        <f t="shared" ref="AB1859" si="2876">SUM(Z1859:AA1859)</f>
        <v>242323.30637509268</v>
      </c>
      <c r="AC1859" s="7"/>
    </row>
    <row r="1860" spans="2:29" x14ac:dyDescent="0.25">
      <c r="B1860" s="40" t="s">
        <v>2658</v>
      </c>
      <c r="C1860" s="44"/>
      <c r="D1860" s="44"/>
      <c r="E1860" s="44"/>
      <c r="F1860" s="45"/>
      <c r="G1860" s="46"/>
      <c r="H1860" s="47"/>
      <c r="I1860" s="20"/>
      <c r="J1860" s="72"/>
      <c r="K1860" s="72"/>
      <c r="L1860" s="72"/>
      <c r="M1860" s="20"/>
      <c r="N1860" s="72"/>
      <c r="O1860" s="72"/>
      <c r="P1860" s="44"/>
      <c r="Q1860" s="82"/>
      <c r="R1860" s="21"/>
      <c r="S1860" s="21"/>
      <c r="T1860" s="21"/>
      <c r="U1860" s="21"/>
      <c r="V1860" s="21"/>
      <c r="W1860" s="20"/>
      <c r="X1860" s="20"/>
      <c r="Y1860" s="20"/>
      <c r="Z1860" s="20"/>
      <c r="AA1860" s="20"/>
      <c r="AB1860" s="20"/>
      <c r="AC1860" s="8"/>
    </row>
    <row r="1861" spans="2:29" x14ac:dyDescent="0.25">
      <c r="B1861" s="40" t="s">
        <v>2659</v>
      </c>
      <c r="C1861" s="40" t="s">
        <v>669</v>
      </c>
      <c r="D1861" s="40"/>
      <c r="E1861" s="40" t="s">
        <v>43</v>
      </c>
      <c r="F1861" s="41">
        <v>0.152372374598468</v>
      </c>
      <c r="G1861" s="42">
        <v>6000000</v>
      </c>
      <c r="H1861" s="43">
        <v>1</v>
      </c>
      <c r="I1861" s="20">
        <f t="shared" ref="I1861" si="2877">H1861*G1861*F1861</f>
        <v>914234.24759080797</v>
      </c>
      <c r="J1861" s="54"/>
      <c r="K1861" s="54"/>
      <c r="L1861" s="54"/>
      <c r="M1861" s="20">
        <f t="shared" ref="M1861" si="2878">L1861*K1861</f>
        <v>0</v>
      </c>
      <c r="N1861" s="54" t="s">
        <v>104</v>
      </c>
      <c r="O1861" s="54" t="s">
        <v>19</v>
      </c>
      <c r="P1861" s="58">
        <v>616.65099999999995</v>
      </c>
      <c r="Q1861" s="80">
        <v>750</v>
      </c>
      <c r="R1861" s="21">
        <f t="shared" ref="R1861" si="2879">Q1861*P1861</f>
        <v>462488.24999999994</v>
      </c>
      <c r="S1861" s="21"/>
      <c r="T1861" s="21"/>
      <c r="U1861" s="21"/>
      <c r="V1861" s="21"/>
      <c r="W1861" s="20">
        <f>I1861</f>
        <v>914234.24759080797</v>
      </c>
      <c r="X1861" s="20">
        <f t="shared" ref="X1861" si="2880">M1861</f>
        <v>0</v>
      </c>
      <c r="Y1861" s="20">
        <f t="shared" ref="Y1861" si="2881">R1861</f>
        <v>462488.24999999994</v>
      </c>
      <c r="Z1861" s="20">
        <f t="shared" ref="Z1861" si="2882">SUM(W1861:Y1861)</f>
        <v>1376722.497590808</v>
      </c>
      <c r="AA1861" s="20">
        <f t="shared" si="2700"/>
        <v>413016.7492772424</v>
      </c>
      <c r="AB1861" s="20">
        <f t="shared" ref="AB1861" si="2883">SUM(Z1861:AA1861)</f>
        <v>1789739.2468680504</v>
      </c>
      <c r="AC1861" s="7"/>
    </row>
    <row r="1862" spans="2:29" x14ac:dyDescent="0.25">
      <c r="B1862" s="40" t="s">
        <v>2660</v>
      </c>
      <c r="C1862" s="44"/>
      <c r="D1862" s="44"/>
      <c r="E1862" s="44"/>
      <c r="F1862" s="45"/>
      <c r="G1862" s="46"/>
      <c r="H1862" s="47"/>
      <c r="I1862" s="20"/>
      <c r="J1862" s="72"/>
      <c r="K1862" s="72"/>
      <c r="L1862" s="72"/>
      <c r="M1862" s="20"/>
      <c r="N1862" s="72"/>
      <c r="O1862" s="72"/>
      <c r="P1862" s="44"/>
      <c r="Q1862" s="82"/>
      <c r="R1862" s="21"/>
      <c r="S1862" s="21"/>
      <c r="T1862" s="21"/>
      <c r="U1862" s="21"/>
      <c r="V1862" s="21"/>
      <c r="W1862" s="20"/>
      <c r="X1862" s="20"/>
      <c r="Y1862" s="20"/>
      <c r="Z1862" s="20"/>
      <c r="AA1862" s="20"/>
      <c r="AB1862" s="20"/>
      <c r="AC1862" s="8"/>
    </row>
    <row r="1863" spans="2:29" x14ac:dyDescent="0.25">
      <c r="B1863" s="40" t="s">
        <v>2661</v>
      </c>
      <c r="C1863" s="40" t="s">
        <v>670</v>
      </c>
      <c r="D1863" s="40"/>
      <c r="E1863" s="40" t="s">
        <v>43</v>
      </c>
      <c r="F1863" s="41">
        <v>8.6817395601680267E-2</v>
      </c>
      <c r="G1863" s="42">
        <v>6000000</v>
      </c>
      <c r="H1863" s="43">
        <v>1</v>
      </c>
      <c r="I1863" s="20">
        <f t="shared" ref="I1863" si="2884">H1863*G1863*F1863</f>
        <v>520904.37361008162</v>
      </c>
      <c r="J1863" s="54"/>
      <c r="K1863" s="54"/>
      <c r="L1863" s="54"/>
      <c r="M1863" s="20">
        <f t="shared" ref="M1863" si="2885">L1863*K1863</f>
        <v>0</v>
      </c>
      <c r="N1863" s="54" t="s">
        <v>104</v>
      </c>
      <c r="O1863" s="54" t="s">
        <v>19</v>
      </c>
      <c r="P1863" s="58">
        <v>351.35</v>
      </c>
      <c r="Q1863" s="80">
        <v>750</v>
      </c>
      <c r="R1863" s="21">
        <f t="shared" ref="R1863" si="2886">Q1863*P1863</f>
        <v>263512.5</v>
      </c>
      <c r="S1863" s="21"/>
      <c r="T1863" s="21"/>
      <c r="U1863" s="21"/>
      <c r="V1863" s="21"/>
      <c r="W1863" s="20">
        <f>I1863</f>
        <v>520904.37361008162</v>
      </c>
      <c r="X1863" s="20">
        <f t="shared" ref="X1863" si="2887">M1863</f>
        <v>0</v>
      </c>
      <c r="Y1863" s="20">
        <f t="shared" ref="Y1863" si="2888">R1863</f>
        <v>263512.5</v>
      </c>
      <c r="Z1863" s="20">
        <f t="shared" ref="Z1863" si="2889">SUM(W1863:Y1863)</f>
        <v>784416.87361008162</v>
      </c>
      <c r="AA1863" s="20">
        <f t="shared" si="2700"/>
        <v>235325.06208302447</v>
      </c>
      <c r="AB1863" s="20">
        <f t="shared" ref="AB1863" si="2890">SUM(Z1863:AA1863)</f>
        <v>1019741.9356931061</v>
      </c>
      <c r="AC1863" s="7"/>
    </row>
    <row r="1864" spans="2:29" x14ac:dyDescent="0.25">
      <c r="B1864" s="40" t="s">
        <v>2662</v>
      </c>
      <c r="C1864" s="44"/>
      <c r="D1864" s="44"/>
      <c r="E1864" s="44"/>
      <c r="F1864" s="45"/>
      <c r="G1864" s="46"/>
      <c r="H1864" s="47"/>
      <c r="I1864" s="20"/>
      <c r="J1864" s="72"/>
      <c r="K1864" s="72"/>
      <c r="L1864" s="72"/>
      <c r="M1864" s="20"/>
      <c r="N1864" s="72"/>
      <c r="O1864" s="72"/>
      <c r="P1864" s="44"/>
      <c r="Q1864" s="82"/>
      <c r="R1864" s="21"/>
      <c r="S1864" s="21"/>
      <c r="T1864" s="21"/>
      <c r="U1864" s="21"/>
      <c r="V1864" s="21"/>
      <c r="W1864" s="20"/>
      <c r="X1864" s="20"/>
      <c r="Y1864" s="20"/>
      <c r="Z1864" s="20"/>
      <c r="AA1864" s="20"/>
      <c r="AB1864" s="20"/>
      <c r="AC1864" s="8"/>
    </row>
    <row r="1865" spans="2:29" x14ac:dyDescent="0.25">
      <c r="B1865" s="40" t="s">
        <v>2663</v>
      </c>
      <c r="C1865" s="40" t="s">
        <v>669</v>
      </c>
      <c r="D1865" s="40"/>
      <c r="E1865" s="40" t="s">
        <v>43</v>
      </c>
      <c r="F1865" s="41">
        <v>8.6911045218680497E-2</v>
      </c>
      <c r="G1865" s="42">
        <v>6000000</v>
      </c>
      <c r="H1865" s="43">
        <v>1</v>
      </c>
      <c r="I1865" s="20">
        <f t="shared" ref="I1865" si="2891">H1865*G1865*F1865</f>
        <v>521466.271312083</v>
      </c>
      <c r="J1865" s="54"/>
      <c r="K1865" s="54"/>
      <c r="L1865" s="54"/>
      <c r="M1865" s="20">
        <f t="shared" ref="M1865" si="2892">L1865*K1865</f>
        <v>0</v>
      </c>
      <c r="N1865" s="54" t="s">
        <v>104</v>
      </c>
      <c r="O1865" s="54" t="s">
        <v>19</v>
      </c>
      <c r="P1865" s="58">
        <v>351.72899999999998</v>
      </c>
      <c r="Q1865" s="80">
        <v>750</v>
      </c>
      <c r="R1865" s="21">
        <f t="shared" ref="R1865" si="2893">Q1865*P1865</f>
        <v>263796.75</v>
      </c>
      <c r="S1865" s="21"/>
      <c r="T1865" s="21"/>
      <c r="U1865" s="21"/>
      <c r="V1865" s="21"/>
      <c r="W1865" s="20">
        <f>I1865</f>
        <v>521466.271312083</v>
      </c>
      <c r="X1865" s="20">
        <f t="shared" ref="X1865" si="2894">M1865</f>
        <v>0</v>
      </c>
      <c r="Y1865" s="20">
        <f t="shared" ref="Y1865" si="2895">R1865</f>
        <v>263796.75</v>
      </c>
      <c r="Z1865" s="20">
        <f t="shared" ref="Z1865" si="2896">SUM(W1865:Y1865)</f>
        <v>785263.021312083</v>
      </c>
      <c r="AA1865" s="20">
        <f t="shared" si="2700"/>
        <v>235578.9063936249</v>
      </c>
      <c r="AB1865" s="20">
        <f t="shared" ref="AB1865" si="2897">SUM(Z1865:AA1865)</f>
        <v>1020841.927705708</v>
      </c>
      <c r="AC1865" s="7"/>
    </row>
    <row r="1866" spans="2:29" x14ac:dyDescent="0.25">
      <c r="B1866" s="40" t="s">
        <v>2664</v>
      </c>
      <c r="C1866" s="44"/>
      <c r="D1866" s="44"/>
      <c r="E1866" s="44"/>
      <c r="F1866" s="45"/>
      <c r="G1866" s="46"/>
      <c r="H1866" s="47"/>
      <c r="I1866" s="20"/>
      <c r="J1866" s="72"/>
      <c r="K1866" s="72"/>
      <c r="L1866" s="72"/>
      <c r="M1866" s="20"/>
      <c r="N1866" s="72"/>
      <c r="O1866" s="72"/>
      <c r="P1866" s="44"/>
      <c r="Q1866" s="82"/>
      <c r="R1866" s="21"/>
      <c r="S1866" s="21"/>
      <c r="T1866" s="21"/>
      <c r="U1866" s="21"/>
      <c r="V1866" s="21"/>
      <c r="W1866" s="20"/>
      <c r="X1866" s="20"/>
      <c r="Y1866" s="20"/>
      <c r="Z1866" s="20"/>
      <c r="AA1866" s="20"/>
      <c r="AB1866" s="20"/>
      <c r="AC1866" s="8"/>
    </row>
    <row r="1867" spans="2:29" x14ac:dyDescent="0.25">
      <c r="B1867" s="40" t="s">
        <v>2665</v>
      </c>
      <c r="C1867" s="40" t="s">
        <v>671</v>
      </c>
      <c r="D1867" s="40"/>
      <c r="E1867" s="40" t="s">
        <v>43</v>
      </c>
      <c r="F1867" s="41">
        <v>9.0104027674820855E-2</v>
      </c>
      <c r="G1867" s="42">
        <v>6000000</v>
      </c>
      <c r="H1867" s="43">
        <v>1</v>
      </c>
      <c r="I1867" s="20">
        <f t="shared" ref="I1867" si="2898">H1867*G1867*F1867</f>
        <v>540624.16604892514</v>
      </c>
      <c r="J1867" s="54"/>
      <c r="K1867" s="54"/>
      <c r="L1867" s="54"/>
      <c r="M1867" s="20">
        <f t="shared" ref="M1867" si="2899">L1867*K1867</f>
        <v>0</v>
      </c>
      <c r="N1867" s="54" t="s">
        <v>104</v>
      </c>
      <c r="O1867" s="54" t="s">
        <v>19</v>
      </c>
      <c r="P1867" s="58">
        <v>364.65100000000001</v>
      </c>
      <c r="Q1867" s="80">
        <v>750</v>
      </c>
      <c r="R1867" s="21">
        <f t="shared" ref="R1867" si="2900">Q1867*P1867</f>
        <v>273488.25</v>
      </c>
      <c r="S1867" s="21"/>
      <c r="T1867" s="21"/>
      <c r="U1867" s="21"/>
      <c r="V1867" s="21"/>
      <c r="W1867" s="20">
        <f>I1867</f>
        <v>540624.16604892514</v>
      </c>
      <c r="X1867" s="20">
        <f t="shared" ref="X1867" si="2901">M1867</f>
        <v>0</v>
      </c>
      <c r="Y1867" s="20">
        <f t="shared" ref="Y1867" si="2902">R1867</f>
        <v>273488.25</v>
      </c>
      <c r="Z1867" s="20">
        <f t="shared" ref="Z1867" si="2903">SUM(W1867:Y1867)</f>
        <v>814112.41604892514</v>
      </c>
      <c r="AA1867" s="20">
        <f t="shared" si="2700"/>
        <v>244233.72481467752</v>
      </c>
      <c r="AB1867" s="20">
        <f t="shared" ref="AB1867" si="2904">SUM(Z1867:AA1867)</f>
        <v>1058346.1408636027</v>
      </c>
      <c r="AC1867" s="7"/>
    </row>
    <row r="1868" spans="2:29" x14ac:dyDescent="0.25">
      <c r="B1868" s="40" t="s">
        <v>2666</v>
      </c>
      <c r="C1868" s="44"/>
      <c r="D1868" s="44"/>
      <c r="E1868" s="44"/>
      <c r="F1868" s="45"/>
      <c r="G1868" s="46"/>
      <c r="H1868" s="47"/>
      <c r="I1868" s="20"/>
      <c r="J1868" s="72"/>
      <c r="K1868" s="72"/>
      <c r="L1868" s="72"/>
      <c r="M1868" s="20"/>
      <c r="N1868" s="72"/>
      <c r="O1868" s="72"/>
      <c r="P1868" s="44"/>
      <c r="Q1868" s="82"/>
      <c r="R1868" s="21"/>
      <c r="S1868" s="21"/>
      <c r="T1868" s="21"/>
      <c r="U1868" s="21"/>
      <c r="V1868" s="21"/>
      <c r="W1868" s="20"/>
      <c r="X1868" s="20"/>
      <c r="Y1868" s="20"/>
      <c r="Z1868" s="20"/>
      <c r="AA1868" s="20"/>
      <c r="AB1868" s="20"/>
      <c r="AC1868" s="8"/>
    </row>
    <row r="1869" spans="2:29" x14ac:dyDescent="0.25">
      <c r="B1869" s="40" t="s">
        <v>2667</v>
      </c>
      <c r="C1869" s="40" t="s">
        <v>672</v>
      </c>
      <c r="D1869" s="40"/>
      <c r="E1869" s="40" t="s">
        <v>43</v>
      </c>
      <c r="F1869" s="41">
        <v>8.2161354089448982E-2</v>
      </c>
      <c r="G1869" s="42">
        <v>6000000</v>
      </c>
      <c r="H1869" s="43">
        <v>1</v>
      </c>
      <c r="I1869" s="20">
        <f t="shared" ref="I1869" si="2905">H1869*G1869*F1869</f>
        <v>492968.12453669391</v>
      </c>
      <c r="J1869" s="54"/>
      <c r="K1869" s="54"/>
      <c r="L1869" s="54"/>
      <c r="M1869" s="20">
        <f t="shared" ref="M1869" si="2906">L1869*K1869</f>
        <v>0</v>
      </c>
      <c r="N1869" s="54" t="s">
        <v>104</v>
      </c>
      <c r="O1869" s="54" t="s">
        <v>19</v>
      </c>
      <c r="P1869" s="58">
        <v>332.50700000000001</v>
      </c>
      <c r="Q1869" s="80">
        <v>750</v>
      </c>
      <c r="R1869" s="21">
        <f t="shared" ref="R1869" si="2907">Q1869*P1869</f>
        <v>249380.25</v>
      </c>
      <c r="S1869" s="21"/>
      <c r="T1869" s="21"/>
      <c r="U1869" s="21"/>
      <c r="V1869" s="21"/>
      <c r="W1869" s="20">
        <f>I1869</f>
        <v>492968.12453669391</v>
      </c>
      <c r="X1869" s="20">
        <f t="shared" ref="X1869" si="2908">M1869</f>
        <v>0</v>
      </c>
      <c r="Y1869" s="20">
        <f t="shared" ref="Y1869" si="2909">R1869</f>
        <v>249380.25</v>
      </c>
      <c r="Z1869" s="20">
        <f t="shared" ref="Z1869" si="2910">SUM(W1869:Y1869)</f>
        <v>742348.37453669391</v>
      </c>
      <c r="AA1869" s="20">
        <f t="shared" si="2700"/>
        <v>222704.51236100818</v>
      </c>
      <c r="AB1869" s="20">
        <f t="shared" ref="AB1869" si="2911">SUM(Z1869:AA1869)</f>
        <v>965052.88689770212</v>
      </c>
      <c r="AC1869" s="7"/>
    </row>
    <row r="1870" spans="2:29" x14ac:dyDescent="0.25">
      <c r="B1870" s="40" t="s">
        <v>2668</v>
      </c>
      <c r="C1870" s="44"/>
      <c r="D1870" s="44"/>
      <c r="E1870" s="44"/>
      <c r="F1870" s="45"/>
      <c r="G1870" s="46"/>
      <c r="H1870" s="47"/>
      <c r="I1870" s="20"/>
      <c r="J1870" s="72"/>
      <c r="K1870" s="72"/>
      <c r="L1870" s="72"/>
      <c r="M1870" s="20"/>
      <c r="N1870" s="72"/>
      <c r="O1870" s="72"/>
      <c r="P1870" s="44"/>
      <c r="Q1870" s="82"/>
      <c r="R1870" s="21"/>
      <c r="S1870" s="21"/>
      <c r="T1870" s="21"/>
      <c r="U1870" s="21"/>
      <c r="V1870" s="21"/>
      <c r="W1870" s="20"/>
      <c r="X1870" s="20"/>
      <c r="Y1870" s="20"/>
      <c r="Z1870" s="20"/>
      <c r="AA1870" s="20"/>
      <c r="AB1870" s="20"/>
      <c r="AC1870" s="8"/>
    </row>
    <row r="1871" spans="2:29" x14ac:dyDescent="0.25">
      <c r="B1871" s="40" t="s">
        <v>2669</v>
      </c>
      <c r="C1871" s="40" t="s">
        <v>673</v>
      </c>
      <c r="D1871" s="40"/>
      <c r="E1871" s="40" t="s">
        <v>43</v>
      </c>
      <c r="F1871" s="41">
        <v>8.379836916234247E-2</v>
      </c>
      <c r="G1871" s="42">
        <v>6000000</v>
      </c>
      <c r="H1871" s="43">
        <v>1</v>
      </c>
      <c r="I1871" s="20">
        <f t="shared" ref="I1871" si="2912">H1871*G1871*F1871</f>
        <v>502790.21497405483</v>
      </c>
      <c r="J1871" s="54"/>
      <c r="K1871" s="54"/>
      <c r="L1871" s="54"/>
      <c r="M1871" s="20">
        <f t="shared" ref="M1871" si="2913">L1871*K1871</f>
        <v>0</v>
      </c>
      <c r="N1871" s="54" t="s">
        <v>104</v>
      </c>
      <c r="O1871" s="54" t="s">
        <v>19</v>
      </c>
      <c r="P1871" s="58">
        <v>339.13200000000001</v>
      </c>
      <c r="Q1871" s="80">
        <v>750</v>
      </c>
      <c r="R1871" s="21">
        <f t="shared" ref="R1871" si="2914">Q1871*P1871</f>
        <v>254349</v>
      </c>
      <c r="S1871" s="21"/>
      <c r="T1871" s="21"/>
      <c r="U1871" s="21"/>
      <c r="V1871" s="21"/>
      <c r="W1871" s="20">
        <f>I1871</f>
        <v>502790.21497405483</v>
      </c>
      <c r="X1871" s="20">
        <f t="shared" ref="X1871" si="2915">M1871</f>
        <v>0</v>
      </c>
      <c r="Y1871" s="20">
        <f t="shared" ref="Y1871" si="2916">R1871</f>
        <v>254349</v>
      </c>
      <c r="Z1871" s="20">
        <f t="shared" ref="Z1871" si="2917">SUM(W1871:Y1871)</f>
        <v>757139.21497405483</v>
      </c>
      <c r="AA1871" s="20">
        <f t="shared" si="2700"/>
        <v>227141.76449221643</v>
      </c>
      <c r="AB1871" s="20">
        <f t="shared" ref="AB1871" si="2918">SUM(Z1871:AA1871)</f>
        <v>984280.97946627124</v>
      </c>
      <c r="AC1871" s="7"/>
    </row>
    <row r="1872" spans="2:29" x14ac:dyDescent="0.25">
      <c r="B1872" s="40" t="s">
        <v>2670</v>
      </c>
      <c r="C1872" s="44"/>
      <c r="D1872" s="44"/>
      <c r="E1872" s="44"/>
      <c r="F1872" s="45"/>
      <c r="G1872" s="46"/>
      <c r="H1872" s="47"/>
      <c r="I1872" s="20"/>
      <c r="J1872" s="72"/>
      <c r="K1872" s="72"/>
      <c r="L1872" s="72"/>
      <c r="M1872" s="20"/>
      <c r="N1872" s="72"/>
      <c r="O1872" s="72"/>
      <c r="P1872" s="44"/>
      <c r="Q1872" s="82"/>
      <c r="R1872" s="21"/>
      <c r="S1872" s="21"/>
      <c r="T1872" s="21"/>
      <c r="U1872" s="21"/>
      <c r="V1872" s="21"/>
      <c r="W1872" s="20"/>
      <c r="X1872" s="20"/>
      <c r="Y1872" s="20"/>
      <c r="Z1872" s="20"/>
      <c r="AA1872" s="20"/>
      <c r="AB1872" s="20"/>
      <c r="AC1872" s="8"/>
    </row>
    <row r="1873" spans="2:29" x14ac:dyDescent="0.25">
      <c r="B1873" s="40" t="s">
        <v>2671</v>
      </c>
      <c r="C1873" s="40" t="s">
        <v>674</v>
      </c>
      <c r="D1873" s="40"/>
      <c r="E1873" s="40" t="s">
        <v>43</v>
      </c>
      <c r="F1873" s="41">
        <v>6.8685693106004447E-2</v>
      </c>
      <c r="G1873" s="42">
        <v>6000000</v>
      </c>
      <c r="H1873" s="43">
        <v>1</v>
      </c>
      <c r="I1873" s="20">
        <f t="shared" ref="I1873" si="2919">H1873*G1873*F1873</f>
        <v>412114.15863602667</v>
      </c>
      <c r="J1873" s="54"/>
      <c r="K1873" s="54"/>
      <c r="L1873" s="54"/>
      <c r="M1873" s="20">
        <f t="shared" ref="M1873" si="2920">L1873*K1873</f>
        <v>0</v>
      </c>
      <c r="N1873" s="54" t="s">
        <v>104</v>
      </c>
      <c r="O1873" s="54" t="s">
        <v>19</v>
      </c>
      <c r="P1873" s="58">
        <v>277.971</v>
      </c>
      <c r="Q1873" s="80">
        <v>750</v>
      </c>
      <c r="R1873" s="21">
        <f t="shared" ref="R1873" si="2921">Q1873*P1873</f>
        <v>208478.25</v>
      </c>
      <c r="S1873" s="21"/>
      <c r="T1873" s="21"/>
      <c r="U1873" s="21"/>
      <c r="V1873" s="21"/>
      <c r="W1873" s="20">
        <f>I1873</f>
        <v>412114.15863602667</v>
      </c>
      <c r="X1873" s="20">
        <f t="shared" ref="X1873" si="2922">M1873</f>
        <v>0</v>
      </c>
      <c r="Y1873" s="20">
        <f t="shared" ref="Y1873" si="2923">R1873</f>
        <v>208478.25</v>
      </c>
      <c r="Z1873" s="20">
        <f t="shared" ref="Z1873" si="2924">SUM(W1873:Y1873)</f>
        <v>620592.40863602667</v>
      </c>
      <c r="AA1873" s="20">
        <f t="shared" ref="AA1873:AA1879" si="2925">Z1873*30%</f>
        <v>186177.722590808</v>
      </c>
      <c r="AB1873" s="20">
        <f t="shared" ref="AB1873" si="2926">SUM(Z1873:AA1873)</f>
        <v>806770.13122683461</v>
      </c>
      <c r="AC1873" s="7"/>
    </row>
    <row r="1874" spans="2:29" x14ac:dyDescent="0.25">
      <c r="B1874" s="40" t="s">
        <v>2672</v>
      </c>
      <c r="C1874" s="44"/>
      <c r="D1874" s="44"/>
      <c r="E1874" s="44"/>
      <c r="F1874" s="45"/>
      <c r="G1874" s="46"/>
      <c r="H1874" s="47"/>
      <c r="I1874" s="20"/>
      <c r="J1874" s="72"/>
      <c r="K1874" s="72"/>
      <c r="L1874" s="72"/>
      <c r="M1874" s="20"/>
      <c r="N1874" s="72"/>
      <c r="O1874" s="72"/>
      <c r="P1874" s="44"/>
      <c r="Q1874" s="82"/>
      <c r="R1874" s="21"/>
      <c r="S1874" s="21"/>
      <c r="T1874" s="21"/>
      <c r="U1874" s="21"/>
      <c r="V1874" s="21"/>
      <c r="W1874" s="20"/>
      <c r="X1874" s="20"/>
      <c r="Y1874" s="20"/>
      <c r="Z1874" s="20"/>
      <c r="AA1874" s="20"/>
      <c r="AB1874" s="20"/>
      <c r="AC1874" s="8"/>
    </row>
    <row r="1875" spans="2:29" x14ac:dyDescent="0.25">
      <c r="B1875" s="40" t="s">
        <v>2673</v>
      </c>
      <c r="C1875" s="40" t="s">
        <v>675</v>
      </c>
      <c r="D1875" s="40"/>
      <c r="E1875" s="40" t="s">
        <v>43</v>
      </c>
      <c r="F1875" s="41">
        <v>0.10341487521620954</v>
      </c>
      <c r="G1875" s="42">
        <v>6000000</v>
      </c>
      <c r="H1875" s="43">
        <v>1</v>
      </c>
      <c r="I1875" s="20">
        <f t="shared" ref="I1875" si="2927">H1875*G1875*F1875</f>
        <v>620489.25129725726</v>
      </c>
      <c r="J1875" s="54"/>
      <c r="K1875" s="54"/>
      <c r="L1875" s="54"/>
      <c r="M1875" s="20">
        <f t="shared" ref="M1875" si="2928">L1875*K1875</f>
        <v>0</v>
      </c>
      <c r="N1875" s="54" t="s">
        <v>104</v>
      </c>
      <c r="O1875" s="54" t="s">
        <v>19</v>
      </c>
      <c r="P1875" s="58">
        <v>418.52</v>
      </c>
      <c r="Q1875" s="80">
        <v>750</v>
      </c>
      <c r="R1875" s="21">
        <f t="shared" ref="R1875" si="2929">Q1875*P1875</f>
        <v>313890</v>
      </c>
      <c r="S1875" s="21"/>
      <c r="T1875" s="21"/>
      <c r="U1875" s="21"/>
      <c r="V1875" s="21"/>
      <c r="W1875" s="20">
        <f>I1875</f>
        <v>620489.25129725726</v>
      </c>
      <c r="X1875" s="20">
        <f t="shared" ref="X1875" si="2930">M1875</f>
        <v>0</v>
      </c>
      <c r="Y1875" s="20">
        <f t="shared" ref="Y1875" si="2931">R1875</f>
        <v>313890</v>
      </c>
      <c r="Z1875" s="20">
        <f t="shared" ref="Z1875" si="2932">SUM(W1875:Y1875)</f>
        <v>934379.25129725726</v>
      </c>
      <c r="AA1875" s="20">
        <f t="shared" si="2925"/>
        <v>280313.77538917714</v>
      </c>
      <c r="AB1875" s="20">
        <f t="shared" ref="AB1875" si="2933">SUM(Z1875:AA1875)</f>
        <v>1214693.0266864344</v>
      </c>
      <c r="AC1875" s="7"/>
    </row>
    <row r="1876" spans="2:29" x14ac:dyDescent="0.25">
      <c r="B1876" s="40" t="s">
        <v>2674</v>
      </c>
      <c r="C1876" s="44"/>
      <c r="D1876" s="44"/>
      <c r="E1876" s="44"/>
      <c r="F1876" s="45"/>
      <c r="G1876" s="46"/>
      <c r="H1876" s="47"/>
      <c r="I1876" s="20"/>
      <c r="J1876" s="72"/>
      <c r="K1876" s="72"/>
      <c r="L1876" s="72"/>
      <c r="M1876" s="20"/>
      <c r="N1876" s="72"/>
      <c r="O1876" s="72"/>
      <c r="P1876" s="44"/>
      <c r="Q1876" s="82"/>
      <c r="R1876" s="21"/>
      <c r="S1876" s="21"/>
      <c r="T1876" s="21"/>
      <c r="U1876" s="21"/>
      <c r="V1876" s="21"/>
      <c r="W1876" s="20"/>
      <c r="X1876" s="20"/>
      <c r="Y1876" s="20"/>
      <c r="Z1876" s="20"/>
      <c r="AA1876" s="20"/>
      <c r="AB1876" s="20"/>
      <c r="AC1876" s="8"/>
    </row>
    <row r="1877" spans="2:29" x14ac:dyDescent="0.25">
      <c r="B1877" s="40" t="s">
        <v>2675</v>
      </c>
      <c r="C1877" s="40" t="s">
        <v>676</v>
      </c>
      <c r="D1877" s="40"/>
      <c r="E1877" s="40" t="s">
        <v>43</v>
      </c>
      <c r="F1877" s="41">
        <v>9.2364220410180387E-2</v>
      </c>
      <c r="G1877" s="42">
        <v>6000000</v>
      </c>
      <c r="H1877" s="43">
        <v>1</v>
      </c>
      <c r="I1877" s="20">
        <f t="shared" ref="I1877" si="2934">H1877*G1877*F1877</f>
        <v>554185.32246108237</v>
      </c>
      <c r="J1877" s="54"/>
      <c r="K1877" s="54"/>
      <c r="L1877" s="54"/>
      <c r="M1877" s="20">
        <f t="shared" ref="M1877" si="2935">L1877*K1877</f>
        <v>0</v>
      </c>
      <c r="N1877" s="54" t="s">
        <v>104</v>
      </c>
      <c r="O1877" s="54" t="s">
        <v>19</v>
      </c>
      <c r="P1877" s="58">
        <v>373.798</v>
      </c>
      <c r="Q1877" s="80">
        <v>750</v>
      </c>
      <c r="R1877" s="21">
        <f t="shared" ref="R1877" si="2936">Q1877*P1877</f>
        <v>280348.5</v>
      </c>
      <c r="S1877" s="21"/>
      <c r="T1877" s="21"/>
      <c r="U1877" s="21"/>
      <c r="V1877" s="21"/>
      <c r="W1877" s="20">
        <f>I1877</f>
        <v>554185.32246108237</v>
      </c>
      <c r="X1877" s="20">
        <f t="shared" ref="X1877" si="2937">M1877</f>
        <v>0</v>
      </c>
      <c r="Y1877" s="20">
        <f t="shared" ref="Y1877" si="2938">R1877</f>
        <v>280348.5</v>
      </c>
      <c r="Z1877" s="20">
        <f t="shared" ref="Z1877" si="2939">SUM(W1877:Y1877)</f>
        <v>834533.82246108237</v>
      </c>
      <c r="AA1877" s="20">
        <f t="shared" si="2925"/>
        <v>250360.14673832469</v>
      </c>
      <c r="AB1877" s="20">
        <f t="shared" ref="AB1877" si="2940">SUM(Z1877:AA1877)</f>
        <v>1084893.9691994071</v>
      </c>
      <c r="AC1877" s="7"/>
    </row>
    <row r="1878" spans="2:29" x14ac:dyDescent="0.25">
      <c r="B1878" s="40" t="s">
        <v>2676</v>
      </c>
      <c r="C1878" s="44"/>
      <c r="D1878" s="44"/>
      <c r="E1878" s="44"/>
      <c r="F1878" s="45"/>
      <c r="G1878" s="46"/>
      <c r="H1878" s="47"/>
      <c r="I1878" s="20"/>
      <c r="J1878" s="72"/>
      <c r="K1878" s="72"/>
      <c r="L1878" s="72"/>
      <c r="M1878" s="20"/>
      <c r="N1878" s="72"/>
      <c r="O1878" s="72"/>
      <c r="P1878" s="44"/>
      <c r="Q1878" s="82"/>
      <c r="R1878" s="21"/>
      <c r="S1878" s="21"/>
      <c r="T1878" s="21"/>
      <c r="U1878" s="21"/>
      <c r="V1878" s="21"/>
      <c r="W1878" s="20"/>
      <c r="X1878" s="20"/>
      <c r="Y1878" s="20"/>
      <c r="Z1878" s="20"/>
      <c r="AA1878" s="20"/>
      <c r="AB1878" s="20"/>
      <c r="AC1878" s="8"/>
    </row>
    <row r="1879" spans="2:29" x14ac:dyDescent="0.25">
      <c r="B1879" s="40" t="s">
        <v>2677</v>
      </c>
      <c r="C1879" s="40" t="s">
        <v>677</v>
      </c>
      <c r="D1879" s="40"/>
      <c r="E1879" s="40" t="s">
        <v>43</v>
      </c>
      <c r="F1879" s="41">
        <v>5.429429206819867E-2</v>
      </c>
      <c r="G1879" s="42">
        <v>6000000</v>
      </c>
      <c r="H1879" s="43">
        <v>1</v>
      </c>
      <c r="I1879" s="20">
        <f t="shared" ref="I1879" si="2941">H1879*G1879*F1879</f>
        <v>325765.75240919203</v>
      </c>
      <c r="J1879" s="54"/>
      <c r="K1879" s="54"/>
      <c r="L1879" s="54"/>
      <c r="M1879" s="20">
        <f t="shared" ref="M1879" si="2942">L1879*K1879</f>
        <v>0</v>
      </c>
      <c r="N1879" s="54" t="s">
        <v>104</v>
      </c>
      <c r="O1879" s="54" t="s">
        <v>19</v>
      </c>
      <c r="P1879" s="58">
        <v>219.72900000000001</v>
      </c>
      <c r="Q1879" s="80">
        <v>750</v>
      </c>
      <c r="R1879" s="21">
        <f t="shared" ref="R1879" si="2943">Q1879*P1879</f>
        <v>164796.75</v>
      </c>
      <c r="S1879" s="21"/>
      <c r="T1879" s="21"/>
      <c r="U1879" s="21"/>
      <c r="V1879" s="21"/>
      <c r="W1879" s="20">
        <f>I1879</f>
        <v>325765.75240919203</v>
      </c>
      <c r="X1879" s="20">
        <f t="shared" ref="X1879" si="2944">M1879</f>
        <v>0</v>
      </c>
      <c r="Y1879" s="20">
        <f t="shared" ref="Y1879" si="2945">R1879</f>
        <v>164796.75</v>
      </c>
      <c r="Z1879" s="20">
        <f t="shared" ref="Z1879" si="2946">SUM(W1879:Y1879)</f>
        <v>490562.50240919203</v>
      </c>
      <c r="AA1879" s="20">
        <f t="shared" si="2925"/>
        <v>147168.7507227576</v>
      </c>
      <c r="AB1879" s="20">
        <f t="shared" ref="AB1879" si="2947">SUM(Z1879:AA1879)</f>
        <v>637731.25313194958</v>
      </c>
      <c r="AC1879" s="7"/>
    </row>
    <row r="1880" spans="2:29" x14ac:dyDescent="0.25">
      <c r="B1880" s="40" t="s">
        <v>2678</v>
      </c>
      <c r="C1880" s="44"/>
      <c r="D1880" s="44"/>
      <c r="E1880" s="44"/>
      <c r="F1880" s="45"/>
      <c r="G1880" s="46"/>
      <c r="H1880" s="47"/>
      <c r="I1880" s="20"/>
      <c r="J1880" s="72"/>
      <c r="K1880" s="72"/>
      <c r="L1880" s="72"/>
      <c r="M1880" s="20"/>
      <c r="N1880" s="72"/>
      <c r="O1880" s="72"/>
      <c r="P1880" s="44"/>
      <c r="Q1880" s="82"/>
      <c r="R1880" s="21"/>
      <c r="S1880" s="21"/>
      <c r="T1880" s="21"/>
      <c r="U1880" s="21"/>
      <c r="V1880" s="21"/>
      <c r="W1880" s="20"/>
      <c r="X1880" s="20"/>
      <c r="Y1880" s="20"/>
      <c r="Z1880" s="20"/>
      <c r="AA1880" s="20"/>
      <c r="AB1880" s="20"/>
      <c r="AC1880" s="8"/>
    </row>
    <row r="1881" spans="2:29" x14ac:dyDescent="0.25">
      <c r="B1881" s="40" t="s">
        <v>2679</v>
      </c>
      <c r="C1881" s="69" t="s">
        <v>678</v>
      </c>
      <c r="D1881" s="40"/>
      <c r="E1881" s="40"/>
      <c r="F1881" s="51">
        <v>0</v>
      </c>
      <c r="G1881" s="42">
        <v>6000000</v>
      </c>
      <c r="H1881" s="43"/>
      <c r="I1881" s="20">
        <f t="shared" ref="I1881" si="2948">H1881*G1881*F1881</f>
        <v>0</v>
      </c>
      <c r="J1881" s="54"/>
      <c r="K1881" s="54"/>
      <c r="L1881" s="54"/>
      <c r="M1881" s="20">
        <f t="shared" ref="M1881" si="2949">L1881*K1881</f>
        <v>0</v>
      </c>
      <c r="N1881" s="54" t="s">
        <v>104</v>
      </c>
      <c r="O1881" s="54" t="s">
        <v>19</v>
      </c>
      <c r="P1881" s="79"/>
      <c r="Q1881" s="80">
        <v>750</v>
      </c>
      <c r="R1881" s="21">
        <f t="shared" ref="R1881" si="2950">Q1881*P1881</f>
        <v>0</v>
      </c>
      <c r="S1881" s="21"/>
      <c r="T1881" s="21"/>
      <c r="U1881" s="21"/>
      <c r="V1881" s="21"/>
      <c r="W1881" s="20">
        <f>I1881</f>
        <v>0</v>
      </c>
      <c r="X1881" s="20">
        <f t="shared" ref="X1881" si="2951">M1881</f>
        <v>0</v>
      </c>
      <c r="Y1881" s="20">
        <f t="shared" ref="Y1881" si="2952">R1881</f>
        <v>0</v>
      </c>
      <c r="Z1881" s="20">
        <f t="shared" ref="Z1881" si="2953">SUM(W1881:Y1881)</f>
        <v>0</v>
      </c>
      <c r="AA1881" s="20">
        <f t="shared" ref="AA1881" si="2954">Z1881*30%</f>
        <v>0</v>
      </c>
      <c r="AB1881" s="20">
        <f t="shared" ref="AB1881" si="2955">SUM(Z1881:AA1881)</f>
        <v>0</v>
      </c>
      <c r="AC1881" s="7"/>
    </row>
    <row r="1882" spans="2:29" x14ac:dyDescent="0.25">
      <c r="B1882" s="25"/>
      <c r="C1882" s="25"/>
      <c r="D1882" s="25"/>
      <c r="E1882" s="25"/>
      <c r="F1882" s="25"/>
      <c r="G1882" s="25"/>
      <c r="H1882" s="25"/>
      <c r="I1882" s="25"/>
      <c r="J1882" s="25"/>
      <c r="K1882" s="25"/>
      <c r="L1882" s="25"/>
      <c r="M1882" s="25"/>
      <c r="N1882" s="25"/>
      <c r="O1882" s="25"/>
      <c r="P1882" s="25"/>
      <c r="Q1882" s="25"/>
      <c r="R1882" s="21"/>
      <c r="S1882" s="21"/>
      <c r="T1882" s="21"/>
      <c r="U1882" s="21"/>
      <c r="V1882" s="21"/>
      <c r="W1882" s="24">
        <f t="shared" ref="W1882:AA1882" si="2956">SUM(W7:W1881)</f>
        <v>522787973.31356585</v>
      </c>
      <c r="X1882" s="24">
        <f t="shared" si="2956"/>
        <v>22456750</v>
      </c>
      <c r="Y1882" s="24">
        <f t="shared" si="2956"/>
        <v>266223606.12027428</v>
      </c>
      <c r="Z1882" s="24">
        <f t="shared" si="2956"/>
        <v>811218329.43384051</v>
      </c>
      <c r="AA1882" s="24">
        <f t="shared" si="2956"/>
        <v>243365498.83015206</v>
      </c>
      <c r="AB1882" s="24">
        <f>SUM(AB7:AB1881)</f>
        <v>1054583828.2639931</v>
      </c>
      <c r="AC1882" s="8"/>
    </row>
  </sheetData>
  <autoFilter ref="B5:AC865"/>
  <mergeCells count="8">
    <mergeCell ref="B1882:Q1882"/>
    <mergeCell ref="B2:AC2"/>
    <mergeCell ref="B3:AC3"/>
    <mergeCell ref="B4:D4"/>
    <mergeCell ref="Z4:AC4"/>
    <mergeCell ref="J4:M4"/>
    <mergeCell ref="N4:R4"/>
    <mergeCell ref="W4:Y4"/>
  </mergeCells>
  <pageMargins left="0.7" right="0.7" top="0.75" bottom="0.75" header="0.3" footer="0.3"/>
  <pageSetup paperSize="8" scale="1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Valuation Survey Report</vt:lpstr>
      <vt:lpstr>'Valuation Survey Report'!Print_Area</vt:lpstr>
      <vt:lpstr>'Valuation Survey Report'!Print_Titles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Wamani</dc:creator>
  <cp:lastModifiedBy>Brayan Wamani</cp:lastModifiedBy>
  <cp:lastPrinted>2017-09-21T15:11:47Z</cp:lastPrinted>
  <dcterms:created xsi:type="dcterms:W3CDTF">2016-12-14T17:48:58Z</dcterms:created>
  <dcterms:modified xsi:type="dcterms:W3CDTF">2017-12-20T11:53:34Z</dcterms:modified>
</cp:coreProperties>
</file>