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ly\Downloads\"/>
    </mc:Choice>
  </mc:AlternateContent>
  <xr:revisionPtr revIDLastSave="0" documentId="13_ncr:1_{9A74F707-0C2E-428F-B39F-740EF4211262}" xr6:coauthVersionLast="47" xr6:coauthVersionMax="47" xr10:uidLastSave="{00000000-0000-0000-0000-000000000000}"/>
  <bookViews>
    <workbookView xWindow="-120" yWindow="-120" windowWidth="38640" windowHeight="21120" xr2:uid="{7F944C5C-476B-49E2-BCF9-6740C0461C90}"/>
  </bookViews>
  <sheets>
    <sheet name="Humano" sheetId="1" r:id="rId1"/>
    <sheet name="Reservas" sheetId="2" r:id="rId2"/>
    <sheet name="Sura" sheetId="3" r:id="rId3"/>
  </sheets>
  <externalReferences>
    <externalReference r:id="rId4"/>
    <externalReference r:id="rId5"/>
  </externalReferences>
  <definedNames>
    <definedName name="_xlnm._FilterDatabase" localSheetId="0" hidden="1">Humano!$A$1:$O$515</definedName>
    <definedName name="_xlnm._FilterDatabase" localSheetId="1" hidden="1">Reservas!$A$1:$S$292</definedName>
    <definedName name="_xlnm._FilterDatabase" localSheetId="2" hidden="1">Sura!$A$1:$N$9</definedName>
    <definedName name="_xlnm.Print_Area" localSheetId="0">Humano!$B$1:$M$409</definedName>
    <definedName name="_xlnm.Print_Area" localSheetId="1">Reservas!$B$1:$L$293</definedName>
    <definedName name="_xlnm.Print_Area" localSheetId="2">Sura!$B$1:$L$14</definedName>
    <definedName name="_xlnm.Print_Titles" localSheetId="0">Humano!$1:$1</definedName>
    <definedName name="_xlnm.Print_Titles" localSheetId="1">Reservas!$1:$1</definedName>
    <definedName name="_xlnm.Print_Titles" localSheetId="2">Sura!$1:$1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8" i="3"/>
  <c r="K7" i="3"/>
  <c r="C7" i="3"/>
  <c r="B7" i="3"/>
  <c r="K6" i="3"/>
  <c r="K5" i="3"/>
  <c r="K4" i="3"/>
  <c r="K3" i="3"/>
  <c r="L290" i="2" l="1"/>
  <c r="L289" i="2"/>
  <c r="L288" i="2"/>
  <c r="L285" i="2"/>
  <c r="L284" i="2"/>
  <c r="L283" i="2"/>
  <c r="L282" i="2"/>
  <c r="L281" i="2"/>
  <c r="L280" i="2"/>
  <c r="L278" i="2"/>
  <c r="L277" i="2"/>
  <c r="L276" i="2"/>
  <c r="L275" i="2"/>
  <c r="L274" i="2"/>
  <c r="L273" i="2"/>
  <c r="L269" i="2"/>
  <c r="L268" i="2"/>
  <c r="L267" i="2"/>
  <c r="L266" i="2"/>
  <c r="L264" i="2"/>
  <c r="L263" i="2"/>
  <c r="L262" i="2"/>
  <c r="L261" i="2"/>
  <c r="L260" i="2"/>
  <c r="L259" i="2"/>
  <c r="L258" i="2"/>
  <c r="L257" i="2"/>
  <c r="L255" i="2"/>
  <c r="L254" i="2"/>
  <c r="L253" i="2"/>
  <c r="L252" i="2"/>
  <c r="L251" i="2"/>
  <c r="L250" i="2"/>
  <c r="L248" i="2"/>
  <c r="L247" i="2"/>
  <c r="L246" i="2"/>
  <c r="L245" i="2"/>
  <c r="L244" i="2"/>
  <c r="L243" i="2"/>
  <c r="L242" i="2"/>
  <c r="L240" i="2"/>
  <c r="L238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8" i="2"/>
  <c r="L217" i="2"/>
  <c r="L216" i="2"/>
  <c r="L215" i="2"/>
  <c r="L214" i="2"/>
  <c r="L213" i="2"/>
  <c r="L212" i="2"/>
  <c r="L211" i="2"/>
  <c r="L210" i="2"/>
  <c r="L209" i="2"/>
  <c r="L208" i="2"/>
  <c r="L206" i="2"/>
  <c r="L205" i="2"/>
  <c r="L204" i="2"/>
  <c r="L199" i="2"/>
  <c r="L198" i="2"/>
  <c r="L197" i="2"/>
  <c r="L196" i="2"/>
  <c r="L194" i="2"/>
  <c r="L193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7" i="2"/>
  <c r="L175" i="2"/>
  <c r="L174" i="2"/>
  <c r="L173" i="2"/>
  <c r="L172" i="2"/>
  <c r="L171" i="2"/>
  <c r="L170" i="2"/>
  <c r="L169" i="2"/>
  <c r="L167" i="2"/>
  <c r="L166" i="2"/>
  <c r="L164" i="2"/>
  <c r="L163" i="2"/>
  <c r="L162" i="2"/>
  <c r="L161" i="2"/>
  <c r="L160" i="2"/>
  <c r="L159" i="2"/>
  <c r="L158" i="2"/>
  <c r="L157" i="2"/>
  <c r="L155" i="2"/>
  <c r="L153" i="2"/>
  <c r="L152" i="2"/>
  <c r="L151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0" i="2"/>
  <c r="L119" i="2"/>
  <c r="L118" i="2"/>
  <c r="L115" i="2"/>
  <c r="L114" i="2"/>
  <c r="L113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7" i="2"/>
  <c r="L96" i="2"/>
  <c r="L95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1" i="2"/>
  <c r="L70" i="2"/>
  <c r="L69" i="2"/>
  <c r="L68" i="2"/>
  <c r="L67" i="2"/>
  <c r="L66" i="2"/>
  <c r="L65" i="2"/>
  <c r="L63" i="2"/>
  <c r="L62" i="2"/>
  <c r="L61" i="2"/>
  <c r="L60" i="2"/>
  <c r="L58" i="2"/>
  <c r="L57" i="2"/>
  <c r="L56" i="2"/>
  <c r="L54" i="2"/>
  <c r="L52" i="2"/>
  <c r="L50" i="2"/>
  <c r="L49" i="2"/>
  <c r="L48" i="2"/>
  <c r="L47" i="2"/>
  <c r="L46" i="2"/>
  <c r="L45" i="2"/>
  <c r="L44" i="2"/>
  <c r="L42" i="2"/>
  <c r="L40" i="2"/>
  <c r="L38" i="2"/>
  <c r="L37" i="2"/>
  <c r="L36" i="2"/>
  <c r="L35" i="2"/>
  <c r="L34" i="2"/>
  <c r="L33" i="2"/>
  <c r="L32" i="2"/>
  <c r="L29" i="2"/>
  <c r="L27" i="2"/>
  <c r="L6" i="2"/>
  <c r="J3" i="2"/>
  <c r="J2" i="2"/>
  <c r="L2" i="2" s="1"/>
  <c r="L515" i="1" l="1"/>
  <c r="L514" i="1"/>
  <c r="F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M487" i="1"/>
  <c r="L487" i="1"/>
  <c r="D487" i="1"/>
  <c r="C487" i="1"/>
  <c r="M486" i="1"/>
  <c r="L486" i="1"/>
  <c r="D486" i="1"/>
  <c r="C486" i="1"/>
  <c r="M485" i="1"/>
  <c r="L485" i="1"/>
  <c r="D485" i="1"/>
  <c r="C485" i="1"/>
  <c r="M484" i="1"/>
  <c r="L484" i="1"/>
  <c r="D484" i="1"/>
  <c r="C484" i="1"/>
  <c r="M483" i="1"/>
  <c r="L483" i="1"/>
  <c r="D483" i="1"/>
  <c r="C483" i="1"/>
  <c r="M482" i="1"/>
  <c r="L482" i="1"/>
  <c r="D482" i="1"/>
  <c r="C482" i="1"/>
  <c r="M481" i="1"/>
  <c r="L481" i="1"/>
  <c r="D481" i="1"/>
  <c r="C481" i="1"/>
  <c r="M479" i="1"/>
  <c r="L479" i="1"/>
  <c r="D479" i="1"/>
  <c r="C479" i="1"/>
  <c r="M478" i="1"/>
  <c r="L478" i="1"/>
  <c r="D478" i="1"/>
  <c r="C478" i="1"/>
  <c r="M476" i="1"/>
  <c r="L476" i="1"/>
  <c r="D476" i="1"/>
  <c r="C476" i="1"/>
  <c r="D475" i="1"/>
  <c r="C475" i="1"/>
  <c r="M474" i="1"/>
  <c r="L474" i="1"/>
  <c r="D474" i="1"/>
  <c r="C474" i="1"/>
  <c r="M473" i="1"/>
  <c r="L473" i="1"/>
  <c r="D473" i="1"/>
  <c r="C473" i="1"/>
  <c r="M472" i="1"/>
  <c r="L472" i="1"/>
  <c r="D472" i="1"/>
  <c r="C472" i="1"/>
  <c r="M471" i="1"/>
  <c r="L471" i="1"/>
  <c r="D471" i="1"/>
  <c r="C471" i="1"/>
  <c r="D470" i="1"/>
  <c r="C470" i="1"/>
  <c r="M469" i="1"/>
  <c r="L469" i="1"/>
  <c r="D469" i="1"/>
  <c r="C469" i="1"/>
  <c r="M468" i="1"/>
  <c r="L468" i="1"/>
  <c r="D468" i="1"/>
  <c r="C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4" i="1"/>
  <c r="L412" i="1"/>
  <c r="L411" i="1"/>
  <c r="L410" i="1"/>
  <c r="L409" i="1"/>
  <c r="L408" i="1"/>
  <c r="L407" i="1"/>
  <c r="L406" i="1"/>
  <c r="L404" i="1"/>
  <c r="L402" i="1"/>
  <c r="L400" i="1"/>
  <c r="L399" i="1"/>
  <c r="L397" i="1"/>
  <c r="L396" i="1"/>
  <c r="L395" i="1"/>
  <c r="L394" i="1"/>
  <c r="L393" i="1"/>
  <c r="L391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2" i="1"/>
  <c r="L370" i="1"/>
  <c r="L369" i="1"/>
  <c r="L368" i="1"/>
  <c r="L367" i="1"/>
  <c r="L365" i="1"/>
  <c r="L363" i="1"/>
  <c r="L362" i="1"/>
  <c r="L360" i="1"/>
  <c r="L359" i="1"/>
  <c r="L358" i="1"/>
  <c r="L356" i="1"/>
  <c r="L354" i="1"/>
  <c r="L353" i="1"/>
  <c r="L352" i="1"/>
  <c r="L351" i="1"/>
  <c r="L350" i="1"/>
  <c r="L349" i="1"/>
  <c r="L348" i="1"/>
  <c r="L346" i="1"/>
  <c r="L345" i="1"/>
  <c r="L344" i="1"/>
  <c r="L343" i="1"/>
  <c r="L342" i="1"/>
  <c r="L341" i="1"/>
  <c r="L339" i="1"/>
  <c r="L337" i="1"/>
  <c r="L335" i="1"/>
  <c r="L334" i="1"/>
  <c r="L332" i="1"/>
  <c r="L330" i="1"/>
  <c r="L329" i="1"/>
  <c r="L328" i="1"/>
  <c r="L327" i="1"/>
  <c r="L325" i="1"/>
  <c r="L321" i="1"/>
  <c r="L320" i="1"/>
  <c r="L319" i="1"/>
  <c r="L317" i="1"/>
  <c r="L316" i="1"/>
  <c r="L315" i="1"/>
  <c r="L314" i="1"/>
  <c r="L313" i="1"/>
  <c r="L311" i="1"/>
  <c r="L310" i="1"/>
  <c r="L309" i="1"/>
  <c r="L308" i="1"/>
  <c r="L306" i="1"/>
  <c r="L305" i="1"/>
  <c r="L303" i="1"/>
  <c r="L302" i="1"/>
  <c r="L301" i="1"/>
  <c r="L299" i="1"/>
  <c r="L298" i="1"/>
  <c r="L297" i="1"/>
  <c r="L296" i="1"/>
  <c r="L294" i="1"/>
  <c r="L292" i="1"/>
  <c r="L291" i="1"/>
  <c r="L290" i="1"/>
  <c r="L289" i="1"/>
  <c r="L287" i="1"/>
  <c r="L285" i="1"/>
  <c r="L284" i="1"/>
  <c r="L283" i="1"/>
  <c r="L281" i="1"/>
  <c r="L280" i="1"/>
  <c r="L279" i="1"/>
  <c r="L278" i="1"/>
  <c r="L276" i="1"/>
  <c r="L275" i="1"/>
  <c r="L274" i="1"/>
  <c r="L273" i="1"/>
  <c r="L271" i="1"/>
  <c r="L270" i="1"/>
  <c r="L269" i="1"/>
  <c r="L268" i="1"/>
  <c r="L267" i="1"/>
  <c r="L266" i="1"/>
  <c r="L265" i="1"/>
  <c r="L263" i="1"/>
  <c r="L262" i="1"/>
  <c r="L260" i="1"/>
  <c r="L258" i="1"/>
  <c r="L256" i="1"/>
  <c r="L254" i="1"/>
  <c r="L253" i="1"/>
  <c r="L252" i="1"/>
  <c r="L251" i="1"/>
  <c r="L250" i="1"/>
  <c r="L249" i="1"/>
  <c r="L247" i="1"/>
  <c r="L246" i="1"/>
  <c r="L244" i="1"/>
  <c r="L242" i="1"/>
  <c r="L241" i="1"/>
  <c r="L240" i="1"/>
  <c r="L239" i="1"/>
  <c r="L238" i="1"/>
  <c r="L237" i="1"/>
  <c r="L236" i="1"/>
  <c r="L235" i="1"/>
  <c r="L234" i="1"/>
  <c r="L233" i="1"/>
  <c r="L231" i="1"/>
  <c r="L230" i="1"/>
  <c r="L229" i="1"/>
  <c r="L228" i="1"/>
  <c r="L227" i="1"/>
  <c r="L226" i="1"/>
  <c r="L225" i="1"/>
  <c r="L224" i="1"/>
  <c r="L223" i="1"/>
  <c r="L221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6" i="1"/>
  <c r="L205" i="1"/>
  <c r="L204" i="1"/>
  <c r="L203" i="1"/>
  <c r="L202" i="1"/>
  <c r="L201" i="1"/>
  <c r="L200" i="1"/>
  <c r="L199" i="1"/>
  <c r="L198" i="1"/>
  <c r="L196" i="1"/>
  <c r="L195" i="1"/>
  <c r="L194" i="1"/>
  <c r="L193" i="1"/>
  <c r="L192" i="1"/>
  <c r="L191" i="1"/>
  <c r="L190" i="1"/>
  <c r="L188" i="1"/>
  <c r="L186" i="1"/>
  <c r="L185" i="1"/>
  <c r="L184" i="1"/>
  <c r="L182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5" i="1"/>
  <c r="L162" i="1"/>
  <c r="L160" i="1"/>
  <c r="L158" i="1"/>
  <c r="L157" i="1"/>
  <c r="L156" i="1"/>
  <c r="L155" i="1"/>
  <c r="L154" i="1"/>
  <c r="L153" i="1"/>
  <c r="L151" i="1"/>
  <c r="L150" i="1"/>
  <c r="L148" i="1"/>
  <c r="L147" i="1"/>
  <c r="L146" i="1"/>
  <c r="L145" i="1"/>
  <c r="L144" i="1"/>
  <c r="L142" i="1"/>
  <c r="L141" i="1"/>
  <c r="L140" i="1"/>
  <c r="L138" i="1"/>
  <c r="L137" i="1"/>
  <c r="L135" i="1"/>
  <c r="L133" i="1"/>
  <c r="L132" i="1"/>
  <c r="L131" i="1"/>
  <c r="L129" i="1"/>
  <c r="L128" i="1"/>
  <c r="L127" i="1"/>
  <c r="L126" i="1"/>
  <c r="L124" i="1"/>
  <c r="L122" i="1"/>
  <c r="L121" i="1"/>
  <c r="L120" i="1"/>
  <c r="L119" i="1"/>
  <c r="L117" i="1"/>
  <c r="L116" i="1"/>
  <c r="L115" i="1"/>
  <c r="L114" i="1"/>
  <c r="L112" i="1"/>
  <c r="L111" i="1"/>
  <c r="L110" i="1"/>
  <c r="L109" i="1"/>
  <c r="L108" i="1"/>
  <c r="L107" i="1"/>
  <c r="L105" i="1"/>
  <c r="L104" i="1"/>
  <c r="L102" i="1"/>
  <c r="L101" i="1"/>
  <c r="L100" i="1"/>
  <c r="L99" i="1"/>
  <c r="L97" i="1"/>
  <c r="L95" i="1"/>
  <c r="L93" i="1"/>
  <c r="L91" i="1"/>
  <c r="L89" i="1"/>
  <c r="L87" i="1"/>
  <c r="L86" i="1"/>
  <c r="L84" i="1"/>
  <c r="L83" i="1"/>
  <c r="L81" i="1"/>
  <c r="L80" i="1"/>
  <c r="L79" i="1"/>
  <c r="L77" i="1"/>
  <c r="L76" i="1"/>
  <c r="L75" i="1"/>
  <c r="L74" i="1"/>
  <c r="L73" i="1"/>
  <c r="L72" i="1"/>
  <c r="L70" i="1"/>
  <c r="L69" i="1"/>
  <c r="L68" i="1"/>
  <c r="L67" i="1"/>
  <c r="L65" i="1"/>
  <c r="L64" i="1"/>
  <c r="L63" i="1"/>
  <c r="L62" i="1"/>
  <c r="L61" i="1"/>
  <c r="L60" i="1"/>
  <c r="L58" i="1"/>
  <c r="L57" i="1"/>
  <c r="L55" i="1"/>
  <c r="L54" i="1"/>
  <c r="L52" i="1"/>
  <c r="L51" i="1"/>
  <c r="L49" i="1"/>
  <c r="L47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7" i="1"/>
  <c r="L25" i="1"/>
  <c r="L24" i="1"/>
  <c r="L23" i="1"/>
  <c r="L22" i="1"/>
  <c r="L21" i="1"/>
  <c r="L20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L5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Braulio Peralta</author>
  </authors>
  <commentList>
    <comment ref="L85" authorId="0" shapeId="0" xr:uid="{6BDB4731-99DF-4FED-BFC1-D7B2218DABC7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prima con recargo 25%</t>
        </r>
      </text>
    </comment>
    <comment ref="H148" authorId="0" shapeId="0" xr:uid="{95BDD364-59F4-4420-9D72-4E726DD2043A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pago anual</t>
        </r>
      </text>
    </comment>
    <comment ref="H228" authorId="0" shapeId="0" xr:uid="{7A68BC61-A84D-42C4-A0ED-8BFA297A7D3B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PENDIENTE CODEUDOR</t>
        </r>
      </text>
    </comment>
    <comment ref="L323" authorId="0" shapeId="0" xr:uid="{3A48DEA0-F6B8-4C50-BD6D-9C6A3289CC82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recargada con 25%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Braulio Peralta</author>
    <author>drivas</author>
    <author>Josue Martinez</author>
    <author>Emperatriz Guerrero</author>
  </authors>
  <commentList>
    <comment ref="G4" authorId="0" shapeId="0" xr:uid="{A7B56334-517A-440D-A895-C201480902CE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REAJUSTE EN PRIMA.</t>
        </r>
      </text>
    </comment>
    <comment ref="K6" authorId="1" shapeId="0" xr:uid="{10826A4B-04FA-4354-96FE-766DEF82CE58}">
      <text>
        <r>
          <rPr>
            <b/>
            <sz val="9"/>
            <color indexed="81"/>
            <rFont val="Tahoma"/>
            <family val="2"/>
          </rPr>
          <t>drivas:</t>
        </r>
        <r>
          <rPr>
            <sz val="9"/>
            <color indexed="81"/>
            <rFont val="Tahoma"/>
            <family val="2"/>
          </rPr>
          <t xml:space="preserve">
MODIF. MONTO ASEGURADO
</t>
        </r>
      </text>
    </comment>
    <comment ref="E23" authorId="2" shapeId="0" xr:uid="{F177D68F-F73E-4764-A583-6A1C8BF22C08}">
      <text>
        <r>
          <rPr>
            <b/>
            <sz val="9"/>
            <color indexed="81"/>
            <rFont val="Tahoma"/>
            <family val="2"/>
          </rPr>
          <t>Josue Martinez:</t>
        </r>
        <r>
          <rPr>
            <sz val="9"/>
            <color indexed="81"/>
            <rFont val="Tahoma"/>
            <family val="2"/>
          </rPr>
          <t xml:space="preserve">
tenia la prima errada, en fecha 24 marzo 2015 pedro garcia envia correo a dorca informando cual es la prima. Procedi a colocar la prima que sale en el correo. Fecha 8 mayo 2019</t>
        </r>
      </text>
    </comment>
    <comment ref="J23" authorId="1" shapeId="0" xr:uid="{B74DDD60-0731-45E1-8135-C02F4332DFE7}">
      <text>
        <r>
          <rPr>
            <b/>
            <sz val="9"/>
            <color indexed="81"/>
            <rFont val="Tahoma"/>
            <family val="2"/>
          </rPr>
          <t>drivas:</t>
        </r>
        <r>
          <rPr>
            <sz val="9"/>
            <color indexed="81"/>
            <rFont val="Tahoma"/>
            <family val="2"/>
          </rPr>
          <t xml:space="preserve">
se corrigio la clasificacion, mas la tasa se deja igual a SC</t>
        </r>
      </text>
    </comment>
    <comment ref="E26" authorId="0" shapeId="0" xr:uid="{C0DDC59D-8582-409D-8BCD-800D6236ABC3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REENGANCHE</t>
        </r>
      </text>
    </comment>
    <comment ref="E75" authorId="2" shapeId="0" xr:uid="{26A6CFCA-6654-4BFD-AA45-39490FC7EF82}">
      <text>
        <r>
          <rPr>
            <b/>
            <sz val="9"/>
            <color indexed="81"/>
            <rFont val="Tahoma"/>
            <family val="2"/>
          </rPr>
          <t>Josue Martinez:</t>
        </r>
        <r>
          <rPr>
            <sz val="9"/>
            <color indexed="81"/>
            <rFont val="Tahoma"/>
            <family val="2"/>
          </rPr>
          <t xml:space="preserve">
Al cliente se le realizó cambio de cartera.  Correo enviado por yuleika matos en fecha 18 junio 2019</t>
        </r>
      </text>
    </comment>
    <comment ref="G75" authorId="1" shapeId="0" xr:uid="{B6DA07DA-FFA7-4C8C-AC94-D84F146D40B9}">
      <text>
        <r>
          <rPr>
            <b/>
            <sz val="9"/>
            <color indexed="81"/>
            <rFont val="Tahoma"/>
            <family val="2"/>
          </rPr>
          <t>drivas:</t>
        </r>
        <r>
          <rPr>
            <sz val="9"/>
            <color indexed="81"/>
            <rFont val="Tahoma"/>
            <family val="2"/>
          </rPr>
          <t xml:space="preserve">
La Sra. Rosa Perdomo no aplica al seguro de vida por exceder la edad de permanencia en el seguro </t>
        </r>
      </text>
    </comment>
    <comment ref="E95" authorId="0" shapeId="0" xr:uid="{8F8FBAB2-2250-45F8-A355-583513DF135D}">
      <text>
        <r>
          <rPr>
            <b/>
            <sz val="9"/>
            <color indexed="81"/>
            <rFont val="Tahoma"/>
            <family val="2"/>
          </rPr>
          <t>Braulio Peralta.
Reenganche</t>
        </r>
      </text>
    </comment>
    <comment ref="E107" authorId="0" shapeId="0" xr:uid="{EBAAECC8-9C68-437A-8FDF-355221185E83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reenganche</t>
        </r>
      </text>
    </comment>
    <comment ref="G107" authorId="0" shapeId="0" xr:uid="{84487070-F508-4107-B0E3-3CE4657AD625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REENGANCHE</t>
        </r>
      </text>
    </comment>
    <comment ref="E117" authorId="0" shapeId="0" xr:uid="{0703A9BD-50BC-4E4F-AFFD-2FB1DD65666F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reenganche</t>
        </r>
      </text>
    </comment>
    <comment ref="E119" authorId="0" shapeId="0" xr:uid="{FF3C5149-47B0-4FF9-9B43-9332D60A8262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REENGANCHE</t>
        </r>
      </text>
    </comment>
    <comment ref="E137" authorId="0" shapeId="0" xr:uid="{23EA68CC-6CFC-4A98-86E9-35BCD604C351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REENGANCHE</t>
        </r>
      </text>
    </comment>
    <comment ref="L256" authorId="0" shapeId="0" xr:uid="{9DE35AB1-76E5-4897-BDA8-6E8D9D28F79B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PRIMA CON RECARGO</t>
        </r>
      </text>
    </comment>
    <comment ref="L287" authorId="0" shapeId="0" xr:uid="{EAFC2492-0B01-4201-9B5B-6DE37034BCAD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RECARGO 0.25%
</t>
        </r>
      </text>
    </comment>
    <comment ref="G288" authorId="0" shapeId="0" xr:uid="{33925B24-0C32-4DB5-89D5-CC82E02E0F19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GRUPO SERVICIOS INTEGRALES SEOANE</t>
        </r>
      </text>
    </comment>
    <comment ref="G290" authorId="0" shapeId="0" xr:uid="{63E25C89-2420-4F53-B134-6514006E25C1}">
      <text>
        <r>
          <rPr>
            <b/>
            <sz val="9"/>
            <color indexed="81"/>
            <rFont val="Tahoma"/>
            <family val="2"/>
          </rPr>
          <t>Braulio Peralta:</t>
        </r>
        <r>
          <rPr>
            <sz val="9"/>
            <color indexed="81"/>
            <rFont val="Tahoma"/>
            <family val="2"/>
          </rPr>
          <t xml:space="preserve">
CODEUDOR CELESTE CACERES ACEVEDO</t>
        </r>
      </text>
    </comment>
    <comment ref="L291" authorId="3" shapeId="0" xr:uid="{B4FF6083-1D73-43AB-8E83-45510784523E}">
      <text>
        <r>
          <rPr>
            <b/>
            <sz val="9"/>
            <color indexed="81"/>
            <rFont val="Tahoma"/>
            <family val="2"/>
          </rPr>
          <t>Emperatriz Guerrero:</t>
        </r>
        <r>
          <rPr>
            <sz val="9"/>
            <color indexed="81"/>
            <rFont val="Tahoma"/>
            <family val="2"/>
          </rPr>
          <t xml:space="preserve">
prima confirmada por el corredor.</t>
        </r>
      </text>
    </comment>
  </commentList>
</comments>
</file>

<file path=xl/sharedStrings.xml><?xml version="1.0" encoding="utf-8"?>
<sst xmlns="http://schemas.openxmlformats.org/spreadsheetml/2006/main" count="4788" uniqueCount="2286">
  <si>
    <t>A</t>
  </si>
  <si>
    <t>B</t>
  </si>
  <si>
    <t>C</t>
  </si>
  <si>
    <t>D</t>
  </si>
  <si>
    <t>No.</t>
  </si>
  <si>
    <t>F. Desembolso</t>
  </si>
  <si>
    <t>Fin vigencia</t>
  </si>
  <si>
    <t>Plazo meses</t>
  </si>
  <si>
    <t>Tipo</t>
  </si>
  <si>
    <t>Prést. #</t>
  </si>
  <si>
    <t>Cedula</t>
  </si>
  <si>
    <t>Deudor</t>
  </si>
  <si>
    <t>Clasif.</t>
  </si>
  <si>
    <t>Tarifa</t>
  </si>
  <si>
    <t>Suma Asegurada</t>
  </si>
  <si>
    <t>Prima a Pagar</t>
  </si>
  <si>
    <t>Fecha nacimiento</t>
  </si>
  <si>
    <t>Sexo</t>
  </si>
  <si>
    <t>31/12/2019</t>
  </si>
  <si>
    <t>DEUDOR</t>
  </si>
  <si>
    <t>023-0155466-9</t>
  </si>
  <si>
    <t>TARRAZO DE LA FUENTE, ALICIA</t>
  </si>
  <si>
    <t>F</t>
  </si>
  <si>
    <t>25/05/2020</t>
  </si>
  <si>
    <t>223-0101952-1</t>
  </si>
  <si>
    <t>PERALTA RUIZ, BRAULIO RAFAEL</t>
  </si>
  <si>
    <t>M</t>
  </si>
  <si>
    <t>CODEUDOR</t>
  </si>
  <si>
    <t>031-0517939-8</t>
  </si>
  <si>
    <t>ROSANNA LILIBETH POLANCO DE PERALTA</t>
  </si>
  <si>
    <t>31/01/1990</t>
  </si>
  <si>
    <t>031-0494586-4</t>
  </si>
  <si>
    <t>CABRERA CASTRO, STEPHANY</t>
  </si>
  <si>
    <t xml:space="preserve">C </t>
  </si>
  <si>
    <t>031-0338425-5</t>
  </si>
  <si>
    <t>CEARA GOMEZ, ANGELO GIUSEPPE DE JESUS</t>
  </si>
  <si>
    <t>001-1585474-7</t>
  </si>
  <si>
    <t>HERNANDEZ ABRAHAN, MARIA ORQUIDEA</t>
  </si>
  <si>
    <t>001-1802812-5</t>
  </si>
  <si>
    <t>DESCHAMPS DE LA CRU, JORGE LUIS</t>
  </si>
  <si>
    <t>17/12/1988</t>
  </si>
  <si>
    <t>001-1291320-7</t>
  </si>
  <si>
    <t>RAMIREZ DIAZ, PEDRO ALBERTO</t>
  </si>
  <si>
    <t>001-1122430-9</t>
  </si>
  <si>
    <t>VASQUEZ SERRANO, ANNY MARIA</t>
  </si>
  <si>
    <t>31/05/1977</t>
  </si>
  <si>
    <t>002-0182495-0</t>
  </si>
  <si>
    <t>VELAZQUEZ DIAZ, ALBERT JACOB</t>
  </si>
  <si>
    <t>28/12/1994</t>
  </si>
  <si>
    <t>402-2733405-5</t>
  </si>
  <si>
    <t>CORPORAN, JORGENIS</t>
  </si>
  <si>
    <t>26/08/1998</t>
  </si>
  <si>
    <t>001-1649089-7</t>
  </si>
  <si>
    <t>RODRIGUEZ VALERIO, DEBORAH</t>
  </si>
  <si>
    <t>19/02/1983</t>
  </si>
  <si>
    <t>001-1305259-1</t>
  </si>
  <si>
    <t>JORGE GOMEZ, CLERSY</t>
  </si>
  <si>
    <t>25/07/1978</t>
  </si>
  <si>
    <t>001-1146894-8</t>
  </si>
  <si>
    <t>Angel Jose Gomera Peralta</t>
  </si>
  <si>
    <t>001-1442954-1</t>
  </si>
  <si>
    <t>THEN CONCEPCION DE GOMERA, ROSALIS</t>
  </si>
  <si>
    <t>23/09/1980</t>
  </si>
  <si>
    <t>225-0029001-4</t>
  </si>
  <si>
    <t>MONTILLA OLAVERRIA, CLARA AURORA</t>
  </si>
  <si>
    <t>224-0013862-8</t>
  </si>
  <si>
    <t>JOSE PEREZ, SORANGEL</t>
  </si>
  <si>
    <t>224-0017325-2</t>
  </si>
  <si>
    <t>ANTUANE POLO, SANTIAGO</t>
  </si>
  <si>
    <t>033-0039257-2</t>
  </si>
  <si>
    <t>SANCHEZ NUÑEZ, REYNY SULEYKA</t>
  </si>
  <si>
    <t>30/09/1991</t>
  </si>
  <si>
    <t>223-0033864-1</t>
  </si>
  <si>
    <t>MINAYA CORREA, MADERLIN ALEIDA</t>
  </si>
  <si>
    <t>001-1418807-1</t>
  </si>
  <si>
    <t>LOPEZ JIMENEZ, YOJANI JOSELYN</t>
  </si>
  <si>
    <t>225-0008613-1</t>
  </si>
  <si>
    <t>REYES MANCEBO, YOHAN</t>
  </si>
  <si>
    <t>23/11/1985</t>
  </si>
  <si>
    <t>005-0037313-9</t>
  </si>
  <si>
    <t>BRITO DE LOS SANTOS, ANNY BETSAIDA</t>
  </si>
  <si>
    <t>25/11/1981</t>
  </si>
  <si>
    <t>001-0470972-0</t>
  </si>
  <si>
    <t>CASADO VALDEZ, MARIA NIURKA</t>
  </si>
  <si>
    <t>15/09/1975</t>
  </si>
  <si>
    <t>SMITH, CARIMA MARIA</t>
  </si>
  <si>
    <t>001-0986815-8</t>
  </si>
  <si>
    <t>MARTE ROMERO, FIDEL</t>
  </si>
  <si>
    <t>023-0122001-4</t>
  </si>
  <si>
    <t>REYNOSO MOTA, MILDRED DEYANIRA</t>
  </si>
  <si>
    <t>16/09/1979</t>
  </si>
  <si>
    <t>001-1128201-8</t>
  </si>
  <si>
    <t>ANA ESTHER, SANTANA MATOS</t>
  </si>
  <si>
    <t>001-1498588-0</t>
  </si>
  <si>
    <t>REYNOSO, ANGEL JUNIOR</t>
  </si>
  <si>
    <t>056-0107055-9</t>
  </si>
  <si>
    <t>TAVERAS DUARTE, JOANNY</t>
  </si>
  <si>
    <t>001-1112499-6</t>
  </si>
  <si>
    <t>DE PAULA PINEDA, MARIA LUISA</t>
  </si>
  <si>
    <t>402-2290860-6</t>
  </si>
  <si>
    <t>ANTHONYS ROSARIO PAULA</t>
  </si>
  <si>
    <t>15/06/1993</t>
  </si>
  <si>
    <t>001-1229902-9</t>
  </si>
  <si>
    <t>CARRETERO GALAN, ANGEL JUAN JOSE</t>
  </si>
  <si>
    <t>001-1400221-5</t>
  </si>
  <si>
    <t>TORIBIO JIMENEZ, ELBA KARINA</t>
  </si>
  <si>
    <t>001-1651497-7</t>
  </si>
  <si>
    <t>PEREZ BAEZ, WENDALINA YANNERIS</t>
  </si>
  <si>
    <t>001-1663370-2</t>
  </si>
  <si>
    <t>CORDERO REYES, YOBANIS ALBERTO</t>
  </si>
  <si>
    <t>001-1767751-8</t>
  </si>
  <si>
    <t>BORDA CAMILO, GLORIA MARCELLE</t>
  </si>
  <si>
    <t>001-1517859-2</t>
  </si>
  <si>
    <t>DUJARRIC ARIAS, RAFAEL DE JESUS</t>
  </si>
  <si>
    <t>402-2098390-8</t>
  </si>
  <si>
    <t>CAMACHO CRUZ DE CANDELIER, ROSMERY MINER</t>
  </si>
  <si>
    <t>225-0042376-3</t>
  </si>
  <si>
    <t>CANDELIER ALMONTE, JOSE MIGUEL</t>
  </si>
  <si>
    <t>402-2199671-9</t>
  </si>
  <si>
    <t>VARGAS DE MINYETTY, ROSA MARLENY</t>
  </si>
  <si>
    <t>402-2541348-9</t>
  </si>
  <si>
    <t>ENCARNACION MEJIA, HUASCAR ANTONIO</t>
  </si>
  <si>
    <t>XDC273828</t>
  </si>
  <si>
    <t>TEBE POVES, DANIEL</t>
  </si>
  <si>
    <t>087-0004071-3</t>
  </si>
  <si>
    <t>CAROLINA RODRIGUEZ DE WANG</t>
  </si>
  <si>
    <t>031-0263955-0</t>
  </si>
  <si>
    <t xml:space="preserve">WANG WU, HO-WU/ </t>
  </si>
  <si>
    <t>001-1236391-6</t>
  </si>
  <si>
    <t>VANESSA NATHANIA ESPAILLAT RAPOSO</t>
  </si>
  <si>
    <t>001-1167782-9</t>
  </si>
  <si>
    <t>DE CASTRO MUESES, HERIBERTO DE JESUS</t>
  </si>
  <si>
    <t>26/12/1968</t>
  </si>
  <si>
    <t>051-0018625-2</t>
  </si>
  <si>
    <t>ALMANZAR SANTIAGO, AUDY LUIS</t>
  </si>
  <si>
    <t>047-0176670-3</t>
  </si>
  <si>
    <t>RODRIGUEZ ALBA DE A, MARIANNE</t>
  </si>
  <si>
    <t>20/08/1984</t>
  </si>
  <si>
    <t>001-0472635-1</t>
  </si>
  <si>
    <t>GOMEZ FRIAS, HERIBERTO CARMELO</t>
  </si>
  <si>
    <t>001-1857482-1</t>
  </si>
  <si>
    <t>NUÑEZ MARTINEZ, YINKELIS</t>
  </si>
  <si>
    <t>001-1903787-7</t>
  </si>
  <si>
    <t>RODRIGUEZ, VERONICA VIRGINIA</t>
  </si>
  <si>
    <t>19/07/1992</t>
  </si>
  <si>
    <t>001-0104390-9</t>
  </si>
  <si>
    <t>RAFUL TEJEDA, PEDRO EMIGDIO JESUS</t>
  </si>
  <si>
    <t>402-2034493-7</t>
  </si>
  <si>
    <t>DIAZ PEÑA, LOVELY ALTAGRACIA</t>
  </si>
  <si>
    <t>032-0033856-8</t>
  </si>
  <si>
    <t>MOREL SANTOS, PEDRO LUIS</t>
  </si>
  <si>
    <t>21/08/1986</t>
  </si>
  <si>
    <t>008-0025044-1</t>
  </si>
  <si>
    <t>MARCIAL CONTRERAS DE CORPORAN, LUCRECIA</t>
  </si>
  <si>
    <t>001-1419865-8</t>
  </si>
  <si>
    <t>UCETA PILARTE, YOCASTA ADALGISA</t>
  </si>
  <si>
    <t>001-1420766-5</t>
  </si>
  <si>
    <t>FELIX ANTONIO BAUTISTA PAULINO</t>
  </si>
  <si>
    <t>14/03/1981</t>
  </si>
  <si>
    <t>005-0048393-8</t>
  </si>
  <si>
    <t>BATISTA BELEN, GENESIS</t>
  </si>
  <si>
    <t>001-1709153-8</t>
  </si>
  <si>
    <t>ADAMES RIVERA, GUILLERMO ALBERTO</t>
  </si>
  <si>
    <t>001-1938839-5</t>
  </si>
  <si>
    <t>GUZMAN SANCHEZ, ESTEPHANIA</t>
  </si>
  <si>
    <t>30/05/2021</t>
  </si>
  <si>
    <t>001-1196605-7</t>
  </si>
  <si>
    <t>CANO FRANCO, CAROLINA DEL CARMEN</t>
  </si>
  <si>
    <t>14/10/1976</t>
  </si>
  <si>
    <t>001-0557583-1</t>
  </si>
  <si>
    <t>MONTERO DE PENA, JOSE FELIX</t>
  </si>
  <si>
    <t>001-0898858-5</t>
  </si>
  <si>
    <t>CUEVAS CALVO, DENNY</t>
  </si>
  <si>
    <t>001-0528810-4</t>
  </si>
  <si>
    <t>FREDIAR DE LOS SANTOS ORTIZ</t>
  </si>
  <si>
    <t>001-1296421-8</t>
  </si>
  <si>
    <t>FIORDALIZA, RODRIGUEZ MOREL</t>
  </si>
  <si>
    <t>031-0051985-3</t>
  </si>
  <si>
    <t>MENDEZ MATOS, JOSE MIGUEL</t>
  </si>
  <si>
    <t>225-0009860-7</t>
  </si>
  <si>
    <t>MARTINEZ OVAL, JUNIOR DAVID</t>
  </si>
  <si>
    <t>001-0006692-7</t>
  </si>
  <si>
    <t>VICTORIANO MORENO, ANA MILAGRO</t>
  </si>
  <si>
    <t>001-0006564-8</t>
  </si>
  <si>
    <t>RODRIGUEZ MONTERO, PEDRO</t>
  </si>
  <si>
    <t>001-0393981-5</t>
  </si>
  <si>
    <t>CASTILLO ABREU, GIORDANY ALEXIS</t>
  </si>
  <si>
    <t>001-0786319-3</t>
  </si>
  <si>
    <t>ANGELES CASTILLO, FRANCISCO ALBERTO</t>
  </si>
  <si>
    <t>001-1105956-4</t>
  </si>
  <si>
    <t>PEÑA D' OLEO, NELSON</t>
  </si>
  <si>
    <t>001-1194218-1</t>
  </si>
  <si>
    <t>MORILLO CARABALLO, CLAUDIO BENITO</t>
  </si>
  <si>
    <t>001-1766286-6</t>
  </si>
  <si>
    <t>GUZMAN PEREZ, ERIC MANUEL</t>
  </si>
  <si>
    <t>001-1831083-8</t>
  </si>
  <si>
    <t>MARTINEZ GARDEN DE ALVAREZ, ANYELA</t>
  </si>
  <si>
    <t>001-1496259-0</t>
  </si>
  <si>
    <t>ALVAREZ QUEZADA, JOSE DELIO</t>
  </si>
  <si>
    <t>22/01/1983</t>
  </si>
  <si>
    <t>018-0006020-2</t>
  </si>
  <si>
    <t>TERRERO SUERO, JOSE LUIS LEANDRO</t>
  </si>
  <si>
    <t>090-0016729-7</t>
  </si>
  <si>
    <t>ABREU ASENCIO, YULISSE MARIA</t>
  </si>
  <si>
    <t>223-0150093-4</t>
  </si>
  <si>
    <t>CAMILO ROSARIO, ADEURY</t>
  </si>
  <si>
    <t>223-0141175-1</t>
  </si>
  <si>
    <t>MOTA LIBERATA, MASSIEL</t>
  </si>
  <si>
    <t>25/04/1992</t>
  </si>
  <si>
    <t>053-0041732-5</t>
  </si>
  <si>
    <t>RODRIGUEZ MORONTA, WENDY CAROLINA</t>
  </si>
  <si>
    <t>223-0022063-3</t>
  </si>
  <si>
    <t>GIL HERNANDEZ, JOSE MANUEL</t>
  </si>
  <si>
    <t>21/05/1987</t>
  </si>
  <si>
    <t>402-3932405-2</t>
  </si>
  <si>
    <t>MORALES SANTAMARIA, FRANCISCO DE BORJA</t>
  </si>
  <si>
    <t>001-1298142-8</t>
  </si>
  <si>
    <t>JIMENEZ FELIZ, ELIESER</t>
  </si>
  <si>
    <t>001-1442312-2</t>
  </si>
  <si>
    <t>TINEO ESPINAL, HEIDI FABIOLA</t>
  </si>
  <si>
    <t>001-1653154-2</t>
  </si>
  <si>
    <t>JOSE RAFAEL JIMENEZ ARAUJO</t>
  </si>
  <si>
    <t>28/07/1982</t>
  </si>
  <si>
    <t>001-1704615-1</t>
  </si>
  <si>
    <t>HICHEZ OLIVARES, DANILSA ESTHER</t>
  </si>
  <si>
    <t>001-1719745-9</t>
  </si>
  <si>
    <t>HENRY GOMEZ HERRERA</t>
  </si>
  <si>
    <t>001-1763308-1</t>
  </si>
  <si>
    <t>ESPAILLAT VASQUEZ, FRANCISCO ENMANUEL</t>
  </si>
  <si>
    <t>001-1824338-5</t>
  </si>
  <si>
    <t>BELEN CRUZ RODRIGUEZ</t>
  </si>
  <si>
    <t>30/01/1988</t>
  </si>
  <si>
    <t>001-1854045-9</t>
  </si>
  <si>
    <t>BELTRE DE BURGOS, WILKIRI NATHALI</t>
  </si>
  <si>
    <t>001-1843436-4</t>
  </si>
  <si>
    <t>MANUEL BURGOS DE JESUS</t>
  </si>
  <si>
    <t>27/10/1988</t>
  </si>
  <si>
    <t>008-0024766-0</t>
  </si>
  <si>
    <t>DE LEON LEYBA, WADILYS OMINCA</t>
  </si>
  <si>
    <t>090-0016596-0</t>
  </si>
  <si>
    <t>TEOFILO RAMIREZ AYBAR</t>
  </si>
  <si>
    <t>010-0072442-5</t>
  </si>
  <si>
    <t>PEÑA PRESINAL, NEUDY CESARINA</t>
  </si>
  <si>
    <t>123-0011590-9</t>
  </si>
  <si>
    <t>DENCY SANCHEZ BASTARDO</t>
  </si>
  <si>
    <t>29/07/1981</t>
  </si>
  <si>
    <t>078-0009102-2</t>
  </si>
  <si>
    <t>MENDEZ DIAZ, YALINA</t>
  </si>
  <si>
    <t>093-0056200-7</t>
  </si>
  <si>
    <t>CABRERA SANCHEZ, JOSE ALBERTO</t>
  </si>
  <si>
    <t>225-0001058-6</t>
  </si>
  <si>
    <t>PEREZ CASTILLO, ALTAGRACIA MERCEDES</t>
  </si>
  <si>
    <t>225-0008509-1</t>
  </si>
  <si>
    <t>ALCANTARA HIDALGO, TERESA</t>
  </si>
  <si>
    <t>001-1480047-7</t>
  </si>
  <si>
    <t>DAVID TERRERO PEÑA</t>
  </si>
  <si>
    <t>23/10/1980</t>
  </si>
  <si>
    <t>223-0020624-4</t>
  </si>
  <si>
    <t>ALCANTARA AQUINO, HEIDY ELIZABETH</t>
  </si>
  <si>
    <t>21/03/1986</t>
  </si>
  <si>
    <t>001-0879508-9</t>
  </si>
  <si>
    <t>DE LOS SANTOS SANCH, RUBEN DARIO</t>
  </si>
  <si>
    <t>012-0068458-5</t>
  </si>
  <si>
    <t>MATEO DE LORENZO, YENNI ALEXANDRA</t>
  </si>
  <si>
    <t>001-1587822-5</t>
  </si>
  <si>
    <t>VENTURA MEJIA, KRISTEL IVONNE</t>
  </si>
  <si>
    <t>001-1898378-2</t>
  </si>
  <si>
    <t>SANCHEZ PERALTA, BERNARDO</t>
  </si>
  <si>
    <t>012-0114260-9</t>
  </si>
  <si>
    <t>MORETA JIMENEZ, PABLO</t>
  </si>
  <si>
    <t>047-0170157-7</t>
  </si>
  <si>
    <t>ROSARIO FRIAS DE PA, JULISSA MARIA</t>
  </si>
  <si>
    <t>053-0039374-0</t>
  </si>
  <si>
    <t>DE LA CRUZ  ABREU, JOHELY  MERCEDES</t>
  </si>
  <si>
    <t>402-2181810-3</t>
  </si>
  <si>
    <t>VASQUEZ DE LA ROSA, JAROL MISAEL</t>
  </si>
  <si>
    <t>402-2296482-3</t>
  </si>
  <si>
    <t>RAMOS PINALES, PAMELA  MASSIEL</t>
  </si>
  <si>
    <t>17/08/1994</t>
  </si>
  <si>
    <t>402-2252481-7</t>
  </si>
  <si>
    <t>SIMO MARRA, GIULIANO</t>
  </si>
  <si>
    <t>402-2345374-3</t>
  </si>
  <si>
    <t>VOLQUEZ SANTANA, MAIBELI JORGELIZA</t>
  </si>
  <si>
    <t>402-4959368-8</t>
  </si>
  <si>
    <t>DELGADO MERCEDES, DULCE NATIVIDAD</t>
  </si>
  <si>
    <t>001-0015784-1</t>
  </si>
  <si>
    <t>MARTINEZ GONZALEZ, RAFAEL ADRIANO</t>
  </si>
  <si>
    <t>19/01/1976</t>
  </si>
  <si>
    <t>001-1481634-1</t>
  </si>
  <si>
    <t>VICENTE TORIBIO DE MARTINEZ, JOHANNA MER</t>
  </si>
  <si>
    <t>14/08/1980</t>
  </si>
  <si>
    <t>077-0003846-1</t>
  </si>
  <si>
    <t>FLORIAN NOVAS, LISET ALEJANDRINA</t>
  </si>
  <si>
    <t>21/03/1978</t>
  </si>
  <si>
    <t>028-0105010-1</t>
  </si>
  <si>
    <t>CORTI ANTELO, LETICIA</t>
  </si>
  <si>
    <t>037-0111204-1</t>
  </si>
  <si>
    <t>CESAR PUCHEU CALDERON</t>
  </si>
  <si>
    <t>15/09/201</t>
  </si>
  <si>
    <t>MONDGOCK, CYNTHIA ELIZABETH</t>
  </si>
  <si>
    <t>25/11/1975</t>
  </si>
  <si>
    <t>DAVID MONDGOCK</t>
  </si>
  <si>
    <t>001-1112480-6</t>
  </si>
  <si>
    <t>FERNANDEZ SUERO, YULENYS</t>
  </si>
  <si>
    <t>402-3234199-6</t>
  </si>
  <si>
    <t>RODRIGUEZ FERNANDEZ, CARLOS JAVIER</t>
  </si>
  <si>
    <t>001-1185776-9</t>
  </si>
  <si>
    <t>CARRASCO ACOSTA, LUIS BELTRAN</t>
  </si>
  <si>
    <t>001-1316636-7</t>
  </si>
  <si>
    <t>SOSA BURGOS, JOAN MANUEL</t>
  </si>
  <si>
    <t>001-1446947-1</t>
  </si>
  <si>
    <t>ORTEGA JAQUEZ, HECTOR JEYSSON</t>
  </si>
  <si>
    <t>018-0055602-7</t>
  </si>
  <si>
    <t>RUBIO REYES, SANTA TORIBIA</t>
  </si>
  <si>
    <t>001-1645224-4</t>
  </si>
  <si>
    <t>ACOSTA COSTE, RICARDO EMMANUEL</t>
  </si>
  <si>
    <t>028-0117180-8</t>
  </si>
  <si>
    <t>REYES  CASTILLO, FLORENCIO ALEJANDRO</t>
  </si>
  <si>
    <t>402-4202252-9</t>
  </si>
  <si>
    <t>CASTILLO RODRIGUEZ, SALVADOR</t>
  </si>
  <si>
    <t>001-0279769-3</t>
  </si>
  <si>
    <t>PETER ALEXIS, FRANCISCO TEJADA</t>
  </si>
  <si>
    <t>023-0051600-8</t>
  </si>
  <si>
    <t>DE JESUS RIVERA, DILEISY</t>
  </si>
  <si>
    <t>21/02/1974</t>
  </si>
  <si>
    <t>001-0527831-1</t>
  </si>
  <si>
    <t>PEÑA  POLANCO, ANA LUCIA</t>
  </si>
  <si>
    <t>AX196360</t>
  </si>
  <si>
    <t>MIRANDA DIAZ, WILLIAM DE JESUS</t>
  </si>
  <si>
    <t>001-1477326-0</t>
  </si>
  <si>
    <t>VALDEZ, GABRIEL</t>
  </si>
  <si>
    <t>001-1770237-3</t>
  </si>
  <si>
    <t>REYNOSO MEDINA, NIDIA MARGARITA</t>
  </si>
  <si>
    <t>223-0006830-5</t>
  </si>
  <si>
    <t>PEREYRA SANCHEZ, RAMON ANTONIO</t>
  </si>
  <si>
    <t>30/05/1986</t>
  </si>
  <si>
    <t>003-0014129-8</t>
  </si>
  <si>
    <t>RAMIREZ GONZALEZ, JULIANA</t>
  </si>
  <si>
    <t>037-0111960-8</t>
  </si>
  <si>
    <t>MOTA GONZALEZ, FRANCISCO EMILIO</t>
  </si>
  <si>
    <t>039-0010962-4</t>
  </si>
  <si>
    <t>DIAZ, SIXTA</t>
  </si>
  <si>
    <t>039-0010961-6</t>
  </si>
  <si>
    <t>DIAZ, RAMONA ALTAGRACIA</t>
  </si>
  <si>
    <t>29/11/1968</t>
  </si>
  <si>
    <t>225-0037572-4</t>
  </si>
  <si>
    <t>LOPEZ APARICIO, JUAN MIGUEL</t>
  </si>
  <si>
    <t>001-1629843-1</t>
  </si>
  <si>
    <t>SENCION ORTIZ DE LO, MIGUELINA ENOHELIA</t>
  </si>
  <si>
    <t>28/10/1982</t>
  </si>
  <si>
    <t>001-0704245-9</t>
  </si>
  <si>
    <t>GARCIA CABRERA, LIN BLADIMIR</t>
  </si>
  <si>
    <t>001-1016388-8</t>
  </si>
  <si>
    <t>MORILLO GERALDINO D, ANA DILIA</t>
  </si>
  <si>
    <t>402-2191188-2</t>
  </si>
  <si>
    <t>COROMINAS DIAZ, KARLA BEATRIZ</t>
  </si>
  <si>
    <t>31/03/1994</t>
  </si>
  <si>
    <t>224-0045068-4</t>
  </si>
  <si>
    <t>URIBE MOJICA, RAFAEL ERNESTO</t>
  </si>
  <si>
    <t>15/01/1990</t>
  </si>
  <si>
    <t>001-0094751-4</t>
  </si>
  <si>
    <t>DIAZ FLORES, MEICY ALEXANDRA</t>
  </si>
  <si>
    <t>001-1145044-1</t>
  </si>
  <si>
    <t>MONTERO CASTRO, DIOGENES GERONIMO</t>
  </si>
  <si>
    <t>001-1539981-8</t>
  </si>
  <si>
    <t>JIMENEZ RODRIGUEZ, ANDRY JULISSA</t>
  </si>
  <si>
    <t>13/07/1981</t>
  </si>
  <si>
    <t>001-1782147-0</t>
  </si>
  <si>
    <t>ALVAREZ ROSARIO, INDHIRA</t>
  </si>
  <si>
    <t>004-0021518-2</t>
  </si>
  <si>
    <t>RAFAEL ALCALA, FRANCISCO DANIEL</t>
  </si>
  <si>
    <t>025-0037750-8</t>
  </si>
  <si>
    <t>LEONARDO DE CASTRO, ANAISIS RAMONA</t>
  </si>
  <si>
    <t>223-0049807-2</t>
  </si>
  <si>
    <t>MATOS MORETA, LISMEILY</t>
  </si>
  <si>
    <t>225-0005197-8</t>
  </si>
  <si>
    <t>DEL ROSARIO  BRAZOB, CRISTIAN ARLENY</t>
  </si>
  <si>
    <t>229-0012871-5</t>
  </si>
  <si>
    <t>REYES MARTINEZ, MARITZA</t>
  </si>
  <si>
    <t>001-1543002-7</t>
  </si>
  <si>
    <t>RODRIGUEZ ABREU, KELVIN JOEL</t>
  </si>
  <si>
    <t>402-2240738-5</t>
  </si>
  <si>
    <t>MINYETY MELO, ANABEL</t>
  </si>
  <si>
    <t>001-0968946-3</t>
  </si>
  <si>
    <t>MELO MELO, ANA DOLORES</t>
  </si>
  <si>
    <t>13/05/1965</t>
  </si>
  <si>
    <t>402-2393954-3</t>
  </si>
  <si>
    <t>BATISTA PEREZ, SOGELA YLUMINADA</t>
  </si>
  <si>
    <t>402-2280317-9</t>
  </si>
  <si>
    <t>BRITO LEYBA, NESTOR LUIS</t>
  </si>
  <si>
    <t>21/09/1992</t>
  </si>
  <si>
    <t>001-0931437-7</t>
  </si>
  <si>
    <t>TAVERAS PICHARDO, NELLY AMALFI</t>
  </si>
  <si>
    <t>JOSEPH-SANON, ANNE ROSE YOUBENTA</t>
  </si>
  <si>
    <t>29/07/1975</t>
  </si>
  <si>
    <t>SANON, JEAN VALES</t>
  </si>
  <si>
    <t>001-0244143-3</t>
  </si>
  <si>
    <t>RAMIREZ DE LOS SANTOS, ADALPE DEL JESUS</t>
  </si>
  <si>
    <t>001-0811336-6</t>
  </si>
  <si>
    <t>DE LA CRUZ MARTINEZ, ISIDRO</t>
  </si>
  <si>
    <t>001-1355367-1</t>
  </si>
  <si>
    <t>VILLANUEVA POLANCO, KEILA</t>
  </si>
  <si>
    <t>223-0005722-5</t>
  </si>
  <si>
    <t>BELTRAN DEL ROSARIO, CARLOS ALBERTO</t>
  </si>
  <si>
    <t>402-4041485-0</t>
  </si>
  <si>
    <t>ALMONTE MORALES, DIONICIO ANTONIO</t>
  </si>
  <si>
    <t>402-2184904-1</t>
  </si>
  <si>
    <t>TAVERA CAMACHO, DAMARIS JOSEFINA</t>
  </si>
  <si>
    <t>28/02/2022</t>
  </si>
  <si>
    <t>001-1853867-7</t>
  </si>
  <si>
    <t>NUESI RAPOSO, DIANA NOEMI</t>
  </si>
  <si>
    <t>001-1552440-7</t>
  </si>
  <si>
    <t>MEDINA BRITO, CRHISTIAN JOSE</t>
  </si>
  <si>
    <t>20/12/1980</t>
  </si>
  <si>
    <t>027-0020484-1</t>
  </si>
  <si>
    <t>PEGUERO SANTANA, MARTA VIANEL</t>
  </si>
  <si>
    <t>223-0085240-1</t>
  </si>
  <si>
    <t>POLANCO DE LA ROSA, YUMARX CESAR</t>
  </si>
  <si>
    <t>402-1222182-0</t>
  </si>
  <si>
    <t>PRISCILA ALMONTE ALONZO</t>
  </si>
  <si>
    <t>402-2296597-8</t>
  </si>
  <si>
    <t>RONDON JIMENEZ, ADOLFO JOSE</t>
  </si>
  <si>
    <t>RODRIGUEZ, RAYMER RAFAEL</t>
  </si>
  <si>
    <t>001-1358834-7</t>
  </si>
  <si>
    <t>TAILLEPIERRE ESTRELLA, ALEJANDRO MIGUEL</t>
  </si>
  <si>
    <t>24/05/1979</t>
  </si>
  <si>
    <t>001-0943399-5</t>
  </si>
  <si>
    <t>VASQUEZ CRUZ, ALBA ELIZABETH ANT.</t>
  </si>
  <si>
    <t>402-2303286-9</t>
  </si>
  <si>
    <t>MEDRANO VASQUEZ, JONH HENRY</t>
  </si>
  <si>
    <t>001-1534699-1</t>
  </si>
  <si>
    <t>ALBERTO BRITO, MILKA MIGUELINA</t>
  </si>
  <si>
    <t>29/09/1980</t>
  </si>
  <si>
    <t>010-0115391-3</t>
  </si>
  <si>
    <t>TAPIA DIAZ, MELBIN DARIO</t>
  </si>
  <si>
    <t>402-2296048-2</t>
  </si>
  <si>
    <t>SANTOS CASTILLO, PILAR MARIA</t>
  </si>
  <si>
    <t>001-1860024-6</t>
  </si>
  <si>
    <t>GUZMAN FERNANDEZ, ELPIDIO DE JESUS</t>
  </si>
  <si>
    <t>19/10/1990</t>
  </si>
  <si>
    <t>001-1241373-7</t>
  </si>
  <si>
    <t>SERRANO DE DISLA, YEIMY</t>
  </si>
  <si>
    <t>001-1384522-6</t>
  </si>
  <si>
    <t>DISLA AMEZQUITA, JOSE EMILIANO</t>
  </si>
  <si>
    <t>010-0040214-7</t>
  </si>
  <si>
    <t>GONZALEZ ROMAN, JOSE LUIS</t>
  </si>
  <si>
    <t>028-0068748-1</t>
  </si>
  <si>
    <t>CEBALLOS DE SANTANA, ROSALYNN FIDELIA</t>
  </si>
  <si>
    <t>028-0088473-2</t>
  </si>
  <si>
    <t>CASTILLO DE MORLA, ALEXANDER</t>
  </si>
  <si>
    <t>001-1190152-6</t>
  </si>
  <si>
    <t>BERA ALONZO, DENNYS ISAAC</t>
  </si>
  <si>
    <t>001-1553512-2</t>
  </si>
  <si>
    <t>DELGADO MELO, PEDRO</t>
  </si>
  <si>
    <t>402-2033742-8</t>
  </si>
  <si>
    <t>MARTINEZ DE LLOY, VENUSKA ISABEL</t>
  </si>
  <si>
    <t>402-2333837-3</t>
  </si>
  <si>
    <t>CRUZ LEONARDO, SAULO ORLANDO</t>
  </si>
  <si>
    <t>223-0132650-4</t>
  </si>
  <si>
    <t>ALCANTARA LEBRON, YAFREICY</t>
  </si>
  <si>
    <t>402-2267012-3</t>
  </si>
  <si>
    <t>BATISTA PIMENTEL, STEPHANIE MELIE</t>
  </si>
  <si>
    <t>001-1920415-4</t>
  </si>
  <si>
    <t>NUÑEZ DOMENE, ALEJANDRO JAVIER</t>
  </si>
  <si>
    <t>17/05/1992</t>
  </si>
  <si>
    <t>001-0082818-5</t>
  </si>
  <si>
    <t>DE LA CRUZ SANTANA, MARIA REMIGIA</t>
  </si>
  <si>
    <t>J691160</t>
  </si>
  <si>
    <t>MARRERO BLANCO, DANY</t>
  </si>
  <si>
    <t>001-0120471-7</t>
  </si>
  <si>
    <t>EUSEBIO RODRIGUEZ, GISELA MILAGROS</t>
  </si>
  <si>
    <t>27/11/1957</t>
  </si>
  <si>
    <t>001-0271073-8</t>
  </si>
  <si>
    <t>FELIZ SANCHEZ, HANLET ALBERTO</t>
  </si>
  <si>
    <t>070-0003949-0</t>
  </si>
  <si>
    <t>FERRERAS DE HERNAND, PETRA ANGELINA</t>
  </si>
  <si>
    <t>29/06/1971</t>
  </si>
  <si>
    <t>079-0014758-3</t>
  </si>
  <si>
    <t>MENDEZ  MORETA, ESMERLIN</t>
  </si>
  <si>
    <t>402-2589109-8</t>
  </si>
  <si>
    <t>GARCIA GARCIA, LUIS MANUEL JR</t>
  </si>
  <si>
    <t>402-2319097-2</t>
  </si>
  <si>
    <t>FERNANDEZ CABRERA, JANIBEL</t>
  </si>
  <si>
    <t>402-4947774-2</t>
  </si>
  <si>
    <t>FERNANDEZ GARCIA, JULIO</t>
  </si>
  <si>
    <t>25/08/2022</t>
  </si>
  <si>
    <t>WHITLEY EYERS, ALEXANDRIA</t>
  </si>
  <si>
    <t>17/05/1995</t>
  </si>
  <si>
    <t>001-0032842-6</t>
  </si>
  <si>
    <t>ACOSTA MEJIA, BENHAIL</t>
  </si>
  <si>
    <t>045-0017123-8</t>
  </si>
  <si>
    <t>MARTINEZ RODRIGUEZ, DOMINGO RUBEN</t>
  </si>
  <si>
    <t>402-2762205-3</t>
  </si>
  <si>
    <t>ALMONTE SIRI, DAIBELLYS DE JESUS</t>
  </si>
  <si>
    <t>402-1383472-0</t>
  </si>
  <si>
    <t>SANTOS JIMENEZ, JUAN ISAAC</t>
  </si>
  <si>
    <t>224-0003802-6</t>
  </si>
  <si>
    <t>PEREZ ALCANTARA, FAULER LUIS</t>
  </si>
  <si>
    <t>402-2532219-3</t>
  </si>
  <si>
    <t>RODRIGUEZ DUVAL, LEIDY CRISTAL</t>
  </si>
  <si>
    <t>402-2388183-6</t>
  </si>
  <si>
    <t>FELIZ PEGUERO, LUIS EDUARDO</t>
  </si>
  <si>
    <t>402-2500647-3</t>
  </si>
  <si>
    <t>SANCHEZ DE LOS SANTOS, ROBERTO ALEJANDRO</t>
  </si>
  <si>
    <t>30/10/1996</t>
  </si>
  <si>
    <t>001-1385411-1</t>
  </si>
  <si>
    <t>PAYANO FERNANDEZ, RAMON ORLANDO</t>
  </si>
  <si>
    <t>402-3997199-3</t>
  </si>
  <si>
    <t>CESPEDES TAVAREZ, ALIDA RAMONA</t>
  </si>
  <si>
    <t>402-2028472-9</t>
  </si>
  <si>
    <t>DE LA CRUZ GONZALEZ, LUCIANO EDUARDO MAT</t>
  </si>
  <si>
    <t>25/02/1962</t>
  </si>
  <si>
    <t>023-0130530-2</t>
  </si>
  <si>
    <t>VALDEZ TAVAREZ, FLOR MARIA</t>
  </si>
  <si>
    <t>071-0039633-7</t>
  </si>
  <si>
    <t>ALONZO DIAZ, DIOGENES MANUEL</t>
  </si>
  <si>
    <t>001-1198087-6</t>
  </si>
  <si>
    <t>GARCIA DE DE LOS SANTOS, WENDY</t>
  </si>
  <si>
    <t>047-0196369-8</t>
  </si>
  <si>
    <t>BETANCES DE LA ROSA, JOSE DAVID</t>
  </si>
  <si>
    <t>402-2009799-8</t>
  </si>
  <si>
    <t>REYES DE BETANCES, PAMELA MERCEDES</t>
  </si>
  <si>
    <t>21/02/2023</t>
  </si>
  <si>
    <t>MONDGOCK, DAVID</t>
  </si>
  <si>
    <t>13/02/2023</t>
  </si>
  <si>
    <t>001-0914120-0</t>
  </si>
  <si>
    <t>MARRERO MORALES, HÉCTOR EPIFANIO</t>
  </si>
  <si>
    <t>19/06/1971</t>
  </si>
  <si>
    <t>001-0012293-6</t>
  </si>
  <si>
    <t>PINEDA TORRES, ROBERTO</t>
  </si>
  <si>
    <t>001-1100708-4</t>
  </si>
  <si>
    <t>PICHARDO LINARES, YAJAIRA</t>
  </si>
  <si>
    <t>031-0213483-4</t>
  </si>
  <si>
    <t>MORETA MONTERO, ISELSA ROSA</t>
  </si>
  <si>
    <t>037-0113733-7</t>
  </si>
  <si>
    <t>ENCARNACION MORETA, ARISLEIDY</t>
  </si>
  <si>
    <t>20/09/1990</t>
  </si>
  <si>
    <t>402-5457978-8</t>
  </si>
  <si>
    <t>TAVERAS DE LA CRUZ, GEORGE</t>
  </si>
  <si>
    <t>031-0538307-3</t>
  </si>
  <si>
    <t>PEREZ UREÑA, RAMON ARISTIDES</t>
  </si>
  <si>
    <t>031-0016682-0</t>
  </si>
  <si>
    <t>RODRIGUEZ, MARIA YSABEL</t>
  </si>
  <si>
    <t>29/07/1964</t>
  </si>
  <si>
    <t>25/04/1989</t>
  </si>
  <si>
    <t>001-1768012-4</t>
  </si>
  <si>
    <t>PEREZ HENRIQUEZ, ENMANUEL</t>
  </si>
  <si>
    <t>223-0043460-6</t>
  </si>
  <si>
    <t>MANZANILLO GUERRERO, LAURA MASSIEL</t>
  </si>
  <si>
    <t>26/11/1986</t>
  </si>
  <si>
    <t>002-0097286-7</t>
  </si>
  <si>
    <t>CACERES AYBAR, YSABEL VICTORIA</t>
  </si>
  <si>
    <t>229-0010303-1</t>
  </si>
  <si>
    <t>CABRERA GONZALEZ, TRINY ZULEICA</t>
  </si>
  <si>
    <t>001-0315578-4</t>
  </si>
  <si>
    <t>MENDEZ CUEVAS, RAMONA MARIA</t>
  </si>
  <si>
    <t>001-0956733-9</t>
  </si>
  <si>
    <t>UREÑA RODRIGUEZ DE, MIGUELINA ALTAGRACI</t>
  </si>
  <si>
    <t>001-0241279-8</t>
  </si>
  <si>
    <t>MATOS MORONTA, CESAR AUGUSTO</t>
  </si>
  <si>
    <t>25/11/1963</t>
  </si>
  <si>
    <t>001-1517742-0</t>
  </si>
  <si>
    <t>JUDITH DESIREE, PEÑA RAMOS</t>
  </si>
  <si>
    <t>028-0095122-6</t>
  </si>
  <si>
    <t>PEÑA GARCIA, HECTOR BIENVENIDO</t>
  </si>
  <si>
    <t>15/01/1987</t>
  </si>
  <si>
    <t>001-1640662-0</t>
  </si>
  <si>
    <t>CUELLO RODRIGUEZ, ANDRES ALBERTO</t>
  </si>
  <si>
    <t>026-0110177-3</t>
  </si>
  <si>
    <t>ARIAS DE AZA, EDGAR ANDRES</t>
  </si>
  <si>
    <t>ARIAS, ESTEFANIA SOLEDAD</t>
  </si>
  <si>
    <t>048-0085317-0</t>
  </si>
  <si>
    <t>MATOS COLUMNA, JENNIFFER SAMANTHA</t>
  </si>
  <si>
    <t>402-2082604-0</t>
  </si>
  <si>
    <t>PEYNADO FERNANDEZ, JOANNA JENNIFER</t>
  </si>
  <si>
    <t>402-2308954-7</t>
  </si>
  <si>
    <t>DE LA ROSA VASQUEZ, RONNUELY ALTAGRACIA</t>
  </si>
  <si>
    <t>402-2427333-0</t>
  </si>
  <si>
    <t>HENRIQUEZ CORPORAN, ROCIO</t>
  </si>
  <si>
    <t>001-1541527-5</t>
  </si>
  <si>
    <t>JOSE DIAZ, ANEURIS GABRIEL</t>
  </si>
  <si>
    <t>012-0016757-3</t>
  </si>
  <si>
    <t>HERRERA TERRERO, YSELA ALTAGRACIA</t>
  </si>
  <si>
    <t>012-0076135-9</t>
  </si>
  <si>
    <t>GOMEZ HERRERA, DARIO LEONARDO</t>
  </si>
  <si>
    <t>223-0066604-1</t>
  </si>
  <si>
    <t>POLANCO OSORIO, IARA ODHEIS</t>
  </si>
  <si>
    <t>001-1854354-5</t>
  </si>
  <si>
    <t>CASTILLO JIMENEZ, HECTOR RONALDO</t>
  </si>
  <si>
    <t>225-0059537-0</t>
  </si>
  <si>
    <t>SANCHEZ GOMEZ, CARLOS ALFREDO</t>
  </si>
  <si>
    <t>225-0069706-9</t>
  </si>
  <si>
    <t>ZAPATA PEPIN, YOHEIDY ESMELIN</t>
  </si>
  <si>
    <t>16/09/1992</t>
  </si>
  <si>
    <t>402-0057108-7</t>
  </si>
  <si>
    <t>CASTILLO PUJOLS, PAOLA GREGORINA</t>
  </si>
  <si>
    <t>224-0025692-5</t>
  </si>
  <si>
    <t>SUERO REYES, WILLY SALOMON</t>
  </si>
  <si>
    <t>21/11/1986</t>
  </si>
  <si>
    <t>402-5322125-9</t>
  </si>
  <si>
    <t>ALVAREZ CASANOVA, JOEL SAMUEL</t>
  </si>
  <si>
    <t>001-0142122-0</t>
  </si>
  <si>
    <t>SMESTER GINEBRA, GINA MARIA</t>
  </si>
  <si>
    <t>402-5362705-9</t>
  </si>
  <si>
    <t>GARCIA ARANZABAL, RUBEN</t>
  </si>
  <si>
    <t>26/03/1970</t>
  </si>
  <si>
    <t>001-1196438-3</t>
  </si>
  <si>
    <t>DUVAL PEREZ, FRANCISCO ARTURO</t>
  </si>
  <si>
    <t>001-1794689-7</t>
  </si>
  <si>
    <t>AGRAMONTE MORETA, NEIDY</t>
  </si>
  <si>
    <t>047-0145483-9</t>
  </si>
  <si>
    <t>CASTILLO UREÑA, JUANA MERCEDES</t>
  </si>
  <si>
    <t>001-0168880-2</t>
  </si>
  <si>
    <t>RAFUL RUIZ, JULISSA MARIAM</t>
  </si>
  <si>
    <t>001-1782833-5</t>
  </si>
  <si>
    <t>GARCIA TAVAREZ, MARIA MAGDALENA</t>
  </si>
  <si>
    <t>013-0036903-8</t>
  </si>
  <si>
    <t>TRONCOSO BAEZ, KERVIN RADHAMES</t>
  </si>
  <si>
    <t>402-4142233-2</t>
  </si>
  <si>
    <t>DIAZ AMADOR, YOVANNY ELIZABETH</t>
  </si>
  <si>
    <t>001-1699346-0</t>
  </si>
  <si>
    <t>RAMIREZ VALDEZ, DONALD</t>
  </si>
  <si>
    <t>13/12/1982</t>
  </si>
  <si>
    <t>001-1162967-1</t>
  </si>
  <si>
    <t>TEJEDA MIESES, ANTONIO</t>
  </si>
  <si>
    <t>022-0035087-0</t>
  </si>
  <si>
    <t>CARVAJAL CUEVAS, KEIDA</t>
  </si>
  <si>
    <t>031-0522616-5</t>
  </si>
  <si>
    <t>ESTEVEZ PIMENTEL, RHABELI MARIA</t>
  </si>
  <si>
    <t>402-5233502-7</t>
  </si>
  <si>
    <t>CUEVAS DE FORTUNATO, AMBAR ALTAGRACIA</t>
  </si>
  <si>
    <t>225-0038308-2</t>
  </si>
  <si>
    <t>FORTUNATO SILVA, JUAN ANTONIO</t>
  </si>
  <si>
    <t>001-0835205-5</t>
  </si>
  <si>
    <t>LIRIANO VILLANUEVA, MARIA ISABEL</t>
  </si>
  <si>
    <t>402-2501977-3</t>
  </si>
  <si>
    <t>PAEZ ALMONTE, KISI RAFAELA</t>
  </si>
  <si>
    <t>001-1894948-6</t>
  </si>
  <si>
    <t>VASQUEZ CEDEÑO, STHIVEM</t>
  </si>
  <si>
    <t>TORREALBA, DIEGO RAFAEL</t>
  </si>
  <si>
    <t>ROMERO FERNANDEZ, RAFAEL SIMON</t>
  </si>
  <si>
    <t>001-1114222-0</t>
  </si>
  <si>
    <t>GUZMAN RAMIREZ, NIOMICIA</t>
  </si>
  <si>
    <t>001-1250660-5</t>
  </si>
  <si>
    <t>CORDONES, NILSY OREALIS</t>
  </si>
  <si>
    <t>001-1474381-8</t>
  </si>
  <si>
    <t>HERRERA DE GUZMAN, YUDITH CAROLINA</t>
  </si>
  <si>
    <t>001-1339258-3</t>
  </si>
  <si>
    <t>GUZMAN CORDERO, LUIS HENRY</t>
  </si>
  <si>
    <t>402-2241176-7</t>
  </si>
  <si>
    <t>CASTELLANOS ROSARIO, FRANCIS MABEL</t>
  </si>
  <si>
    <t>001-1860364-6</t>
  </si>
  <si>
    <t>BACILIO RODRIGUEZ, OSVALDO ALEXANDER</t>
  </si>
  <si>
    <t>402-4579189-8</t>
  </si>
  <si>
    <t>ZAMBRANO EGUI, MARIANA CAROLINA</t>
  </si>
  <si>
    <t>001-0194233-2</t>
  </si>
  <si>
    <t>OZUNA PAYAN, GREGORIO</t>
  </si>
  <si>
    <t>001-1051754-7</t>
  </si>
  <si>
    <t>MONTILLA LORENZO, OTTO ENRIQUE</t>
  </si>
  <si>
    <t>402-5535803-4</t>
  </si>
  <si>
    <t>GARCIA MELO, ANA REGINA</t>
  </si>
  <si>
    <t>402-5510753-0</t>
  </si>
  <si>
    <t>RONDON CURBELO, JUAN CARLOS</t>
  </si>
  <si>
    <t>001-1318621-7</t>
  </si>
  <si>
    <t>GOMEZ BREA, CARLA RHADA ISIS DE</t>
  </si>
  <si>
    <t>001-0095269-6</t>
  </si>
  <si>
    <t>BAEZ BENCOSME, FRANK ROOSEVELT</t>
  </si>
  <si>
    <t>21/10/1975</t>
  </si>
  <si>
    <t>001-1547781-2</t>
  </si>
  <si>
    <t>VALDEZ SANCHEZ, MARIA ASENCION</t>
  </si>
  <si>
    <t>001-1897811-3</t>
  </si>
  <si>
    <t>PEREZ MORILLO, STEFFANIE GISELLE</t>
  </si>
  <si>
    <t>031-0096735-9</t>
  </si>
  <si>
    <t>BLANCO NOVA, CARMEN ARIDIA</t>
  </si>
  <si>
    <t>093-0056326-0</t>
  </si>
  <si>
    <t>ROSA DURAN, DEIVIS</t>
  </si>
  <si>
    <t>402-2343500-5</t>
  </si>
  <si>
    <t>ROBLES DE ROSA, MISCERELIS ELIZABET</t>
  </si>
  <si>
    <t>14/11/1993</t>
  </si>
  <si>
    <t>223-0064818-9</t>
  </si>
  <si>
    <t>TERRERO DUARTE, KAREN DEL CARMEN</t>
  </si>
  <si>
    <t>224-0041614-9</t>
  </si>
  <si>
    <t>OVALLE ZACARIAS, JORGE LUIS</t>
  </si>
  <si>
    <t>001-0396122-3</t>
  </si>
  <si>
    <t>ESPINAL UCETA, BIENVENIDO ANTONIO</t>
  </si>
  <si>
    <t>001-1267127-6</t>
  </si>
  <si>
    <t>CABRAL DE LOS SANTO, LICETT</t>
  </si>
  <si>
    <t>18/10/1968</t>
  </si>
  <si>
    <t>001-0410219-9</t>
  </si>
  <si>
    <t>MADE AQUINO, JOSE RAMON</t>
  </si>
  <si>
    <t>001-1691732-9</t>
  </si>
  <si>
    <t>NUNEZ GUERRERO, NAIROBI ALTAGRACIA</t>
  </si>
  <si>
    <t>001-1676658-5</t>
  </si>
  <si>
    <t>OVALLES CARVAJAL, EDGAR ENRIQUE</t>
  </si>
  <si>
    <t>005-0024172-4</t>
  </si>
  <si>
    <t>PAYANO DE JESUS, JUANA</t>
  </si>
  <si>
    <t>048-0005606-3</t>
  </si>
  <si>
    <t>REYES SANTOS, CANDIDA</t>
  </si>
  <si>
    <t>402-5149941-0</t>
  </si>
  <si>
    <t>GOMEZ MARTINEZ, GREILY TERESA</t>
  </si>
  <si>
    <t>402-2145489-1</t>
  </si>
  <si>
    <t>BRISSO RIVERA, GARY</t>
  </si>
  <si>
    <t>13/09/1962</t>
  </si>
  <si>
    <t>054-0145004-3</t>
  </si>
  <si>
    <t>PERDOMO DE BRISSO, DEBORAH DEL PILAR</t>
  </si>
  <si>
    <t>31/10/1963</t>
  </si>
  <si>
    <t>001-1927085-8</t>
  </si>
  <si>
    <t>CASTILLO TEJERA, ALEXANDER</t>
  </si>
  <si>
    <t>223-0098190-3</t>
  </si>
  <si>
    <t>HOLGUIN DISLA, OSCAR RAMON</t>
  </si>
  <si>
    <t>001-1298399-4</t>
  </si>
  <si>
    <t>PENA, JUAN</t>
  </si>
  <si>
    <t>001-1906833-6</t>
  </si>
  <si>
    <t>EVERTSZ UBIERA, VANESSA CAROLINA</t>
  </si>
  <si>
    <t>001-1914223-0</t>
  </si>
  <si>
    <t>MOREL JANSEN, DEBORAH ALTAGRACIA</t>
  </si>
  <si>
    <t>001-1814474-0</t>
  </si>
  <si>
    <t>LOPEZ ABREU, JUAN RAFAEL</t>
  </si>
  <si>
    <t>15/12/1987</t>
  </si>
  <si>
    <t>025-0041298-2</t>
  </si>
  <si>
    <t>HAZIM ROMERO, MICHEL</t>
  </si>
  <si>
    <t>223-0063694-5</t>
  </si>
  <si>
    <t>NUÑEZ LIRIANO, ELMER JULIO</t>
  </si>
  <si>
    <t>402-2484705-9</t>
  </si>
  <si>
    <t>JAQUEZ SOTO, JORGE ENMANUEL</t>
  </si>
  <si>
    <t>402-2607861-2</t>
  </si>
  <si>
    <t>RODRIGUEZ SOLANO, PATRICIA MARIE</t>
  </si>
  <si>
    <t>001-1342607-6</t>
  </si>
  <si>
    <t>LUNA HERRERA, ZULAIKA RAFAELINA</t>
  </si>
  <si>
    <t>001-1151236-4</t>
  </si>
  <si>
    <t>SUAZO VASQUEZ, SILVANO MANUEL</t>
  </si>
  <si>
    <t>15/02/1977</t>
  </si>
  <si>
    <t>ESPINAL, DIANA M.</t>
  </si>
  <si>
    <t>MALONEY, DAVID M.</t>
  </si>
  <si>
    <t>001-0906309-9</t>
  </si>
  <si>
    <t>CAMPOS MUÑOZ, ESMELY ALTAGRACIA</t>
  </si>
  <si>
    <t>001-1805013-7</t>
  </si>
  <si>
    <t>FLORES RODRIGUEZ, BIANNELIS</t>
  </si>
  <si>
    <t>028-0002429-7</t>
  </si>
  <si>
    <t>RODRIGUEZ , CRUZ</t>
  </si>
  <si>
    <t>054-0120846-6</t>
  </si>
  <si>
    <t>GARCIA GRULLON, AMBIORIX MANUEL</t>
  </si>
  <si>
    <t>402-4539134-3</t>
  </si>
  <si>
    <t>VERA MARTINEZ, NANCY</t>
  </si>
  <si>
    <t>MENDEZ  MORETA, ESMELIN</t>
  </si>
  <si>
    <t>223-0003457-0</t>
  </si>
  <si>
    <t>ACOSTA NOVAS, YISEL</t>
  </si>
  <si>
    <t>223-0041375-8</t>
  </si>
  <si>
    <t>GERMOSO ALVAREZ, ANIBAL ARMERO</t>
  </si>
  <si>
    <t>402-2148827-9</t>
  </si>
  <si>
    <t>POZO RAMOS, YOMAYRA FRANCHESCA</t>
  </si>
  <si>
    <t>028-0080058-9</t>
  </si>
  <si>
    <t>ARISTY CEDENO, AMABLE MIGUEL</t>
  </si>
  <si>
    <t>402-2293231-7</t>
  </si>
  <si>
    <t>PEÑA PERDOMO, CINDY MARGARITA</t>
  </si>
  <si>
    <t>402-2032737-9</t>
  </si>
  <si>
    <t>AGUASVIVAS HOEPELMA, SOCRATES DE JESUS</t>
  </si>
  <si>
    <t>402-3460736-0</t>
  </si>
  <si>
    <t>VENTURA MEDINA, KEREM YELAINNE</t>
  </si>
  <si>
    <t>001-1442549-9</t>
  </si>
  <si>
    <t>VENTURA BUENO, YERAL MARIONY</t>
  </si>
  <si>
    <t>001-0173082-8</t>
  </si>
  <si>
    <t>SENCION LIRANZO, FELIX LORENZO</t>
  </si>
  <si>
    <t>028-0059584-1</t>
  </si>
  <si>
    <t>DE GRACIA DE LA ROS, CRISTALINDE</t>
  </si>
  <si>
    <t>028-0083567-6</t>
  </si>
  <si>
    <t>ALFONSECA DE LA ROSA, CARLOS</t>
  </si>
  <si>
    <t>225-0021639-9</t>
  </si>
  <si>
    <t>LUCIANO REYES, ANYI MASSIEL</t>
  </si>
  <si>
    <t>BC161434</t>
  </si>
  <si>
    <t>WEBER ESCOBAR, GUNTER</t>
  </si>
  <si>
    <t>402-4876910-7</t>
  </si>
  <si>
    <t>CARRERO MARTE, RASMARY</t>
  </si>
  <si>
    <t xml:space="preserve">A </t>
  </si>
  <si>
    <t>402-5665775-6</t>
  </si>
  <si>
    <t>CEPEDA MARCELINO, RAFAEL RICARDO</t>
  </si>
  <si>
    <t>GUEYE, MAME KEUTY</t>
  </si>
  <si>
    <t>001-1370304-5</t>
  </si>
  <si>
    <t>VALERIO DUARTE, BIENVENIDO ALEJANDRO</t>
  </si>
  <si>
    <t>402-2133266-7</t>
  </si>
  <si>
    <t>DE JESUS CALDERON, JEYGLIE MASSIEL</t>
  </si>
  <si>
    <t>028-0091121-2</t>
  </si>
  <si>
    <t>DE PEÑA ZORILLA, INGRID ESTEFANY</t>
  </si>
  <si>
    <t>402-1437879-2</t>
  </si>
  <si>
    <t>LOPEZ SANCHEZ, DEYBI</t>
  </si>
  <si>
    <t>402-1503370-1</t>
  </si>
  <si>
    <t>LOPEZ SANCHEZ, DEURY DEMETRIO</t>
  </si>
  <si>
    <t>19/07/1998</t>
  </si>
  <si>
    <t>402-2007426-0</t>
  </si>
  <si>
    <t>SERRA GERALDINO, ISABELLE MARGARITA</t>
  </si>
  <si>
    <t>001-1856510-0</t>
  </si>
  <si>
    <t>ECHAVARRIA GONZALEZ, HECTOR RAMON</t>
  </si>
  <si>
    <t>13/09/1988</t>
  </si>
  <si>
    <t>402-2242805-0</t>
  </si>
  <si>
    <t>VALDEZ YNOA, ALBERT ALEXANDER</t>
  </si>
  <si>
    <t>056-0100529-0</t>
  </si>
  <si>
    <t>DIAZ LUNA, ERNESTO ADALBERTO</t>
  </si>
  <si>
    <t>049-0002222-1</t>
  </si>
  <si>
    <t>PEGUERO DE DIAZ, MARIBEL</t>
  </si>
  <si>
    <t>225-0010213-6</t>
  </si>
  <si>
    <t>HERRERA RODRIGUEZ, FANNY</t>
  </si>
  <si>
    <t>402-2104899-0</t>
  </si>
  <si>
    <t>HICIANO VALDEZ, VICTOR JOEL</t>
  </si>
  <si>
    <t>001-1940723-7</t>
  </si>
  <si>
    <t>HICIANO VALDEZ, GREYCE ESMERALDA</t>
  </si>
  <si>
    <t>402-2547216-2</t>
  </si>
  <si>
    <t>CABRAL PAULINO, CLARY MARIA</t>
  </si>
  <si>
    <t>402-2599373-8</t>
  </si>
  <si>
    <t>CASADO CABREJA, DENNY BERNARDO</t>
  </si>
  <si>
    <t>17/11/1997</t>
  </si>
  <si>
    <t>001-0261088-8</t>
  </si>
  <si>
    <t>SOTO RAMIREZ DE TAV, MERCEDES MIGUELINA</t>
  </si>
  <si>
    <t>001-1691180-1</t>
  </si>
  <si>
    <t>OZORIA PAULINO, GARY JESUS</t>
  </si>
  <si>
    <t>001-1800423-3</t>
  </si>
  <si>
    <t>LAMA NGO, LIANA MARIA</t>
  </si>
  <si>
    <t>028-0102215-9</t>
  </si>
  <si>
    <t>MARIA BARROT, ARLINE JOHANNA</t>
  </si>
  <si>
    <t>028-0108286-4</t>
  </si>
  <si>
    <t>ORRANTIA  MARTINEZ, ARANTXA  VICTORIA</t>
  </si>
  <si>
    <t>223-0050240-2</t>
  </si>
  <si>
    <t>PADILLA MENDEZ, FRANKLYN ANDRES</t>
  </si>
  <si>
    <t>223-0053769-7</t>
  </si>
  <si>
    <t>ANTIGUA DIAZ, ELIZABETH JOHANNA</t>
  </si>
  <si>
    <t>402-2389498-7</t>
  </si>
  <si>
    <t>LOPEZ BRITO, KIARA ESTEFANI</t>
  </si>
  <si>
    <t>402-2687824-3</t>
  </si>
  <si>
    <t>ABREU HENRIQUEZ, BRANSER MARINO</t>
  </si>
  <si>
    <t>402-2274337-5</t>
  </si>
  <si>
    <t>GONDREZ LIRIANO, VIRGINIA ALEXANDRA</t>
  </si>
  <si>
    <t>402-2110143-5</t>
  </si>
  <si>
    <t>CARVAJAL JIMENEZ, EDWARD STIVEN</t>
  </si>
  <si>
    <t>402-2227385-2</t>
  </si>
  <si>
    <t>SEGURA VENTURA, LIMBERT ARTURO</t>
  </si>
  <si>
    <t>001-0080390-7</t>
  </si>
  <si>
    <t>DE LA CRUZ WASSAFF, JUAN TOMAS</t>
  </si>
  <si>
    <t>001-1159491-7</t>
  </si>
  <si>
    <t>TAVERAS JOSEPH, JOAQUIN EMILIO</t>
  </si>
  <si>
    <t>001-0270301-4</t>
  </si>
  <si>
    <t>REYES CALDERON, ROBERTO</t>
  </si>
  <si>
    <t>402-2497415-0</t>
  </si>
  <si>
    <t>REYES PEREZ, ROBERTO ALEJANDRO</t>
  </si>
  <si>
    <t>022-0030398-6</t>
  </si>
  <si>
    <t>CARVAJAL CUEVAS, QUENIA</t>
  </si>
  <si>
    <t>402-2105958-3</t>
  </si>
  <si>
    <t>DE LA CRUZ GONZALEZ, 	DAVID EUSEBIO</t>
  </si>
  <si>
    <t>402-0054062-9</t>
  </si>
  <si>
    <t>REYES NOBOA, ELIANA CAROLINA</t>
  </si>
  <si>
    <t>229-0021649-4</t>
  </si>
  <si>
    <t>PEÑA RODRIGUEZ, EMMANUEL</t>
  </si>
  <si>
    <t>126-0001277-2</t>
  </si>
  <si>
    <t>ORTIZ DIAZ, SUJEIRI DAMARIS</t>
  </si>
  <si>
    <t>120-0000279-5</t>
  </si>
  <si>
    <t>LUCIANO CUETO, FRANCISCO</t>
  </si>
  <si>
    <t>001-0992983-6</t>
  </si>
  <si>
    <t>VIDAL MONTERO DE CU, XIOMARA</t>
  </si>
  <si>
    <t>001-1487977-8</t>
  </si>
  <si>
    <t>OSORIA MARIÑEZ, RAMON LEONARDO</t>
  </si>
  <si>
    <t>001-1834958-8</t>
  </si>
  <si>
    <t>RODRIGUEZ DE OSORIA, ALIDA ASUNCION</t>
  </si>
  <si>
    <t>056-0142669-4</t>
  </si>
  <si>
    <t>URENA LUNA, GABINO JULIAN</t>
  </si>
  <si>
    <t>224-0051509-8</t>
  </si>
  <si>
    <t>GARCIA MADE, FRANCIS LEONARDO</t>
  </si>
  <si>
    <t>001-1858469-7</t>
  </si>
  <si>
    <t>LEDESMA FEBRILLET, INGRID GEORDANY</t>
  </si>
  <si>
    <t>056-0077764-2</t>
  </si>
  <si>
    <t>GUTIERREZ SANTOS, MENCIA ALTAGRACIA</t>
  </si>
  <si>
    <t>402-2239748-7</t>
  </si>
  <si>
    <t>CAMPOS THEN, NATALIA</t>
  </si>
  <si>
    <t>402-2228391-9</t>
  </si>
  <si>
    <t>ZORRILLA MUÑOZ, JUAN ALBERTO</t>
  </si>
  <si>
    <t>011-0042440-5</t>
  </si>
  <si>
    <t>ENCARNACION DURAN, YULI ANA</t>
  </si>
  <si>
    <t>056-0149273-8</t>
  </si>
  <si>
    <t>JEREZ AÑIL, ARLENY MARIA</t>
  </si>
  <si>
    <t>CABRERA CABRERA, JUAN BOSCO</t>
  </si>
  <si>
    <t>001-1286796-5</t>
  </si>
  <si>
    <t>RODRIGUEZ BATISTA, FREDDY GERMAN</t>
  </si>
  <si>
    <t>402-2755553-5</t>
  </si>
  <si>
    <t>GOMEZ SUVERBI, JOELVIS</t>
  </si>
  <si>
    <t>402-4439247-4</t>
  </si>
  <si>
    <t>LEAL DE ISEA, JANETH COROMOTO</t>
  </si>
  <si>
    <t>402-4360805-2</t>
  </si>
  <si>
    <t>ISEA SANGRONI, BOLIVAR DE JESUS</t>
  </si>
  <si>
    <t>001-1876319-2</t>
  </si>
  <si>
    <t>POZO RAMOS, JEFFREY ALEXANDER</t>
  </si>
  <si>
    <t>402-2490341-5</t>
  </si>
  <si>
    <t>BAEZ DIAZ, CESAR MANUEL</t>
  </si>
  <si>
    <t>001-1734988-6</t>
  </si>
  <si>
    <t>REYNOSO REYNOSO, CARMEN LIDIA</t>
  </si>
  <si>
    <t>001-1354514-9</t>
  </si>
  <si>
    <t>RAMIREZ GALAN, FELIX ALBERTO</t>
  </si>
  <si>
    <t>037-0061626-5</t>
  </si>
  <si>
    <t>JAIME NICOLAS POLANCO MATIAS</t>
  </si>
  <si>
    <t>029-0005995-3</t>
  </si>
  <si>
    <t>MAXIMA  ALONZO SILVERIO DE MOTA</t>
  </si>
  <si>
    <t>029-0006167-8</t>
  </si>
  <si>
    <t>MOTA, MARINO</t>
  </si>
  <si>
    <t>001-1114683-3</t>
  </si>
  <si>
    <t>ROSARIO INMACULADA JENYONS DE ALEJO</t>
  </si>
  <si>
    <t>001-1639946-0</t>
  </si>
  <si>
    <t>ALEJO FELIZ, ALIXON</t>
  </si>
  <si>
    <t>037-0116857-1</t>
  </si>
  <si>
    <t>SULAMITA ANGELES GOMEZ</t>
  </si>
  <si>
    <t>402-2726031-8</t>
  </si>
  <si>
    <t>RODRIGUEZ SANTANA, DANIEL</t>
  </si>
  <si>
    <t>001-0859724-6</t>
  </si>
  <si>
    <t>ALIX MATOS, VICTOR LUIS</t>
  </si>
  <si>
    <t>402-4029560-6</t>
  </si>
  <si>
    <t>MEJIA NUÑEZ, TANYA ELIZABETH</t>
  </si>
  <si>
    <t>028-0088180-3</t>
  </si>
  <si>
    <t>PIERRE, OLIN</t>
  </si>
  <si>
    <t>001-0909621-4</t>
  </si>
  <si>
    <t>LUNA DELGADO, CHARMERY LOURDES</t>
  </si>
  <si>
    <t>402-2584180-4</t>
  </si>
  <si>
    <t>RUTINEL ACOSTA, SEIJI ULISES</t>
  </si>
  <si>
    <t>402-1464030-8</t>
  </si>
  <si>
    <t>PAYANO PEGUERO, ANDRIANA</t>
  </si>
  <si>
    <t>001-1683323-7</t>
  </si>
  <si>
    <t>JAVIER CURY, YAIMEL</t>
  </si>
  <si>
    <t>001-1272396-0</t>
  </si>
  <si>
    <t>FUERTES CACERES, DELIO ANTONIO</t>
  </si>
  <si>
    <t>402-1295058-4</t>
  </si>
  <si>
    <t>RAMIREZ POLANCO, 	LIBETH SUSAN</t>
  </si>
  <si>
    <t>001-0883348-4</t>
  </si>
  <si>
    <t>ENCARNACION DE OLEO, FIOR D ALIZA</t>
  </si>
  <si>
    <t>001-1820093-0</t>
  </si>
  <si>
    <t>SANTOS MENA, FELIANNY MARIA</t>
  </si>
  <si>
    <t>002-0170417-8</t>
  </si>
  <si>
    <t>MATEO MATOS, MARLENE</t>
  </si>
  <si>
    <t>402-2958406-1</t>
  </si>
  <si>
    <t>MORENO PAULINO, CESAR ALEXANDER</t>
  </si>
  <si>
    <t>001-1318042-6</t>
  </si>
  <si>
    <t>SORIANO SANTANA, JOSE ORLANDO</t>
  </si>
  <si>
    <t>402-3363506-5</t>
  </si>
  <si>
    <t>SUAREZ ANTIGUA, MARCOS</t>
  </si>
  <si>
    <t>101-0008037-2</t>
  </si>
  <si>
    <t>RIVAS ALVAREZ, RUBEN DARIO</t>
  </si>
  <si>
    <t>225-0028241-7</t>
  </si>
  <si>
    <t>FAMILIA PEÑA, YESAIDA</t>
  </si>
  <si>
    <t>001-1552089-2</t>
  </si>
  <si>
    <t>MONTAS SIME, HARONY ALBERTO</t>
  </si>
  <si>
    <t>001-0689096-5</t>
  </si>
  <si>
    <t>GARCIA VALDEZ, LUIS MANUEL</t>
  </si>
  <si>
    <t>001-1151599-5</t>
  </si>
  <si>
    <t>HERNANDO GOMEZ, JULIO JOSE</t>
  </si>
  <si>
    <t>056-0107080-7</t>
  </si>
  <si>
    <t>MARTINEZ VILLAR, CANDIDA RAMONA</t>
  </si>
  <si>
    <t>A41978085</t>
  </si>
  <si>
    <t>WILLIAMS, KEMOREEN ALLISON</t>
  </si>
  <si>
    <t>A07322042</t>
  </si>
  <si>
    <t>CARTER, SHARDELLE LORI-MAE</t>
  </si>
  <si>
    <t>402-3707318-0</t>
  </si>
  <si>
    <t>RODRIGUEZ SANCHEZ, EZEQUIEL RAMON</t>
  </si>
  <si>
    <t>028-0104971-5</t>
  </si>
  <si>
    <t>RODRIGUEZ, YOMAIRA</t>
  </si>
  <si>
    <t>001-1110813-0</t>
  </si>
  <si>
    <t>TRONCOSO TRONCOSO, JUAN ANGEL</t>
  </si>
  <si>
    <t>001-0198509-1</t>
  </si>
  <si>
    <t>UREÑA CRUZ, MARIA ALTAGRACIA</t>
  </si>
  <si>
    <t>001-1275221-7</t>
  </si>
  <si>
    <t>MARTINEZ TAVAREZ, RAMON EDUARDO</t>
  </si>
  <si>
    <t>001-1100484-2</t>
  </si>
  <si>
    <t>TEJADA ACOSTA, ROSA MAYRA</t>
  </si>
  <si>
    <t>402-2258701-2</t>
  </si>
  <si>
    <t>VALDEZ MEDINA, JOSE IGNACIO</t>
  </si>
  <si>
    <t>402-0978546-4</t>
  </si>
  <si>
    <t>ABAD DE LA CRUZ, LOURDES MARIA</t>
  </si>
  <si>
    <t>001-1867892-9</t>
  </si>
  <si>
    <t>NAVARRO FELIZ, ALICIA</t>
  </si>
  <si>
    <t>402-0023097-3</t>
  </si>
  <si>
    <t>CESPEDES DE LEON, YEYSON</t>
  </si>
  <si>
    <t>402-1441100-7</t>
  </si>
  <si>
    <t>ZORRILLA MARTINEZ, KEYLA MAGDALENA</t>
  </si>
  <si>
    <t>001-0041469-7</t>
  </si>
  <si>
    <t>TAVAREZ HENRIQUEZ, RAMON BOLIVAR</t>
  </si>
  <si>
    <t>223-0168443-1</t>
  </si>
  <si>
    <t>OZORIA PAULINO, AMBAR FELICIA</t>
  </si>
  <si>
    <t>026-0131979-7</t>
  </si>
  <si>
    <t>SABALA MIRANDA, VICTORIA CESARINA</t>
  </si>
  <si>
    <t>402-2241405-0</t>
  </si>
  <si>
    <t>BENCOMO PIÑEIRO, CARLOS</t>
  </si>
  <si>
    <t>001-1489922-2</t>
  </si>
  <si>
    <t>JIMENEZ , DENIA</t>
  </si>
  <si>
    <t>001-1081557-8</t>
  </si>
  <si>
    <t>RODRIGUEZ CAMPIZ, LUCIANO ARMANDO</t>
  </si>
  <si>
    <t>002-0076207-8</t>
  </si>
  <si>
    <t>VALLEJO GERMOSEN, ALBERTO JOSE</t>
  </si>
  <si>
    <t>001-0196805-5</t>
  </si>
  <si>
    <t>ABREU REYES, AMAURY VIRGILIO</t>
  </si>
  <si>
    <t>001-1278233-9</t>
  </si>
  <si>
    <t>SANTOS MIRABAL, CARMEN MATILDE</t>
  </si>
  <si>
    <t>093-0015712-1</t>
  </si>
  <si>
    <t>CAMPUSANO OVALLE, JOSE LUIS</t>
  </si>
  <si>
    <t>402-2687672-6</t>
  </si>
  <si>
    <t>BRITO SUERO, SANDER LUIS</t>
  </si>
  <si>
    <t>402-2393274-6</t>
  </si>
  <si>
    <t>GUZMAN DE OLIO, RAYMER</t>
  </si>
  <si>
    <t>402-5176302-1</t>
  </si>
  <si>
    <t>ROMAN ROMAN, EVELYN GRISELDA</t>
  </si>
  <si>
    <t>087-0020233-9</t>
  </si>
  <si>
    <t>ACEVEDO DURAN, JUANERIS DESIRES</t>
  </si>
  <si>
    <t>A35786715</t>
  </si>
  <si>
    <t>THOMAS DAMONN BATEMAN</t>
  </si>
  <si>
    <t>402-2571342-5</t>
  </si>
  <si>
    <t>EMIBEL CHALAS MEJIA</t>
  </si>
  <si>
    <t>402-3478945-7</t>
  </si>
  <si>
    <t>ROA RAMIREZ, ADRIAN SEBASTIAN</t>
  </si>
  <si>
    <t>025-0034109-0</t>
  </si>
  <si>
    <t>FELIX ANTONIO MARTINEZ DE PADUA</t>
  </si>
  <si>
    <t>001-0113029-2</t>
  </si>
  <si>
    <t>CARLOS RAMON HERANDEZ MORENO</t>
  </si>
  <si>
    <t>402-1300285-6</t>
  </si>
  <si>
    <t>SANELIS RODRIGUEZ FELIZ</t>
  </si>
  <si>
    <t>001-1533862-6</t>
  </si>
  <si>
    <t>HUGO MARTINEZ ROSA</t>
  </si>
  <si>
    <t>001-1847907-0</t>
  </si>
  <si>
    <t>ABREU SALCEDO, MARLENE</t>
  </si>
  <si>
    <t>031-0492780-5</t>
  </si>
  <si>
    <t>CARLA MARIA MATEO CASTRO</t>
  </si>
  <si>
    <t>031-0528476-8</t>
  </si>
  <si>
    <t>PERALTA YNOA, ANEL MARIA</t>
  </si>
  <si>
    <t>402-2316614-7</t>
  </si>
  <si>
    <t xml:space="preserve">Samantha Acosta Reynoso </t>
  </si>
  <si>
    <t>223-0041067-1</t>
  </si>
  <si>
    <t>YENI MERCEDES BURGOS DE TAVAREZ</t>
  </si>
  <si>
    <t>223-0005056-8</t>
  </si>
  <si>
    <t>TAVAREZ LEDESMA, GABRIEL MARIA</t>
  </si>
  <si>
    <t>028-0072373-2</t>
  </si>
  <si>
    <t>ANGELICA MARIA CARABALLO JIMENEZ</t>
  </si>
  <si>
    <t>001-0772569-9</t>
  </si>
  <si>
    <t>RAFAEL ANTONIO ESPAILLAT GONZALEZ</t>
  </si>
  <si>
    <t>015-0004932-3</t>
  </si>
  <si>
    <t>ELVIN ANDRES ALCANTARA AQUINO</t>
  </si>
  <si>
    <t>001-1768700-4</t>
  </si>
  <si>
    <t>FRANCISCO ALBERTO LEREBOURS FELICIANO</t>
  </si>
  <si>
    <t>056-0069097-7</t>
  </si>
  <si>
    <t>MONEGRO HERNANDEZ, EVELYN</t>
  </si>
  <si>
    <t>001-1403664-3</t>
  </si>
  <si>
    <t>MARIA ISABEL NINA CEDANO</t>
  </si>
  <si>
    <t>001-1400812-1</t>
  </si>
  <si>
    <t>ELIZABETH RAMONA BARINAS RODRIGUEZ</t>
  </si>
  <si>
    <t>BARRENO ESPINOZA, FRANKLIN OLMEDO</t>
  </si>
  <si>
    <t>001-0115326-0</t>
  </si>
  <si>
    <t>REGLA ALTAGRACIA HERRERA DE LOS SANTOS</t>
  </si>
  <si>
    <t>YEIMY SERRANO DE DISLA</t>
  </si>
  <si>
    <t>JOSE EMILIANO DISLA AMEZQUITA</t>
  </si>
  <si>
    <t>001-1302243-8</t>
  </si>
  <si>
    <t>MAIRA JOSEFINA PICHARDO BAEZ</t>
  </si>
  <si>
    <t>001-1766520-8</t>
  </si>
  <si>
    <t>YANIRA EVANGELISTA FAJARDO RODRIGUEZ</t>
  </si>
  <si>
    <t>001-1803647-4</t>
  </si>
  <si>
    <t>Daniela Mejia Gattas</t>
  </si>
  <si>
    <t>001-1850710-2</t>
  </si>
  <si>
    <t>Gisbeldy Jeannine Plourde Castillo</t>
  </si>
  <si>
    <t>001-1860170-7</t>
  </si>
  <si>
    <t>JENNIFFER ARACENA ESTEVEZ</t>
  </si>
  <si>
    <t>001-1757993-8</t>
  </si>
  <si>
    <t>MOISES ADOLFO BORDAS TABAR</t>
  </si>
  <si>
    <t>001-1866927-4</t>
  </si>
  <si>
    <t>LUIS ARIEL BAEZ TINEO</t>
  </si>
  <si>
    <t>402-2312698-4</t>
  </si>
  <si>
    <t>DARLEZA YAQUE RODRIGUEZ GOMEZ</t>
  </si>
  <si>
    <t>012-0012681-9</t>
  </si>
  <si>
    <t>Pilar Idalia Perez Cedano de Feliz</t>
  </si>
  <si>
    <t>224-0021054-2</t>
  </si>
  <si>
    <t>JUAN CARLOS GACIO BARRIO</t>
  </si>
  <si>
    <t>402-1443833-1</t>
  </si>
  <si>
    <t>SHEYLA MORETA VALENTIN</t>
  </si>
  <si>
    <t>402-2458508-9</t>
  </si>
  <si>
    <t>NICOL MARY ALCANTARA</t>
  </si>
  <si>
    <t>402-2824065-7</t>
  </si>
  <si>
    <t>KALYA GONZALEZ MICHEL</t>
  </si>
  <si>
    <t>402-0041218-3</t>
  </si>
  <si>
    <t xml:space="preserve">DUSTIN ROBERTO FERNANDEZ SANTANA </t>
  </si>
  <si>
    <t>402-4178139-8</t>
  </si>
  <si>
    <t>ROSIMAR VANESSA SIFONTES GOMEZ</t>
  </si>
  <si>
    <t>040-0011311-0</t>
  </si>
  <si>
    <t>EDYARDI AMADO BATISTA PICHARDO</t>
  </si>
  <si>
    <t>670515130</t>
  </si>
  <si>
    <t>ROSEMARY ESTEVEZ</t>
  </si>
  <si>
    <t>045-0022061-3</t>
  </si>
  <si>
    <t>DAVID MIGUEL ESTEVEZ PEREZ</t>
  </si>
  <si>
    <t>402-4866297-1</t>
  </si>
  <si>
    <t xml:space="preserve">ELAYNE SUSANA MATOS </t>
  </si>
  <si>
    <t>068-0059005-8</t>
  </si>
  <si>
    <t xml:space="preserve">ELIS YOSSANDRY  MATOS </t>
  </si>
  <si>
    <t>223-0033633-0</t>
  </si>
  <si>
    <t xml:space="preserve">LEIDY ILEANA FERRERAS PIMENTEL </t>
  </si>
  <si>
    <t>001-1702770-6</t>
  </si>
  <si>
    <t>CARLOS LUIS PENA</t>
  </si>
  <si>
    <t>047-0093034-2</t>
  </si>
  <si>
    <t>MATIAS ALMANZAR, YOCASTA DEL ROSARIO</t>
  </si>
  <si>
    <t>07//01/2025</t>
  </si>
  <si>
    <t>223-0007063-2</t>
  </si>
  <si>
    <t>FLORES EUSEBIO, JOSE MIGUEL</t>
  </si>
  <si>
    <t>E</t>
  </si>
  <si>
    <t>Fecha Nac.</t>
  </si>
  <si>
    <t>ESTATUS</t>
  </si>
  <si>
    <t>001-0880917-9</t>
  </si>
  <si>
    <t>MARCHENA BOVES, BRANDALLY GARIBARDY</t>
  </si>
  <si>
    <t>c</t>
  </si>
  <si>
    <t>EMITIDO</t>
  </si>
  <si>
    <t>Codeudor</t>
  </si>
  <si>
    <t>001-0935928-1</t>
  </si>
  <si>
    <t>NOVAS DE LEON, TERE ESPERANZA</t>
  </si>
  <si>
    <t>001-0152222-5</t>
  </si>
  <si>
    <t>CONTRERAS TAVERAS, MARLENNY RAMONA</t>
  </si>
  <si>
    <t>012-0012398-0</t>
  </si>
  <si>
    <t>VARGAS MATEO, JOSE LUIS</t>
  </si>
  <si>
    <t>031-0059601-8</t>
  </si>
  <si>
    <t>LEON NOVO, XIOMARA LEON</t>
  </si>
  <si>
    <t>05-JAN-32</t>
  </si>
  <si>
    <t>001-1336590-2</t>
  </si>
  <si>
    <t>PEREZ SEALI, MARTHA ESTHER</t>
  </si>
  <si>
    <t>001-0945116-1</t>
  </si>
  <si>
    <t>PERES REYES, JOSE ANTONIO</t>
  </si>
  <si>
    <t>03-JAN-32</t>
  </si>
  <si>
    <t>001-1201169-7</t>
  </si>
  <si>
    <t>ARIAS RECIO, JENNY CELENIA</t>
  </si>
  <si>
    <t>001-1234044-3</t>
  </si>
  <si>
    <t>RODRIGUEZ ACOSTA, KEIRY</t>
  </si>
  <si>
    <t>001-0184628-5</t>
  </si>
  <si>
    <t xml:space="preserve">PENA PENA, ANA DOLORES/ </t>
  </si>
  <si>
    <t>001-0549670-7</t>
  </si>
  <si>
    <t>CORDERO RAMIREZ, ISAAC</t>
  </si>
  <si>
    <t>002-0008343-4</t>
  </si>
  <si>
    <t>ALVAREZ URBAEZ, ELSIE TUENI</t>
  </si>
  <si>
    <t>039-0001012-9</t>
  </si>
  <si>
    <t>PEREZ ARIAS, GERSON MANUEL</t>
  </si>
  <si>
    <t>27-APR-34</t>
  </si>
  <si>
    <t>225-0036964-4</t>
  </si>
  <si>
    <t>DE SALAS VALDEZ, PENELOPE</t>
  </si>
  <si>
    <t>031-0149729-9</t>
  </si>
  <si>
    <t>CRUZ DE CRUZ, VIVIANA MARIA</t>
  </si>
  <si>
    <t>031-0149755-4</t>
  </si>
  <si>
    <t>CRUZ RODRIGUEZ, CARLOS MANUEL</t>
  </si>
  <si>
    <t>USA496609363</t>
  </si>
  <si>
    <t>PEREZ, NIURKY</t>
  </si>
  <si>
    <t>001-1591585-2</t>
  </si>
  <si>
    <t>HENRIQUEZ ROSARIO, EMMANUEL</t>
  </si>
  <si>
    <t>31-DEC-29</t>
  </si>
  <si>
    <t>001-0132390-5</t>
  </si>
  <si>
    <t>COLLADO SOSA, OSMAIRA ALTAGRACIA</t>
  </si>
  <si>
    <t>001-0133110-6</t>
  </si>
  <si>
    <t>COLLADO SOSA, JUAN FRANCISCO</t>
  </si>
  <si>
    <t>001-0875674-3</t>
  </si>
  <si>
    <t>JAZMIN SEGURA</t>
  </si>
  <si>
    <t>001-0150562-6</t>
  </si>
  <si>
    <t>GARCIA ZORRILLA, GILDA ALTAGRACIA</t>
  </si>
  <si>
    <t>001-0124635-3</t>
  </si>
  <si>
    <t>CASTILLO MEDINA, ROSANNA MERICY</t>
  </si>
  <si>
    <t>001-1103169-6</t>
  </si>
  <si>
    <t>GARCIA JIMENEZ, ANA ESTHER</t>
  </si>
  <si>
    <t>001-0775986-2</t>
  </si>
  <si>
    <t>PEREZ MARTINEZ, LUIS FREDDY</t>
  </si>
  <si>
    <t>001-0167538-7</t>
  </si>
  <si>
    <t>ALVAREZ PEREZ, JUAN CARLOS</t>
  </si>
  <si>
    <t>001-1096899-7</t>
  </si>
  <si>
    <t>MATOS DE LEON DE AL, WENDY ALEXANDRA</t>
  </si>
  <si>
    <t>001-0881316-3</t>
  </si>
  <si>
    <t>VILLAR PEÑA, HELEN MAGNOLIA</t>
  </si>
  <si>
    <t>001-0087805-7</t>
  </si>
  <si>
    <t>RUBIO CRISTOFORIS, RICARDO MANUEL</t>
  </si>
  <si>
    <t>04-AUG-30</t>
  </si>
  <si>
    <t>001-0002861-2</t>
  </si>
  <si>
    <t>TEJADA COL, MIGUEL RAMON</t>
  </si>
  <si>
    <t>001-0010690-5</t>
  </si>
  <si>
    <t>IVAN MOQUETE TERRERO</t>
  </si>
  <si>
    <t>b</t>
  </si>
  <si>
    <t>25-JAN-32</t>
  </si>
  <si>
    <t>031-0313230-8</t>
  </si>
  <si>
    <t>GONZALEZ GONZALEZ, ADALBERTO DE JESUS</t>
  </si>
  <si>
    <t>031-0426180-9</t>
  </si>
  <si>
    <t>ALMONTE RODRIGUEZ, MARIA ESTHER</t>
  </si>
  <si>
    <t>001-0551194-3</t>
  </si>
  <si>
    <t>PACHECO PEREZ, MARIBEL</t>
  </si>
  <si>
    <t>031-0476296-2</t>
  </si>
  <si>
    <t>AZCONA GOMEZ, BRAULIO DANIEL</t>
  </si>
  <si>
    <t>053-0038558-9</t>
  </si>
  <si>
    <t>ROSARIO ABREU, CINTHIA</t>
  </si>
  <si>
    <t>053-0017066-8</t>
  </si>
  <si>
    <t>ABREU BONIFACIO, GLADYS</t>
  </si>
  <si>
    <t>053-0016932-2</t>
  </si>
  <si>
    <t>ROSARIO PEÑA, FRANCISCO ANTONIO</t>
  </si>
  <si>
    <t>033-0031749-6</t>
  </si>
  <si>
    <t>TAVAREZ MARMOL, ANDY GERMAN</t>
  </si>
  <si>
    <t>001-1735502-4</t>
  </si>
  <si>
    <t>DIAZ HERNANDEZ, MINDY FERNANDA</t>
  </si>
  <si>
    <t>013-0004448-2</t>
  </si>
  <si>
    <t>VELAZQUEZ HENRIQUEZ, CARLOS RAFAEL</t>
  </si>
  <si>
    <t>028-0004448-2</t>
  </si>
  <si>
    <t>ESMERALDA REYES</t>
  </si>
  <si>
    <t>056-0151659-3</t>
  </si>
  <si>
    <t>CUELLO DISLA, MARIEL</t>
  </si>
  <si>
    <t>223-0093017-3</t>
  </si>
  <si>
    <t>VALENZUELA CANCU, SNORCHERY LISSETTE</t>
  </si>
  <si>
    <t>08-APR-37</t>
  </si>
  <si>
    <t>010-0071551-4</t>
  </si>
  <si>
    <t>SANCHEZ PEREZ, ROSY</t>
  </si>
  <si>
    <t>10-APR-32</t>
  </si>
  <si>
    <t>001-1021573-8</t>
  </si>
  <si>
    <t>DE LOS SANTOS BAUTI, VIRGINIA</t>
  </si>
  <si>
    <t>30-APR-37</t>
  </si>
  <si>
    <t>223-0063626-7</t>
  </si>
  <si>
    <t>MORENO BERAS, STEPHANNIE BEATRIZ</t>
  </si>
  <si>
    <t>001-0826458-1</t>
  </si>
  <si>
    <t xml:space="preserve">BERAS DE LEON, BEATRIZ/  </t>
  </si>
  <si>
    <t xml:space="preserve"> </t>
  </si>
  <si>
    <t>001-1420749-1</t>
  </si>
  <si>
    <t>PIMENTEL GUERRERO, JHONATAN GREGORIO</t>
  </si>
  <si>
    <t>001-1163743-5</t>
  </si>
  <si>
    <t>PEÑA, KERYIS BERSAYIS</t>
  </si>
  <si>
    <t>001-1634957-2</t>
  </si>
  <si>
    <t>QUAILEY CANARIO, JONATHAN OMAR</t>
  </si>
  <si>
    <t>001-1826840-8</t>
  </si>
  <si>
    <t>DIPRES TEJADA, CARLENI</t>
  </si>
  <si>
    <t>224-0047309-0</t>
  </si>
  <si>
    <t>PEREZ ACEVEDO, CARLA EVELINA</t>
  </si>
  <si>
    <t>001-0218721-8</t>
  </si>
  <si>
    <t>PEREZ FRIAS, FREDDY REYNALDO</t>
  </si>
  <si>
    <t>223-0061292-0</t>
  </si>
  <si>
    <t>ESPINAL GENAO, MARLIN ELIZABETH</t>
  </si>
  <si>
    <t>001-1648736-4</t>
  </si>
  <si>
    <t>CEPEDA VASQUEZ, ROBERTO ANTONIO</t>
  </si>
  <si>
    <t>295-0001861-8</t>
  </si>
  <si>
    <t>KAURY, ROSARIO GIL</t>
  </si>
  <si>
    <t>224-0054736-4</t>
  </si>
  <si>
    <t>PEDRO APOLINAR, DE LA CRUZ MARTINEZ</t>
  </si>
  <si>
    <t>001-0237776-9</t>
  </si>
  <si>
    <t>BREA SANCHEZ, MARITZA ONANEY</t>
  </si>
  <si>
    <t>402-2380088-5</t>
  </si>
  <si>
    <t>CLEMENCIA RODRIGUEZ, MERCEDES</t>
  </si>
  <si>
    <t>054-0112515-7</t>
  </si>
  <si>
    <t>GRULLON RODRIGUEZ, GWENDOLYNE MERCEDES</t>
  </si>
  <si>
    <t>001-0946485-9</t>
  </si>
  <si>
    <t>DURAN CEPEDA, MARIA JACQUELINE</t>
  </si>
  <si>
    <t>001-1185390-9</t>
  </si>
  <si>
    <t>ROBLES DEL ORBE, NELSON</t>
  </si>
  <si>
    <t>001-1787558-3</t>
  </si>
  <si>
    <t>HIDALGO PEREYRA, LADY PALOMA</t>
  </si>
  <si>
    <t>010-0013314-8</t>
  </si>
  <si>
    <t>PEREZ SABA, GUILLERMINA YOCASTA</t>
  </si>
  <si>
    <t>001-1351827-8</t>
  </si>
  <si>
    <t>FRANCISCO SANTOS, XIOMARA</t>
  </si>
  <si>
    <t>025-0041919-3</t>
  </si>
  <si>
    <t>GUZMAN GONZALEZ, CARLOS MANUEL</t>
  </si>
  <si>
    <t>001-0052267-1</t>
  </si>
  <si>
    <t>ALMANZAR ALEJO, BERNARDA MARIA</t>
  </si>
  <si>
    <t>001-1544246-9</t>
  </si>
  <si>
    <t>VASQUEZ MACARIO, ROLVIS FRANCISCO</t>
  </si>
  <si>
    <t>001-1067232-6</t>
  </si>
  <si>
    <t>HERNANDEZ PAYANO, NANCY JOSEFINA</t>
  </si>
  <si>
    <t>001-0460333-7</t>
  </si>
  <si>
    <t>ESPINO YUNES, JOSE RENE</t>
  </si>
  <si>
    <t>402-2060108-8</t>
  </si>
  <si>
    <t>GOMEZ PERDOMO, JOAN BACILIO</t>
  </si>
  <si>
    <t>001-0319025-2</t>
  </si>
  <si>
    <t>PERDOMO RUIZ DE GOM, ROSA MAGALY</t>
  </si>
  <si>
    <t>223-0037012-3</t>
  </si>
  <si>
    <t>TORRES VASQUEZ, LIBAN LEOPOLDO</t>
  </si>
  <si>
    <t>223-0025966-4</t>
  </si>
  <si>
    <t>HERRERA VASQUEZ, PAMELA NAYARI</t>
  </si>
  <si>
    <t>001-1682979-7</t>
  </si>
  <si>
    <t>FRUCTUOSO DE LOS SA, LUICHY LEONARDO</t>
  </si>
  <si>
    <t>049-0071514-7</t>
  </si>
  <si>
    <t>MARTE REYNOSO, BIELKA YRONELIS</t>
  </si>
  <si>
    <t>223-0004460-3</t>
  </si>
  <si>
    <t>LUCIANO MONTERO, NADIUSKA YISSER</t>
  </si>
  <si>
    <t>223-0002693-1</t>
  </si>
  <si>
    <t>ROBLES GARCIA, JUAN LUIS</t>
  </si>
  <si>
    <t>001-1178763-6</t>
  </si>
  <si>
    <t>VIÑAS PAZ, OSCAR ERIK</t>
  </si>
  <si>
    <t>001-0888442-0</t>
  </si>
  <si>
    <t>SALVADOR PEREZ, MARTIRES</t>
  </si>
  <si>
    <t>031-0265859-2</t>
  </si>
  <si>
    <t>RAMOS CRUZ, CARMEN ROSA</t>
  </si>
  <si>
    <t>402-2150804-3</t>
  </si>
  <si>
    <t>MARTEN GUZMAN, ANABEL</t>
  </si>
  <si>
    <t>402-2030718-1</t>
  </si>
  <si>
    <t>MEJIA NIEVES, DANILO ANTONIO</t>
  </si>
  <si>
    <t>2018/06/04</t>
  </si>
  <si>
    <t>2038/06/04</t>
  </si>
  <si>
    <t>103-0010993-0</t>
  </si>
  <si>
    <t>AQUINO AQUINO, YEMSON</t>
  </si>
  <si>
    <t>2018/06/22</t>
  </si>
  <si>
    <t>2038/06/22</t>
  </si>
  <si>
    <t>048-0105629-4</t>
  </si>
  <si>
    <t>BATISTA ABREU, OLGA MARIA</t>
  </si>
  <si>
    <t>026-0110132-8</t>
  </si>
  <si>
    <t>SANTANA RUIZ, JOHNESY</t>
  </si>
  <si>
    <t>2018/06/25</t>
  </si>
  <si>
    <t>2028/06/25</t>
  </si>
  <si>
    <t>001-0081029-0</t>
  </si>
  <si>
    <t>VALENZUELA DE LOS S, CARLOS MANUEL</t>
  </si>
  <si>
    <t>001-1756734-7</t>
  </si>
  <si>
    <t>GUERREROS PUJOLS, SANDRA YUBELKIS</t>
  </si>
  <si>
    <t>225-0004395-9</t>
  </si>
  <si>
    <t>OVIEDO, JONATHAN</t>
  </si>
  <si>
    <t>30/11/2040</t>
  </si>
  <si>
    <t>001-0255168-6</t>
  </si>
  <si>
    <t>PEGUERO MARTINEZ, NATALIA FRANCISCA</t>
  </si>
  <si>
    <t>001-1779412-3</t>
  </si>
  <si>
    <t>TAPIA DESCALZI, JESSICA MARIA</t>
  </si>
  <si>
    <t>001-1657143-1</t>
  </si>
  <si>
    <t>CAMINERO CASANOVA, RINELDY LISSETTE</t>
  </si>
  <si>
    <t>001-1294964-9</t>
  </si>
  <si>
    <t>OLMOS TOLENTINO, RICHARD</t>
  </si>
  <si>
    <t>001-1776985-1</t>
  </si>
  <si>
    <t>FERREIRA JON, AMALDRI NATALIA</t>
  </si>
  <si>
    <t>402-2568414-7</t>
  </si>
  <si>
    <t>WOLFF KARASEK, ROGERIO</t>
  </si>
  <si>
    <t>023-0074382-6</t>
  </si>
  <si>
    <t>RAMOS CRISPIN, JACOBO</t>
  </si>
  <si>
    <t>001-1784122-1</t>
  </si>
  <si>
    <t>CASTILLO BOYRIE, KATHERINE MERCEDES</t>
  </si>
  <si>
    <t>001-0635504-3</t>
  </si>
  <si>
    <t>VASQUEZ FERRERAS, SOSTRATO AURELIO</t>
  </si>
  <si>
    <t>001-1773750-2</t>
  </si>
  <si>
    <t>HERNANDEZ ESPINAL, JOSE LEONARDO</t>
  </si>
  <si>
    <t>30/06/2040</t>
  </si>
  <si>
    <t>001-1413632-8</t>
  </si>
  <si>
    <t>FERRERAS MATOS, EVELYN ALBERTA</t>
  </si>
  <si>
    <t>028-0078754-7</t>
  </si>
  <si>
    <t>MORALES  GONZALEZ, ARGELIS</t>
  </si>
  <si>
    <t>001-1355926-4</t>
  </si>
  <si>
    <t>SHARP GUERRERO, RICARDO ALBERTO</t>
  </si>
  <si>
    <t>001-1020045-8</t>
  </si>
  <si>
    <t>BONILLA MATIAS, PORFIRIO</t>
  </si>
  <si>
    <t>001-1518160-4</t>
  </si>
  <si>
    <t>MORDAN MARTE, ARLEN MARIBEL</t>
  </si>
  <si>
    <t>001-0731970-9</t>
  </si>
  <si>
    <t>DE LA ROSA MORETA, PEDRO</t>
  </si>
  <si>
    <t>223-0059654-5</t>
  </si>
  <si>
    <t>PUJOLS NUÑEZ, SOLANYI MELINA</t>
  </si>
  <si>
    <t>223-0041845-0</t>
  </si>
  <si>
    <t>MONTAS ROJAS, LUIS CARLO</t>
  </si>
  <si>
    <t>001-0417664-9</t>
  </si>
  <si>
    <t>RIVAS CRUZ, DORCA YSABELINA</t>
  </si>
  <si>
    <t>001-0552775-8</t>
  </si>
  <si>
    <t>MATIAS BENJAMIN REYNOSO</t>
  </si>
  <si>
    <t>001-0883993-7</t>
  </si>
  <si>
    <t>BATISTA BATISTA, ANA LUISA</t>
  </si>
  <si>
    <t>001-1765283-4</t>
  </si>
  <si>
    <t>FELIZ, ANGELA YULISSA</t>
  </si>
  <si>
    <t>001-1472977-5</t>
  </si>
  <si>
    <t>RODRIGUEZ MONTERO, DEIVIS</t>
  </si>
  <si>
    <t>001-1776785-5</t>
  </si>
  <si>
    <t>DE LA ROSA CABRAL, JENNIFER EVELYN</t>
  </si>
  <si>
    <t>001-0087964-2</t>
  </si>
  <si>
    <t>ARZENO FERMIN, LIZA MARIA</t>
  </si>
  <si>
    <t>001-1831909-4</t>
  </si>
  <si>
    <t>PEREZ NUÑEZ, WENDERLIN</t>
  </si>
  <si>
    <t>224-0023419-5</t>
  </si>
  <si>
    <t>CASADO PORTORREAL, JAMES RICARD</t>
  </si>
  <si>
    <t>025-0040285-0</t>
  </si>
  <si>
    <t>BONE POLIMI, SONY</t>
  </si>
  <si>
    <t>20/09/2019</t>
  </si>
  <si>
    <t>031-0199662-1</t>
  </si>
  <si>
    <t>SAVINON CABRERA DE BREA, LARISSA MARIA</t>
  </si>
  <si>
    <t>012-0069854-4</t>
  </si>
  <si>
    <t>JAVIER PAREDES, VLASDIMIR STIP</t>
  </si>
  <si>
    <t>001-0244052-6</t>
  </si>
  <si>
    <t>LORA TAVERAS, ANGEL RAFAEL</t>
  </si>
  <si>
    <t>402-2205625-7</t>
  </si>
  <si>
    <t>ABREU TERRERO, ESTEFANY JIREH</t>
  </si>
  <si>
    <t>402-2108183-5</t>
  </si>
  <si>
    <t>MORLA BARRERA, SAMUEL ABDIAS</t>
  </si>
  <si>
    <t>001-1678424-0</t>
  </si>
  <si>
    <t>FERNANDEZ DE JIMENEZ, DARYS LORIBETH</t>
  </si>
  <si>
    <t>001-1373642-5</t>
  </si>
  <si>
    <t>JIMENEZ NOVAS, JONATHAN ARNALDO</t>
  </si>
  <si>
    <t>001-1379995-1</t>
  </si>
  <si>
    <t>RODRIGUEZ CORONADO, JULIO ANTONIO</t>
  </si>
  <si>
    <t>023-0092909-4</t>
  </si>
  <si>
    <t>MURRAY MARTINEZ, MARIA ELENA</t>
  </si>
  <si>
    <t>17/12/1971</t>
  </si>
  <si>
    <t>001-0004437-9</t>
  </si>
  <si>
    <t>CASTILLO GIL, ANTONIO</t>
  </si>
  <si>
    <t>402-2752658-5</t>
  </si>
  <si>
    <t>CORREA FARBOTKO, ANA MELISSA</t>
  </si>
  <si>
    <t>001-1193858-5</t>
  </si>
  <si>
    <t xml:space="preserve"> RODRIGUEZ ARIAS, EDWARD ERNESTO</t>
  </si>
  <si>
    <t>26/02/1979</t>
  </si>
  <si>
    <t>070-0004324-5</t>
  </si>
  <si>
    <t>MENDEZ OTAÑO, ROSA MORANNIS</t>
  </si>
  <si>
    <t>14/12/1978</t>
  </si>
  <si>
    <t>011-0022871-5</t>
  </si>
  <si>
    <t>ORTIA DE LEON, RAMON ANTONIO</t>
  </si>
  <si>
    <t>001-1490245-5</t>
  </si>
  <si>
    <t>DE LOS SANTOS DE PA, JULISSA</t>
  </si>
  <si>
    <t>001-1472767-0</t>
  </si>
  <si>
    <t>PANIAGUA MARTINEZ, ISMAEL AURELIO</t>
  </si>
  <si>
    <t>001-1646075-9</t>
  </si>
  <si>
    <t>GOICOECHEA PICHARDO, NETZACH GUILLERMO</t>
  </si>
  <si>
    <t>27/10/1983</t>
  </si>
  <si>
    <t>30/11/2034</t>
  </si>
  <si>
    <t>402-2027959-6</t>
  </si>
  <si>
    <t>TAVAREZ TATIS, AMBIORIX ERNESTO</t>
  </si>
  <si>
    <t>24/08/1990</t>
  </si>
  <si>
    <t>095-0004871-6</t>
  </si>
  <si>
    <t>CRUZ, ROSA ELENA MERCEDES</t>
  </si>
  <si>
    <t>20/12/1968</t>
  </si>
  <si>
    <t>GABRIELA QUEZADA MARTINEZ</t>
  </si>
  <si>
    <t>001-0915847-7</t>
  </si>
  <si>
    <t>DEL ROSARIO GUERRERO, FAUSTO LORENZO</t>
  </si>
  <si>
    <t>001-0552546-3</t>
  </si>
  <si>
    <t>GARCIA PEREZ, ISLANDA</t>
  </si>
  <si>
    <t>13/11/1970</t>
  </si>
  <si>
    <t>047-0191094-7</t>
  </si>
  <si>
    <t>UREÑA MOSQUEA, EVELYN</t>
  </si>
  <si>
    <t>402-2031234-8</t>
  </si>
  <si>
    <t>RAMIREZ GRULLON, FRANSY DANIA</t>
  </si>
  <si>
    <t>225-0066262-6</t>
  </si>
  <si>
    <t>CLETO PAYANO, BILLY ANDERSON</t>
  </si>
  <si>
    <t>20/10/1992</t>
  </si>
  <si>
    <t>402-2191216-1</t>
  </si>
  <si>
    <t>AMPARO POLANCO, ALICIA MARIEL</t>
  </si>
  <si>
    <t>001-1760390-2</t>
  </si>
  <si>
    <t>SANCHEZ ENCARNACION, ALAN OMAR</t>
  </si>
  <si>
    <t>GONZALEZ GONZALEZ, EDUARDO</t>
  </si>
  <si>
    <t>002-0127747-2</t>
  </si>
  <si>
    <t>MATEO, FIOR DALIZA</t>
  </si>
  <si>
    <t>18/05/1978</t>
  </si>
  <si>
    <t>095-0020571-2</t>
  </si>
  <si>
    <t>RODRIGUEZ CRUZ, DELVIS RAFAEL</t>
  </si>
  <si>
    <t>QUEZADA, YOKASTA ALTAGRACIA</t>
  </si>
  <si>
    <t>15/06/1989</t>
  </si>
  <si>
    <t>033-0032530-9</t>
  </si>
  <si>
    <t>MARTINEZ PEÑA, ANA MARIA</t>
  </si>
  <si>
    <t>31/01/2030</t>
  </si>
  <si>
    <t>101-0007037-3</t>
  </si>
  <si>
    <t>GOMEZ CABREJA DE VARGAS, ANGRIN JEMELI</t>
  </si>
  <si>
    <t>16/12/1974</t>
  </si>
  <si>
    <t>031-0464690-0</t>
  </si>
  <si>
    <t>VASQUEZ ALBERTO, HUMBERTO ALEJANDRO</t>
  </si>
  <si>
    <t>16/01/2020</t>
  </si>
  <si>
    <t>001-0851978-6</t>
  </si>
  <si>
    <t>CORDERO MUESES, GEORGE RENE</t>
  </si>
  <si>
    <t>010-0071100-0</t>
  </si>
  <si>
    <t>CALDERON SENCION, HECTOR MANUEL</t>
  </si>
  <si>
    <t>28/12/1978</t>
  </si>
  <si>
    <t>001-0959743-5</t>
  </si>
  <si>
    <t>PEYNADO ALVAREZ, JACINTO ENRIQUE</t>
  </si>
  <si>
    <t>002-0097592-8</t>
  </si>
  <si>
    <t>MATOS MATOS, LEONIDAS</t>
  </si>
  <si>
    <t>24/03/2020</t>
  </si>
  <si>
    <t>001-0122901-1</t>
  </si>
  <si>
    <t>ANGELES DE VEGA, YANISE ESTHER</t>
  </si>
  <si>
    <t>28/04/1970</t>
  </si>
  <si>
    <t>001-1106955-5</t>
  </si>
  <si>
    <t>VEGA RODRIGUEZ, RUBEN HUMBERTO</t>
  </si>
  <si>
    <t>047-0135704-0</t>
  </si>
  <si>
    <t>MONTERO DE LA ROSA, YUDERKA</t>
  </si>
  <si>
    <t>104-0022306-0</t>
  </si>
  <si>
    <t>ROMAN BAEZ, KAWLIN JOSEFINA</t>
  </si>
  <si>
    <t>104-0022643-6</t>
  </si>
  <si>
    <t>RODRIGUEZ DE LA ROS, ARNALDO ALBERTO</t>
  </si>
  <si>
    <t>229-0007333-3</t>
  </si>
  <si>
    <t>PEREZ DE LOS SANTOS, KENIA LORENA</t>
  </si>
  <si>
    <t>25/10/1987</t>
  </si>
  <si>
    <t>047-0143045-8</t>
  </si>
  <si>
    <t>VILLAR PERDOMO, PEDRO JOSE</t>
  </si>
  <si>
    <t>26/11/1961</t>
  </si>
  <si>
    <t>402-2369560-8</t>
  </si>
  <si>
    <t>RODRIGUEZ DE JIMENEZ, VILMA DARIANA</t>
  </si>
  <si>
    <t>031-0545735-6</t>
  </si>
  <si>
    <t>ELLIAS CARABALLO RODRIGUEZ</t>
  </si>
  <si>
    <t>037-0088201-6</t>
  </si>
  <si>
    <t>MERCADO LOPEZ, LENIN BLADIMIR</t>
  </si>
  <si>
    <t>31/10/2020</t>
  </si>
  <si>
    <t>096-0017435-4</t>
  </si>
  <si>
    <t>DURAN , YUNIOR RAFAEL</t>
  </si>
  <si>
    <t>19/01/1970</t>
  </si>
  <si>
    <t>001-0918286-5</t>
  </si>
  <si>
    <t>GARCIA ZAPATA, NANCY ALTAGRACIA</t>
  </si>
  <si>
    <t>001-0478400-4</t>
  </si>
  <si>
    <t>PORTES LIRIANO, MARIO JACOBO</t>
  </si>
  <si>
    <t>17/05/1967</t>
  </si>
  <si>
    <t>001-1779960-1</t>
  </si>
  <si>
    <t>MARTINEZ SANTOS, HANSEL DE JESUS</t>
  </si>
  <si>
    <t>001-1259401-5</t>
  </si>
  <si>
    <t>MARTINEZ SANTOS, MANUEL DE JESUS</t>
  </si>
  <si>
    <t>19/08/1979</t>
  </si>
  <si>
    <t>402-4526642-0</t>
  </si>
  <si>
    <t>MOLINA ARELLANO, LOLA BELSAY</t>
  </si>
  <si>
    <t>26/10/1974</t>
  </si>
  <si>
    <t>001-1191342-2</t>
  </si>
  <si>
    <t>GRATERAUX AYBAR, JOSE RAFAEL</t>
  </si>
  <si>
    <t>30/11/2020</t>
  </si>
  <si>
    <t>001-0320678-5</t>
  </si>
  <si>
    <t>GOMEZ FABIAN, RODOLFO BIENVENIDO</t>
  </si>
  <si>
    <t>17/04/1965</t>
  </si>
  <si>
    <t>031-0145616-2</t>
  </si>
  <si>
    <t>RIVAS GUTIERREZ, ELIDA DEL SOCORRO</t>
  </si>
  <si>
    <t>001-0077775-4</t>
  </si>
  <si>
    <t>MIRABAL BOITEL, LIBRADA CARMEN NIEVE</t>
  </si>
  <si>
    <t>20/09/1960</t>
  </si>
  <si>
    <t>224-0003317-5</t>
  </si>
  <si>
    <t>MENDOZA DE INFANTE, ARACELIS</t>
  </si>
  <si>
    <t>20/11/1983</t>
  </si>
  <si>
    <t>001-1358933-7</t>
  </si>
  <si>
    <t>JOSE DE LA ROSA MARTINEZ</t>
  </si>
  <si>
    <t>402-2222264-4</t>
  </si>
  <si>
    <t>DIAZ LORENZO, CARLOS JAVIER</t>
  </si>
  <si>
    <t>001-1779670-6</t>
  </si>
  <si>
    <t>CRUZ MARTE, MELVIN ALFONSO</t>
  </si>
  <si>
    <t>26/09/1985</t>
  </si>
  <si>
    <t>012-0089682-5</t>
  </si>
  <si>
    <t>DE LEON RAMIREZ, LOURDES SOULARYS</t>
  </si>
  <si>
    <t>24/10/1982</t>
  </si>
  <si>
    <t>001-0503044-9</t>
  </si>
  <si>
    <t>GERALDO GARCIA, ROSMERIS MARGARITA</t>
  </si>
  <si>
    <t>001-0858775-9</t>
  </si>
  <si>
    <t>NUÑEZ BELLO, INGRID JACQUELINE</t>
  </si>
  <si>
    <t>001-1110328-9</t>
  </si>
  <si>
    <t>LOPEZ OVALLES, KENIA ALTAGRACIA</t>
  </si>
  <si>
    <t>001-1222022-3</t>
  </si>
  <si>
    <t>FAÑA NUÑEZ, HENRY DE JESUS</t>
  </si>
  <si>
    <t>001-1347658-4</t>
  </si>
  <si>
    <t>RAPOSO REYES, KELVYN ADOLFO</t>
  </si>
  <si>
    <t>001-1362486-0</t>
  </si>
  <si>
    <t>FRIAS TRINIDAD, JOSE</t>
  </si>
  <si>
    <t>402-2011665-7</t>
  </si>
  <si>
    <t>MATOS DE FRIAS, YENIFEL ALEXANDRA</t>
  </si>
  <si>
    <t>20/06/1991</t>
  </si>
  <si>
    <t>001-1787578-1</t>
  </si>
  <si>
    <t>HERRERA RIVAS, BELQUIS JOSEFINA</t>
  </si>
  <si>
    <t>002-0145348-7</t>
  </si>
  <si>
    <t>CASTILLO AQUINO, JOSE EDUARDO</t>
  </si>
  <si>
    <t>031-0446912-1</t>
  </si>
  <si>
    <t>DIAZ ROSA, ESPERANZA</t>
  </si>
  <si>
    <t>056-0165254-7</t>
  </si>
  <si>
    <t>MATRILLE DE FIGUERO, YANILEIDY</t>
  </si>
  <si>
    <t>056-0159190-1</t>
  </si>
  <si>
    <t>FIGUEROA FLORES, JHAN CARLOS</t>
  </si>
  <si>
    <t>18/01/1988</t>
  </si>
  <si>
    <t>001-1649883-3</t>
  </si>
  <si>
    <t>MENDEZ ACOSTA, ARLENNE MARIEL</t>
  </si>
  <si>
    <t>001-1795351-3</t>
  </si>
  <si>
    <t>MENDEZ ACOSTA, BIANCA MASSIELL</t>
  </si>
  <si>
    <t>29/04/1986</t>
  </si>
  <si>
    <t>001-1761817-3</t>
  </si>
  <si>
    <t>MENDEZ ACOSTA, HAROLIN ACOSTA</t>
  </si>
  <si>
    <t>14/11/1984</t>
  </si>
  <si>
    <t>001-0124668-4</t>
  </si>
  <si>
    <t>COSME LEWIS, JUAN JOSE</t>
  </si>
  <si>
    <t>001-0962991-5</t>
  </si>
  <si>
    <t>ROSARIO DOMINGUEZ DE COSME, INGRID</t>
  </si>
  <si>
    <t>001-1585741-9</t>
  </si>
  <si>
    <t>CONCEPCION DIAZ, RONNY RAFAEL</t>
  </si>
  <si>
    <t>224-0059114-9</t>
  </si>
  <si>
    <t>MARLENY MARTINEZ DIAZ</t>
  </si>
  <si>
    <t>224-0066180-1</t>
  </si>
  <si>
    <t>MEJIA OTAÑEZ, GABRIELA SHANTALL</t>
  </si>
  <si>
    <t>001-1102069-9</t>
  </si>
  <si>
    <t>ADON CAMACHO, MIGUELINA</t>
  </si>
  <si>
    <t>119-0001630-1</t>
  </si>
  <si>
    <t>CRUCEY ACEVEDO, LUCILA</t>
  </si>
  <si>
    <t>001-0521634-5</t>
  </si>
  <si>
    <t>DE LA MOTA MUÑOZ, ADRIANA TERESA</t>
  </si>
  <si>
    <t>19/11/1964</t>
  </si>
  <si>
    <t>001-1279617-2</t>
  </si>
  <si>
    <t>MEJIA MONEGRO, ARIANNY JOSEFINA</t>
  </si>
  <si>
    <t>001-1899534-9</t>
  </si>
  <si>
    <t>RODRIGUEZ AGRAMONTE, JOAN MANUEL</t>
  </si>
  <si>
    <t>229-0002599-4</t>
  </si>
  <si>
    <t>HIDALGO SUBI, DIANA MARIA</t>
  </si>
  <si>
    <t>001-0095617-6</t>
  </si>
  <si>
    <t>MARTE ALVAREZ, LAURA AMELIA</t>
  </si>
  <si>
    <t>001-1118555-9</t>
  </si>
  <si>
    <t>REQUENA RIVA, JOSE AMADO</t>
  </si>
  <si>
    <t>001-1819375-4</t>
  </si>
  <si>
    <t>UREÑA FELIZ, DAIANA ELIZABETH</t>
  </si>
  <si>
    <t>001-1722300-8</t>
  </si>
  <si>
    <t>PEREZ BADIA, LUIS DANIEL</t>
  </si>
  <si>
    <t>018-0046322-4</t>
  </si>
  <si>
    <t>LOPEZ MELLA, EMORGENES</t>
  </si>
  <si>
    <t>224-0034907-6</t>
  </si>
  <si>
    <t>PAULINO MOLINA, JHONEL ALEJANDRO</t>
  </si>
  <si>
    <t>001-0760669-1</t>
  </si>
  <si>
    <t>SANCHEZ SANTANA, WILLIAM RADHAMES</t>
  </si>
  <si>
    <t>037-0083379-5</t>
  </si>
  <si>
    <t>RICARDO SANTOS, LAURA MIGUELINA</t>
  </si>
  <si>
    <t>402-2329069-9</t>
  </si>
  <si>
    <t>RODRIGUEZ CUELLO, LEIDY MAURELIS</t>
  </si>
  <si>
    <t>002-0049317-9</t>
  </si>
  <si>
    <t>RODRIGUEZ CUELLO, DOMINGO ANTONIO</t>
  </si>
  <si>
    <t>001-1807530-8</t>
  </si>
  <si>
    <t>TEZANOS PELLICCE, MANUEL AMADEO</t>
  </si>
  <si>
    <t>016-0008426-1</t>
  </si>
  <si>
    <t>VALDEZ PANIAGUA, IRDA</t>
  </si>
  <si>
    <t>018-0052824-0</t>
  </si>
  <si>
    <t>PEREZ LOPEZ, AMAURYS</t>
  </si>
  <si>
    <t>001-0369791-8</t>
  </si>
  <si>
    <t>CASTILLO DE PEREZ, LUZ MERCEDES</t>
  </si>
  <si>
    <t>16/09/1965</t>
  </si>
  <si>
    <t>013-0004864-0</t>
  </si>
  <si>
    <t>SOTO TEJEDA, PATRICK MARISELA</t>
  </si>
  <si>
    <t>022-0028019-2</t>
  </si>
  <si>
    <t>MARTINEZ VARGAS, OSCAR MANUEL</t>
  </si>
  <si>
    <t>001-1292322-2</t>
  </si>
  <si>
    <t>PENA SANTANA, NURYS YAHAYRA</t>
  </si>
  <si>
    <t>001-1608586-1</t>
  </si>
  <si>
    <t>SOTO ROA, YBELIS MERARDINA</t>
  </si>
  <si>
    <t>013-0002505-1</t>
  </si>
  <si>
    <t>GONZALEZ DIAZ, MARCIA MARIA</t>
  </si>
  <si>
    <t>031-0267960-6</t>
  </si>
  <si>
    <t>VARGAS CANELA, MERCEDES DEL CARMEN</t>
  </si>
  <si>
    <t>031-0013591-6</t>
  </si>
  <si>
    <t>DE LA HOZ DE LA HOZ, JOSE IGNACIO</t>
  </si>
  <si>
    <t>001-0904342-2</t>
  </si>
  <si>
    <t>VINIEL SOTO, LEYDY</t>
  </si>
  <si>
    <t>001-0716009-5</t>
  </si>
  <si>
    <t>SOTO DE VINIEL, MARIA MARGARITA</t>
  </si>
  <si>
    <t>001-1113238-7</t>
  </si>
  <si>
    <t>VASQUEZ MARTINEZ, CLARIBEL</t>
  </si>
  <si>
    <t>001-0312098-6</t>
  </si>
  <si>
    <t>MENCIA DE RAMIREZ, MAGALY RODRIGUEZ</t>
  </si>
  <si>
    <t>15/09/1960</t>
  </si>
  <si>
    <t>001-1193230-7</t>
  </si>
  <si>
    <t>BERNAL DE BRUGAL, CANDELARIA DE LA AL</t>
  </si>
  <si>
    <t>094-0001018-8</t>
  </si>
  <si>
    <t>QUEZADA TORIBIO, RAQUEL GEORGELINA</t>
  </si>
  <si>
    <t>001-1799069-7</t>
  </si>
  <si>
    <t>HERNANDEZ VOLQUEZ, RICHARD MOISES</t>
  </si>
  <si>
    <t>013-0026974-1</t>
  </si>
  <si>
    <t>BRITO DE BOITEL, MATILDE</t>
  </si>
  <si>
    <t>001-1444000-1</t>
  </si>
  <si>
    <t>SAINT-HILAIRE LOCKW, CARLOS MANUEL</t>
  </si>
  <si>
    <t>001-1579623-7</t>
  </si>
  <si>
    <t>DE LOS SANTOS M, ORESTES HUMBERTO</t>
  </si>
  <si>
    <t>031-0013745-8</t>
  </si>
  <si>
    <t>GUZMAN RODRIGUEZ, JUSTA ROSARIO</t>
  </si>
  <si>
    <t>031-0450322-6</t>
  </si>
  <si>
    <t>URE&amp;A GUZMAN, FLAVIA ELIZABETH</t>
  </si>
  <si>
    <t>031-0014305-0</t>
  </si>
  <si>
    <t>DIAZ, VIRGINIA</t>
  </si>
  <si>
    <t>25/08/2041</t>
  </si>
  <si>
    <t>402-2408352-3</t>
  </si>
  <si>
    <t>AVELLO CORONADO, ALEXIS JOSE</t>
  </si>
  <si>
    <t>028-0091748-2</t>
  </si>
  <si>
    <t>MONTAS CEDEÑO, ESMIRNA EUNICE</t>
  </si>
  <si>
    <t>23/12/1986</t>
  </si>
  <si>
    <t>016-0019120-7</t>
  </si>
  <si>
    <t>OGANDO RAMON, MAIROBY</t>
  </si>
  <si>
    <t>402-2714267-2</t>
  </si>
  <si>
    <t>MONTERO, EDUARDO</t>
  </si>
  <si>
    <t>21/09/1993</t>
  </si>
  <si>
    <t>001-1897406-2</t>
  </si>
  <si>
    <t>NILKA ELIZABETH ABREU CASTILLO</t>
  </si>
  <si>
    <t>013-0025327-3</t>
  </si>
  <si>
    <t xml:space="preserve">MERCEDES ALTAGRACIA SOTO PUJOLS DE ORTIZ </t>
  </si>
  <si>
    <t>001-1592128-0</t>
  </si>
  <si>
    <t>TEJEDA CAPELLAN, EDWIN RAFAEL</t>
  </si>
  <si>
    <t>402-0868666-3</t>
  </si>
  <si>
    <t>PAULINO TAVERAS, SCARLET MARGARITA</t>
  </si>
  <si>
    <t>054-0028867-5</t>
  </si>
  <si>
    <t>TAVERAS JIMENEZ, CRISTINA MARGARITA</t>
  </si>
  <si>
    <t>20/01/1963</t>
  </si>
  <si>
    <t>037-0076980-9</t>
  </si>
  <si>
    <t>LOPEZ MARCOS, JOSE JOAQUIN</t>
  </si>
  <si>
    <t>225-0000134-6</t>
  </si>
  <si>
    <t>OLIVO GONZALEZ, ILCIA DE JESUS</t>
  </si>
  <si>
    <t>402-2338817-0</t>
  </si>
  <si>
    <t>COMPRES CARDENAS, CHRISTIAN CECIL</t>
  </si>
  <si>
    <t>001-1716614-0</t>
  </si>
  <si>
    <t>NUÑEZ BELLO, YOMARY</t>
  </si>
  <si>
    <t>001-1892508-0</t>
  </si>
  <si>
    <t>RODRIGUEZ DE BROSSA, PENELOPE</t>
  </si>
  <si>
    <t>20/01/1992</t>
  </si>
  <si>
    <t>24/05/2022</t>
  </si>
  <si>
    <t>001-0563615-3</t>
  </si>
  <si>
    <t>ESTEVEZ GOMERA, RAMON ARISTIDE</t>
  </si>
  <si>
    <t>31/08/1967</t>
  </si>
  <si>
    <t>MERCIER, BENITO</t>
  </si>
  <si>
    <t>224-0059103-2</t>
  </si>
  <si>
    <t>CRUZ MENDEZ DE FELI, MADELINE JOHNELY</t>
  </si>
  <si>
    <t>223-0092640-3</t>
  </si>
  <si>
    <t>FELIZ SANTANA, LUIS ANTONIO</t>
  </si>
  <si>
    <t>13/07/2022</t>
  </si>
  <si>
    <t>001-1421753-2</t>
  </si>
  <si>
    <t>HEREDIA CARMONA, TOMAS</t>
  </si>
  <si>
    <t>18/09/1980</t>
  </si>
  <si>
    <t>402-3682610-9</t>
  </si>
  <si>
    <t>CRISTINO MOREL, EUSEBIO</t>
  </si>
  <si>
    <t>LUNA, JONAS</t>
  </si>
  <si>
    <t>PEREZ, YADIRIS</t>
  </si>
  <si>
    <t>023-0142331-1</t>
  </si>
  <si>
    <t>MERCEDES RAMIREZ, FRAZIER ALBALIS</t>
  </si>
  <si>
    <t>001-0001696-3</t>
  </si>
  <si>
    <t>PEREZ ALMONTE, SILENY VICTORIA</t>
  </si>
  <si>
    <t>402-2462131-4</t>
  </si>
  <si>
    <t>MARTE MARTE, ALBIN</t>
  </si>
  <si>
    <t>005-0043031-9</t>
  </si>
  <si>
    <t>MARTE BURGOS, MERY</t>
  </si>
  <si>
    <t>001-1263980-2</t>
  </si>
  <si>
    <t xml:space="preserve">TRINIDAD BENITEZ, </t>
  </si>
  <si>
    <t>047-0117463-5</t>
  </si>
  <si>
    <t>FERNANDEZ AQUINO, DULCE MARIA</t>
  </si>
  <si>
    <t>402-2205654-7</t>
  </si>
  <si>
    <t>FERNANDEZ FERNANDEZ, DULCE RUBI</t>
  </si>
  <si>
    <t>22/03/1993</t>
  </si>
  <si>
    <t>402-2723400-8</t>
  </si>
  <si>
    <t>JIMENEZ ALCANTARA, MIGUELINA</t>
  </si>
  <si>
    <t>010-0091582-5</t>
  </si>
  <si>
    <t>ALCANTARA FAMILIA, MERCEDES</t>
  </si>
  <si>
    <t>001-1881191-8</t>
  </si>
  <si>
    <t>MOTA HARVEY, NOELY</t>
  </si>
  <si>
    <t>001-1299455-3</t>
  </si>
  <si>
    <t>CONCEPCION, EDISON</t>
  </si>
  <si>
    <t>22/11/1972</t>
  </si>
  <si>
    <t>010-0085038-6</t>
  </si>
  <si>
    <t>DIAZ RAMIREZ, ANGEL MANUEL</t>
  </si>
  <si>
    <t>005-0041691-2</t>
  </si>
  <si>
    <t>DE LA CRUZ HERNANDE, MILKA BRALLANELIS</t>
  </si>
  <si>
    <t>23/07/1984</t>
  </si>
  <si>
    <t>29/06/2023</t>
  </si>
  <si>
    <t>031-0081989-9</t>
  </si>
  <si>
    <t>RAMIREZ CRUZ, ANA CECILIA ENRIQUETA</t>
  </si>
  <si>
    <t>22/11/1958</t>
  </si>
  <si>
    <t>31/01/2024</t>
  </si>
  <si>
    <t>028-0085534-4</t>
  </si>
  <si>
    <t>SEOANE VACAS, JOSE LUIS</t>
  </si>
  <si>
    <t>001-0089685-1</t>
  </si>
  <si>
    <t>JOSE CAONABO DE JESUS FERNANDE</t>
  </si>
  <si>
    <t>27/01/2024</t>
  </si>
  <si>
    <t>056-0145951-3</t>
  </si>
  <si>
    <t>DANIEL ANTONIO PAULINO CACERES</t>
  </si>
  <si>
    <t>20/12/1973</t>
  </si>
  <si>
    <t>001-1130758-3</t>
  </si>
  <si>
    <t>CASTILLO PINA DE RUIZ, WALQUIRIS JOSEFIN</t>
  </si>
  <si>
    <t>001-1296435-8</t>
  </si>
  <si>
    <t>RUIZ CASADO, FABIO JUNIOR</t>
  </si>
  <si>
    <t>Fecha Nacimiento</t>
  </si>
  <si>
    <t>223-0167875-5</t>
  </si>
  <si>
    <t>MARTINEZ FRIAS, SIMON JOEL</t>
  </si>
  <si>
    <t>014-0017146-6</t>
  </si>
  <si>
    <t>DE OLEO MENDEZ, JORGE</t>
  </si>
  <si>
    <t>223-0063953-5</t>
  </si>
  <si>
    <t>JEYNI CLARIBEL VEGA PEREZ</t>
  </si>
  <si>
    <t>001-1270824-3</t>
  </si>
  <si>
    <t>JUAN MANUEL TEJEDA SEGURA</t>
  </si>
  <si>
    <t>001-0779368-9</t>
  </si>
  <si>
    <t>HERNANDEZ MARTINEZ, YSABEL MERCEDES</t>
  </si>
  <si>
    <t>402-4983841-4</t>
  </si>
  <si>
    <t xml:space="preserve">MANUEL GARCIA MOREJON </t>
  </si>
  <si>
    <t>046-0031926-5</t>
  </si>
  <si>
    <t>JANCY ANDRES GIL TORRES</t>
  </si>
  <si>
    <t>020-0011248-8</t>
  </si>
  <si>
    <t>ESMERALDA CUEVAS PEREZ DE GIL</t>
  </si>
  <si>
    <t>19/02/1994</t>
  </si>
  <si>
    <t>10/17/1971</t>
  </si>
  <si>
    <t>9/3/1975</t>
  </si>
  <si>
    <t>8/31/1971</t>
  </si>
  <si>
    <t>9/21/1967</t>
  </si>
  <si>
    <t>7/30/1961</t>
  </si>
  <si>
    <t>9/4/1977</t>
  </si>
  <si>
    <t>7/10/1973</t>
  </si>
  <si>
    <t>5/28/1976</t>
  </si>
  <si>
    <t>10/4/1976</t>
  </si>
  <si>
    <t>8/5/1959</t>
  </si>
  <si>
    <t>5/28/1975</t>
  </si>
  <si>
    <t>3/18/1965</t>
  </si>
  <si>
    <t>11/5/1975</t>
  </si>
  <si>
    <t>12/7/1983</t>
  </si>
  <si>
    <t>5/17/1973</t>
  </si>
  <si>
    <t>7/29/1973</t>
  </si>
  <si>
    <t>1/16/1992</t>
  </si>
  <si>
    <t>11/7/1981</t>
  </si>
  <si>
    <t>2/21/1968</t>
  </si>
  <si>
    <t>7/7/1974</t>
  </si>
  <si>
    <t>6/24/1973</t>
  </si>
  <si>
    <t>1/17/1969</t>
  </si>
  <si>
    <t>5/31/1965</t>
  </si>
  <si>
    <t>4/17/1976</t>
  </si>
  <si>
    <t>9/8/1952</t>
  </si>
  <si>
    <t>1/8/1972</t>
  </si>
  <si>
    <t>9/16/1973</t>
  </si>
  <si>
    <t>12/2/1971</t>
  </si>
  <si>
    <t>9/18/1971</t>
  </si>
  <si>
    <t>4/10/1963</t>
  </si>
  <si>
    <t>12/8/1965</t>
  </si>
  <si>
    <t>8/16/1976</t>
  </si>
  <si>
    <t>3/25/1984</t>
  </si>
  <si>
    <t>6/20/1971</t>
  </si>
  <si>
    <t>7/21/1987</t>
  </si>
  <si>
    <t>4/8/1986</t>
  </si>
  <si>
    <t>8/12/1965</t>
  </si>
  <si>
    <t>6/3/1960</t>
  </si>
  <si>
    <t>7/23/1983</t>
  </si>
  <si>
    <t>12/17/1982</t>
  </si>
  <si>
    <t>2/15/1973</t>
  </si>
  <si>
    <t>10/13/1978</t>
  </si>
  <si>
    <t>3/7/1988</t>
  </si>
  <si>
    <t>5/10/1990</t>
  </si>
  <si>
    <t>5/11/1978</t>
  </si>
  <si>
    <t>12/24/1975</t>
  </si>
  <si>
    <t>5/19/1988</t>
  </si>
  <si>
    <t>9/28/1957</t>
  </si>
  <si>
    <t>8/24/1980</t>
  </si>
  <si>
    <t>9/29/1975</t>
  </si>
  <si>
    <t>11/5/1983</t>
  </si>
  <si>
    <t>1/28/1988</t>
  </si>
  <si>
    <t>11/17/1988</t>
  </si>
  <si>
    <t>4/6/1971</t>
  </si>
  <si>
    <t>6/1/1987</t>
  </si>
  <si>
    <t>9/23/1983</t>
  </si>
  <si>
    <t>3/14/1990</t>
  </si>
  <si>
    <t>9/4/1990</t>
  </si>
  <si>
    <t>1/15/1957</t>
  </si>
  <si>
    <t>2/8/1958</t>
  </si>
  <si>
    <t>6/13/1980</t>
  </si>
  <si>
    <t>4/27/1969</t>
  </si>
  <si>
    <t>2/3/1971</t>
  </si>
  <si>
    <t>7/12/1985</t>
  </si>
  <si>
    <t>10/20/1971</t>
  </si>
  <si>
    <t>7/4/1985</t>
  </si>
  <si>
    <t>1/14/1968</t>
  </si>
  <si>
    <t>10/22/1981</t>
  </si>
  <si>
    <t>1/11/1986</t>
  </si>
  <si>
    <t>6/20/1986</t>
  </si>
  <si>
    <t>11/15/1969</t>
  </si>
  <si>
    <t>6/7/1975</t>
  </si>
  <si>
    <t>12/7/1990</t>
  </si>
  <si>
    <t>2/27/1952</t>
  </si>
  <si>
    <t>11/15/1984</t>
  </si>
  <si>
    <t>2/2/1986</t>
  </si>
  <si>
    <t>8/21/1984</t>
  </si>
  <si>
    <t>12/14/1983</t>
  </si>
  <si>
    <t>6/14/1985</t>
  </si>
  <si>
    <t>4/2/1985</t>
  </si>
  <si>
    <t>1/25/1975</t>
  </si>
  <si>
    <t>1/1/1961</t>
  </si>
  <si>
    <t>5/21/1987</t>
  </si>
  <si>
    <t>11/2/1971</t>
  </si>
  <si>
    <t>10/17/1992</t>
  </si>
  <si>
    <t>7/27/1992</t>
  </si>
  <si>
    <t>8/25/1988</t>
  </si>
  <si>
    <t>12/20/1988</t>
  </si>
  <si>
    <t>9/12/1984</t>
  </si>
  <si>
    <t>5/31/1966</t>
  </si>
  <si>
    <t>5/17/1983</t>
  </si>
  <si>
    <t>10/10/1968</t>
  </si>
  <si>
    <t>2/9/1986</t>
  </si>
  <si>
    <t>10/16/1984</t>
  </si>
  <si>
    <t>11/2/1978</t>
  </si>
  <si>
    <t>12/23/1985</t>
  </si>
  <si>
    <t>10/31/1972</t>
  </si>
  <si>
    <t>11/28/1962</t>
  </si>
  <si>
    <t>6/11/1976</t>
  </si>
  <si>
    <t>3/5/1985</t>
  </si>
  <si>
    <t>4/11/1987</t>
  </si>
  <si>
    <t>1/8/1965</t>
  </si>
  <si>
    <t>8/1/1986</t>
  </si>
  <si>
    <t>8/27/1980</t>
  </si>
  <si>
    <t>9/12/1981</t>
  </si>
  <si>
    <t>5/28/1981</t>
  </si>
  <si>
    <t>2/16/1955</t>
  </si>
  <si>
    <t>5/4/1980</t>
  </si>
  <si>
    <t>4/14/1970</t>
  </si>
  <si>
    <t>11/22/1988</t>
  </si>
  <si>
    <t>10/25/1986</t>
  </si>
  <si>
    <t>12/25/1971</t>
  </si>
  <si>
    <t>5/23/1972</t>
  </si>
  <si>
    <t>7/20/1955</t>
  </si>
  <si>
    <t>7/1/1984</t>
  </si>
  <si>
    <t>7/6/1980</t>
  </si>
  <si>
    <t>3/9/1986</t>
  </si>
  <si>
    <t>9/15/1971</t>
  </si>
  <si>
    <t>9/9/1988</t>
  </si>
  <si>
    <t>1/13/1987</t>
  </si>
  <si>
    <t>6/11/1985</t>
  </si>
  <si>
    <t>7/26/1969</t>
  </si>
  <si>
    <t>2/5/1978</t>
  </si>
  <si>
    <t>3/25/1970</t>
  </si>
  <si>
    <t>6/23/1993</t>
  </si>
  <si>
    <t>6/2/1985</t>
  </si>
  <si>
    <t>11/22/1980</t>
  </si>
  <si>
    <t>7/5/1978</t>
  </si>
  <si>
    <t>3/16/1963</t>
  </si>
  <si>
    <t>8/11/1996</t>
  </si>
  <si>
    <t>4/7/1973</t>
  </si>
  <si>
    <t>11/2/1982</t>
  </si>
  <si>
    <t>7/10/1981</t>
  </si>
  <si>
    <t>6/1/1992</t>
  </si>
  <si>
    <t>2/12/1962</t>
  </si>
  <si>
    <t>12/2/1987</t>
  </si>
  <si>
    <t>8/4/1992</t>
  </si>
  <si>
    <t>9/12/1992</t>
  </si>
  <si>
    <t>5/31/1985</t>
  </si>
  <si>
    <t>11/3/1962</t>
  </si>
  <si>
    <t>10/4/1987</t>
  </si>
  <si>
    <t>1/7/1984</t>
  </si>
  <si>
    <t>6/12/1986</t>
  </si>
  <si>
    <t>11/7/1973</t>
  </si>
  <si>
    <t>3/12/1970</t>
  </si>
  <si>
    <t>1/8/1958</t>
  </si>
  <si>
    <t>1/7/1971</t>
  </si>
  <si>
    <t>4/2/1979</t>
  </si>
  <si>
    <t>7/10/1988</t>
  </si>
  <si>
    <t>7/4/1988</t>
  </si>
  <si>
    <t>4/27/1989</t>
  </si>
  <si>
    <t>10/20/1984</t>
  </si>
  <si>
    <t>3/2/1980</t>
  </si>
  <si>
    <t>12/9/1972</t>
  </si>
  <si>
    <t>12/22/1982</t>
  </si>
  <si>
    <t>5/14/1979</t>
  </si>
  <si>
    <t>11/6/1967</t>
  </si>
  <si>
    <t>6/8/1979</t>
  </si>
  <si>
    <t>12/5/1994</t>
  </si>
  <si>
    <t>10/25/1963</t>
  </si>
  <si>
    <t>11/7/1970</t>
  </si>
  <si>
    <t>12/2/1974</t>
  </si>
  <si>
    <t>10/6/1976</t>
  </si>
  <si>
    <t>10/12/1980</t>
  </si>
  <si>
    <t>5/1/1979</t>
  </si>
  <si>
    <t>4/2/1987</t>
  </si>
  <si>
    <t>12/8/1984</t>
  </si>
  <si>
    <t>12/20/1983</t>
  </si>
  <si>
    <t>5/22/1990</t>
  </si>
  <si>
    <t>8/19/1983</t>
  </si>
  <si>
    <t>10/23/1964</t>
  </si>
  <si>
    <t>11/8/1976</t>
  </si>
  <si>
    <t>1/19/1982</t>
  </si>
  <si>
    <t>5/9/1990</t>
  </si>
  <si>
    <t>2/11/1993</t>
  </si>
  <si>
    <t>3/30/1977</t>
  </si>
  <si>
    <t>2/24/1980</t>
  </si>
  <si>
    <t>10/24/1982</t>
  </si>
  <si>
    <t>6/9/1980</t>
  </si>
  <si>
    <t>9/21/1991</t>
  </si>
  <si>
    <t>11/25/1988</t>
  </si>
  <si>
    <t>5/30/1973</t>
  </si>
  <si>
    <t>9/17/1958</t>
  </si>
  <si>
    <t>5/5/1968</t>
  </si>
  <si>
    <t>7/2/1985</t>
  </si>
  <si>
    <t>6/2/1965</t>
  </si>
  <si>
    <t>3/27/1987</t>
  </si>
  <si>
    <t>6/8/1953</t>
  </si>
  <si>
    <t>5/10/1969</t>
  </si>
  <si>
    <t>5/5/1994</t>
  </si>
  <si>
    <t>4/8/1960</t>
  </si>
  <si>
    <t>7/21/1988</t>
  </si>
  <si>
    <t>12/28/1973</t>
  </si>
  <si>
    <t>3/4/1974</t>
  </si>
  <si>
    <t>3/21/1974</t>
  </si>
  <si>
    <t>4/20/1982</t>
  </si>
  <si>
    <t>2/9/1978</t>
  </si>
  <si>
    <t>1/1/1959</t>
  </si>
  <si>
    <t>11/2/1969</t>
  </si>
  <si>
    <t>1/4/1962</t>
  </si>
  <si>
    <t>5/9/1955</t>
  </si>
  <si>
    <t>9/2/1972</t>
  </si>
  <si>
    <t>2/11/1955</t>
  </si>
  <si>
    <t>8/22/1976</t>
  </si>
  <si>
    <t>2/2/1955</t>
  </si>
  <si>
    <t>5/19/1965</t>
  </si>
  <si>
    <t>11/21/1986</t>
  </si>
  <si>
    <t>8/10/1967</t>
  </si>
  <si>
    <t>11/25/1980</t>
  </si>
  <si>
    <t>12/13/1961</t>
  </si>
  <si>
    <t>4/10/1966</t>
  </si>
  <si>
    <t>7/5/1984</t>
  </si>
  <si>
    <t>9/6/1961</t>
  </si>
  <si>
    <t>9/4/1985</t>
  </si>
  <si>
    <t>10/31/1989</t>
  </si>
  <si>
    <t>3/29/1990</t>
  </si>
  <si>
    <t>9/24/1971</t>
  </si>
  <si>
    <t>6/5/1983</t>
  </si>
  <si>
    <t>4/21/1998</t>
  </si>
  <si>
    <t>6/9/1981</t>
  </si>
  <si>
    <t>11/20/1983</t>
  </si>
  <si>
    <t>5/23/1995</t>
  </si>
  <si>
    <t>8/1/1983</t>
  </si>
  <si>
    <t>10/21/1955</t>
  </si>
  <si>
    <t>11/22/1990</t>
  </si>
  <si>
    <t>6/11/1990</t>
  </si>
  <si>
    <t>10/5/1954</t>
  </si>
  <si>
    <t>8/24/1967</t>
  </si>
  <si>
    <t>5/2/1970</t>
  </si>
  <si>
    <t>11/16/1985</t>
  </si>
  <si>
    <t>3/10/1965</t>
  </si>
  <si>
    <t>3/27/1994</t>
  </si>
  <si>
    <t>6/11/1982</t>
  </si>
  <si>
    <t>2/17/1975</t>
  </si>
  <si>
    <t>10/29/1971</t>
  </si>
  <si>
    <t>5/8/1995</t>
  </si>
  <si>
    <t>11/11/1982</t>
  </si>
  <si>
    <t>9/16/1991</t>
  </si>
  <si>
    <t>7/12/1979</t>
  </si>
  <si>
    <t>11/23/1960</t>
  </si>
  <si>
    <t>12/15/1964</t>
  </si>
  <si>
    <t>4/23/1977</t>
  </si>
  <si>
    <t>9/23/2020</t>
  </si>
  <si>
    <t>9/30/2020</t>
  </si>
  <si>
    <t>9/25/2020</t>
  </si>
  <si>
    <t>9/28/2020</t>
  </si>
  <si>
    <t>10/15/2020</t>
  </si>
  <si>
    <t>11/25/2020</t>
  </si>
  <si>
    <t>12/3/2020</t>
  </si>
  <si>
    <t>1/19/2021</t>
  </si>
  <si>
    <t>1/12/2021</t>
  </si>
  <si>
    <t>2/8/2021</t>
  </si>
  <si>
    <t>2/12/2021</t>
  </si>
  <si>
    <t>2/9/2021</t>
  </si>
  <si>
    <t>1/11/2021</t>
  </si>
  <si>
    <t>2/26/2021</t>
  </si>
  <si>
    <t>3/31/2021</t>
  </si>
  <si>
    <t>3/16/2021</t>
  </si>
  <si>
    <t>3/8/2021</t>
  </si>
  <si>
    <t>4/28/2021</t>
  </si>
  <si>
    <t>4/27/2021</t>
  </si>
  <si>
    <t>4/9/2021</t>
  </si>
  <si>
    <t>4/26/2021</t>
  </si>
  <si>
    <t>4/22/2021</t>
  </si>
  <si>
    <t>4/21/2021</t>
  </si>
  <si>
    <t>4/30/2021</t>
  </si>
  <si>
    <t>5/16/2021</t>
  </si>
  <si>
    <t>5/27/2021</t>
  </si>
  <si>
    <t>5/25/2021</t>
  </si>
  <si>
    <t>5/19/2021</t>
  </si>
  <si>
    <t>5/28/2021</t>
  </si>
  <si>
    <t>5/7/2021</t>
  </si>
  <si>
    <t>5/5/2021</t>
  </si>
  <si>
    <t>6/2/2021</t>
  </si>
  <si>
    <t>6/22/2021</t>
  </si>
  <si>
    <t>6/25/2021</t>
  </si>
  <si>
    <t>6/29/2021</t>
  </si>
  <si>
    <t>7/19/2021</t>
  </si>
  <si>
    <t>7/21/2021</t>
  </si>
  <si>
    <t>7/23/2021</t>
  </si>
  <si>
    <t>7/22/2021</t>
  </si>
  <si>
    <t>7/16/2021</t>
  </si>
  <si>
    <t>7/28/2021</t>
  </si>
  <si>
    <t>7/5/2021</t>
  </si>
  <si>
    <t>7/14/2021</t>
  </si>
  <si>
    <t>7/29/2021</t>
  </si>
  <si>
    <t>7/31/2021</t>
  </si>
  <si>
    <t>8/12/2021</t>
  </si>
  <si>
    <t>8/13/2021</t>
  </si>
  <si>
    <t>8/19/2021</t>
  </si>
  <si>
    <t>8/20/2021</t>
  </si>
  <si>
    <t>8/4/2021</t>
  </si>
  <si>
    <t>8/3/2021</t>
  </si>
  <si>
    <t>8/30/2021</t>
  </si>
  <si>
    <t>8/26/2021</t>
  </si>
  <si>
    <t>8/24/2021</t>
  </si>
  <si>
    <t>8/31/2021</t>
  </si>
  <si>
    <t>9/16/2021</t>
  </si>
  <si>
    <t>9/30/2021</t>
  </si>
  <si>
    <t>9/29/2021</t>
  </si>
  <si>
    <t>9/23/2021</t>
  </si>
  <si>
    <t>9/22/2021</t>
  </si>
  <si>
    <t>9/14/2021</t>
  </si>
  <si>
    <t>9/21/2021</t>
  </si>
  <si>
    <t>9/6/2021</t>
  </si>
  <si>
    <t>12/16/2020</t>
  </si>
  <si>
    <t>1/9/2021</t>
  </si>
  <si>
    <t>10/22/2021</t>
  </si>
  <si>
    <t>10/30/2021</t>
  </si>
  <si>
    <t>10/7/2021</t>
  </si>
  <si>
    <t>10/14/2021</t>
  </si>
  <si>
    <t>10/28/2021</t>
  </si>
  <si>
    <t>10/18/2021</t>
  </si>
  <si>
    <t>10/29/2021</t>
  </si>
  <si>
    <t>11/3/2021</t>
  </si>
  <si>
    <t>11/16/2021</t>
  </si>
  <si>
    <t>11/27/2021</t>
  </si>
  <si>
    <t>11/26/2021</t>
  </si>
  <si>
    <t>11/9/2021</t>
  </si>
  <si>
    <t>11/22/2021</t>
  </si>
  <si>
    <t>11/8/2021</t>
  </si>
  <si>
    <t>11/30/2021</t>
  </si>
  <si>
    <t>12/9/2021</t>
  </si>
  <si>
    <t>12/22/2021</t>
  </si>
  <si>
    <t>12/24/2021</t>
  </si>
  <si>
    <t>12/28/2021</t>
  </si>
  <si>
    <t>12/23/2021</t>
  </si>
  <si>
    <t>12/30/2021</t>
  </si>
  <si>
    <t>12/6/2021</t>
  </si>
  <si>
    <t>12/10/2021</t>
  </si>
  <si>
    <t>1/7/2022</t>
  </si>
  <si>
    <t>1/1/2022</t>
  </si>
  <si>
    <t>2/23/2022</t>
  </si>
  <si>
    <t>2/1/2022</t>
  </si>
  <si>
    <t>2/11/2022</t>
  </si>
  <si>
    <t>2/19/2022</t>
  </si>
  <si>
    <t>2/10/2022</t>
  </si>
  <si>
    <t>2/25/2022</t>
  </si>
  <si>
    <t>2/28/2022</t>
  </si>
  <si>
    <t>3/26/2022</t>
  </si>
  <si>
    <t>3/25/2022</t>
  </si>
  <si>
    <t>3/31/2022</t>
  </si>
  <si>
    <t>4/5/2022</t>
  </si>
  <si>
    <t>4/27/2022</t>
  </si>
  <si>
    <t>5/17/2022</t>
  </si>
  <si>
    <t>6/2/2022</t>
  </si>
  <si>
    <t>6/6/2022</t>
  </si>
  <si>
    <t>6/7/2022</t>
  </si>
  <si>
    <t>6/29/2022</t>
  </si>
  <si>
    <t>7/8/2022</t>
  </si>
  <si>
    <t>7/14/2022</t>
  </si>
  <si>
    <t>7/22/2022</t>
  </si>
  <si>
    <t>7/29/2022</t>
  </si>
  <si>
    <t>7/28/2022</t>
  </si>
  <si>
    <t>7/30/2022</t>
  </si>
  <si>
    <t>8/30/2022</t>
  </si>
  <si>
    <t>8/31/2022</t>
  </si>
  <si>
    <t>8/17/2022</t>
  </si>
  <si>
    <t>9/28/2022</t>
  </si>
  <si>
    <t>9/29/2022</t>
  </si>
  <si>
    <t>9/30/2022</t>
  </si>
  <si>
    <t>10/19/2022</t>
  </si>
  <si>
    <t>10/25/2022</t>
  </si>
  <si>
    <t>11/17/2022</t>
  </si>
  <si>
    <t>12/13/2022</t>
  </si>
  <si>
    <t>12/23/2022</t>
  </si>
  <si>
    <t>1/6/2023</t>
  </si>
  <si>
    <t>2/9/2023</t>
  </si>
  <si>
    <t>2/8/2023</t>
  </si>
  <si>
    <t>3/21/2023</t>
  </si>
  <si>
    <t>3/10/2023</t>
  </si>
  <si>
    <t>3/14/2023</t>
  </si>
  <si>
    <t>3/23/2023</t>
  </si>
  <si>
    <t>3/31/2023</t>
  </si>
  <si>
    <t>4/18/2023</t>
  </si>
  <si>
    <t>4/14/2023</t>
  </si>
  <si>
    <t>5/22/2023</t>
  </si>
  <si>
    <t>6/21/2023</t>
  </si>
  <si>
    <t>6/16/2023</t>
  </si>
  <si>
    <t>6/27/2023</t>
  </si>
  <si>
    <t>6/23/2023</t>
  </si>
  <si>
    <t>6/22/2023</t>
  </si>
  <si>
    <t>6/28/2023</t>
  </si>
  <si>
    <t>6/5/2023</t>
  </si>
  <si>
    <t>6/7/2023</t>
  </si>
  <si>
    <t>6/30/2023</t>
  </si>
  <si>
    <t>7/31/2023</t>
  </si>
  <si>
    <t>7/18/2023</t>
  </si>
  <si>
    <t>7/5/2023</t>
  </si>
  <si>
    <t>7/19/2023</t>
  </si>
  <si>
    <t>8/15/2023</t>
  </si>
  <si>
    <t>8/9/2023</t>
  </si>
  <si>
    <t>8/4/2023</t>
  </si>
  <si>
    <t>8/8/2023</t>
  </si>
  <si>
    <t>8/11/2023</t>
  </si>
  <si>
    <t>8/31/2023</t>
  </si>
  <si>
    <t>9/21/2023</t>
  </si>
  <si>
    <t>9/28/2023</t>
  </si>
  <si>
    <t>9/13/2023</t>
  </si>
  <si>
    <t>9/14/2023</t>
  </si>
  <si>
    <t>9/22/2023</t>
  </si>
  <si>
    <t>10/6/2023</t>
  </si>
  <si>
    <t>10/9/2023</t>
  </si>
  <si>
    <t>10/21/2023</t>
  </si>
  <si>
    <t>10/28/2023</t>
  </si>
  <si>
    <t>10/25/2023</t>
  </si>
  <si>
    <t>10/19/2023</t>
  </si>
  <si>
    <t>10/27/2023</t>
  </si>
  <si>
    <t>10/31/2023</t>
  </si>
  <si>
    <t>11/21/2023</t>
  </si>
  <si>
    <t>11/24/2023</t>
  </si>
  <si>
    <t>11/1/2023</t>
  </si>
  <si>
    <t>11/8/2023</t>
  </si>
  <si>
    <t>11/2/2023</t>
  </si>
  <si>
    <t>11/17/2023</t>
  </si>
  <si>
    <t>11/9/2023</t>
  </si>
  <si>
    <t>12/6/2023</t>
  </si>
  <si>
    <t>12/21/2023</t>
  </si>
  <si>
    <t>12/19/2023</t>
  </si>
  <si>
    <t>12/8/2023</t>
  </si>
  <si>
    <t>12/28/2023</t>
  </si>
  <si>
    <t>12/13/2023</t>
  </si>
  <si>
    <t>12/29/2023</t>
  </si>
  <si>
    <t>12/3/2023</t>
  </si>
  <si>
    <t>11/14/2023</t>
  </si>
  <si>
    <t>1/3/2024</t>
  </si>
  <si>
    <t>1/18/2024</t>
  </si>
  <si>
    <t>1/4/2024</t>
  </si>
  <si>
    <t>1/16/2024</t>
  </si>
  <si>
    <t>6/12/2023</t>
  </si>
  <si>
    <t>2/2/2024</t>
  </si>
  <si>
    <t>2/14/2024</t>
  </si>
  <si>
    <t>2/13/2024</t>
  </si>
  <si>
    <t>2/23/2024</t>
  </si>
  <si>
    <t>2/21/2024</t>
  </si>
  <si>
    <t>2/26/2024</t>
  </si>
  <si>
    <t>2/22/2024</t>
  </si>
  <si>
    <t>2/6/2024</t>
  </si>
  <si>
    <t>3/8/2024</t>
  </si>
  <si>
    <t>3/20/2024</t>
  </si>
  <si>
    <t>3/14/2024</t>
  </si>
  <si>
    <t>3/13/2024</t>
  </si>
  <si>
    <t>3/1/2024</t>
  </si>
  <si>
    <t>3/22/2024</t>
  </si>
  <si>
    <t>3/21/2024</t>
  </si>
  <si>
    <t>3/27/2024</t>
  </si>
  <si>
    <t>3/28/2024</t>
  </si>
  <si>
    <t>4/25/2024</t>
  </si>
  <si>
    <t>4/16/2024</t>
  </si>
  <si>
    <t>4/19/2024</t>
  </si>
  <si>
    <t>4/9/2024</t>
  </si>
  <si>
    <t>5/24/2024</t>
  </si>
  <si>
    <t>5/31/2024</t>
  </si>
  <si>
    <t>5/1/2024</t>
  </si>
  <si>
    <t>5/10/2024</t>
  </si>
  <si>
    <t>6/11/2024</t>
  </si>
  <si>
    <t>6/24/2024</t>
  </si>
  <si>
    <t>6/29/2024</t>
  </si>
  <si>
    <t>6/27/2024</t>
  </si>
  <si>
    <t>6/10/2024</t>
  </si>
  <si>
    <t>6/28/2024</t>
  </si>
  <si>
    <t>7/24/2024</t>
  </si>
  <si>
    <t>7/22/2024</t>
  </si>
  <si>
    <t>8/23/2024</t>
  </si>
  <si>
    <t>8/30/2024</t>
  </si>
  <si>
    <t>8/31/2024</t>
  </si>
  <si>
    <t>9/25/2024</t>
  </si>
  <si>
    <t>9/30/2024</t>
  </si>
  <si>
    <t>10/28/2024</t>
  </si>
  <si>
    <t>10/29/2024</t>
  </si>
  <si>
    <t>10/22/2024</t>
  </si>
  <si>
    <t>11/29/2024</t>
  </si>
  <si>
    <t>11/22/2024</t>
  </si>
  <si>
    <t>11/27/2024</t>
  </si>
  <si>
    <t>11/30/2024</t>
  </si>
  <si>
    <t>12/26/2024</t>
  </si>
  <si>
    <t>12/11/2024</t>
  </si>
  <si>
    <t>12/28/2024</t>
  </si>
  <si>
    <t>1/30/2025</t>
  </si>
  <si>
    <t>1/2/2025</t>
  </si>
  <si>
    <t>1/22/2025</t>
  </si>
  <si>
    <t>2/7/2025</t>
  </si>
  <si>
    <t>2/18/2025</t>
  </si>
  <si>
    <t>1/23/2025</t>
  </si>
  <si>
    <t>2/1/2025</t>
  </si>
  <si>
    <t>2/1/2024</t>
  </si>
  <si>
    <t>3/11/2025</t>
  </si>
  <si>
    <t>3/5/2025</t>
  </si>
  <si>
    <t>3/6/2025</t>
  </si>
  <si>
    <t>3/10/2025</t>
  </si>
  <si>
    <t>3/14/2025</t>
  </si>
  <si>
    <t>3/17/2025</t>
  </si>
  <si>
    <t>3/19/2025</t>
  </si>
  <si>
    <t>3/25/2025</t>
  </si>
  <si>
    <t>3/27/2025</t>
  </si>
  <si>
    <t>3/28/2025</t>
  </si>
  <si>
    <t>3/20/2025</t>
  </si>
  <si>
    <t>3/3/2025</t>
  </si>
  <si>
    <t>3/31/2025</t>
  </si>
  <si>
    <t>4/8/2025</t>
  </si>
  <si>
    <t>4/11/2025</t>
  </si>
  <si>
    <t>4/16/2025</t>
  </si>
  <si>
    <t>4/4/2025</t>
  </si>
  <si>
    <t>4/17/2025</t>
  </si>
  <si>
    <t>4/25/2025</t>
  </si>
  <si>
    <t>4/28/2025</t>
  </si>
  <si>
    <t>4/29/2025</t>
  </si>
  <si>
    <t>5/22/2025</t>
  </si>
  <si>
    <t>5/23/2025</t>
  </si>
  <si>
    <t>5/16/2025</t>
  </si>
  <si>
    <t>5/15/2025</t>
  </si>
  <si>
    <t>5/19/2025</t>
  </si>
  <si>
    <t>5/30/2025</t>
  </si>
  <si>
    <t>5/29/2025</t>
  </si>
  <si>
    <t>6/4/2025</t>
  </si>
  <si>
    <t>6/5/2025</t>
  </si>
  <si>
    <t>6/16/2025</t>
  </si>
  <si>
    <t>6/17/2025</t>
  </si>
  <si>
    <t>6/18/2025</t>
  </si>
  <si>
    <t>6/20/2025</t>
  </si>
  <si>
    <t>6/26/2025</t>
  </si>
  <si>
    <t>6/27/2025</t>
  </si>
  <si>
    <t>6/30/2025</t>
  </si>
  <si>
    <t>7/31/2025</t>
  </si>
  <si>
    <t>7/10/2025</t>
  </si>
  <si>
    <t>7/21/2025</t>
  </si>
  <si>
    <t>7/17/2025</t>
  </si>
  <si>
    <t>7/30/2025</t>
  </si>
  <si>
    <t>7/22/2025</t>
  </si>
  <si>
    <t>7/25/2025</t>
  </si>
  <si>
    <t>7/24/2025</t>
  </si>
  <si>
    <t>7/11/2025</t>
  </si>
  <si>
    <t>1/7/2025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</si>
</sst>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,##0.00;[Red]#,##0.00"/>
    <numFmt numFmtId="165" formatCode="_-* #,##0.00\ _P_t_s_-;\-* #,##0.00\ _P_t_s_-;_-* &quot;-&quot;??\ _P_t_s_-;_-@_-"/>
    <numFmt numFmtId="166" formatCode="dd\-mm\-yy"/>
    <numFmt numFmtId="167" formatCode="dd/mm/yyyy;@"/>
    <numFmt numFmtId="168" formatCode="d/mm/yyyy;@"/>
    <numFmt numFmtId="169" formatCode="mm/dd/yyyy;@"/>
    <numFmt numFmtId="170" formatCode="[$-409]d\-mmm\-yy;@"/>
    <numFmt numFmtId="171" formatCode="0.0000"/>
    <numFmt numFmtId="172" formatCode="_-* #,##0.0000\ _P_t_s_-;\-* #,##0.0000\ _P_t_s_-;_-* &quot;-&quot;??\ _P_t_s_-;_-@_-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0"/>
      <color rgb="FF40404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8A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E3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2" fillId="0" borderId="0"/>
    <xf numFmtId="0" fontId="8" fillId="0" borderId="0" applyBorder="0"/>
    <xf numFmtId="0" fontId="1" fillId="0" borderId="0"/>
  </cellStyleXfs>
  <cellXfs count="1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5" fontId="6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2" fillId="0" borderId="1" xfId="2" applyNumberFormat="1" applyBorder="1" applyAlignment="1">
      <alignment horizontal="center"/>
    </xf>
    <xf numFmtId="165" fontId="2" fillId="0" borderId="1" xfId="1" applyFont="1" applyFill="1" applyBorder="1" applyAlignment="1" applyProtection="1">
      <alignment horizontal="center"/>
    </xf>
    <xf numFmtId="165" fontId="7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43" fontId="3" fillId="0" borderId="1" xfId="3" applyFont="1" applyFill="1" applyBorder="1" applyAlignment="1" applyProtection="1">
      <alignment horizontal="center"/>
    </xf>
    <xf numFmtId="167" fontId="2" fillId="0" borderId="1" xfId="0" applyNumberFormat="1" applyFont="1" applyBorder="1" applyAlignment="1">
      <alignment horizontal="center"/>
    </xf>
    <xf numFmtId="14" fontId="2" fillId="0" borderId="1" xfId="4" applyNumberForma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40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Font="1" applyBorder="1" applyAlignment="1">
      <alignment horizontal="center"/>
    </xf>
    <xf numFmtId="14" fontId="8" fillId="0" borderId="1" xfId="5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wrapText="1"/>
    </xf>
    <xf numFmtId="16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/>
    <xf numFmtId="0" fontId="11" fillId="0" borderId="2" xfId="0" applyFont="1" applyBorder="1" applyAlignment="1">
      <alignment horizontal="center"/>
    </xf>
    <xf numFmtId="165" fontId="11" fillId="0" borderId="0" xfId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11" fillId="0" borderId="0" xfId="1" applyFont="1" applyFill="1" applyAlignment="1">
      <alignment horizontal="center"/>
    </xf>
    <xf numFmtId="40" fontId="2" fillId="0" borderId="1" xfId="0" applyNumberFormat="1" applyFont="1" applyBorder="1" applyAlignment="1">
      <alignment horizontal="left"/>
    </xf>
    <xf numFmtId="172" fontId="2" fillId="0" borderId="1" xfId="1" applyNumberFormat="1" applyFont="1" applyFill="1" applyBorder="1" applyAlignment="1">
      <alignment horizontal="center" wrapText="1"/>
    </xf>
    <xf numFmtId="171" fontId="2" fillId="0" borderId="1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14" fontId="2" fillId="0" borderId="1" xfId="1" applyNumberFormat="1" applyFont="1" applyFill="1" applyBorder="1" applyAlignment="1">
      <alignment horizontal="center"/>
    </xf>
    <xf numFmtId="14" fontId="7" fillId="0" borderId="1" xfId="6" applyNumberFormat="1" applyFont="1" applyBorder="1" applyAlignment="1">
      <alignment horizontal="center"/>
    </xf>
    <xf numFmtId="0" fontId="7" fillId="0" borderId="1" xfId="6" applyFont="1" applyBorder="1" applyAlignment="1">
      <alignment horizontal="center"/>
    </xf>
    <xf numFmtId="0" fontId="7" fillId="0" borderId="1" xfId="6" applyFont="1" applyBorder="1" applyAlignment="1">
      <alignment horizontal="left"/>
    </xf>
    <xf numFmtId="10" fontId="3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8" fontId="2" fillId="0" borderId="1" xfId="1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2" fillId="0" borderId="1" xfId="1" applyFont="1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14" fontId="6" fillId="0" borderId="1" xfId="0" applyNumberFormat="1" applyFont="1" applyBorder="1" applyAlignment="1">
      <alignment horizontal="center" vertical="center" wrapText="1"/>
    </xf>
    <xf numFmtId="165" fontId="2" fillId="0" borderId="1" xfId="1" applyFont="1" applyBorder="1" applyAlignment="1">
      <alignment horizontal="center"/>
    </xf>
    <xf numFmtId="165" fontId="16" fillId="0" borderId="1" xfId="1" applyFont="1" applyFill="1" applyBorder="1" applyAlignment="1">
      <alignment horizontal="right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11" fillId="0" borderId="0" xfId="1" applyFont="1" applyFill="1" applyBorder="1" applyAlignment="1">
      <alignment horizontal="center"/>
    </xf>
    <xf numFmtId="43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wrapText="1"/>
    </xf>
    <xf numFmtId="164" fontId="12" fillId="6" borderId="1" xfId="0" applyNumberFormat="1" applyFont="1" applyFill="1" applyBorder="1" applyAlignment="1">
      <alignment wrapText="1"/>
    </xf>
    <xf numFmtId="0" fontId="2" fillId="0" borderId="1" xfId="0" applyFont="1" applyBorder="1"/>
    <xf numFmtId="167" fontId="2" fillId="0" borderId="1" xfId="0" applyNumberFormat="1" applyFont="1" applyBorder="1"/>
    <xf numFmtId="0" fontId="4" fillId="0" borderId="1" xfId="0" applyFont="1" applyBorder="1" applyAlignment="1">
      <alignment vertical="center" wrapText="1"/>
    </xf>
    <xf numFmtId="43" fontId="2" fillId="0" borderId="1" xfId="3" applyFont="1" applyFill="1" applyBorder="1" applyAlignment="1"/>
    <xf numFmtId="14" fontId="2" fillId="0" borderId="1" xfId="0" applyNumberFormat="1" applyFont="1" applyBorder="1"/>
    <xf numFmtId="165" fontId="2" fillId="0" borderId="0" xfId="1" applyFont="1" applyAlignment="1"/>
    <xf numFmtId="43" fontId="2" fillId="0" borderId="0" xfId="0" applyNumberFormat="1" applyFont="1"/>
    <xf numFmtId="14" fontId="0" fillId="0" borderId="1" xfId="0" applyNumberFormat="1" applyBorder="1"/>
    <xf numFmtId="0" fontId="0" fillId="0" borderId="1" xfId="0" applyBorder="1"/>
    <xf numFmtId="14" fontId="8" fillId="0" borderId="1" xfId="5" applyNumberFormat="1" applyBorder="1"/>
    <xf numFmtId="14" fontId="0" fillId="0" borderId="0" xfId="0" applyNumberFormat="1"/>
    <xf numFmtId="0" fontId="4" fillId="0" borderId="0" xfId="0" applyFont="1" applyAlignment="1">
      <alignment vertical="center" wrapText="1"/>
    </xf>
    <xf numFmtId="43" fontId="2" fillId="0" borderId="0" xfId="3" applyFont="1" applyFill="1" applyBorder="1" applyAlignment="1"/>
    <xf numFmtId="4" fontId="2" fillId="0" borderId="0" xfId="0" applyNumberFormat="1" applyFont="1"/>
    <xf numFmtId="14" fontId="8" fillId="0" borderId="0" xfId="5" applyNumberFormat="1" applyBorder="1"/>
    <xf numFmtId="14" fontId="2" fillId="0" borderId="0" xfId="0" applyNumberFormat="1" applyFont="1"/>
    <xf numFmtId="40" fontId="3" fillId="0" borderId="0" xfId="0" applyNumberFormat="1" applyFont="1"/>
    <xf numFmtId="4" fontId="3" fillId="0" borderId="0" xfId="0" applyNumberFormat="1" applyFont="1"/>
    <xf numFmtId="165" fontId="2" fillId="0" borderId="0" xfId="1" applyFont="1" applyBorder="1" applyAlignment="1"/>
  </cellXfs>
  <cellStyles count="7">
    <cellStyle name="Comma 25" xfId="3" xr:uid="{CBA67C32-1064-42D6-965A-7A1807C014BC}"/>
    <cellStyle name="Millares" xfId="1" builtinId="3"/>
    <cellStyle name="Normal" xfId="0" builtinId="0"/>
    <cellStyle name="Normal 10" xfId="4" xr:uid="{A433EB85-6293-4A68-9E9C-F3C27602C1BB}"/>
    <cellStyle name="Normal 2 11" xfId="5" xr:uid="{1C6D2BB4-5C79-49DE-B44B-004982D0F9F1}"/>
    <cellStyle name="Normal 2 3" xfId="2" xr:uid="{B53E308B-299C-4BCA-A706-56021A6B60CB}"/>
    <cellStyle name="Normal 6" xfId="6" xr:uid="{98A8B12C-3AC8-4AAE-BC5C-D668C3AF4EF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REPORTES%20SGS\Insumos%20Banca%20Seguros%20Junio%202025%20Emper.xlsx" TargetMode="External"/><Relationship Id="rId1" Type="http://schemas.openxmlformats.org/officeDocument/2006/relationships/externalLinkPath" Target="file:///Z:\REPORTES%20SGS\Insumos%20Banca%20Seguros%20Junio%202025%20Emp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VP%20Estrategia%20Comercial\Dpto.%20Seguros\REPORTES%20SGS\Copia%20de%20Insumos%20Banca%20Seguros%20Julio%202025%20Emper%20-%20Diana.xlsx" TargetMode="External"/><Relationship Id="rId1" Type="http://schemas.openxmlformats.org/officeDocument/2006/relationships/externalLinkPath" Target="file:///B:\VP%20Estrategia%20Comercial\Dpto.%20Seguros\REPORTES%20SGS\Copia%20de%20Insumos%20Banca%20Seguros%20Julio%202025%20Emper%20-%20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celados"/>
      <sheetName val="Aperturados"/>
      <sheetName val="FSA-VIDA.HIP"/>
      <sheetName val="SGS-VIDA.HIP"/>
      <sheetName val="FISA-INCENDIO"/>
      <sheetName val="SGS-INCENDIO"/>
      <sheetName val="FISA-VIDA CONSUMO"/>
      <sheetName val="SGS-VIDA CONSUMO"/>
      <sheetName val="FISA-DESEMPLEO MENSUAL"/>
      <sheetName val="SGS-DESEMPLEO MENSUAL"/>
      <sheetName val="MAESTRA"/>
      <sheetName val="FISA -DESEMPLEO UNICO PAGO"/>
      <sheetName val="SGS-DESEMPLEO UNICO PAGO"/>
      <sheetName val="Provisiones 30062025"/>
    </sheetNames>
    <sheetDataSet>
      <sheetData sheetId="0" refreshError="1"/>
      <sheetData sheetId="1" refreshError="1">
        <row r="1">
          <cell r="K1" t="str">
            <v>Reporte Préstamos Aperturados del 01/06/2025 al 30/06/2025</v>
          </cell>
        </row>
        <row r="2">
          <cell r="A2" t="str">
            <v>Préstamo</v>
          </cell>
          <cell r="B2" t="str">
            <v>Sucursal</v>
          </cell>
          <cell r="C2" t="str">
            <v>Oficina</v>
          </cell>
          <cell r="D2" t="str">
            <v>Nombre Producto</v>
          </cell>
          <cell r="E2" t="str">
            <v>Producto</v>
          </cell>
          <cell r="F2" t="str">
            <v>Tipo</v>
          </cell>
          <cell r="G2" t="str">
            <v>Cod.Status</v>
          </cell>
          <cell r="H2" t="str">
            <v>Status</v>
          </cell>
          <cell r="I2" t="str">
            <v>Préstamo</v>
          </cell>
          <cell r="J2" t="str">
            <v>Identificación</v>
          </cell>
          <cell r="K2" t="str">
            <v>Cliente</v>
          </cell>
          <cell r="L2" t="str">
            <v>Moneda</v>
          </cell>
          <cell r="M2" t="str">
            <v>Monto</v>
          </cell>
          <cell r="N2" t="str">
            <v>Cuota Total</v>
          </cell>
          <cell r="O2" t="str">
            <v>Cuota(Capital+Interes)</v>
          </cell>
          <cell r="P2" t="str">
            <v>Tasa</v>
          </cell>
          <cell r="Q2" t="str">
            <v>Seguro Vida</v>
          </cell>
          <cell r="R2" t="str">
            <v>Seguro Incendio</v>
          </cell>
          <cell r="S2" t="str">
            <v>Seguro Vida Hipotecario</v>
          </cell>
          <cell r="T2" t="str">
            <v>Seguro Vida Consumo</v>
          </cell>
          <cell r="U2" t="str">
            <v>Seguro Automóvil</v>
          </cell>
          <cell r="V2" t="str">
            <v>Seguro 195</v>
          </cell>
          <cell r="W2" t="str">
            <v>Seguro Desempleo Desembolso</v>
          </cell>
          <cell r="X2" t="str">
            <v>Seguro Desempleo Mensual</v>
          </cell>
          <cell r="Y2" t="str">
            <v>Desempleo Sura</v>
          </cell>
          <cell r="Z2" t="str">
            <v>Seguro Deuda Mensual</v>
          </cell>
          <cell r="AA2" t="str">
            <v>Seguro Deuda Desembolso</v>
          </cell>
          <cell r="AB2" t="str">
            <v>Seguro Vida Único Pago</v>
          </cell>
          <cell r="AC2" t="str">
            <v>Seguro Vida Microcréditos</v>
          </cell>
          <cell r="AD2" t="str">
            <v>Tree</v>
          </cell>
          <cell r="AE2" t="str">
            <v>Fecha Apertura</v>
          </cell>
          <cell r="AF2" t="str">
            <v>Fecha Vencimiento</v>
          </cell>
          <cell r="AG2" t="str">
            <v>Plazo (meses)</v>
          </cell>
        </row>
        <row r="3">
          <cell r="A3">
            <v>6011799189</v>
          </cell>
          <cell r="B3" t="str">
            <v>AGORA MALL</v>
          </cell>
          <cell r="C3" t="str">
            <v>AGORA MALL</v>
          </cell>
          <cell r="D3" t="str">
            <v>CONSUMO</v>
          </cell>
          <cell r="E3">
            <v>1</v>
          </cell>
          <cell r="F3" t="str">
            <v>CONS. AUTOCARIBE</v>
          </cell>
          <cell r="G3">
            <v>1</v>
          </cell>
          <cell r="H3" t="str">
            <v>EMITIDO</v>
          </cell>
          <cell r="I3">
            <v>6011799189</v>
          </cell>
          <cell r="J3" t="str">
            <v>402-3422837-3</v>
          </cell>
          <cell r="K3" t="str">
            <v>ABREU GENAO, PEDRO GABRIEL</v>
          </cell>
          <cell r="L3" t="str">
            <v>PESOS DOMINICANOS</v>
          </cell>
          <cell r="M3">
            <v>1254300</v>
          </cell>
          <cell r="N3">
            <v>43290.33</v>
          </cell>
          <cell r="O3">
            <v>34876.33</v>
          </cell>
          <cell r="P3">
            <v>14.95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8414</v>
          </cell>
          <cell r="V3">
            <v>0</v>
          </cell>
          <cell r="W3">
            <v>0</v>
          </cell>
          <cell r="X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45824</v>
          </cell>
          <cell r="AF3">
            <v>47285</v>
          </cell>
          <cell r="AG3">
            <v>49</v>
          </cell>
        </row>
        <row r="4">
          <cell r="A4">
            <v>6011798436</v>
          </cell>
          <cell r="B4" t="str">
            <v>AGORA MALL</v>
          </cell>
          <cell r="C4" t="str">
            <v>AGORA MALL</v>
          </cell>
          <cell r="D4" t="str">
            <v>CONSUMO</v>
          </cell>
          <cell r="E4">
            <v>1</v>
          </cell>
          <cell r="F4" t="str">
            <v>CONS. AUTOCARIBE</v>
          </cell>
          <cell r="G4">
            <v>1</v>
          </cell>
          <cell r="H4" t="str">
            <v>EMITIDO</v>
          </cell>
          <cell r="I4">
            <v>6011798436</v>
          </cell>
          <cell r="J4" t="str">
            <v>155-0000823-8</v>
          </cell>
          <cell r="K4" t="str">
            <v>ADAMES DE LA CRUZ, JOSE ANIBAL</v>
          </cell>
          <cell r="L4" t="str">
            <v>PESOS DOMINICANOS</v>
          </cell>
          <cell r="M4">
            <v>786273.5</v>
          </cell>
          <cell r="N4">
            <v>24736.13</v>
          </cell>
          <cell r="O4">
            <v>19500.13</v>
          </cell>
          <cell r="P4">
            <v>21.45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5236</v>
          </cell>
          <cell r="V4">
            <v>0</v>
          </cell>
          <cell r="W4">
            <v>0</v>
          </cell>
          <cell r="X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45821</v>
          </cell>
          <cell r="AF4">
            <v>48012</v>
          </cell>
          <cell r="AG4">
            <v>73</v>
          </cell>
        </row>
        <row r="5">
          <cell r="A5">
            <v>6011800937</v>
          </cell>
          <cell r="B5" t="str">
            <v>AGORA MALL</v>
          </cell>
          <cell r="C5" t="str">
            <v>AGORA MALL</v>
          </cell>
          <cell r="D5" t="str">
            <v>CONSUMO</v>
          </cell>
          <cell r="E5">
            <v>1</v>
          </cell>
          <cell r="F5" t="str">
            <v>CONS. AUTOCARIBE</v>
          </cell>
          <cell r="G5">
            <v>1</v>
          </cell>
          <cell r="H5" t="str">
            <v>EMITIDO</v>
          </cell>
          <cell r="I5">
            <v>6011800937</v>
          </cell>
          <cell r="J5" t="str">
            <v>223-0085381-3</v>
          </cell>
          <cell r="K5" t="str">
            <v>CABRERA RIVERA, SANDY</v>
          </cell>
          <cell r="L5" t="str">
            <v>PESOS DOMINICANOS</v>
          </cell>
          <cell r="M5">
            <v>734550</v>
          </cell>
          <cell r="N5">
            <v>23624.6</v>
          </cell>
          <cell r="O5">
            <v>20918.87</v>
          </cell>
          <cell r="P5">
            <v>23.5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2705.73</v>
          </cell>
          <cell r="V5">
            <v>0</v>
          </cell>
          <cell r="W5">
            <v>0</v>
          </cell>
          <cell r="X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45832</v>
          </cell>
          <cell r="AF5">
            <v>47658</v>
          </cell>
          <cell r="AG5">
            <v>61</v>
          </cell>
        </row>
        <row r="6">
          <cell r="A6">
            <v>6011803171</v>
          </cell>
          <cell r="B6" t="str">
            <v>AGORA MALL</v>
          </cell>
          <cell r="C6" t="str">
            <v>AGORA MALL</v>
          </cell>
          <cell r="D6" t="str">
            <v>CONSUMO</v>
          </cell>
          <cell r="E6">
            <v>1</v>
          </cell>
          <cell r="F6" t="str">
            <v>CONS. AUTOCARIBE</v>
          </cell>
          <cell r="G6">
            <v>1</v>
          </cell>
          <cell r="H6" t="str">
            <v>EMITIDO</v>
          </cell>
          <cell r="I6">
            <v>6011803171</v>
          </cell>
          <cell r="J6" t="str">
            <v>402-2665742-3</v>
          </cell>
          <cell r="K6" t="str">
            <v>CONCEPCION ROMERO, MERIBA</v>
          </cell>
          <cell r="L6" t="str">
            <v>PESOS DOMINICANOS</v>
          </cell>
          <cell r="M6">
            <v>569510</v>
          </cell>
          <cell r="N6">
            <v>19451.89</v>
          </cell>
          <cell r="O6">
            <v>16217.22</v>
          </cell>
          <cell r="P6">
            <v>23.5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3234.67</v>
          </cell>
          <cell r="V6">
            <v>0</v>
          </cell>
          <cell r="W6">
            <v>0</v>
          </cell>
          <cell r="X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45838</v>
          </cell>
          <cell r="AF6">
            <v>47664</v>
          </cell>
          <cell r="AG6">
            <v>61</v>
          </cell>
        </row>
        <row r="7">
          <cell r="A7">
            <v>6011798977</v>
          </cell>
          <cell r="B7" t="str">
            <v>AGORA MALL</v>
          </cell>
          <cell r="C7" t="str">
            <v>AGORA MALL</v>
          </cell>
          <cell r="D7" t="str">
            <v>CONSUMO</v>
          </cell>
          <cell r="E7">
            <v>1</v>
          </cell>
          <cell r="F7" t="str">
            <v>CONS. AUTOCARIBE</v>
          </cell>
          <cell r="G7">
            <v>1</v>
          </cell>
          <cell r="H7" t="str">
            <v>EMITIDO</v>
          </cell>
          <cell r="I7">
            <v>6011798977</v>
          </cell>
          <cell r="J7" t="str">
            <v>225-0075172-6</v>
          </cell>
          <cell r="K7" t="str">
            <v>DE LA CRUZ CARABALLO, YESSICA</v>
          </cell>
          <cell r="L7" t="str">
            <v>PESOS DOMINICANOS</v>
          </cell>
          <cell r="M7">
            <v>579825</v>
          </cell>
          <cell r="N7">
            <v>21533.22</v>
          </cell>
          <cell r="O7">
            <v>16680.39</v>
          </cell>
          <cell r="P7">
            <v>24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4852.83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45824</v>
          </cell>
          <cell r="AF7">
            <v>47650</v>
          </cell>
          <cell r="AG7">
            <v>61</v>
          </cell>
        </row>
        <row r="8">
          <cell r="A8">
            <v>6011799036</v>
          </cell>
          <cell r="B8" t="str">
            <v>AGORA MALL</v>
          </cell>
          <cell r="C8" t="str">
            <v>AGORA MALL</v>
          </cell>
          <cell r="D8" t="str">
            <v>CONSUMO</v>
          </cell>
          <cell r="E8">
            <v>1</v>
          </cell>
          <cell r="F8" t="str">
            <v>CONS. AUTOCARIBE</v>
          </cell>
          <cell r="G8">
            <v>1</v>
          </cell>
          <cell r="H8" t="str">
            <v>EMITIDO</v>
          </cell>
          <cell r="I8">
            <v>6011799036</v>
          </cell>
          <cell r="J8" t="str">
            <v>001-1228305-6</v>
          </cell>
          <cell r="K8" t="str">
            <v>DE LEON DE LEON, CARLOS TOMAS</v>
          </cell>
          <cell r="L8" t="str">
            <v>PESOS DOMINICANOS</v>
          </cell>
          <cell r="M8">
            <v>597360.5</v>
          </cell>
          <cell r="N8">
            <v>21231.49</v>
          </cell>
          <cell r="O8">
            <v>17688.240000000002</v>
          </cell>
          <cell r="P8">
            <v>18.45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3543.25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45824</v>
          </cell>
          <cell r="AF8">
            <v>47285</v>
          </cell>
          <cell r="AG8">
            <v>49</v>
          </cell>
        </row>
        <row r="9">
          <cell r="A9">
            <v>6011797409</v>
          </cell>
          <cell r="B9" t="str">
            <v>AGORA MALL</v>
          </cell>
          <cell r="C9" t="str">
            <v>AGORA MALL</v>
          </cell>
          <cell r="D9" t="str">
            <v>CONSUMO</v>
          </cell>
          <cell r="E9">
            <v>1</v>
          </cell>
          <cell r="F9" t="str">
            <v>CONS. AUTOCARIBE</v>
          </cell>
          <cell r="G9">
            <v>1</v>
          </cell>
          <cell r="H9" t="str">
            <v>EMITIDO</v>
          </cell>
          <cell r="I9">
            <v>6011797409</v>
          </cell>
          <cell r="J9" t="str">
            <v>402-2193124-5</v>
          </cell>
          <cell r="K9" t="str">
            <v>FAXAS DE LA ROSA, JUANA</v>
          </cell>
          <cell r="L9" t="str">
            <v>PESOS DOMINICANOS</v>
          </cell>
          <cell r="M9">
            <v>785609.25</v>
          </cell>
          <cell r="N9">
            <v>21463.24</v>
          </cell>
          <cell r="O9">
            <v>18118.439999999999</v>
          </cell>
          <cell r="P9">
            <v>18.45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3344.8</v>
          </cell>
          <cell r="V9">
            <v>0</v>
          </cell>
          <cell r="W9">
            <v>0</v>
          </cell>
          <cell r="X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45818</v>
          </cell>
          <cell r="AF9">
            <v>48009</v>
          </cell>
          <cell r="AG9">
            <v>73</v>
          </cell>
        </row>
        <row r="10">
          <cell r="A10">
            <v>6011797277</v>
          </cell>
          <cell r="B10" t="str">
            <v>AGORA MALL</v>
          </cell>
          <cell r="C10" t="str">
            <v>AGORA MALL</v>
          </cell>
          <cell r="D10" t="str">
            <v>CONSUMO</v>
          </cell>
          <cell r="E10">
            <v>1</v>
          </cell>
          <cell r="F10" t="str">
            <v>CONS. AUTOCARIBE</v>
          </cell>
          <cell r="G10">
            <v>1</v>
          </cell>
          <cell r="H10" t="str">
            <v>EMITIDO</v>
          </cell>
          <cell r="I10">
            <v>6011797277</v>
          </cell>
          <cell r="J10" t="str">
            <v>001-1862836-1</v>
          </cell>
          <cell r="K10" t="str">
            <v>GARCIA RAVELO, HILDA MARIA</v>
          </cell>
          <cell r="L10" t="str">
            <v>PESOS DOMINICANOS</v>
          </cell>
          <cell r="M10">
            <v>590140</v>
          </cell>
          <cell r="N10">
            <v>20854.82</v>
          </cell>
          <cell r="O10">
            <v>16115.02</v>
          </cell>
          <cell r="P10">
            <v>21.45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4739.8</v>
          </cell>
          <cell r="V10">
            <v>0</v>
          </cell>
          <cell r="W10">
            <v>0</v>
          </cell>
          <cell r="X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45818</v>
          </cell>
          <cell r="AF10">
            <v>47644</v>
          </cell>
          <cell r="AG10">
            <v>61</v>
          </cell>
        </row>
        <row r="11">
          <cell r="A11">
            <v>6011796241</v>
          </cell>
          <cell r="B11" t="str">
            <v>AGORA MALL</v>
          </cell>
          <cell r="C11" t="str">
            <v>AGORA MALL</v>
          </cell>
          <cell r="D11" t="str">
            <v>CONSUMO</v>
          </cell>
          <cell r="E11">
            <v>1</v>
          </cell>
          <cell r="F11" t="str">
            <v>CONS. AUTOCARIBE</v>
          </cell>
          <cell r="G11">
            <v>1</v>
          </cell>
          <cell r="H11" t="str">
            <v>EMITIDO</v>
          </cell>
          <cell r="I11">
            <v>6011796241</v>
          </cell>
          <cell r="J11" t="str">
            <v>225-0058160-2</v>
          </cell>
          <cell r="K11" t="str">
            <v>HENRIQUEZ LIRANZO, ANTHONY</v>
          </cell>
          <cell r="L11" t="str">
            <v>PESOS DOMINICANOS</v>
          </cell>
          <cell r="M11">
            <v>444730</v>
          </cell>
          <cell r="N11">
            <v>13184.1</v>
          </cell>
          <cell r="O11">
            <v>13184.1</v>
          </cell>
          <cell r="P11">
            <v>25.5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45812</v>
          </cell>
          <cell r="AF11">
            <v>47638</v>
          </cell>
          <cell r="AG11">
            <v>61</v>
          </cell>
        </row>
        <row r="12">
          <cell r="A12">
            <v>6011801252</v>
          </cell>
          <cell r="B12" t="str">
            <v>AGORA MALL</v>
          </cell>
          <cell r="C12" t="str">
            <v>AGORA MALL</v>
          </cell>
          <cell r="D12" t="str">
            <v>CONSUMO</v>
          </cell>
          <cell r="E12">
            <v>1</v>
          </cell>
          <cell r="F12" t="str">
            <v>CONS. AUTOCARIBE</v>
          </cell>
          <cell r="G12">
            <v>1</v>
          </cell>
          <cell r="H12" t="str">
            <v>EMITIDO</v>
          </cell>
          <cell r="I12">
            <v>6011801252</v>
          </cell>
          <cell r="J12" t="str">
            <v>001-1915077-9</v>
          </cell>
          <cell r="K12" t="str">
            <v>HENRIQUEZ VASQUEZ, HELEN BEATRIZ</v>
          </cell>
          <cell r="L12" t="str">
            <v>PESOS DOMINICANOS</v>
          </cell>
          <cell r="M12">
            <v>785609.25</v>
          </cell>
          <cell r="N12">
            <v>24908.13</v>
          </cell>
          <cell r="O12">
            <v>18794.8</v>
          </cell>
          <cell r="P12">
            <v>19.95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6113.33</v>
          </cell>
          <cell r="V12">
            <v>0</v>
          </cell>
          <cell r="W12">
            <v>0</v>
          </cell>
          <cell r="X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45833</v>
          </cell>
          <cell r="AF12">
            <v>48024</v>
          </cell>
          <cell r="AG12">
            <v>73</v>
          </cell>
        </row>
        <row r="13">
          <cell r="A13">
            <v>6011796862</v>
          </cell>
          <cell r="B13" t="str">
            <v>AGORA MALL</v>
          </cell>
          <cell r="C13" t="str">
            <v>AGORA MALL</v>
          </cell>
          <cell r="D13" t="str">
            <v>CONSUMO</v>
          </cell>
          <cell r="E13">
            <v>1</v>
          </cell>
          <cell r="F13" t="str">
            <v>CONS. AUTOCARIBE</v>
          </cell>
          <cell r="G13">
            <v>1</v>
          </cell>
          <cell r="H13" t="str">
            <v>EMITIDO</v>
          </cell>
          <cell r="I13">
            <v>6011796862</v>
          </cell>
          <cell r="J13" t="str">
            <v>402-5642132-8</v>
          </cell>
          <cell r="K13" t="str">
            <v>HERNANDEZ DE DE LEON, ROXENY MARIA</v>
          </cell>
          <cell r="L13" t="str">
            <v>PESOS DOMINICANOS</v>
          </cell>
          <cell r="M13">
            <v>455045</v>
          </cell>
          <cell r="N13">
            <v>17262.96</v>
          </cell>
          <cell r="O13">
            <v>12425.96</v>
          </cell>
          <cell r="P13">
            <v>21.45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4837</v>
          </cell>
          <cell r="V13">
            <v>0</v>
          </cell>
          <cell r="W13">
            <v>0</v>
          </cell>
          <cell r="X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45814</v>
          </cell>
          <cell r="AF13">
            <v>47640</v>
          </cell>
          <cell r="AG13">
            <v>61</v>
          </cell>
        </row>
        <row r="14">
          <cell r="A14">
            <v>6011796031</v>
          </cell>
          <cell r="B14" t="str">
            <v>AGORA MALL</v>
          </cell>
          <cell r="C14" t="str">
            <v>AGORA MALL</v>
          </cell>
          <cell r="D14" t="str">
            <v>CONSUMO</v>
          </cell>
          <cell r="E14">
            <v>1</v>
          </cell>
          <cell r="F14" t="str">
            <v>CONS. AUTOCARIBE</v>
          </cell>
          <cell r="G14">
            <v>1</v>
          </cell>
          <cell r="H14" t="str">
            <v>EMITIDO</v>
          </cell>
          <cell r="I14">
            <v>6011796031</v>
          </cell>
          <cell r="J14" t="str">
            <v>402-4096357-5</v>
          </cell>
          <cell r="K14" t="str">
            <v>LEMOS OGANDO, ALEXANDER</v>
          </cell>
          <cell r="L14" t="str">
            <v>PESOS DOMINICANOS</v>
          </cell>
          <cell r="M14">
            <v>643778</v>
          </cell>
          <cell r="N14">
            <v>21945.32</v>
          </cell>
          <cell r="O14">
            <v>18333.82</v>
          </cell>
          <cell r="P14">
            <v>23.5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3611.5</v>
          </cell>
          <cell r="V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45812</v>
          </cell>
          <cell r="AF14">
            <v>47638</v>
          </cell>
          <cell r="AG14">
            <v>61</v>
          </cell>
        </row>
        <row r="15">
          <cell r="A15">
            <v>6011802662</v>
          </cell>
          <cell r="B15" t="str">
            <v>AGORA MALL</v>
          </cell>
          <cell r="C15" t="str">
            <v>AGORA MALL</v>
          </cell>
          <cell r="D15" t="str">
            <v>CONSUMO</v>
          </cell>
          <cell r="E15">
            <v>1</v>
          </cell>
          <cell r="F15" t="str">
            <v>CONS. AUTOCARIBE</v>
          </cell>
          <cell r="G15">
            <v>1</v>
          </cell>
          <cell r="H15" t="str">
            <v>EMITIDO</v>
          </cell>
          <cell r="I15">
            <v>6011802662</v>
          </cell>
          <cell r="J15" t="str">
            <v>402-0057329-9</v>
          </cell>
          <cell r="K15" t="str">
            <v>MONTERO BERROA, JEAN CLAUDIO</v>
          </cell>
          <cell r="L15" t="str">
            <v>PESOS DOMINICANOS</v>
          </cell>
          <cell r="M15">
            <v>1579222.5</v>
          </cell>
          <cell r="N15">
            <v>53408.92</v>
          </cell>
          <cell r="O15">
            <v>36418.67</v>
          </cell>
          <cell r="P15">
            <v>18.45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16990.25</v>
          </cell>
          <cell r="V15">
            <v>0</v>
          </cell>
          <cell r="W15">
            <v>0</v>
          </cell>
          <cell r="X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45838</v>
          </cell>
          <cell r="AF15">
            <v>48029</v>
          </cell>
          <cell r="AG15">
            <v>73</v>
          </cell>
        </row>
        <row r="16">
          <cell r="A16">
            <v>6011797261</v>
          </cell>
          <cell r="B16" t="str">
            <v>AGORA MALL</v>
          </cell>
          <cell r="C16" t="str">
            <v>AGORA MALL</v>
          </cell>
          <cell r="D16" t="str">
            <v>CONSUMO</v>
          </cell>
          <cell r="E16">
            <v>1</v>
          </cell>
          <cell r="F16" t="str">
            <v>CONS. AUTOCARIBE</v>
          </cell>
          <cell r="G16">
            <v>1</v>
          </cell>
          <cell r="H16" t="str">
            <v>EMITIDO</v>
          </cell>
          <cell r="I16">
            <v>6011797261</v>
          </cell>
          <cell r="J16" t="str">
            <v>001-1584866-5</v>
          </cell>
          <cell r="K16" t="str">
            <v>MORALES DE JESUS, EMMANUEL</v>
          </cell>
          <cell r="L16" t="str">
            <v>PESOS DOMINICANOS</v>
          </cell>
          <cell r="M16">
            <v>662345</v>
          </cell>
          <cell r="N16">
            <v>21020.62</v>
          </cell>
          <cell r="O16">
            <v>16426.62</v>
          </cell>
          <cell r="P16">
            <v>21.45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4594</v>
          </cell>
          <cell r="V16">
            <v>0</v>
          </cell>
          <cell r="W16">
            <v>0</v>
          </cell>
          <cell r="X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45818</v>
          </cell>
          <cell r="AF16">
            <v>48009</v>
          </cell>
          <cell r="AG16">
            <v>73</v>
          </cell>
        </row>
        <row r="17">
          <cell r="A17">
            <v>6011797875</v>
          </cell>
          <cell r="B17" t="str">
            <v>AGORA MALL</v>
          </cell>
          <cell r="C17" t="str">
            <v>AGORA MALL</v>
          </cell>
          <cell r="D17" t="str">
            <v>CONSUMO</v>
          </cell>
          <cell r="E17">
            <v>1</v>
          </cell>
          <cell r="F17" t="str">
            <v>CONS. AUTOCARIBE</v>
          </cell>
          <cell r="G17">
            <v>1</v>
          </cell>
          <cell r="H17" t="str">
            <v>EMITIDO</v>
          </cell>
          <cell r="I17">
            <v>6011797875</v>
          </cell>
          <cell r="J17" t="str">
            <v>402-2407468-8</v>
          </cell>
          <cell r="K17" t="str">
            <v>SOLANO PUELLO, ROSSY STEPHANIE</v>
          </cell>
          <cell r="L17" t="str">
            <v>PESOS DOMINICANOS</v>
          </cell>
          <cell r="M17">
            <v>491147.5</v>
          </cell>
          <cell r="N17">
            <v>18122.63</v>
          </cell>
          <cell r="O17">
            <v>13987.13</v>
          </cell>
          <cell r="P17">
            <v>23.5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4135.5</v>
          </cell>
          <cell r="V17">
            <v>0</v>
          </cell>
          <cell r="W17">
            <v>0</v>
          </cell>
          <cell r="X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45819</v>
          </cell>
          <cell r="AF17">
            <v>47645</v>
          </cell>
          <cell r="AG17">
            <v>61</v>
          </cell>
        </row>
        <row r="18">
          <cell r="A18">
            <v>6011797882</v>
          </cell>
          <cell r="B18" t="str">
            <v>AGORA MALL</v>
          </cell>
          <cell r="C18" t="str">
            <v>AGORA MALL</v>
          </cell>
          <cell r="D18" t="str">
            <v>CONSUMO</v>
          </cell>
          <cell r="E18">
            <v>1</v>
          </cell>
          <cell r="F18" t="str">
            <v>CONS. AUTOCARIBE</v>
          </cell>
          <cell r="G18">
            <v>1</v>
          </cell>
          <cell r="H18" t="str">
            <v>EMITIDO</v>
          </cell>
          <cell r="I18">
            <v>6011797882</v>
          </cell>
          <cell r="J18" t="str">
            <v>001-0760748-3</v>
          </cell>
          <cell r="K18" t="str">
            <v>VASQUEZ VASQUEZ, GUILLERMO ELIAS</v>
          </cell>
          <cell r="L18" t="str">
            <v>PESOS DOMINICANOS</v>
          </cell>
          <cell r="M18">
            <v>785093.5</v>
          </cell>
          <cell r="N18">
            <v>22155.67</v>
          </cell>
          <cell r="O18">
            <v>18782.46</v>
          </cell>
          <cell r="P18">
            <v>19.95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3373.21</v>
          </cell>
          <cell r="V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45819</v>
          </cell>
          <cell r="AF18">
            <v>48010</v>
          </cell>
          <cell r="AG18">
            <v>73</v>
          </cell>
        </row>
        <row r="19">
          <cell r="A19">
            <v>6011802991</v>
          </cell>
          <cell r="B19" t="str">
            <v>AGORA MALL</v>
          </cell>
          <cell r="C19" t="str">
            <v>AGORA MALL</v>
          </cell>
          <cell r="D19" t="str">
            <v>CONSUMO</v>
          </cell>
          <cell r="E19">
            <v>1</v>
          </cell>
          <cell r="F19" t="str">
            <v>CONS. PERSONAL</v>
          </cell>
          <cell r="G19">
            <v>1</v>
          </cell>
          <cell r="H19" t="str">
            <v>EMITIDO</v>
          </cell>
          <cell r="I19">
            <v>6011802991</v>
          </cell>
          <cell r="J19" t="str">
            <v>001-1122794-8</v>
          </cell>
          <cell r="K19" t="str">
            <v>ARISTY DE MORENO, JUANA LUNA</v>
          </cell>
          <cell r="L19" t="str">
            <v>PESOS DOMINICANOS</v>
          </cell>
          <cell r="M19">
            <v>222263.24</v>
          </cell>
          <cell r="N19">
            <v>6326.35</v>
          </cell>
          <cell r="O19">
            <v>6259.32</v>
          </cell>
          <cell r="P19">
            <v>22.95</v>
          </cell>
          <cell r="Q19">
            <v>0</v>
          </cell>
          <cell r="R19">
            <v>0</v>
          </cell>
          <cell r="S19">
            <v>0</v>
          </cell>
          <cell r="T19">
            <v>67.03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16963.240000000002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45838</v>
          </cell>
          <cell r="AF19">
            <v>47664</v>
          </cell>
          <cell r="AG19">
            <v>61</v>
          </cell>
        </row>
        <row r="20">
          <cell r="A20">
            <v>6011798452</v>
          </cell>
          <cell r="B20" t="str">
            <v>AGORA MALL</v>
          </cell>
          <cell r="C20" t="str">
            <v>AGORA MALL</v>
          </cell>
          <cell r="D20" t="str">
            <v>CONSUMO</v>
          </cell>
          <cell r="E20">
            <v>1</v>
          </cell>
          <cell r="F20" t="str">
            <v>CONS. PERSONAL</v>
          </cell>
          <cell r="G20">
            <v>1</v>
          </cell>
          <cell r="H20" t="str">
            <v>EMITIDO</v>
          </cell>
          <cell r="I20">
            <v>6011798452</v>
          </cell>
          <cell r="J20" t="str">
            <v>223-0007542-5</v>
          </cell>
          <cell r="K20" t="str">
            <v>ARIZA SANTANA, 	BETSY GISELLE</v>
          </cell>
          <cell r="L20" t="str">
            <v>PESOS DOMINICANOS</v>
          </cell>
          <cell r="M20">
            <v>3518972.05</v>
          </cell>
          <cell r="N20">
            <v>0</v>
          </cell>
          <cell r="O20">
            <v>80072.42</v>
          </cell>
          <cell r="P20">
            <v>19.5</v>
          </cell>
          <cell r="Q20">
            <v>0</v>
          </cell>
          <cell r="R20">
            <v>0</v>
          </cell>
          <cell r="S20">
            <v>0</v>
          </cell>
          <cell r="T20">
            <v>1836.9</v>
          </cell>
          <cell r="U20">
            <v>0</v>
          </cell>
          <cell r="V20">
            <v>0</v>
          </cell>
          <cell r="W20">
            <v>0</v>
          </cell>
          <cell r="X20">
            <v>2722.46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45821</v>
          </cell>
          <cell r="AF20">
            <v>47647</v>
          </cell>
          <cell r="AG20">
            <v>61</v>
          </cell>
        </row>
        <row r="21">
          <cell r="A21">
            <v>6011802032</v>
          </cell>
          <cell r="B21" t="str">
            <v>AGORA MALL</v>
          </cell>
          <cell r="C21" t="str">
            <v>AGORA MALL</v>
          </cell>
          <cell r="D21" t="str">
            <v>CONSUMO</v>
          </cell>
          <cell r="E21">
            <v>1</v>
          </cell>
          <cell r="F21" t="str">
            <v>CONS. PERSONAL</v>
          </cell>
          <cell r="G21">
            <v>1</v>
          </cell>
          <cell r="H21" t="str">
            <v>EMITIDO</v>
          </cell>
          <cell r="I21">
            <v>6011802032</v>
          </cell>
          <cell r="J21" t="str">
            <v>402-2750571-2</v>
          </cell>
          <cell r="K21" t="str">
            <v>CASTAÑO ADAMES, BREILIN</v>
          </cell>
          <cell r="L21" t="str">
            <v>PESOS DOMINICANOS</v>
          </cell>
          <cell r="M21">
            <v>251500</v>
          </cell>
          <cell r="N21">
            <v>8190.31</v>
          </cell>
          <cell r="O21">
            <v>8114.46</v>
          </cell>
          <cell r="P21">
            <v>18</v>
          </cell>
          <cell r="Q21">
            <v>0</v>
          </cell>
          <cell r="R21">
            <v>0</v>
          </cell>
          <cell r="S21">
            <v>0</v>
          </cell>
          <cell r="T21">
            <v>75.849999999999994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45835</v>
          </cell>
          <cell r="AF21">
            <v>47114</v>
          </cell>
          <cell r="AG21">
            <v>43</v>
          </cell>
        </row>
        <row r="22">
          <cell r="A22">
            <v>6011801432</v>
          </cell>
          <cell r="B22" t="str">
            <v>AGORA MALL</v>
          </cell>
          <cell r="C22" t="str">
            <v>AGORA MALL</v>
          </cell>
          <cell r="D22" t="str">
            <v>CONSUMO</v>
          </cell>
          <cell r="E22">
            <v>1</v>
          </cell>
          <cell r="F22" t="str">
            <v>CONS. PERSONAL</v>
          </cell>
          <cell r="G22">
            <v>1</v>
          </cell>
          <cell r="H22" t="str">
            <v>EMITIDO</v>
          </cell>
          <cell r="I22">
            <v>6011801432</v>
          </cell>
          <cell r="J22" t="str">
            <v>001-0960214-4</v>
          </cell>
          <cell r="K22" t="str">
            <v>CEPEDA CEPEDA, NARZISO ANTONIO</v>
          </cell>
          <cell r="L22" t="str">
            <v>PESOS DOMINICANOS</v>
          </cell>
          <cell r="M22">
            <v>202000</v>
          </cell>
          <cell r="N22">
            <v>6777.03</v>
          </cell>
          <cell r="O22">
            <v>6777.03</v>
          </cell>
          <cell r="P22">
            <v>12.7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45833</v>
          </cell>
          <cell r="AF22">
            <v>46929</v>
          </cell>
          <cell r="AG22">
            <v>37</v>
          </cell>
        </row>
        <row r="23">
          <cell r="A23">
            <v>6011799659</v>
          </cell>
          <cell r="B23" t="str">
            <v>AGORA MALL</v>
          </cell>
          <cell r="C23" t="str">
            <v>AGORA MALL</v>
          </cell>
          <cell r="D23" t="str">
            <v>CONSUMO</v>
          </cell>
          <cell r="E23">
            <v>1</v>
          </cell>
          <cell r="F23" t="str">
            <v>CONS. PERSONAL</v>
          </cell>
          <cell r="G23">
            <v>1</v>
          </cell>
          <cell r="H23" t="str">
            <v>EMITIDO</v>
          </cell>
          <cell r="I23">
            <v>6011799659</v>
          </cell>
          <cell r="J23" t="str">
            <v>001-1943681-4</v>
          </cell>
          <cell r="K23" t="str">
            <v>DE JESUS ACOSTA, PAMELA ESTHER</v>
          </cell>
          <cell r="L23" t="str">
            <v>PESOS DOMINICANOS</v>
          </cell>
          <cell r="M23">
            <v>121500</v>
          </cell>
          <cell r="N23">
            <v>7333.58</v>
          </cell>
          <cell r="O23">
            <v>7296.94</v>
          </cell>
          <cell r="P23">
            <v>10</v>
          </cell>
          <cell r="Q23">
            <v>0</v>
          </cell>
          <cell r="R23">
            <v>0</v>
          </cell>
          <cell r="S23">
            <v>0</v>
          </cell>
          <cell r="T23">
            <v>36.64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45826</v>
          </cell>
          <cell r="AF23">
            <v>46374</v>
          </cell>
          <cell r="AG23">
            <v>18</v>
          </cell>
        </row>
        <row r="24">
          <cell r="A24">
            <v>6011798105</v>
          </cell>
          <cell r="B24" t="str">
            <v>AGORA MALL</v>
          </cell>
          <cell r="C24" t="str">
            <v>AGORA MALL</v>
          </cell>
          <cell r="D24" t="str">
            <v>CONSUMO</v>
          </cell>
          <cell r="E24">
            <v>1</v>
          </cell>
          <cell r="F24" t="str">
            <v>CONS. PERSONAL</v>
          </cell>
          <cell r="G24">
            <v>1</v>
          </cell>
          <cell r="H24" t="str">
            <v>EMITIDO</v>
          </cell>
          <cell r="I24">
            <v>6011798105</v>
          </cell>
          <cell r="J24" t="str">
            <v>023-0164780-2</v>
          </cell>
          <cell r="K24" t="str">
            <v>DE LA CRUZ FRANCISC, MIGUEL ANGEL</v>
          </cell>
          <cell r="L24" t="str">
            <v>PESOS DOMINICANOS</v>
          </cell>
          <cell r="M24">
            <v>297801.87</v>
          </cell>
          <cell r="N24">
            <v>8230.35</v>
          </cell>
          <cell r="O24">
            <v>8140.53</v>
          </cell>
          <cell r="P24">
            <v>21.5</v>
          </cell>
          <cell r="Q24">
            <v>0</v>
          </cell>
          <cell r="R24">
            <v>0</v>
          </cell>
          <cell r="S24">
            <v>0</v>
          </cell>
          <cell r="T24">
            <v>89.82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22110.98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45820</v>
          </cell>
          <cell r="AF24">
            <v>47646</v>
          </cell>
          <cell r="AG24">
            <v>61</v>
          </cell>
        </row>
        <row r="25">
          <cell r="A25">
            <v>6011796061</v>
          </cell>
          <cell r="B25" t="str">
            <v>AGORA MALL</v>
          </cell>
          <cell r="C25" t="str">
            <v>AGORA MALL</v>
          </cell>
          <cell r="D25" t="str">
            <v>CONSUMO</v>
          </cell>
          <cell r="E25">
            <v>1</v>
          </cell>
          <cell r="F25" t="str">
            <v>CONS. PERSONAL</v>
          </cell>
          <cell r="G25">
            <v>1</v>
          </cell>
          <cell r="H25" t="str">
            <v>EMITIDO</v>
          </cell>
          <cell r="I25">
            <v>6011796061</v>
          </cell>
          <cell r="J25" t="str">
            <v>001-1768491-0</v>
          </cell>
          <cell r="K25" t="str">
            <v>DEL VALLE TRINIDAD, JEAN CARLOS</v>
          </cell>
          <cell r="L25" t="str">
            <v>PESOS DOMINICANOS</v>
          </cell>
          <cell r="M25">
            <v>219000</v>
          </cell>
          <cell r="N25">
            <v>0</v>
          </cell>
          <cell r="O25">
            <v>5492.23</v>
          </cell>
          <cell r="P25">
            <v>15</v>
          </cell>
          <cell r="Q25">
            <v>0</v>
          </cell>
          <cell r="R25">
            <v>0</v>
          </cell>
          <cell r="S25">
            <v>0</v>
          </cell>
          <cell r="T25">
            <v>65.7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45809</v>
          </cell>
          <cell r="AF25">
            <v>46905</v>
          </cell>
          <cell r="AG25">
            <v>37</v>
          </cell>
        </row>
        <row r="26">
          <cell r="A26">
            <v>6011798404</v>
          </cell>
          <cell r="B26" t="str">
            <v>AGORA MALL</v>
          </cell>
          <cell r="C26" t="str">
            <v>AGORA MALL</v>
          </cell>
          <cell r="D26" t="str">
            <v>CONSUMO</v>
          </cell>
          <cell r="E26">
            <v>1</v>
          </cell>
          <cell r="F26" t="str">
            <v>CONS. PERSONAL</v>
          </cell>
          <cell r="G26">
            <v>1</v>
          </cell>
          <cell r="H26" t="str">
            <v>EMITIDO</v>
          </cell>
          <cell r="I26">
            <v>6011798404</v>
          </cell>
          <cell r="J26" t="str">
            <v>053-0017186-4</v>
          </cell>
          <cell r="K26" t="str">
            <v>DOMINGUEZ PEREZ, YOELIS</v>
          </cell>
          <cell r="L26" t="str">
            <v>PESOS DOMINICANOS</v>
          </cell>
          <cell r="M26">
            <v>655130.27</v>
          </cell>
          <cell r="N26">
            <v>17902.64</v>
          </cell>
          <cell r="O26">
            <v>17705.05</v>
          </cell>
          <cell r="P26">
            <v>20.95</v>
          </cell>
          <cell r="Q26">
            <v>0</v>
          </cell>
          <cell r="R26">
            <v>0</v>
          </cell>
          <cell r="S26">
            <v>0</v>
          </cell>
          <cell r="T26">
            <v>197.59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48130.27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45821</v>
          </cell>
          <cell r="AF26">
            <v>47647</v>
          </cell>
          <cell r="AG26">
            <v>61</v>
          </cell>
        </row>
        <row r="27">
          <cell r="A27">
            <v>6011796435</v>
          </cell>
          <cell r="B27" t="str">
            <v>AGORA MALL</v>
          </cell>
          <cell r="C27" t="str">
            <v>AGORA MALL</v>
          </cell>
          <cell r="D27" t="str">
            <v>CONSUMO</v>
          </cell>
          <cell r="E27">
            <v>1</v>
          </cell>
          <cell r="F27" t="str">
            <v>CONS. PERSONAL</v>
          </cell>
          <cell r="G27">
            <v>1</v>
          </cell>
          <cell r="H27" t="str">
            <v>EMITIDO</v>
          </cell>
          <cell r="I27">
            <v>6011796435</v>
          </cell>
          <cell r="J27" t="str">
            <v>002-0037403-1</v>
          </cell>
          <cell r="K27" t="str">
            <v>FEBRIELL ASENCIO, CLARA LUZ</v>
          </cell>
          <cell r="L27" t="str">
            <v>PESOS DOMINICANOS</v>
          </cell>
          <cell r="M27">
            <v>548169.56999999995</v>
          </cell>
          <cell r="N27">
            <v>15149.75</v>
          </cell>
          <cell r="O27">
            <v>14984.42</v>
          </cell>
          <cell r="P27">
            <v>21.5</v>
          </cell>
          <cell r="Q27">
            <v>0</v>
          </cell>
          <cell r="R27">
            <v>0</v>
          </cell>
          <cell r="S27">
            <v>0</v>
          </cell>
          <cell r="T27">
            <v>165.33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40700.07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45813</v>
          </cell>
          <cell r="AF27">
            <v>47639</v>
          </cell>
          <cell r="AG27">
            <v>61</v>
          </cell>
        </row>
        <row r="28">
          <cell r="A28">
            <v>6011802386</v>
          </cell>
          <cell r="B28" t="str">
            <v>AGORA MALL</v>
          </cell>
          <cell r="C28" t="str">
            <v>AGORA MALL</v>
          </cell>
          <cell r="D28" t="str">
            <v>CONSUMO</v>
          </cell>
          <cell r="E28">
            <v>1</v>
          </cell>
          <cell r="F28" t="str">
            <v>CONS. PERSONAL</v>
          </cell>
          <cell r="G28">
            <v>1</v>
          </cell>
          <cell r="H28" t="str">
            <v>EMITIDO</v>
          </cell>
          <cell r="I28">
            <v>6011802386</v>
          </cell>
          <cell r="J28" t="str">
            <v>402-2144536-0</v>
          </cell>
          <cell r="K28" t="str">
            <v>FIGUEREO DE LOS SAN, ANDY STEFFANY</v>
          </cell>
          <cell r="L28" t="str">
            <v>PESOS DOMINICANOS</v>
          </cell>
          <cell r="M28">
            <v>221061.28</v>
          </cell>
          <cell r="N28">
            <v>8500.75</v>
          </cell>
          <cell r="O28">
            <v>8385.36</v>
          </cell>
          <cell r="P28">
            <v>21.5</v>
          </cell>
          <cell r="Q28">
            <v>0</v>
          </cell>
          <cell r="R28">
            <v>0</v>
          </cell>
          <cell r="S28">
            <v>0</v>
          </cell>
          <cell r="T28">
            <v>115.39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15761.28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45835</v>
          </cell>
          <cell r="AF28">
            <v>46931</v>
          </cell>
          <cell r="AG28">
            <v>37</v>
          </cell>
        </row>
        <row r="29">
          <cell r="A29">
            <v>6011798984</v>
          </cell>
          <cell r="B29" t="str">
            <v>AGORA MALL</v>
          </cell>
          <cell r="C29" t="str">
            <v>AGORA MALL</v>
          </cell>
          <cell r="D29" t="str">
            <v>CONSUMO</v>
          </cell>
          <cell r="E29">
            <v>1</v>
          </cell>
          <cell r="F29" t="str">
            <v>CONS. PERSONAL</v>
          </cell>
          <cell r="G29">
            <v>1</v>
          </cell>
          <cell r="H29" t="str">
            <v>EMITIDO</v>
          </cell>
          <cell r="I29">
            <v>6011798984</v>
          </cell>
          <cell r="J29" t="str">
            <v>001-1826374-8</v>
          </cell>
          <cell r="K29" t="str">
            <v>FLORES ABREU, INGRID PAOLA</v>
          </cell>
          <cell r="L29" t="str">
            <v>PESOS DOMINICANOS</v>
          </cell>
          <cell r="M29">
            <v>394004.62</v>
          </cell>
          <cell r="N29">
            <v>11214.69</v>
          </cell>
          <cell r="O29">
            <v>11095.86</v>
          </cell>
          <cell r="P29">
            <v>22.95</v>
          </cell>
          <cell r="Q29">
            <v>0</v>
          </cell>
          <cell r="R29">
            <v>0</v>
          </cell>
          <cell r="S29">
            <v>0</v>
          </cell>
          <cell r="T29">
            <v>118.83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30070.62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45824</v>
          </cell>
          <cell r="AF29">
            <v>47650</v>
          </cell>
          <cell r="AG29">
            <v>61</v>
          </cell>
        </row>
        <row r="30">
          <cell r="A30">
            <v>6011797964</v>
          </cell>
          <cell r="B30" t="str">
            <v>AGORA MALL</v>
          </cell>
          <cell r="C30" t="str">
            <v>AGORA MALL</v>
          </cell>
          <cell r="D30" t="str">
            <v>CONSUMO</v>
          </cell>
          <cell r="E30">
            <v>1</v>
          </cell>
          <cell r="F30" t="str">
            <v>CONS. PERSONAL</v>
          </cell>
          <cell r="G30">
            <v>1</v>
          </cell>
          <cell r="H30" t="str">
            <v>EMITIDO</v>
          </cell>
          <cell r="I30">
            <v>6011797964</v>
          </cell>
          <cell r="J30" t="str">
            <v>001-1021005-1</v>
          </cell>
          <cell r="K30" t="str">
            <v>FRIAS TAVERAS, MOISES ANTONIO</v>
          </cell>
          <cell r="L30" t="str">
            <v>PESOS DOMINICANOS</v>
          </cell>
          <cell r="M30">
            <v>384335.88</v>
          </cell>
          <cell r="N30">
            <v>10621.89</v>
          </cell>
          <cell r="O30">
            <v>10505.97</v>
          </cell>
          <cell r="P30">
            <v>21.5</v>
          </cell>
          <cell r="Q30">
            <v>0</v>
          </cell>
          <cell r="R30">
            <v>0</v>
          </cell>
          <cell r="S30">
            <v>0</v>
          </cell>
          <cell r="T30">
            <v>115.92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28535.88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45820</v>
          </cell>
          <cell r="AF30">
            <v>47646</v>
          </cell>
          <cell r="AG30">
            <v>61</v>
          </cell>
        </row>
        <row r="31">
          <cell r="A31">
            <v>6011799367</v>
          </cell>
          <cell r="B31" t="str">
            <v>AGORA MALL</v>
          </cell>
          <cell r="C31" t="str">
            <v>AGORA MALL</v>
          </cell>
          <cell r="D31" t="str">
            <v>CONSUMO</v>
          </cell>
          <cell r="E31">
            <v>1</v>
          </cell>
          <cell r="F31" t="str">
            <v>CONS. PERSONAL</v>
          </cell>
          <cell r="G31">
            <v>1</v>
          </cell>
          <cell r="H31" t="str">
            <v>EMITIDO</v>
          </cell>
          <cell r="I31">
            <v>6011799367</v>
          </cell>
          <cell r="J31" t="str">
            <v>020-0017470-2</v>
          </cell>
          <cell r="K31" t="str">
            <v>GEDIN PEREZ, WARDENBROOKS</v>
          </cell>
          <cell r="L31" t="str">
            <v>PESOS DOMINICANOS</v>
          </cell>
          <cell r="M31">
            <v>334000</v>
          </cell>
          <cell r="N31">
            <v>0</v>
          </cell>
          <cell r="O31">
            <v>4474.45</v>
          </cell>
          <cell r="P31">
            <v>15</v>
          </cell>
          <cell r="Q31">
            <v>0</v>
          </cell>
          <cell r="R31">
            <v>0</v>
          </cell>
          <cell r="S31">
            <v>0</v>
          </cell>
          <cell r="T31">
            <v>100.2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45809</v>
          </cell>
          <cell r="AF31">
            <v>47270</v>
          </cell>
          <cell r="AG31">
            <v>49</v>
          </cell>
        </row>
        <row r="32">
          <cell r="A32">
            <v>6011800129</v>
          </cell>
          <cell r="B32" t="str">
            <v>AGORA MALL</v>
          </cell>
          <cell r="C32" t="str">
            <v>AGORA MALL</v>
          </cell>
          <cell r="D32" t="str">
            <v>CONSUMO</v>
          </cell>
          <cell r="E32">
            <v>1</v>
          </cell>
          <cell r="F32" t="str">
            <v>CONS. PERSONAL</v>
          </cell>
          <cell r="G32">
            <v>1</v>
          </cell>
          <cell r="H32" t="str">
            <v>EMITIDO</v>
          </cell>
          <cell r="I32">
            <v>6011800129</v>
          </cell>
          <cell r="J32" t="str">
            <v>402-2646228-7</v>
          </cell>
          <cell r="K32" t="str">
            <v>GUANTE FELIZ, JAZMIN</v>
          </cell>
          <cell r="L32" t="str">
            <v>PESOS DOMINICANOS</v>
          </cell>
          <cell r="M32">
            <v>330325.78000000003</v>
          </cell>
          <cell r="N32">
            <v>9129.2099999999991</v>
          </cell>
          <cell r="O32">
            <v>9029.58</v>
          </cell>
          <cell r="P32">
            <v>21.5</v>
          </cell>
          <cell r="Q32">
            <v>0</v>
          </cell>
          <cell r="R32">
            <v>0</v>
          </cell>
          <cell r="S32">
            <v>0</v>
          </cell>
          <cell r="T32">
            <v>99.63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24525.78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45828</v>
          </cell>
          <cell r="AF32">
            <v>47654</v>
          </cell>
          <cell r="AG32">
            <v>61</v>
          </cell>
        </row>
        <row r="33">
          <cell r="A33">
            <v>6011800871</v>
          </cell>
          <cell r="B33" t="str">
            <v>AGORA MALL</v>
          </cell>
          <cell r="C33" t="str">
            <v>AGORA MALL</v>
          </cell>
          <cell r="D33" t="str">
            <v>CONSUMO</v>
          </cell>
          <cell r="E33">
            <v>1</v>
          </cell>
          <cell r="F33" t="str">
            <v>CONS. PERSONAL</v>
          </cell>
          <cell r="G33">
            <v>1</v>
          </cell>
          <cell r="H33" t="str">
            <v>EMITIDO</v>
          </cell>
          <cell r="I33">
            <v>6011800871</v>
          </cell>
          <cell r="J33" t="str">
            <v>402-1479504-5</v>
          </cell>
          <cell r="K33" t="str">
            <v>HERNANDEZ TORIBIO, YOELY LENIN</v>
          </cell>
          <cell r="L33" t="str">
            <v>PESOS DOMINICANOS</v>
          </cell>
          <cell r="M33">
            <v>655206.6</v>
          </cell>
          <cell r="N33">
            <v>17739.36</v>
          </cell>
          <cell r="O33">
            <v>17541.75</v>
          </cell>
          <cell r="P33">
            <v>20.5</v>
          </cell>
          <cell r="Q33">
            <v>0</v>
          </cell>
          <cell r="R33">
            <v>0</v>
          </cell>
          <cell r="S33">
            <v>0</v>
          </cell>
          <cell r="T33">
            <v>197.61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47719.1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45832</v>
          </cell>
          <cell r="AF33">
            <v>47658</v>
          </cell>
          <cell r="AG33">
            <v>61</v>
          </cell>
        </row>
        <row r="34">
          <cell r="A34">
            <v>6011798678</v>
          </cell>
          <cell r="B34" t="str">
            <v>AGORA MALL</v>
          </cell>
          <cell r="C34" t="str">
            <v>AGORA MALL</v>
          </cell>
          <cell r="D34" t="str">
            <v>CONSUMO</v>
          </cell>
          <cell r="E34">
            <v>1</v>
          </cell>
          <cell r="F34" t="str">
            <v>CONS. PERSONAL</v>
          </cell>
          <cell r="G34">
            <v>1</v>
          </cell>
          <cell r="H34" t="str">
            <v>EMITIDO</v>
          </cell>
          <cell r="I34">
            <v>6011798678</v>
          </cell>
          <cell r="J34" t="str">
            <v>016-0011436-5</v>
          </cell>
          <cell r="K34" t="str">
            <v>JIMENEZ FORTUNA, JESUS</v>
          </cell>
          <cell r="L34" t="str">
            <v>PESOS DOMINICANOS</v>
          </cell>
          <cell r="M34">
            <v>238751.01</v>
          </cell>
          <cell r="N34">
            <v>12217.6</v>
          </cell>
          <cell r="O34">
            <v>12145.59</v>
          </cell>
          <cell r="P34">
            <v>19.95</v>
          </cell>
          <cell r="Q34">
            <v>0</v>
          </cell>
          <cell r="R34">
            <v>0</v>
          </cell>
          <cell r="S34">
            <v>0</v>
          </cell>
          <cell r="T34">
            <v>72.010000000000005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13451.01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45824</v>
          </cell>
          <cell r="AF34">
            <v>46554</v>
          </cell>
          <cell r="AG34">
            <v>24</v>
          </cell>
        </row>
        <row r="35">
          <cell r="A35">
            <v>6011797957</v>
          </cell>
          <cell r="B35" t="str">
            <v>AGORA MALL</v>
          </cell>
          <cell r="C35" t="str">
            <v>AGORA MALL</v>
          </cell>
          <cell r="D35" t="str">
            <v>CONSUMO</v>
          </cell>
          <cell r="E35">
            <v>1</v>
          </cell>
          <cell r="F35" t="str">
            <v>CONS. PERSONAL</v>
          </cell>
          <cell r="G35">
            <v>1</v>
          </cell>
          <cell r="H35" t="str">
            <v>EMITIDO</v>
          </cell>
          <cell r="I35">
            <v>6011797957</v>
          </cell>
          <cell r="J35" t="str">
            <v>402-3649811-5</v>
          </cell>
          <cell r="K35" t="str">
            <v>MAGALLANEZ PEREZ, NATHALY MERCEDES</v>
          </cell>
          <cell r="L35" t="str">
            <v>PESOS DOMINICANOS</v>
          </cell>
          <cell r="M35">
            <v>197353.55</v>
          </cell>
          <cell r="N35">
            <v>7545.59</v>
          </cell>
          <cell r="O35">
            <v>7486.07</v>
          </cell>
          <cell r="P35">
            <v>21.5</v>
          </cell>
          <cell r="Q35">
            <v>0</v>
          </cell>
          <cell r="R35">
            <v>0</v>
          </cell>
          <cell r="S35">
            <v>0</v>
          </cell>
          <cell r="T35">
            <v>59.52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12353.55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45820</v>
          </cell>
          <cell r="AF35">
            <v>46916</v>
          </cell>
          <cell r="AG35">
            <v>37</v>
          </cell>
        </row>
        <row r="36">
          <cell r="A36">
            <v>6011802468</v>
          </cell>
          <cell r="B36" t="str">
            <v>AGORA MALL</v>
          </cell>
          <cell r="C36" t="str">
            <v>AGORA MALL</v>
          </cell>
          <cell r="D36" t="str">
            <v>CONSUMO</v>
          </cell>
          <cell r="E36">
            <v>1</v>
          </cell>
          <cell r="F36" t="str">
            <v>CONS. PERSONAL</v>
          </cell>
          <cell r="G36">
            <v>1</v>
          </cell>
          <cell r="H36" t="str">
            <v>EMITIDO</v>
          </cell>
          <cell r="I36">
            <v>6011802468</v>
          </cell>
          <cell r="J36" t="str">
            <v>225-0069881-0</v>
          </cell>
          <cell r="K36" t="str">
            <v>MENA CEPEDA, MABEL MARIA</v>
          </cell>
          <cell r="L36" t="str">
            <v>PESOS DOMINICANOS</v>
          </cell>
          <cell r="M36">
            <v>386345.75</v>
          </cell>
          <cell r="N36">
            <v>14771.49</v>
          </cell>
          <cell r="O36">
            <v>14654.97</v>
          </cell>
          <cell r="P36">
            <v>21.5</v>
          </cell>
          <cell r="Q36">
            <v>0</v>
          </cell>
          <cell r="R36">
            <v>0</v>
          </cell>
          <cell r="S36">
            <v>0</v>
          </cell>
          <cell r="T36">
            <v>116.52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27545.75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45838</v>
          </cell>
          <cell r="AF36">
            <v>46934</v>
          </cell>
          <cell r="AG36">
            <v>37</v>
          </cell>
        </row>
        <row r="37">
          <cell r="A37">
            <v>6011800321</v>
          </cell>
          <cell r="B37" t="str">
            <v>AGORA MALL</v>
          </cell>
          <cell r="C37" t="str">
            <v>AGORA MALL</v>
          </cell>
          <cell r="D37" t="str">
            <v>CONSUMO</v>
          </cell>
          <cell r="E37">
            <v>1</v>
          </cell>
          <cell r="F37" t="str">
            <v>CONS. PERSONAL</v>
          </cell>
          <cell r="G37">
            <v>1</v>
          </cell>
          <cell r="H37" t="str">
            <v>EMITIDO</v>
          </cell>
          <cell r="I37">
            <v>6011800321</v>
          </cell>
          <cell r="J37" t="str">
            <v>402-2372371-5</v>
          </cell>
          <cell r="K37" t="str">
            <v>MERCEDES JIMENEZ, MADELYN VALERIA</v>
          </cell>
          <cell r="L37" t="str">
            <v>PESOS DOMINICANOS</v>
          </cell>
          <cell r="M37">
            <v>155000</v>
          </cell>
          <cell r="N37">
            <v>0</v>
          </cell>
          <cell r="O37">
            <v>4487.9399999999996</v>
          </cell>
          <cell r="P37">
            <v>15</v>
          </cell>
          <cell r="Q37">
            <v>0</v>
          </cell>
          <cell r="R37">
            <v>0</v>
          </cell>
          <cell r="S37">
            <v>0</v>
          </cell>
          <cell r="T37">
            <v>46.5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45828</v>
          </cell>
          <cell r="AF37">
            <v>46722</v>
          </cell>
          <cell r="AG37">
            <v>30</v>
          </cell>
        </row>
        <row r="38">
          <cell r="A38">
            <v>6011797213</v>
          </cell>
          <cell r="B38" t="str">
            <v>AGORA MALL</v>
          </cell>
          <cell r="C38" t="str">
            <v>AGORA MALL</v>
          </cell>
          <cell r="D38" t="str">
            <v>CONSUMO</v>
          </cell>
          <cell r="E38">
            <v>1</v>
          </cell>
          <cell r="F38" t="str">
            <v>CONS. PERSONAL</v>
          </cell>
          <cell r="G38">
            <v>1</v>
          </cell>
          <cell r="H38" t="str">
            <v>EMITIDO</v>
          </cell>
          <cell r="I38">
            <v>6011797213</v>
          </cell>
          <cell r="J38" t="str">
            <v>402-2008659-5</v>
          </cell>
          <cell r="K38" t="str">
            <v>NUÑEZ HERNANDEZ, LUZ ANEL</v>
          </cell>
          <cell r="L38" t="str">
            <v>PESOS DOMINICANOS</v>
          </cell>
          <cell r="M38">
            <v>100000</v>
          </cell>
          <cell r="N38">
            <v>0</v>
          </cell>
          <cell r="O38">
            <v>2278.12</v>
          </cell>
          <cell r="P38">
            <v>15</v>
          </cell>
          <cell r="Q38">
            <v>0</v>
          </cell>
          <cell r="R38">
            <v>0</v>
          </cell>
          <cell r="S38">
            <v>0</v>
          </cell>
          <cell r="T38">
            <v>30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45809</v>
          </cell>
          <cell r="AF38">
            <v>46722</v>
          </cell>
          <cell r="AG38">
            <v>30</v>
          </cell>
        </row>
        <row r="39">
          <cell r="A39">
            <v>6011795746</v>
          </cell>
          <cell r="B39" t="str">
            <v>AGORA MALL</v>
          </cell>
          <cell r="C39" t="str">
            <v>AGORA MALL</v>
          </cell>
          <cell r="D39" t="str">
            <v>CONSUMO</v>
          </cell>
          <cell r="E39">
            <v>1</v>
          </cell>
          <cell r="F39" t="str">
            <v>CONS. PERSONAL</v>
          </cell>
          <cell r="G39">
            <v>1</v>
          </cell>
          <cell r="H39" t="str">
            <v>EMITIDO</v>
          </cell>
          <cell r="I39">
            <v>6011795746</v>
          </cell>
          <cell r="J39" t="str">
            <v>223-0000002-7</v>
          </cell>
          <cell r="K39" t="str">
            <v>QUEZADA, YAKIRA ONILDA</v>
          </cell>
          <cell r="L39" t="str">
            <v>PESOS DOMINICANOS</v>
          </cell>
          <cell r="M39">
            <v>166428.29</v>
          </cell>
          <cell r="N39">
            <v>5251.63</v>
          </cell>
          <cell r="O39">
            <v>5201.4399999999996</v>
          </cell>
          <cell r="P39">
            <v>21.5</v>
          </cell>
          <cell r="Q39">
            <v>0</v>
          </cell>
          <cell r="R39">
            <v>0</v>
          </cell>
          <cell r="S39">
            <v>0</v>
          </cell>
          <cell r="T39">
            <v>50.19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11368.29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45811</v>
          </cell>
          <cell r="AF39">
            <v>47272</v>
          </cell>
          <cell r="AG39">
            <v>49</v>
          </cell>
        </row>
        <row r="40">
          <cell r="A40">
            <v>6011800563</v>
          </cell>
          <cell r="B40" t="str">
            <v>AGORA MALL</v>
          </cell>
          <cell r="C40" t="str">
            <v>AGORA MALL</v>
          </cell>
          <cell r="D40" t="str">
            <v>CONSUMO</v>
          </cell>
          <cell r="E40">
            <v>1</v>
          </cell>
          <cell r="F40" t="str">
            <v>CONS. PERSONAL</v>
          </cell>
          <cell r="G40">
            <v>1</v>
          </cell>
          <cell r="H40" t="str">
            <v>EMITIDO</v>
          </cell>
          <cell r="I40">
            <v>6011800563</v>
          </cell>
          <cell r="J40" t="str">
            <v>011-0043487-5</v>
          </cell>
          <cell r="K40" t="str">
            <v>RAMIREZ CONTRERAS, NOEMI</v>
          </cell>
          <cell r="L40" t="str">
            <v>PESOS DOMINICANOS</v>
          </cell>
          <cell r="M40">
            <v>492941.54</v>
          </cell>
          <cell r="N40">
            <v>13623.41</v>
          </cell>
          <cell r="O40">
            <v>13474.74</v>
          </cell>
          <cell r="P40">
            <v>21.5</v>
          </cell>
          <cell r="Q40">
            <v>0</v>
          </cell>
          <cell r="R40">
            <v>0</v>
          </cell>
          <cell r="S40">
            <v>0</v>
          </cell>
          <cell r="T40">
            <v>148.66999999999999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36599.54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45831</v>
          </cell>
          <cell r="AF40">
            <v>47657</v>
          </cell>
          <cell r="AG40">
            <v>61</v>
          </cell>
        </row>
        <row r="41">
          <cell r="A41">
            <v>6011796218</v>
          </cell>
          <cell r="B41" t="str">
            <v>AGORA MALL</v>
          </cell>
          <cell r="C41" t="str">
            <v>AGORA MALL</v>
          </cell>
          <cell r="D41" t="str">
            <v>CONSUMO</v>
          </cell>
          <cell r="E41">
            <v>1</v>
          </cell>
          <cell r="F41" t="str">
            <v>CONS. PERSONAL</v>
          </cell>
          <cell r="G41">
            <v>1</v>
          </cell>
          <cell r="H41" t="str">
            <v>EMITIDO</v>
          </cell>
          <cell r="I41">
            <v>6011796218</v>
          </cell>
          <cell r="J41" t="str">
            <v>402-2351368-6</v>
          </cell>
          <cell r="K41" t="str">
            <v>RIJO FULCAR, CARLA</v>
          </cell>
          <cell r="L41" t="str">
            <v>PESOS DOMINICANOS</v>
          </cell>
          <cell r="M41">
            <v>550000</v>
          </cell>
          <cell r="N41">
            <v>0</v>
          </cell>
          <cell r="O41">
            <v>9136.73</v>
          </cell>
          <cell r="P41">
            <v>15</v>
          </cell>
          <cell r="Q41">
            <v>0</v>
          </cell>
          <cell r="R41">
            <v>0</v>
          </cell>
          <cell r="S41">
            <v>0</v>
          </cell>
          <cell r="T41">
            <v>165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45809</v>
          </cell>
          <cell r="AF41">
            <v>47453</v>
          </cell>
          <cell r="AG41">
            <v>55</v>
          </cell>
        </row>
        <row r="42">
          <cell r="A42">
            <v>6011796307</v>
          </cell>
          <cell r="B42" t="str">
            <v>AGORA MALL</v>
          </cell>
          <cell r="C42" t="str">
            <v>AGORA MALL</v>
          </cell>
          <cell r="D42" t="str">
            <v>CONSUMO</v>
          </cell>
          <cell r="E42">
            <v>1</v>
          </cell>
          <cell r="F42" t="str">
            <v>CONS. PERSONAL</v>
          </cell>
          <cell r="G42">
            <v>1</v>
          </cell>
          <cell r="H42" t="str">
            <v>EMITIDO</v>
          </cell>
          <cell r="I42">
            <v>6011796307</v>
          </cell>
          <cell r="J42" t="str">
            <v>402-0040507-0</v>
          </cell>
          <cell r="K42" t="str">
            <v>RODRIGUEZ HIDALGO, GREGORIO ERCILIO</v>
          </cell>
          <cell r="L42" t="str">
            <v>PESOS DOMINICANOS</v>
          </cell>
          <cell r="M42">
            <v>197000</v>
          </cell>
          <cell r="N42">
            <v>0</v>
          </cell>
          <cell r="O42">
            <v>4263.05</v>
          </cell>
          <cell r="P42">
            <v>15</v>
          </cell>
          <cell r="Q42">
            <v>0</v>
          </cell>
          <cell r="R42">
            <v>0</v>
          </cell>
          <cell r="S42">
            <v>0</v>
          </cell>
          <cell r="T42">
            <v>59.1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45809</v>
          </cell>
          <cell r="AF42">
            <v>46905</v>
          </cell>
          <cell r="AG42">
            <v>37</v>
          </cell>
        </row>
        <row r="43">
          <cell r="A43">
            <v>6011798226</v>
          </cell>
          <cell r="B43" t="str">
            <v>AGORA MALL</v>
          </cell>
          <cell r="C43" t="str">
            <v>AGORA MALL</v>
          </cell>
          <cell r="D43" t="str">
            <v>CONSUMO</v>
          </cell>
          <cell r="E43">
            <v>1</v>
          </cell>
          <cell r="F43" t="str">
            <v>CONS. PERSONAL</v>
          </cell>
          <cell r="G43">
            <v>1</v>
          </cell>
          <cell r="H43" t="str">
            <v>EMITIDO</v>
          </cell>
          <cell r="I43">
            <v>6011798226</v>
          </cell>
          <cell r="J43" t="str">
            <v>402-1452380-1</v>
          </cell>
          <cell r="K43" t="str">
            <v>ROJAS BALBUENA, GENESIS NICOLE</v>
          </cell>
          <cell r="L43" t="str">
            <v>PESOS DOMINICANOS</v>
          </cell>
          <cell r="M43">
            <v>547921.67000000004</v>
          </cell>
          <cell r="N43">
            <v>15263.67</v>
          </cell>
          <cell r="O43">
            <v>14977.65</v>
          </cell>
          <cell r="P43">
            <v>21.5</v>
          </cell>
          <cell r="Q43">
            <v>0</v>
          </cell>
          <cell r="R43">
            <v>0</v>
          </cell>
          <cell r="S43">
            <v>0</v>
          </cell>
          <cell r="T43">
            <v>286.02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40681.67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45820</v>
          </cell>
          <cell r="AF43">
            <v>47646</v>
          </cell>
          <cell r="AG43">
            <v>61</v>
          </cell>
        </row>
        <row r="44">
          <cell r="A44">
            <v>6011802151</v>
          </cell>
          <cell r="B44" t="str">
            <v>AGORA MALL</v>
          </cell>
          <cell r="C44" t="str">
            <v>AGORA MALL</v>
          </cell>
          <cell r="D44" t="str">
            <v>CONSUMO</v>
          </cell>
          <cell r="E44">
            <v>1</v>
          </cell>
          <cell r="F44" t="str">
            <v>CONS. PERSONAL</v>
          </cell>
          <cell r="G44">
            <v>1</v>
          </cell>
          <cell r="H44" t="str">
            <v>EMITIDO</v>
          </cell>
          <cell r="I44">
            <v>6011802151</v>
          </cell>
          <cell r="J44" t="str">
            <v>402-4158175-6</v>
          </cell>
          <cell r="K44" t="str">
            <v>ROJAS GARCIA, RANCIEL</v>
          </cell>
          <cell r="L44" t="str">
            <v>PESOS DOMINICANOS</v>
          </cell>
          <cell r="M44">
            <v>233639.6</v>
          </cell>
          <cell r="N44">
            <v>7368.26</v>
          </cell>
          <cell r="O44">
            <v>7297.79</v>
          </cell>
          <cell r="P44">
            <v>21.5</v>
          </cell>
          <cell r="Q44">
            <v>0</v>
          </cell>
          <cell r="R44">
            <v>0</v>
          </cell>
          <cell r="S44">
            <v>0</v>
          </cell>
          <cell r="T44">
            <v>70.47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18162.599999999999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45835</v>
          </cell>
          <cell r="AF44">
            <v>47296</v>
          </cell>
          <cell r="AG44">
            <v>49</v>
          </cell>
        </row>
        <row r="45">
          <cell r="A45">
            <v>6011802863</v>
          </cell>
          <cell r="B45" t="str">
            <v>AGORA MALL</v>
          </cell>
          <cell r="C45" t="str">
            <v>AGORA MALL</v>
          </cell>
          <cell r="D45" t="str">
            <v>CONSUMO</v>
          </cell>
          <cell r="E45">
            <v>1</v>
          </cell>
          <cell r="F45" t="str">
            <v>CONS. PERSONAL</v>
          </cell>
          <cell r="G45">
            <v>1</v>
          </cell>
          <cell r="H45" t="str">
            <v>EMITIDO</v>
          </cell>
          <cell r="I45">
            <v>6011802863</v>
          </cell>
          <cell r="J45" t="str">
            <v>001-1186918-6</v>
          </cell>
          <cell r="K45" t="str">
            <v>SANTIAGO SANCHEZ, MARTIRES</v>
          </cell>
          <cell r="L45" t="str">
            <v>PESOS DOMINICANOS</v>
          </cell>
          <cell r="M45">
            <v>154000</v>
          </cell>
          <cell r="N45">
            <v>4856.68</v>
          </cell>
          <cell r="O45">
            <v>4810.2299999999996</v>
          </cell>
          <cell r="P45">
            <v>21.5</v>
          </cell>
          <cell r="Q45">
            <v>0</v>
          </cell>
          <cell r="R45">
            <v>0</v>
          </cell>
          <cell r="S45">
            <v>0</v>
          </cell>
          <cell r="T45">
            <v>46.45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45838</v>
          </cell>
          <cell r="AF45">
            <v>47299</v>
          </cell>
          <cell r="AG45">
            <v>49</v>
          </cell>
        </row>
        <row r="46">
          <cell r="A46">
            <v>6011796022</v>
          </cell>
          <cell r="B46" t="str">
            <v>AGORA MALL</v>
          </cell>
          <cell r="C46" t="str">
            <v>AGORA MALL</v>
          </cell>
          <cell r="D46" t="str">
            <v>CONSUMO</v>
          </cell>
          <cell r="E46">
            <v>1</v>
          </cell>
          <cell r="F46" t="str">
            <v>CONS. PERSONAL</v>
          </cell>
          <cell r="G46">
            <v>1</v>
          </cell>
          <cell r="H46" t="str">
            <v>EMITIDO</v>
          </cell>
          <cell r="I46">
            <v>6011796022</v>
          </cell>
          <cell r="J46" t="str">
            <v>402-1352826-4</v>
          </cell>
          <cell r="K46" t="str">
            <v>SOSA RIVAS, KLEIBER GABRIEL</v>
          </cell>
          <cell r="L46" t="str">
            <v>PESOS DOMINICANOS</v>
          </cell>
          <cell r="M46">
            <v>92000</v>
          </cell>
          <cell r="N46">
            <v>0</v>
          </cell>
          <cell r="O46">
            <v>2361.3000000000002</v>
          </cell>
          <cell r="P46">
            <v>15</v>
          </cell>
          <cell r="Q46">
            <v>0</v>
          </cell>
          <cell r="R46">
            <v>0</v>
          </cell>
          <cell r="S46">
            <v>0</v>
          </cell>
          <cell r="T46">
            <v>27.6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45809</v>
          </cell>
          <cell r="AF46">
            <v>46539</v>
          </cell>
          <cell r="AG46">
            <v>24</v>
          </cell>
        </row>
        <row r="47">
          <cell r="A47">
            <v>6011796684</v>
          </cell>
          <cell r="B47" t="str">
            <v>AGORA MALL</v>
          </cell>
          <cell r="C47" t="str">
            <v>AGORA MALL</v>
          </cell>
          <cell r="D47" t="str">
            <v>CONSUMO</v>
          </cell>
          <cell r="E47">
            <v>1</v>
          </cell>
          <cell r="F47" t="str">
            <v>CONS. PERSONAL</v>
          </cell>
          <cell r="G47">
            <v>1</v>
          </cell>
          <cell r="H47" t="str">
            <v>EMITIDO</v>
          </cell>
          <cell r="I47">
            <v>6011796684</v>
          </cell>
          <cell r="J47" t="str">
            <v>402-2504593-5</v>
          </cell>
          <cell r="K47" t="str">
            <v>TORIBIO FAMILIA, MARIDUL</v>
          </cell>
          <cell r="L47" t="str">
            <v>PESOS DOMINICANOS</v>
          </cell>
          <cell r="M47">
            <v>164392.19</v>
          </cell>
          <cell r="N47">
            <v>8537.41</v>
          </cell>
          <cell r="O47">
            <v>8487.83</v>
          </cell>
          <cell r="P47">
            <v>21.5</v>
          </cell>
          <cell r="Q47">
            <v>0</v>
          </cell>
          <cell r="R47">
            <v>0</v>
          </cell>
          <cell r="S47">
            <v>0</v>
          </cell>
          <cell r="T47">
            <v>49.58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9392.19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45814</v>
          </cell>
          <cell r="AF47">
            <v>46544</v>
          </cell>
          <cell r="AG47">
            <v>24</v>
          </cell>
        </row>
        <row r="48">
          <cell r="A48">
            <v>6011801462</v>
          </cell>
          <cell r="B48" t="str">
            <v>AGORA MALL</v>
          </cell>
          <cell r="C48" t="str">
            <v>AGORA MALL</v>
          </cell>
          <cell r="D48" t="str">
            <v>CONSUMO</v>
          </cell>
          <cell r="E48">
            <v>1</v>
          </cell>
          <cell r="F48" t="str">
            <v>CONS. PERSONAL</v>
          </cell>
          <cell r="G48">
            <v>1</v>
          </cell>
          <cell r="H48" t="str">
            <v>EMITIDO</v>
          </cell>
          <cell r="I48">
            <v>6011801462</v>
          </cell>
          <cell r="J48" t="str">
            <v>402-1217438-3</v>
          </cell>
          <cell r="K48" t="str">
            <v>TORRES DE LOS SANT, ARLENY</v>
          </cell>
          <cell r="L48" t="str">
            <v>PESOS DOMINICANOS</v>
          </cell>
          <cell r="M48">
            <v>219111.52</v>
          </cell>
          <cell r="N48">
            <v>8377.48</v>
          </cell>
          <cell r="O48">
            <v>8311.4</v>
          </cell>
          <cell r="P48">
            <v>21.5</v>
          </cell>
          <cell r="Q48">
            <v>0</v>
          </cell>
          <cell r="R48">
            <v>0</v>
          </cell>
          <cell r="S48">
            <v>0</v>
          </cell>
          <cell r="T48">
            <v>66.08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13715.52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45833</v>
          </cell>
          <cell r="AF48">
            <v>46929</v>
          </cell>
          <cell r="AG48">
            <v>37</v>
          </cell>
        </row>
        <row r="49">
          <cell r="A49">
            <v>6020096115</v>
          </cell>
          <cell r="B49" t="str">
            <v>AGORA MALL</v>
          </cell>
          <cell r="C49" t="str">
            <v>AGORA MALL</v>
          </cell>
          <cell r="D49" t="str">
            <v>COMERCIAL</v>
          </cell>
          <cell r="E49">
            <v>2</v>
          </cell>
          <cell r="F49" t="str">
            <v>COMERCIALES</v>
          </cell>
          <cell r="G49">
            <v>1</v>
          </cell>
          <cell r="H49" t="str">
            <v>EMITIDO</v>
          </cell>
          <cell r="I49">
            <v>6020096115</v>
          </cell>
          <cell r="J49" t="str">
            <v>027-0004888-3</v>
          </cell>
          <cell r="K49" t="str">
            <v>CASTRO ZORRILLA DE, FLAVIA YOSENIA</v>
          </cell>
          <cell r="L49" t="str">
            <v>PESOS DOMINICANOS</v>
          </cell>
          <cell r="M49">
            <v>1500000</v>
          </cell>
          <cell r="N49">
            <v>37779.96</v>
          </cell>
          <cell r="O49">
            <v>37327.56</v>
          </cell>
          <cell r="P49">
            <v>9</v>
          </cell>
          <cell r="Q49">
            <v>0</v>
          </cell>
          <cell r="R49">
            <v>0</v>
          </cell>
          <cell r="S49">
            <v>0</v>
          </cell>
          <cell r="T49">
            <v>452.4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45838</v>
          </cell>
          <cell r="AF49">
            <v>47299</v>
          </cell>
          <cell r="AG49">
            <v>49</v>
          </cell>
        </row>
        <row r="50">
          <cell r="A50">
            <v>6030013349</v>
          </cell>
          <cell r="B50" t="str">
            <v>AGORA MALL</v>
          </cell>
          <cell r="C50" t="str">
            <v>AGORA MALL</v>
          </cell>
          <cell r="D50" t="str">
            <v>HIPOTECARIOS</v>
          </cell>
          <cell r="E50">
            <v>3</v>
          </cell>
          <cell r="F50" t="str">
            <v>HIPOTECARIO</v>
          </cell>
          <cell r="G50">
            <v>1</v>
          </cell>
          <cell r="H50" t="str">
            <v>EMITIDO</v>
          </cell>
          <cell r="I50">
            <v>6030013349</v>
          </cell>
          <cell r="J50" t="str">
            <v>402-2273403-6</v>
          </cell>
          <cell r="K50" t="str">
            <v>MEJIA RODRIGUEZ, ELSSIE JULIETT</v>
          </cell>
          <cell r="L50" t="str">
            <v>PESOS DOMINICANOS</v>
          </cell>
          <cell r="M50">
            <v>13680000</v>
          </cell>
          <cell r="N50">
            <v>0</v>
          </cell>
          <cell r="O50">
            <v>97707.27</v>
          </cell>
          <cell r="P50">
            <v>8</v>
          </cell>
          <cell r="Q50">
            <v>0</v>
          </cell>
          <cell r="R50">
            <v>10160.450000000001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45826</v>
          </cell>
          <cell r="AF50">
            <v>53131</v>
          </cell>
          <cell r="AG50">
            <v>244</v>
          </cell>
        </row>
        <row r="51">
          <cell r="A51">
            <v>6011803196</v>
          </cell>
          <cell r="B51" t="str">
            <v>ARROYO HONDO</v>
          </cell>
          <cell r="C51" t="str">
            <v>SUCURSAL ARROYO HONDO</v>
          </cell>
          <cell r="D51" t="str">
            <v>CONSUMO</v>
          </cell>
          <cell r="E51">
            <v>1</v>
          </cell>
          <cell r="F51" t="str">
            <v>CONS. AUTOCARIBE</v>
          </cell>
          <cell r="G51">
            <v>1</v>
          </cell>
          <cell r="H51" t="str">
            <v>EMITIDO</v>
          </cell>
          <cell r="I51">
            <v>6011803196</v>
          </cell>
          <cell r="J51" t="str">
            <v>402-1167344-3</v>
          </cell>
          <cell r="K51" t="str">
            <v>AGRAMONTE AYBAR, YENIBEL</v>
          </cell>
          <cell r="L51" t="str">
            <v>PESOS DOMINICANOS</v>
          </cell>
          <cell r="M51">
            <v>579825</v>
          </cell>
          <cell r="N51">
            <v>20111.36</v>
          </cell>
          <cell r="O51">
            <v>16510.939999999999</v>
          </cell>
          <cell r="P51">
            <v>23.5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3600.42</v>
          </cell>
          <cell r="V51">
            <v>0</v>
          </cell>
          <cell r="W51">
            <v>0</v>
          </cell>
          <cell r="X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45838</v>
          </cell>
          <cell r="AF51">
            <v>47664</v>
          </cell>
          <cell r="AG51">
            <v>61</v>
          </cell>
        </row>
        <row r="52">
          <cell r="A52">
            <v>6011797222</v>
          </cell>
          <cell r="B52" t="str">
            <v>ARROYO HONDO</v>
          </cell>
          <cell r="C52" t="str">
            <v>SUCURSAL ARROYO HONDO</v>
          </cell>
          <cell r="D52" t="str">
            <v>CONSUMO</v>
          </cell>
          <cell r="E52">
            <v>1</v>
          </cell>
          <cell r="F52" t="str">
            <v>CONS. PERSONAL</v>
          </cell>
          <cell r="G52">
            <v>1</v>
          </cell>
          <cell r="H52" t="str">
            <v>EMITIDO</v>
          </cell>
          <cell r="I52">
            <v>6011797222</v>
          </cell>
          <cell r="J52" t="str">
            <v>001-1515340-5</v>
          </cell>
          <cell r="K52" t="str">
            <v>ABREU HERRERA, JOSEFINA DEL CARMEN</v>
          </cell>
          <cell r="L52" t="str">
            <v>PESOS DOMINICANOS</v>
          </cell>
          <cell r="M52">
            <v>639477.55000000005</v>
          </cell>
          <cell r="N52">
            <v>58501.09</v>
          </cell>
          <cell r="O52">
            <v>58308.22</v>
          </cell>
          <cell r="P52">
            <v>16.95</v>
          </cell>
          <cell r="Q52">
            <v>0</v>
          </cell>
          <cell r="R52">
            <v>0</v>
          </cell>
          <cell r="S52">
            <v>0</v>
          </cell>
          <cell r="T52">
            <v>192.87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32477.55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45818</v>
          </cell>
          <cell r="AF52">
            <v>46183</v>
          </cell>
          <cell r="AG52">
            <v>12</v>
          </cell>
        </row>
        <row r="53">
          <cell r="A53">
            <v>6011797012</v>
          </cell>
          <cell r="B53" t="str">
            <v>ARROYO HONDO</v>
          </cell>
          <cell r="C53" t="str">
            <v>SUCURSAL ARROYO HONDO</v>
          </cell>
          <cell r="D53" t="str">
            <v>CONSUMO</v>
          </cell>
          <cell r="E53">
            <v>1</v>
          </cell>
          <cell r="F53" t="str">
            <v>CONS. PERSONAL</v>
          </cell>
          <cell r="G53">
            <v>1</v>
          </cell>
          <cell r="H53" t="str">
            <v>EMITIDO</v>
          </cell>
          <cell r="I53">
            <v>6011797012</v>
          </cell>
          <cell r="J53" t="str">
            <v>402-5753367-5</v>
          </cell>
          <cell r="K53" t="str">
            <v>ACEITUNO GUERRA, PEDRO LUIS</v>
          </cell>
          <cell r="L53" t="str">
            <v>PESOS DOMINICANOS</v>
          </cell>
          <cell r="M53">
            <v>507130.43</v>
          </cell>
          <cell r="N53">
            <v>14486.88</v>
          </cell>
          <cell r="O53">
            <v>13862.6</v>
          </cell>
          <cell r="P53">
            <v>21.5</v>
          </cell>
          <cell r="Q53">
            <v>0</v>
          </cell>
          <cell r="R53">
            <v>0</v>
          </cell>
          <cell r="S53">
            <v>0</v>
          </cell>
          <cell r="T53">
            <v>152.94999999999999</v>
          </cell>
          <cell r="U53">
            <v>0</v>
          </cell>
          <cell r="V53">
            <v>0</v>
          </cell>
          <cell r="W53">
            <v>0</v>
          </cell>
          <cell r="X53">
            <v>471.33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45817</v>
          </cell>
          <cell r="AF53">
            <v>47643</v>
          </cell>
          <cell r="AG53">
            <v>61</v>
          </cell>
        </row>
        <row r="54">
          <cell r="A54">
            <v>6011796766</v>
          </cell>
          <cell r="B54" t="str">
            <v>ARROYO HONDO</v>
          </cell>
          <cell r="C54" t="str">
            <v>SUCURSAL ARROYO HONDO</v>
          </cell>
          <cell r="D54" t="str">
            <v>CONSUMO</v>
          </cell>
          <cell r="E54">
            <v>1</v>
          </cell>
          <cell r="F54" t="str">
            <v>CONS. PERSONAL</v>
          </cell>
          <cell r="G54">
            <v>1</v>
          </cell>
          <cell r="H54" t="str">
            <v>EMITIDO</v>
          </cell>
          <cell r="I54">
            <v>6011796766</v>
          </cell>
          <cell r="J54" t="str">
            <v>001-1115151-0</v>
          </cell>
          <cell r="K54" t="str">
            <v>ALMONTE CABA, JUAN CARLOS</v>
          </cell>
          <cell r="L54" t="str">
            <v>PESOS DOMINICANOS</v>
          </cell>
          <cell r="M54">
            <v>111882.43</v>
          </cell>
          <cell r="N54">
            <v>4277.6899999999996</v>
          </cell>
          <cell r="O54">
            <v>4243.95</v>
          </cell>
          <cell r="P54">
            <v>21.5</v>
          </cell>
          <cell r="Q54">
            <v>0</v>
          </cell>
          <cell r="R54">
            <v>0</v>
          </cell>
          <cell r="S54">
            <v>0</v>
          </cell>
          <cell r="T54">
            <v>33.74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6882.43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45814</v>
          </cell>
          <cell r="AF54">
            <v>46910</v>
          </cell>
          <cell r="AG54">
            <v>37</v>
          </cell>
        </row>
        <row r="55">
          <cell r="A55">
            <v>6011797551</v>
          </cell>
          <cell r="B55" t="str">
            <v>ARROYO HONDO</v>
          </cell>
          <cell r="C55" t="str">
            <v>SUCURSAL ARROYO HONDO</v>
          </cell>
          <cell r="D55" t="str">
            <v>CONSUMO</v>
          </cell>
          <cell r="E55">
            <v>1</v>
          </cell>
          <cell r="F55" t="str">
            <v>CONS. PERSONAL</v>
          </cell>
          <cell r="G55">
            <v>1</v>
          </cell>
          <cell r="H55" t="str">
            <v>EMITIDO</v>
          </cell>
          <cell r="I55">
            <v>6011797551</v>
          </cell>
          <cell r="J55" t="str">
            <v>402-2560914-4</v>
          </cell>
          <cell r="K55" t="str">
            <v>BATISTA RAMIREZ, YUNEURYS</v>
          </cell>
          <cell r="L55" t="str">
            <v>PESOS DOMINICANOS</v>
          </cell>
          <cell r="M55">
            <v>49600</v>
          </cell>
          <cell r="N55">
            <v>1896.4</v>
          </cell>
          <cell r="O55">
            <v>1881.44</v>
          </cell>
          <cell r="P55">
            <v>21.5</v>
          </cell>
          <cell r="Q55">
            <v>0</v>
          </cell>
          <cell r="R55">
            <v>0</v>
          </cell>
          <cell r="S55">
            <v>0</v>
          </cell>
          <cell r="T55">
            <v>14.96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45819</v>
          </cell>
          <cell r="AF55">
            <v>46915</v>
          </cell>
          <cell r="AG55">
            <v>37</v>
          </cell>
        </row>
        <row r="56">
          <cell r="A56">
            <v>6011796474</v>
          </cell>
          <cell r="B56" t="str">
            <v>ARROYO HONDO</v>
          </cell>
          <cell r="C56" t="str">
            <v>SUCURSAL ARROYO HONDO</v>
          </cell>
          <cell r="D56" t="str">
            <v>CONSUMO</v>
          </cell>
          <cell r="E56">
            <v>1</v>
          </cell>
          <cell r="F56" t="str">
            <v>CONS. PERSONAL</v>
          </cell>
          <cell r="G56">
            <v>1</v>
          </cell>
          <cell r="H56" t="str">
            <v>EMITIDO</v>
          </cell>
          <cell r="I56">
            <v>6011796474</v>
          </cell>
          <cell r="J56" t="str">
            <v>001-0103091-4</v>
          </cell>
          <cell r="K56" t="str">
            <v>CORTINES DOMINGUEZ, JOSE RAMON</v>
          </cell>
          <cell r="L56" t="str">
            <v>PESOS DOMINICANOS</v>
          </cell>
          <cell r="M56">
            <v>1846704.57</v>
          </cell>
          <cell r="N56">
            <v>60095.46</v>
          </cell>
          <cell r="O56">
            <v>57857.48</v>
          </cell>
          <cell r="P56">
            <v>20.5</v>
          </cell>
          <cell r="Q56">
            <v>0</v>
          </cell>
          <cell r="R56">
            <v>0</v>
          </cell>
          <cell r="S56">
            <v>0</v>
          </cell>
          <cell r="T56">
            <v>556.97</v>
          </cell>
          <cell r="U56">
            <v>0</v>
          </cell>
          <cell r="V56">
            <v>0</v>
          </cell>
          <cell r="W56">
            <v>0</v>
          </cell>
          <cell r="X56">
            <v>1681.01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45813</v>
          </cell>
          <cell r="AF56">
            <v>47647</v>
          </cell>
          <cell r="AG56">
            <v>61</v>
          </cell>
        </row>
        <row r="57">
          <cell r="A57">
            <v>6011799538</v>
          </cell>
          <cell r="B57" t="str">
            <v>ARROYO HONDO</v>
          </cell>
          <cell r="C57" t="str">
            <v>SUCURSAL ARROYO HONDO</v>
          </cell>
          <cell r="D57" t="str">
            <v>CONSUMO</v>
          </cell>
          <cell r="E57">
            <v>1</v>
          </cell>
          <cell r="F57" t="str">
            <v>CONS. PERSONAL</v>
          </cell>
          <cell r="G57">
            <v>1</v>
          </cell>
          <cell r="H57" t="str">
            <v>EMITIDO</v>
          </cell>
          <cell r="I57">
            <v>6011799538</v>
          </cell>
          <cell r="J57" t="str">
            <v>001-1909687-3</v>
          </cell>
          <cell r="K57" t="str">
            <v>DE LOS SANTOS DE PA, ANNY</v>
          </cell>
          <cell r="L57" t="str">
            <v>PESOS DOMINICANOS</v>
          </cell>
          <cell r="M57">
            <v>212980.51</v>
          </cell>
          <cell r="N57">
            <v>5886.13</v>
          </cell>
          <cell r="O57">
            <v>5821.9</v>
          </cell>
          <cell r="P57">
            <v>21.5</v>
          </cell>
          <cell r="Q57">
            <v>0</v>
          </cell>
          <cell r="R57">
            <v>0</v>
          </cell>
          <cell r="S57">
            <v>0</v>
          </cell>
          <cell r="T57">
            <v>64.23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17980.509999999998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45825</v>
          </cell>
          <cell r="AF57">
            <v>47651</v>
          </cell>
          <cell r="AG57">
            <v>61</v>
          </cell>
        </row>
        <row r="58">
          <cell r="A58">
            <v>6011802703</v>
          </cell>
          <cell r="B58" t="str">
            <v>ARROYO HONDO</v>
          </cell>
          <cell r="C58" t="str">
            <v>SUCURSAL ARROYO HONDO</v>
          </cell>
          <cell r="D58" t="str">
            <v>CONSUMO</v>
          </cell>
          <cell r="E58">
            <v>1</v>
          </cell>
          <cell r="F58" t="str">
            <v>CONS. PERSONAL</v>
          </cell>
          <cell r="G58">
            <v>1</v>
          </cell>
          <cell r="H58" t="str">
            <v>EMITIDO</v>
          </cell>
          <cell r="I58">
            <v>6011802703</v>
          </cell>
          <cell r="J58" t="str">
            <v>225-0091363-1</v>
          </cell>
          <cell r="K58" t="str">
            <v>FAMILIA TAVERAS, YOENI</v>
          </cell>
          <cell r="L58" t="str">
            <v>PESOS DOMINICANOS</v>
          </cell>
          <cell r="M58">
            <v>545685.31000000006</v>
          </cell>
          <cell r="N58">
            <v>14621.9</v>
          </cell>
          <cell r="O58">
            <v>14457.32</v>
          </cell>
          <cell r="P58">
            <v>20</v>
          </cell>
          <cell r="Q58">
            <v>0</v>
          </cell>
          <cell r="R58">
            <v>0</v>
          </cell>
          <cell r="S58">
            <v>0</v>
          </cell>
          <cell r="T58">
            <v>164.58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38685.31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45838</v>
          </cell>
          <cell r="AF58">
            <v>47664</v>
          </cell>
          <cell r="AG58">
            <v>61</v>
          </cell>
        </row>
        <row r="59">
          <cell r="A59">
            <v>6011802856</v>
          </cell>
          <cell r="B59" t="str">
            <v>ARROYO HONDO</v>
          </cell>
          <cell r="C59" t="str">
            <v>SUCURSAL ARROYO HONDO</v>
          </cell>
          <cell r="D59" t="str">
            <v>CONSUMO</v>
          </cell>
          <cell r="E59">
            <v>1</v>
          </cell>
          <cell r="F59" t="str">
            <v>CONS. PERSONAL</v>
          </cell>
          <cell r="G59">
            <v>1</v>
          </cell>
          <cell r="H59" t="str">
            <v>EMITIDO</v>
          </cell>
          <cell r="I59">
            <v>6011802856</v>
          </cell>
          <cell r="J59" t="str">
            <v>001-0221383-2</v>
          </cell>
          <cell r="K59" t="str">
            <v>GONZALEZ , EUSEBIO</v>
          </cell>
          <cell r="L59" t="str">
            <v>PESOS DOMINICANOS</v>
          </cell>
          <cell r="M59">
            <v>437962.7</v>
          </cell>
          <cell r="N59">
            <v>12200.5</v>
          </cell>
          <cell r="O59">
            <v>11971.88</v>
          </cell>
          <cell r="P59">
            <v>21.5</v>
          </cell>
          <cell r="Q59">
            <v>0</v>
          </cell>
          <cell r="R59">
            <v>0</v>
          </cell>
          <cell r="S59">
            <v>0</v>
          </cell>
          <cell r="T59">
            <v>228.62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31962.7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45838</v>
          </cell>
          <cell r="AF59">
            <v>47664</v>
          </cell>
          <cell r="AG59">
            <v>61</v>
          </cell>
        </row>
        <row r="60">
          <cell r="A60">
            <v>6011797902</v>
          </cell>
          <cell r="B60" t="str">
            <v>ARROYO HONDO</v>
          </cell>
          <cell r="C60" t="str">
            <v>SUCURSAL ARROYO HONDO</v>
          </cell>
          <cell r="D60" t="str">
            <v>CONSUMO</v>
          </cell>
          <cell r="E60">
            <v>1</v>
          </cell>
          <cell r="F60" t="str">
            <v>CONS. PERSONAL</v>
          </cell>
          <cell r="G60">
            <v>1</v>
          </cell>
          <cell r="H60" t="str">
            <v>EMITIDO</v>
          </cell>
          <cell r="I60">
            <v>6011797902</v>
          </cell>
          <cell r="J60" t="str">
            <v>225-0035723-5</v>
          </cell>
          <cell r="K60" t="str">
            <v>JOSE ANTONIO, ALCEQUIEZ ALCEQUIEZ</v>
          </cell>
          <cell r="L60" t="str">
            <v>PESOS DOMINICANOS</v>
          </cell>
          <cell r="M60">
            <v>358056.16</v>
          </cell>
          <cell r="N60">
            <v>13588.59</v>
          </cell>
          <cell r="O60">
            <v>13480.6</v>
          </cell>
          <cell r="P60">
            <v>20.95</v>
          </cell>
          <cell r="Q60">
            <v>0</v>
          </cell>
          <cell r="R60">
            <v>0</v>
          </cell>
          <cell r="S60">
            <v>0</v>
          </cell>
          <cell r="T60">
            <v>107.99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22256.16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45820</v>
          </cell>
          <cell r="AF60">
            <v>46916</v>
          </cell>
          <cell r="AG60">
            <v>37</v>
          </cell>
        </row>
        <row r="61">
          <cell r="A61">
            <v>6011801843</v>
          </cell>
          <cell r="B61" t="str">
            <v>ARROYO HONDO</v>
          </cell>
          <cell r="C61" t="str">
            <v>SUCURSAL ARROYO HONDO</v>
          </cell>
          <cell r="D61" t="str">
            <v>CONSUMO</v>
          </cell>
          <cell r="E61">
            <v>1</v>
          </cell>
          <cell r="F61" t="str">
            <v>CONS. PERSONAL</v>
          </cell>
          <cell r="G61">
            <v>1</v>
          </cell>
          <cell r="H61" t="str">
            <v>EMITIDO</v>
          </cell>
          <cell r="I61">
            <v>6011801843</v>
          </cell>
          <cell r="J61" t="str">
            <v>001-1165742-5</v>
          </cell>
          <cell r="K61" t="str">
            <v>PEÑA, JOSE LUIS</v>
          </cell>
          <cell r="L61" t="str">
            <v>PESOS DOMINICANOS</v>
          </cell>
          <cell r="M61">
            <v>437962.7</v>
          </cell>
          <cell r="N61">
            <v>12103.97</v>
          </cell>
          <cell r="O61">
            <v>11971.88</v>
          </cell>
          <cell r="P61">
            <v>21.5</v>
          </cell>
          <cell r="Q61">
            <v>0</v>
          </cell>
          <cell r="R61">
            <v>0</v>
          </cell>
          <cell r="S61">
            <v>0</v>
          </cell>
          <cell r="T61">
            <v>132.09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31962.7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45834</v>
          </cell>
          <cell r="AF61">
            <v>47660</v>
          </cell>
          <cell r="AG61">
            <v>61</v>
          </cell>
        </row>
        <row r="62">
          <cell r="A62">
            <v>6011800677</v>
          </cell>
          <cell r="B62" t="str">
            <v>ARROYO HONDO</v>
          </cell>
          <cell r="C62" t="str">
            <v>SUCURSAL ARROYO HONDO</v>
          </cell>
          <cell r="D62" t="str">
            <v>CONSUMO</v>
          </cell>
          <cell r="E62">
            <v>1</v>
          </cell>
          <cell r="F62" t="str">
            <v>CONS. PERSONAL</v>
          </cell>
          <cell r="G62">
            <v>1</v>
          </cell>
          <cell r="H62" t="str">
            <v>EMITIDO</v>
          </cell>
          <cell r="I62">
            <v>6011800677</v>
          </cell>
          <cell r="J62" t="str">
            <v>001-0100290-5</v>
          </cell>
          <cell r="K62" t="str">
            <v>PRIETO GONZALEZ, JUAN ANTONIO</v>
          </cell>
          <cell r="L62" t="str">
            <v>PESOS DOMINICANOS</v>
          </cell>
          <cell r="M62">
            <v>507000</v>
          </cell>
          <cell r="N62">
            <v>14668.08</v>
          </cell>
          <cell r="O62">
            <v>13932.22</v>
          </cell>
          <cell r="P62">
            <v>21.5</v>
          </cell>
          <cell r="Q62">
            <v>0</v>
          </cell>
          <cell r="R62">
            <v>0</v>
          </cell>
          <cell r="S62">
            <v>0</v>
          </cell>
          <cell r="T62">
            <v>264.64999999999998</v>
          </cell>
          <cell r="U62">
            <v>0</v>
          </cell>
          <cell r="V62">
            <v>0</v>
          </cell>
          <cell r="W62">
            <v>0</v>
          </cell>
          <cell r="X62">
            <v>471.21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45831</v>
          </cell>
          <cell r="AF62">
            <v>47666</v>
          </cell>
          <cell r="AG62">
            <v>61</v>
          </cell>
        </row>
        <row r="63">
          <cell r="A63">
            <v>6011800976</v>
          </cell>
          <cell r="B63" t="str">
            <v>ARROYO HONDO</v>
          </cell>
          <cell r="C63" t="str">
            <v>SUCURSAL ARROYO HONDO</v>
          </cell>
          <cell r="D63" t="str">
            <v>CONSUMO</v>
          </cell>
          <cell r="E63">
            <v>1</v>
          </cell>
          <cell r="F63" t="str">
            <v>CONS. PERSONAL</v>
          </cell>
          <cell r="G63">
            <v>1</v>
          </cell>
          <cell r="H63" t="str">
            <v>EMITIDO</v>
          </cell>
          <cell r="I63">
            <v>6011800976</v>
          </cell>
          <cell r="J63" t="str">
            <v>001-0183766-4</v>
          </cell>
          <cell r="K63" t="str">
            <v>PRINCE GERALDO, SANDRA GUILLERMINA</v>
          </cell>
          <cell r="L63" t="str">
            <v>PESOS DOMINICANOS</v>
          </cell>
          <cell r="M63">
            <v>16000</v>
          </cell>
          <cell r="N63">
            <v>1429.08</v>
          </cell>
          <cell r="O63">
            <v>1429.08</v>
          </cell>
          <cell r="P63">
            <v>13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45832</v>
          </cell>
          <cell r="AF63">
            <v>46197</v>
          </cell>
          <cell r="AG63">
            <v>12</v>
          </cell>
        </row>
        <row r="64">
          <cell r="A64">
            <v>6011803029</v>
          </cell>
          <cell r="B64" t="str">
            <v>ARROYO HONDO</v>
          </cell>
          <cell r="C64" t="str">
            <v>SUCURSAL ARROYO HONDO</v>
          </cell>
          <cell r="D64" t="str">
            <v>CONSUMO</v>
          </cell>
          <cell r="E64">
            <v>1</v>
          </cell>
          <cell r="F64" t="str">
            <v>CONS. PERSONAL</v>
          </cell>
          <cell r="G64">
            <v>1</v>
          </cell>
          <cell r="H64" t="str">
            <v>EMITIDO</v>
          </cell>
          <cell r="I64">
            <v>6011803029</v>
          </cell>
          <cell r="J64" t="str">
            <v>001-0180969-7</v>
          </cell>
          <cell r="K64" t="str">
            <v>RAMIREZ GERARDO, FREDDY CAONABO</v>
          </cell>
          <cell r="L64" t="str">
            <v>PESOS DOMINICANOS</v>
          </cell>
          <cell r="M64">
            <v>523000</v>
          </cell>
          <cell r="N64">
            <v>14454.14</v>
          </cell>
          <cell r="O64">
            <v>14296.4</v>
          </cell>
          <cell r="P64">
            <v>21.5</v>
          </cell>
          <cell r="Q64">
            <v>0</v>
          </cell>
          <cell r="R64">
            <v>0</v>
          </cell>
          <cell r="S64">
            <v>0</v>
          </cell>
          <cell r="T64">
            <v>157.74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45838</v>
          </cell>
          <cell r="AF64">
            <v>47664</v>
          </cell>
          <cell r="AG64">
            <v>61</v>
          </cell>
        </row>
        <row r="65">
          <cell r="A65">
            <v>6011796257</v>
          </cell>
          <cell r="B65" t="str">
            <v>ARROYO HONDO</v>
          </cell>
          <cell r="C65" t="str">
            <v>SUCURSAL ARROYO HONDO</v>
          </cell>
          <cell r="D65" t="str">
            <v>CONSUMO</v>
          </cell>
          <cell r="E65">
            <v>1</v>
          </cell>
          <cell r="F65" t="str">
            <v>CONS. PERSONAL</v>
          </cell>
          <cell r="G65">
            <v>1</v>
          </cell>
          <cell r="H65" t="str">
            <v>EMITIDO</v>
          </cell>
          <cell r="I65">
            <v>6011796257</v>
          </cell>
          <cell r="J65" t="str">
            <v>402-2677782-5</v>
          </cell>
          <cell r="K65" t="str">
            <v>ROSARIO RAMIREZ, JORGE LUIS</v>
          </cell>
          <cell r="L65" t="str">
            <v>PESOS DOMINICANOS</v>
          </cell>
          <cell r="M65">
            <v>76000</v>
          </cell>
          <cell r="N65">
            <v>0</v>
          </cell>
          <cell r="O65">
            <v>1585.51</v>
          </cell>
          <cell r="P65">
            <v>15</v>
          </cell>
          <cell r="Q65">
            <v>0</v>
          </cell>
          <cell r="R65">
            <v>0</v>
          </cell>
          <cell r="S65">
            <v>0</v>
          </cell>
          <cell r="T65">
            <v>22.8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45809</v>
          </cell>
          <cell r="AF65">
            <v>46539</v>
          </cell>
          <cell r="AG65">
            <v>24</v>
          </cell>
        </row>
        <row r="66">
          <cell r="A66">
            <v>6011798742</v>
          </cell>
          <cell r="B66" t="str">
            <v>ARROYO HONDO</v>
          </cell>
          <cell r="C66" t="str">
            <v>SUCURSAL ARROYO HONDO</v>
          </cell>
          <cell r="D66" t="str">
            <v>CONSUMO</v>
          </cell>
          <cell r="E66">
            <v>1</v>
          </cell>
          <cell r="F66" t="str">
            <v>CONS. PERSONAL</v>
          </cell>
          <cell r="G66">
            <v>1</v>
          </cell>
          <cell r="H66" t="str">
            <v>EMITIDO</v>
          </cell>
          <cell r="I66">
            <v>6011798742</v>
          </cell>
          <cell r="J66" t="str">
            <v>001-1843329-1</v>
          </cell>
          <cell r="K66" t="str">
            <v>SERRANO ABREU, JEFRY</v>
          </cell>
          <cell r="L66" t="str">
            <v>PESOS DOMINICANOS</v>
          </cell>
          <cell r="M66">
            <v>738800</v>
          </cell>
          <cell r="N66">
            <v>20595.93</v>
          </cell>
          <cell r="O66">
            <v>20373.11</v>
          </cell>
          <cell r="P66">
            <v>21.5</v>
          </cell>
          <cell r="Q66">
            <v>0</v>
          </cell>
          <cell r="R66">
            <v>0</v>
          </cell>
          <cell r="S66">
            <v>0</v>
          </cell>
          <cell r="T66">
            <v>222.82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45824</v>
          </cell>
          <cell r="AF66">
            <v>47665</v>
          </cell>
          <cell r="AG66">
            <v>61</v>
          </cell>
        </row>
        <row r="67">
          <cell r="A67">
            <v>6011798016</v>
          </cell>
          <cell r="B67" t="str">
            <v>ARROYO HONDO</v>
          </cell>
          <cell r="C67" t="str">
            <v>SUCURSAL ARROYO HONDO</v>
          </cell>
          <cell r="D67" t="str">
            <v>CONSUMO</v>
          </cell>
          <cell r="E67">
            <v>1</v>
          </cell>
          <cell r="F67" t="str">
            <v>CONS. PERSONAL</v>
          </cell>
          <cell r="G67">
            <v>1</v>
          </cell>
          <cell r="H67" t="str">
            <v>EMITIDO</v>
          </cell>
          <cell r="I67">
            <v>6011798016</v>
          </cell>
          <cell r="J67" t="str">
            <v>402-4931926-6</v>
          </cell>
          <cell r="K67" t="str">
            <v>WILKES OSORIO, ELIAS MOISES</v>
          </cell>
          <cell r="L67" t="str">
            <v>PESOS DOMINICANOS</v>
          </cell>
          <cell r="M67">
            <v>142223.18</v>
          </cell>
          <cell r="N67">
            <v>13010.95</v>
          </cell>
          <cell r="O67">
            <v>12968.06</v>
          </cell>
          <cell r="P67">
            <v>16.95</v>
          </cell>
          <cell r="Q67">
            <v>0</v>
          </cell>
          <cell r="R67">
            <v>0</v>
          </cell>
          <cell r="S67">
            <v>0</v>
          </cell>
          <cell r="T67">
            <v>42.89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7223.18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45820</v>
          </cell>
          <cell r="AF67">
            <v>46185</v>
          </cell>
          <cell r="AG67">
            <v>12</v>
          </cell>
        </row>
        <row r="68">
          <cell r="A68">
            <v>6020095981</v>
          </cell>
          <cell r="B68" t="str">
            <v>ARROYO HONDO</v>
          </cell>
          <cell r="C68" t="str">
            <v>SUCURSAL ARROYO HONDO</v>
          </cell>
          <cell r="D68" t="str">
            <v>COMERCIAL</v>
          </cell>
          <cell r="E68">
            <v>2</v>
          </cell>
          <cell r="F68" t="str">
            <v>COMERCIALES</v>
          </cell>
          <cell r="G68">
            <v>1</v>
          </cell>
          <cell r="H68" t="str">
            <v>EMITIDO</v>
          </cell>
          <cell r="I68">
            <v>6020095981</v>
          </cell>
          <cell r="J68" t="str">
            <v>1-32-00962-2</v>
          </cell>
          <cell r="K68" t="str">
            <v>LINAMED, SRL</v>
          </cell>
          <cell r="L68" t="str">
            <v>PESOS DOMINICANOS</v>
          </cell>
          <cell r="M68">
            <v>5000000</v>
          </cell>
          <cell r="N68">
            <v>160506.66</v>
          </cell>
          <cell r="O68">
            <v>158998.66</v>
          </cell>
          <cell r="P68">
            <v>9</v>
          </cell>
          <cell r="Q68">
            <v>0</v>
          </cell>
          <cell r="R68">
            <v>0</v>
          </cell>
          <cell r="S68">
            <v>0</v>
          </cell>
          <cell r="T68">
            <v>1508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45838</v>
          </cell>
          <cell r="AF68">
            <v>46934</v>
          </cell>
          <cell r="AG68">
            <v>37</v>
          </cell>
        </row>
        <row r="69">
          <cell r="A69">
            <v>6030013267</v>
          </cell>
          <cell r="B69" t="str">
            <v>ARROYO HONDO</v>
          </cell>
          <cell r="C69" t="str">
            <v>SUCURSAL ARROYO HONDO</v>
          </cell>
          <cell r="D69" t="str">
            <v>HIPOTECARIOS</v>
          </cell>
          <cell r="E69">
            <v>3</v>
          </cell>
          <cell r="F69" t="str">
            <v>HIPOTECARIO</v>
          </cell>
          <cell r="G69">
            <v>1</v>
          </cell>
          <cell r="H69" t="str">
            <v>EMITIDO</v>
          </cell>
          <cell r="I69">
            <v>6030013267</v>
          </cell>
          <cell r="J69" t="str">
            <v>402-5596999-6</v>
          </cell>
          <cell r="K69" t="str">
            <v>COLLANTES PICHARDO, JESUS</v>
          </cell>
          <cell r="L69" t="str">
            <v>PESOS DOMINICANOS</v>
          </cell>
          <cell r="M69">
            <v>7613000</v>
          </cell>
          <cell r="N69">
            <v>96209.87</v>
          </cell>
          <cell r="O69">
            <v>88921.02</v>
          </cell>
          <cell r="P69">
            <v>12.95</v>
          </cell>
          <cell r="Q69">
            <v>0</v>
          </cell>
          <cell r="R69">
            <v>7288.85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45818</v>
          </cell>
          <cell r="AF69">
            <v>53123</v>
          </cell>
          <cell r="AG69">
            <v>244</v>
          </cell>
        </row>
        <row r="70">
          <cell r="A70">
            <v>6110013927</v>
          </cell>
          <cell r="B70" t="str">
            <v>ARROYO HONDO</v>
          </cell>
          <cell r="C70" t="str">
            <v>SUCURSAL ARROYO HONDO</v>
          </cell>
          <cell r="D70" t="str">
            <v>REESTRUCTURADO CONSU</v>
          </cell>
          <cell r="E70">
            <v>11</v>
          </cell>
          <cell r="F70" t="str">
            <v>PRES.P.REESTRUC.</v>
          </cell>
          <cell r="G70">
            <v>1</v>
          </cell>
          <cell r="H70" t="str">
            <v>EMITIDO</v>
          </cell>
          <cell r="I70">
            <v>6110013927</v>
          </cell>
          <cell r="J70" t="str">
            <v>402-2092268-2</v>
          </cell>
          <cell r="K70" t="str">
            <v>JIMENEZ MENDEZ, IGNACIO</v>
          </cell>
          <cell r="L70" t="str">
            <v>PESOS DOMINICANOS</v>
          </cell>
          <cell r="M70">
            <v>182500</v>
          </cell>
          <cell r="N70">
            <v>6977.68</v>
          </cell>
          <cell r="O70">
            <v>6922.64</v>
          </cell>
          <cell r="P70">
            <v>21.5</v>
          </cell>
          <cell r="Q70">
            <v>0</v>
          </cell>
          <cell r="R70">
            <v>0</v>
          </cell>
          <cell r="S70">
            <v>0</v>
          </cell>
          <cell r="T70">
            <v>55.04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45833</v>
          </cell>
          <cell r="AF70">
            <v>46929</v>
          </cell>
          <cell r="AG70">
            <v>37</v>
          </cell>
        </row>
        <row r="71">
          <cell r="A71">
            <v>6011797081</v>
          </cell>
          <cell r="B71" t="str">
            <v>BAVARO</v>
          </cell>
          <cell r="C71" t="str">
            <v>SUC. BAVARO</v>
          </cell>
          <cell r="D71" t="str">
            <v>CONSUMO</v>
          </cell>
          <cell r="E71">
            <v>1</v>
          </cell>
          <cell r="F71" t="str">
            <v>CONS. PERSONAL</v>
          </cell>
          <cell r="G71">
            <v>1</v>
          </cell>
          <cell r="H71" t="str">
            <v>EMITIDO</v>
          </cell>
          <cell r="I71">
            <v>6011797081</v>
          </cell>
          <cell r="J71" t="str">
            <v>001-0916173-7</v>
          </cell>
          <cell r="K71" t="str">
            <v>ANDUJAR DIAZ, WANDER GUILLERMO</v>
          </cell>
          <cell r="L71" t="str">
            <v>PESOS DOMINICANOS</v>
          </cell>
          <cell r="M71">
            <v>2320000</v>
          </cell>
          <cell r="N71">
            <v>51773.279999999999</v>
          </cell>
          <cell r="O71">
            <v>51773.279999999999</v>
          </cell>
          <cell r="P71">
            <v>19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45817</v>
          </cell>
          <cell r="AF71">
            <v>47643</v>
          </cell>
          <cell r="AG71">
            <v>61</v>
          </cell>
        </row>
        <row r="72">
          <cell r="A72">
            <v>6011801932</v>
          </cell>
          <cell r="B72" t="str">
            <v>BAVARO</v>
          </cell>
          <cell r="C72" t="str">
            <v>SUC. BAVARO</v>
          </cell>
          <cell r="D72" t="str">
            <v>CONSUMO</v>
          </cell>
          <cell r="E72">
            <v>1</v>
          </cell>
          <cell r="F72" t="str">
            <v>CONS. PERSONAL</v>
          </cell>
          <cell r="G72">
            <v>1</v>
          </cell>
          <cell r="H72" t="str">
            <v>EMITIDO</v>
          </cell>
          <cell r="I72">
            <v>6011801932</v>
          </cell>
          <cell r="J72" t="str">
            <v>001-1503564-4</v>
          </cell>
          <cell r="K72" t="str">
            <v>CAMINERO, ALEXANDER</v>
          </cell>
          <cell r="L72" t="str">
            <v>PESOS DOMINICANOS</v>
          </cell>
          <cell r="M72">
            <v>199000</v>
          </cell>
          <cell r="N72">
            <v>6275.84</v>
          </cell>
          <cell r="O72">
            <v>6215.82</v>
          </cell>
          <cell r="P72">
            <v>21.5</v>
          </cell>
          <cell r="Q72">
            <v>0</v>
          </cell>
          <cell r="R72">
            <v>0</v>
          </cell>
          <cell r="S72">
            <v>0</v>
          </cell>
          <cell r="T72">
            <v>60.02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45834</v>
          </cell>
          <cell r="AF72">
            <v>47295</v>
          </cell>
          <cell r="AG72">
            <v>49</v>
          </cell>
        </row>
        <row r="73">
          <cell r="A73">
            <v>6011798532</v>
          </cell>
          <cell r="B73" t="str">
            <v>BAVARO</v>
          </cell>
          <cell r="C73" t="str">
            <v>SUC. BAVARO</v>
          </cell>
          <cell r="D73" t="str">
            <v>CONSUMO</v>
          </cell>
          <cell r="E73">
            <v>1</v>
          </cell>
          <cell r="F73" t="str">
            <v>CONS. PERSONAL</v>
          </cell>
          <cell r="G73">
            <v>1</v>
          </cell>
          <cell r="H73" t="str">
            <v>EMITIDO</v>
          </cell>
          <cell r="I73">
            <v>6011798532</v>
          </cell>
          <cell r="J73" t="str">
            <v>010-0091030-5</v>
          </cell>
          <cell r="K73" t="str">
            <v>CANO CASADO, JHOAN FRANCISCO</v>
          </cell>
          <cell r="L73" t="str">
            <v>PESOS DOMINICANOS</v>
          </cell>
          <cell r="M73">
            <v>355800</v>
          </cell>
          <cell r="N73">
            <v>10163.92</v>
          </cell>
          <cell r="O73">
            <v>9725.93</v>
          </cell>
          <cell r="P73">
            <v>21.5</v>
          </cell>
          <cell r="Q73">
            <v>0</v>
          </cell>
          <cell r="R73">
            <v>0</v>
          </cell>
          <cell r="S73">
            <v>0</v>
          </cell>
          <cell r="T73">
            <v>107.31</v>
          </cell>
          <cell r="U73">
            <v>0</v>
          </cell>
          <cell r="V73">
            <v>0</v>
          </cell>
          <cell r="W73">
            <v>0</v>
          </cell>
          <cell r="X73">
            <v>330.68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45821</v>
          </cell>
          <cell r="AF73">
            <v>47647</v>
          </cell>
          <cell r="AG73">
            <v>61</v>
          </cell>
        </row>
        <row r="74">
          <cell r="A74">
            <v>6011797471</v>
          </cell>
          <cell r="B74" t="str">
            <v>BAVARO</v>
          </cell>
          <cell r="C74" t="str">
            <v>SUC. BAVARO</v>
          </cell>
          <cell r="D74" t="str">
            <v>CONSUMO</v>
          </cell>
          <cell r="E74">
            <v>1</v>
          </cell>
          <cell r="F74" t="str">
            <v>CONS. PERSONAL</v>
          </cell>
          <cell r="G74">
            <v>1</v>
          </cell>
          <cell r="H74" t="str">
            <v>EMITIDO</v>
          </cell>
          <cell r="I74">
            <v>6011797471</v>
          </cell>
          <cell r="J74" t="str">
            <v>402-2235857-0</v>
          </cell>
          <cell r="K74" t="str">
            <v>CISNEROS PAEZ, DIEGO ERNESTO</v>
          </cell>
          <cell r="L74" t="str">
            <v>PESOS DOMINICANOS</v>
          </cell>
          <cell r="M74">
            <v>647258.18000000005</v>
          </cell>
          <cell r="N74">
            <v>24747.18</v>
          </cell>
          <cell r="O74">
            <v>24551.97</v>
          </cell>
          <cell r="P74">
            <v>21.5</v>
          </cell>
          <cell r="Q74">
            <v>0</v>
          </cell>
          <cell r="R74">
            <v>0</v>
          </cell>
          <cell r="S74">
            <v>0</v>
          </cell>
          <cell r="T74">
            <v>195.21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40258.18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45820</v>
          </cell>
          <cell r="AF74">
            <v>46916</v>
          </cell>
          <cell r="AG74">
            <v>37</v>
          </cell>
        </row>
        <row r="75">
          <cell r="A75">
            <v>6011797051</v>
          </cell>
          <cell r="B75" t="str">
            <v>BAVARO</v>
          </cell>
          <cell r="C75" t="str">
            <v>SUC. BAVARO</v>
          </cell>
          <cell r="D75" t="str">
            <v>CONSUMO</v>
          </cell>
          <cell r="E75">
            <v>1</v>
          </cell>
          <cell r="F75" t="str">
            <v>CONS. PERSONAL</v>
          </cell>
          <cell r="G75">
            <v>1</v>
          </cell>
          <cell r="H75" t="str">
            <v>EMITIDO</v>
          </cell>
          <cell r="I75">
            <v>6011797051</v>
          </cell>
          <cell r="J75" t="str">
            <v>018-0060288-8</v>
          </cell>
          <cell r="K75" t="str">
            <v>CUEVAS VALDEZ, FELIX</v>
          </cell>
          <cell r="L75" t="str">
            <v>PESOS DOMINICANOS</v>
          </cell>
          <cell r="M75">
            <v>103500</v>
          </cell>
          <cell r="N75">
            <v>2567.4499999999998</v>
          </cell>
          <cell r="O75">
            <v>2567.4499999999998</v>
          </cell>
          <cell r="P75">
            <v>17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45817</v>
          </cell>
          <cell r="AF75">
            <v>47639</v>
          </cell>
          <cell r="AG75">
            <v>61</v>
          </cell>
        </row>
        <row r="76">
          <cell r="A76">
            <v>6011800816</v>
          </cell>
          <cell r="B76" t="str">
            <v>BAVARO</v>
          </cell>
          <cell r="C76" t="str">
            <v>SUC. BAVARO</v>
          </cell>
          <cell r="D76" t="str">
            <v>CONSUMO</v>
          </cell>
          <cell r="E76">
            <v>1</v>
          </cell>
          <cell r="F76" t="str">
            <v>CONS. PERSONAL</v>
          </cell>
          <cell r="G76">
            <v>1</v>
          </cell>
          <cell r="H76" t="str">
            <v>EMITIDO</v>
          </cell>
          <cell r="I76">
            <v>6011800816</v>
          </cell>
          <cell r="J76" t="str">
            <v>027-0000673-3</v>
          </cell>
          <cell r="K76" t="str">
            <v>DE JIMENEZ, DEVORA DE LA ROSA</v>
          </cell>
          <cell r="L76" t="str">
            <v>PESOS DOMINICANOS</v>
          </cell>
          <cell r="M76">
            <v>132444.53</v>
          </cell>
          <cell r="N76">
            <v>5026.41</v>
          </cell>
          <cell r="O76">
            <v>4986.46</v>
          </cell>
          <cell r="P76">
            <v>20.95</v>
          </cell>
          <cell r="Q76">
            <v>0</v>
          </cell>
          <cell r="R76">
            <v>0</v>
          </cell>
          <cell r="S76">
            <v>0</v>
          </cell>
          <cell r="T76">
            <v>39.950000000000003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8232.5300000000007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45831</v>
          </cell>
          <cell r="AF76">
            <v>46927</v>
          </cell>
          <cell r="AG76">
            <v>37</v>
          </cell>
        </row>
        <row r="77">
          <cell r="A77">
            <v>6011799812</v>
          </cell>
          <cell r="B77" t="str">
            <v>BAVARO</v>
          </cell>
          <cell r="C77" t="str">
            <v>SUC. BAVARO</v>
          </cell>
          <cell r="D77" t="str">
            <v>CONSUMO</v>
          </cell>
          <cell r="E77">
            <v>1</v>
          </cell>
          <cell r="F77" t="str">
            <v>CONS. PERSONAL</v>
          </cell>
          <cell r="G77">
            <v>1</v>
          </cell>
          <cell r="H77" t="str">
            <v>EMITIDO</v>
          </cell>
          <cell r="I77">
            <v>6011799812</v>
          </cell>
          <cell r="J77" t="str">
            <v>056-0180839-6</v>
          </cell>
          <cell r="K77" t="str">
            <v>DE LA CRU PEÑA, STEPHANY</v>
          </cell>
          <cell r="L77" t="str">
            <v>PESOS DOMINICANOS</v>
          </cell>
          <cell r="M77">
            <v>219009.12</v>
          </cell>
          <cell r="N77">
            <v>8373.56</v>
          </cell>
          <cell r="O77">
            <v>8307.51</v>
          </cell>
          <cell r="P77">
            <v>21.5</v>
          </cell>
          <cell r="Q77">
            <v>0</v>
          </cell>
          <cell r="R77">
            <v>0</v>
          </cell>
          <cell r="S77">
            <v>0</v>
          </cell>
          <cell r="T77">
            <v>66.05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13709.12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45826</v>
          </cell>
          <cell r="AF77">
            <v>46922</v>
          </cell>
          <cell r="AG77">
            <v>37</v>
          </cell>
        </row>
        <row r="78">
          <cell r="A78">
            <v>6011796314</v>
          </cell>
          <cell r="B78" t="str">
            <v>BAVARO</v>
          </cell>
          <cell r="C78" t="str">
            <v>SUC. BAVARO</v>
          </cell>
          <cell r="D78" t="str">
            <v>CONSUMO</v>
          </cell>
          <cell r="E78">
            <v>1</v>
          </cell>
          <cell r="F78" t="str">
            <v>CONS. PERSONAL</v>
          </cell>
          <cell r="G78">
            <v>1</v>
          </cell>
          <cell r="H78" t="str">
            <v>EMITIDO</v>
          </cell>
          <cell r="I78">
            <v>6011796314</v>
          </cell>
          <cell r="J78" t="str">
            <v>090-0020567-5</v>
          </cell>
          <cell r="K78" t="str">
            <v>DE LEON CONTRERAS, KRAULY</v>
          </cell>
          <cell r="L78" t="str">
            <v>PESOS DOMINICANOS</v>
          </cell>
          <cell r="M78">
            <v>165350.26999999999</v>
          </cell>
          <cell r="N78">
            <v>6321.98</v>
          </cell>
          <cell r="O78">
            <v>6272.11</v>
          </cell>
          <cell r="P78">
            <v>21.5</v>
          </cell>
          <cell r="Q78">
            <v>0</v>
          </cell>
          <cell r="R78">
            <v>0</v>
          </cell>
          <cell r="S78">
            <v>0</v>
          </cell>
          <cell r="T78">
            <v>49.87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10350.27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45813</v>
          </cell>
          <cell r="AF78">
            <v>46909</v>
          </cell>
          <cell r="AG78">
            <v>37</v>
          </cell>
        </row>
        <row r="79">
          <cell r="A79">
            <v>6011798824</v>
          </cell>
          <cell r="B79" t="str">
            <v>BAVARO</v>
          </cell>
          <cell r="C79" t="str">
            <v>SUC. BAVARO</v>
          </cell>
          <cell r="D79" t="str">
            <v>CONSUMO</v>
          </cell>
          <cell r="E79">
            <v>1</v>
          </cell>
          <cell r="F79" t="str">
            <v>CONS. PERSONAL</v>
          </cell>
          <cell r="G79">
            <v>1</v>
          </cell>
          <cell r="H79" t="str">
            <v>EMITIDO</v>
          </cell>
          <cell r="I79">
            <v>6011798824</v>
          </cell>
          <cell r="J79" t="str">
            <v>402-2949541-7</v>
          </cell>
          <cell r="K79" t="str">
            <v>ENCARNACION SORIANO, WILLIAN</v>
          </cell>
          <cell r="L79" t="str">
            <v>PESOS DOMINICANOS</v>
          </cell>
          <cell r="M79">
            <v>305905</v>
          </cell>
          <cell r="N79">
            <v>9972.15</v>
          </cell>
          <cell r="O79">
            <v>9555.02</v>
          </cell>
          <cell r="P79">
            <v>21.5</v>
          </cell>
          <cell r="Q79">
            <v>0</v>
          </cell>
          <cell r="R79">
            <v>0</v>
          </cell>
          <cell r="S79">
            <v>0</v>
          </cell>
          <cell r="T79">
            <v>92.26</v>
          </cell>
          <cell r="U79">
            <v>0</v>
          </cell>
          <cell r="V79">
            <v>0</v>
          </cell>
          <cell r="W79">
            <v>0</v>
          </cell>
          <cell r="X79">
            <v>324.87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45824</v>
          </cell>
          <cell r="AF79">
            <v>47285</v>
          </cell>
          <cell r="AG79">
            <v>49</v>
          </cell>
        </row>
        <row r="80">
          <cell r="A80">
            <v>6011801957</v>
          </cell>
          <cell r="B80" t="str">
            <v>BAVARO</v>
          </cell>
          <cell r="C80" t="str">
            <v>SUC. BAVARO</v>
          </cell>
          <cell r="D80" t="str">
            <v>CONSUMO</v>
          </cell>
          <cell r="E80">
            <v>1</v>
          </cell>
          <cell r="F80" t="str">
            <v>CONS. PERSONAL</v>
          </cell>
          <cell r="G80">
            <v>1</v>
          </cell>
          <cell r="H80" t="str">
            <v>EMITIDO</v>
          </cell>
          <cell r="I80">
            <v>6011801957</v>
          </cell>
          <cell r="J80" t="str">
            <v>402-2468384-3</v>
          </cell>
          <cell r="K80" t="str">
            <v>GUTIERREZ FORTUNA, JEFFREY</v>
          </cell>
          <cell r="L80" t="str">
            <v>PESOS DOMINICANOS</v>
          </cell>
          <cell r="M80">
            <v>221765.46</v>
          </cell>
          <cell r="N80">
            <v>6128.92</v>
          </cell>
          <cell r="O80">
            <v>6062.04</v>
          </cell>
          <cell r="P80">
            <v>21.5</v>
          </cell>
          <cell r="Q80">
            <v>0</v>
          </cell>
          <cell r="R80">
            <v>0</v>
          </cell>
          <cell r="S80">
            <v>0</v>
          </cell>
          <cell r="T80">
            <v>66.88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16465.46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45834</v>
          </cell>
          <cell r="AF80">
            <v>47660</v>
          </cell>
          <cell r="AG80">
            <v>61</v>
          </cell>
        </row>
        <row r="81">
          <cell r="A81">
            <v>6011802331</v>
          </cell>
          <cell r="B81" t="str">
            <v>BAVARO</v>
          </cell>
          <cell r="C81" t="str">
            <v>SUC. BAVARO</v>
          </cell>
          <cell r="D81" t="str">
            <v>CONSUMO</v>
          </cell>
          <cell r="E81">
            <v>1</v>
          </cell>
          <cell r="F81" t="str">
            <v>CONS. PERSONAL</v>
          </cell>
          <cell r="G81">
            <v>1</v>
          </cell>
          <cell r="H81" t="str">
            <v>EMITIDO</v>
          </cell>
          <cell r="I81">
            <v>6011802331</v>
          </cell>
          <cell r="J81" t="str">
            <v>402-2850433-4</v>
          </cell>
          <cell r="K81" t="str">
            <v>JOSE MAIS, WILLIS</v>
          </cell>
          <cell r="L81" t="str">
            <v>PESOS DOMINICANOS</v>
          </cell>
          <cell r="M81">
            <v>707105</v>
          </cell>
          <cell r="N81">
            <v>19788.14</v>
          </cell>
          <cell r="O81">
            <v>18931.22</v>
          </cell>
          <cell r="P81">
            <v>20.5</v>
          </cell>
          <cell r="Q81">
            <v>0</v>
          </cell>
          <cell r="R81">
            <v>0</v>
          </cell>
          <cell r="S81">
            <v>0</v>
          </cell>
          <cell r="T81">
            <v>213.26</v>
          </cell>
          <cell r="U81">
            <v>0</v>
          </cell>
          <cell r="V81">
            <v>0</v>
          </cell>
          <cell r="W81">
            <v>0</v>
          </cell>
          <cell r="X81">
            <v>643.66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45835</v>
          </cell>
          <cell r="AF81">
            <v>47661</v>
          </cell>
          <cell r="AG81">
            <v>61</v>
          </cell>
        </row>
        <row r="82">
          <cell r="A82">
            <v>6011799401</v>
          </cell>
          <cell r="B82" t="str">
            <v>BAVARO</v>
          </cell>
          <cell r="C82" t="str">
            <v>SUC. BAVARO</v>
          </cell>
          <cell r="D82" t="str">
            <v>CONSUMO</v>
          </cell>
          <cell r="E82">
            <v>1</v>
          </cell>
          <cell r="F82" t="str">
            <v>CONS. PERSONAL</v>
          </cell>
          <cell r="G82">
            <v>1</v>
          </cell>
          <cell r="H82" t="str">
            <v>EMITIDO</v>
          </cell>
          <cell r="I82">
            <v>6011799401</v>
          </cell>
          <cell r="J82" t="str">
            <v>402-3858436-7</v>
          </cell>
          <cell r="K82" t="str">
            <v>LLERENA DIAZ, MARIO</v>
          </cell>
          <cell r="L82" t="str">
            <v>PESOS DOMINICANOS</v>
          </cell>
          <cell r="M82">
            <v>406000</v>
          </cell>
          <cell r="N82">
            <v>11721.36</v>
          </cell>
          <cell r="O82">
            <v>11221.57</v>
          </cell>
          <cell r="P82">
            <v>21.5</v>
          </cell>
          <cell r="Q82">
            <v>0</v>
          </cell>
          <cell r="R82">
            <v>0</v>
          </cell>
          <cell r="S82">
            <v>0</v>
          </cell>
          <cell r="T82">
            <v>122.45</v>
          </cell>
          <cell r="U82">
            <v>0</v>
          </cell>
          <cell r="V82">
            <v>0</v>
          </cell>
          <cell r="W82">
            <v>0</v>
          </cell>
          <cell r="X82">
            <v>377.34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45825</v>
          </cell>
          <cell r="AF82">
            <v>47670</v>
          </cell>
          <cell r="AG82">
            <v>62</v>
          </cell>
        </row>
        <row r="83">
          <cell r="A83">
            <v>6011796378</v>
          </cell>
          <cell r="B83" t="str">
            <v>BAVARO</v>
          </cell>
          <cell r="C83" t="str">
            <v>SUC. BAVARO</v>
          </cell>
          <cell r="D83" t="str">
            <v>CONSUMO</v>
          </cell>
          <cell r="E83">
            <v>1</v>
          </cell>
          <cell r="F83" t="str">
            <v>CONS. PERSONAL</v>
          </cell>
          <cell r="G83">
            <v>1</v>
          </cell>
          <cell r="H83" t="str">
            <v>EMITIDO</v>
          </cell>
          <cell r="I83">
            <v>6011796378</v>
          </cell>
          <cell r="J83" t="str">
            <v>402-2545237-0</v>
          </cell>
          <cell r="K83" t="str">
            <v>MALDONADO BRUJAN, JULIANA MARIA</v>
          </cell>
          <cell r="L83" t="str">
            <v>PESOS DOMINICANOS</v>
          </cell>
          <cell r="M83">
            <v>111362.45</v>
          </cell>
          <cell r="N83">
            <v>5783.41</v>
          </cell>
          <cell r="O83">
            <v>5749.82</v>
          </cell>
          <cell r="P83">
            <v>21.5</v>
          </cell>
          <cell r="Q83">
            <v>0</v>
          </cell>
          <cell r="R83">
            <v>0</v>
          </cell>
          <cell r="S83">
            <v>0</v>
          </cell>
          <cell r="T83">
            <v>33.590000000000003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6362.45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45813</v>
          </cell>
          <cell r="AF83">
            <v>46543</v>
          </cell>
          <cell r="AG83">
            <v>24</v>
          </cell>
        </row>
        <row r="84">
          <cell r="A84">
            <v>6011799837</v>
          </cell>
          <cell r="B84" t="str">
            <v>BAVARO</v>
          </cell>
          <cell r="C84" t="str">
            <v>SUC. BAVARO</v>
          </cell>
          <cell r="D84" t="str">
            <v>CONSUMO</v>
          </cell>
          <cell r="E84">
            <v>1</v>
          </cell>
          <cell r="F84" t="str">
            <v>CONS. PERSONAL</v>
          </cell>
          <cell r="G84">
            <v>1</v>
          </cell>
          <cell r="H84" t="str">
            <v>EMITIDO</v>
          </cell>
          <cell r="I84">
            <v>6011799837</v>
          </cell>
          <cell r="J84" t="str">
            <v>001-0957823-7</v>
          </cell>
          <cell r="K84" t="str">
            <v>MARTE RODRIGUEZ, RAMON ANTONIO</v>
          </cell>
          <cell r="L84" t="str">
            <v>PESOS DOMINICANOS</v>
          </cell>
          <cell r="M84">
            <v>341500</v>
          </cell>
          <cell r="N84">
            <v>8590.15</v>
          </cell>
          <cell r="O84">
            <v>8487.15</v>
          </cell>
          <cell r="P84">
            <v>17</v>
          </cell>
          <cell r="Q84">
            <v>0</v>
          </cell>
          <cell r="R84">
            <v>0</v>
          </cell>
          <cell r="S84">
            <v>0</v>
          </cell>
          <cell r="T84">
            <v>103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45826</v>
          </cell>
          <cell r="AF84">
            <v>47652</v>
          </cell>
          <cell r="AG84">
            <v>61</v>
          </cell>
        </row>
        <row r="85">
          <cell r="A85">
            <v>6011797448</v>
          </cell>
          <cell r="B85" t="str">
            <v>BAVARO</v>
          </cell>
          <cell r="C85" t="str">
            <v>SUC. BAVARO</v>
          </cell>
          <cell r="D85" t="str">
            <v>CONSUMO</v>
          </cell>
          <cell r="E85">
            <v>1</v>
          </cell>
          <cell r="F85" t="str">
            <v>CONS. PERSONAL</v>
          </cell>
          <cell r="G85">
            <v>1</v>
          </cell>
          <cell r="H85" t="str">
            <v>EMITIDO</v>
          </cell>
          <cell r="I85">
            <v>6011797448</v>
          </cell>
          <cell r="J85" t="str">
            <v>025-0042321-1</v>
          </cell>
          <cell r="K85" t="str">
            <v>MARTINEZ MARTE, EDUARDO</v>
          </cell>
          <cell r="L85" t="str">
            <v>PESOS DOMINICANOS</v>
          </cell>
          <cell r="M85">
            <v>26500</v>
          </cell>
          <cell r="N85">
            <v>2337.7600000000002</v>
          </cell>
          <cell r="O85">
            <v>2329.77</v>
          </cell>
          <cell r="P85">
            <v>10</v>
          </cell>
          <cell r="Q85">
            <v>0</v>
          </cell>
          <cell r="R85">
            <v>0</v>
          </cell>
          <cell r="S85">
            <v>0</v>
          </cell>
          <cell r="T85">
            <v>7.99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45818</v>
          </cell>
          <cell r="AF85">
            <v>46183</v>
          </cell>
          <cell r="AG85">
            <v>12</v>
          </cell>
        </row>
        <row r="86">
          <cell r="A86">
            <v>6011795867</v>
          </cell>
          <cell r="B86" t="str">
            <v>BAVARO</v>
          </cell>
          <cell r="C86" t="str">
            <v>SUC. BAVARO</v>
          </cell>
          <cell r="D86" t="str">
            <v>CONSUMO</v>
          </cell>
          <cell r="E86">
            <v>1</v>
          </cell>
          <cell r="F86" t="str">
            <v>CONS. PERSONAL</v>
          </cell>
          <cell r="G86">
            <v>1</v>
          </cell>
          <cell r="H86" t="str">
            <v>EMITIDO</v>
          </cell>
          <cell r="I86">
            <v>6011795867</v>
          </cell>
          <cell r="J86" t="str">
            <v>028-0057814-4</v>
          </cell>
          <cell r="K86" t="str">
            <v>MOJICA HERNANDEZ, SANTA</v>
          </cell>
          <cell r="L86" t="str">
            <v>PESOS DOMINICANOS</v>
          </cell>
          <cell r="M86">
            <v>707792.79</v>
          </cell>
          <cell r="N86">
            <v>20219.080000000002</v>
          </cell>
          <cell r="O86">
            <v>19347.79</v>
          </cell>
          <cell r="P86">
            <v>21.5</v>
          </cell>
          <cell r="Q86">
            <v>0</v>
          </cell>
          <cell r="R86">
            <v>0</v>
          </cell>
          <cell r="S86">
            <v>0</v>
          </cell>
          <cell r="T86">
            <v>213.47</v>
          </cell>
          <cell r="U86">
            <v>0</v>
          </cell>
          <cell r="V86">
            <v>0</v>
          </cell>
          <cell r="W86">
            <v>0</v>
          </cell>
          <cell r="X86">
            <v>657.82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45812</v>
          </cell>
          <cell r="AF86">
            <v>47638</v>
          </cell>
          <cell r="AG86">
            <v>61</v>
          </cell>
        </row>
        <row r="87">
          <cell r="A87">
            <v>6011796691</v>
          </cell>
          <cell r="B87" t="str">
            <v>BAVARO</v>
          </cell>
          <cell r="C87" t="str">
            <v>SUC. BAVARO</v>
          </cell>
          <cell r="D87" t="str">
            <v>CONSUMO</v>
          </cell>
          <cell r="E87">
            <v>1</v>
          </cell>
          <cell r="F87" t="str">
            <v>CONS. PERSONAL</v>
          </cell>
          <cell r="G87">
            <v>1</v>
          </cell>
          <cell r="H87" t="str">
            <v>EMITIDO</v>
          </cell>
          <cell r="I87">
            <v>6011796691</v>
          </cell>
          <cell r="J87" t="str">
            <v>001-1621302-6</v>
          </cell>
          <cell r="K87" t="str">
            <v>MONTERO MONTERO, SAMUEL ANTONIO</v>
          </cell>
          <cell r="L87" t="str">
            <v>PESOS DOMINICANOS</v>
          </cell>
          <cell r="M87">
            <v>288581.56</v>
          </cell>
          <cell r="N87">
            <v>11033.59</v>
          </cell>
          <cell r="O87">
            <v>10946.55</v>
          </cell>
          <cell r="P87">
            <v>21.5</v>
          </cell>
          <cell r="Q87">
            <v>0</v>
          </cell>
          <cell r="R87">
            <v>0</v>
          </cell>
          <cell r="S87">
            <v>0</v>
          </cell>
          <cell r="T87">
            <v>87.04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18064.060000000001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45814</v>
          </cell>
          <cell r="AF87">
            <v>46910</v>
          </cell>
          <cell r="AG87">
            <v>37</v>
          </cell>
        </row>
        <row r="88">
          <cell r="A88">
            <v>6011803043</v>
          </cell>
          <cell r="B88" t="str">
            <v>BAVARO</v>
          </cell>
          <cell r="C88" t="str">
            <v>SUC. BAVARO</v>
          </cell>
          <cell r="D88" t="str">
            <v>CONSUMO</v>
          </cell>
          <cell r="E88">
            <v>1</v>
          </cell>
          <cell r="F88" t="str">
            <v>CONS. PERSONAL</v>
          </cell>
          <cell r="G88">
            <v>1</v>
          </cell>
          <cell r="H88" t="str">
            <v>EMITIDO</v>
          </cell>
          <cell r="I88">
            <v>6011803043</v>
          </cell>
          <cell r="J88" t="str">
            <v>037-0095624-0</v>
          </cell>
          <cell r="K88" t="str">
            <v>MOTA HERNANDEZ, ELIEZER RAFAEL</v>
          </cell>
          <cell r="L88" t="str">
            <v>PESOS DOMINICANOS</v>
          </cell>
          <cell r="M88">
            <v>53700</v>
          </cell>
          <cell r="N88">
            <v>2788.82</v>
          </cell>
          <cell r="O88">
            <v>2772.62</v>
          </cell>
          <cell r="P88">
            <v>21.5</v>
          </cell>
          <cell r="Q88">
            <v>0</v>
          </cell>
          <cell r="R88">
            <v>0</v>
          </cell>
          <cell r="S88">
            <v>0</v>
          </cell>
          <cell r="T88">
            <v>16.2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45838</v>
          </cell>
          <cell r="AF88">
            <v>46568</v>
          </cell>
          <cell r="AG88">
            <v>24</v>
          </cell>
        </row>
        <row r="89">
          <cell r="A89">
            <v>6011801537</v>
          </cell>
          <cell r="B89" t="str">
            <v>BAVARO</v>
          </cell>
          <cell r="C89" t="str">
            <v>SUC. BAVARO</v>
          </cell>
          <cell r="D89" t="str">
            <v>CONSUMO</v>
          </cell>
          <cell r="E89">
            <v>1</v>
          </cell>
          <cell r="F89" t="str">
            <v>CONS. PERSONAL</v>
          </cell>
          <cell r="G89">
            <v>1</v>
          </cell>
          <cell r="H89" t="str">
            <v>EMITIDO</v>
          </cell>
          <cell r="I89">
            <v>6011801537</v>
          </cell>
          <cell r="J89" t="str">
            <v>027-0021606-8</v>
          </cell>
          <cell r="K89" t="str">
            <v>RODRIGUEZ BERROA, FRANCISCO</v>
          </cell>
          <cell r="L89" t="str">
            <v>PESOS DOMINICANOS</v>
          </cell>
          <cell r="M89">
            <v>540855.41</v>
          </cell>
          <cell r="N89">
            <v>20679</v>
          </cell>
          <cell r="O89">
            <v>20515.88</v>
          </cell>
          <cell r="P89">
            <v>21.5</v>
          </cell>
          <cell r="Q89">
            <v>0</v>
          </cell>
          <cell r="R89">
            <v>0</v>
          </cell>
          <cell r="S89">
            <v>0</v>
          </cell>
          <cell r="T89">
            <v>163.12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33855.410000000003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45833</v>
          </cell>
          <cell r="AF89">
            <v>46929</v>
          </cell>
          <cell r="AG89">
            <v>37</v>
          </cell>
        </row>
        <row r="90">
          <cell r="A90">
            <v>6011803011</v>
          </cell>
          <cell r="B90" t="str">
            <v>BAVARO</v>
          </cell>
          <cell r="C90" t="str">
            <v>SUC. BAVARO</v>
          </cell>
          <cell r="D90" t="str">
            <v>CONSUMO</v>
          </cell>
          <cell r="E90">
            <v>1</v>
          </cell>
          <cell r="F90" t="str">
            <v>CONS. PERSONAL</v>
          </cell>
          <cell r="G90">
            <v>1</v>
          </cell>
          <cell r="H90" t="str">
            <v>EMITIDO</v>
          </cell>
          <cell r="I90">
            <v>6011803011</v>
          </cell>
          <cell r="J90" t="str">
            <v>057-0016819-7</v>
          </cell>
          <cell r="K90" t="str">
            <v>SANCHEZ TEJADA, VICTOR ALFONSO</v>
          </cell>
          <cell r="L90" t="str">
            <v>PESOS DOMINICANOS</v>
          </cell>
          <cell r="M90">
            <v>196084.25</v>
          </cell>
          <cell r="N90">
            <v>7441.59</v>
          </cell>
          <cell r="O90">
            <v>7382.45</v>
          </cell>
          <cell r="P90">
            <v>20.95</v>
          </cell>
          <cell r="Q90">
            <v>0</v>
          </cell>
          <cell r="R90">
            <v>0</v>
          </cell>
          <cell r="S90">
            <v>0</v>
          </cell>
          <cell r="T90">
            <v>59.14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12188.25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45838</v>
          </cell>
          <cell r="AF90">
            <v>46934</v>
          </cell>
          <cell r="AG90">
            <v>37</v>
          </cell>
        </row>
        <row r="91">
          <cell r="A91">
            <v>6011798596</v>
          </cell>
          <cell r="B91" t="str">
            <v>BAVARO</v>
          </cell>
          <cell r="C91" t="str">
            <v>SUC. BAVARO</v>
          </cell>
          <cell r="D91" t="str">
            <v>CONSUMO</v>
          </cell>
          <cell r="E91">
            <v>1</v>
          </cell>
          <cell r="F91" t="str">
            <v>CONS. PERSONAL</v>
          </cell>
          <cell r="G91">
            <v>1</v>
          </cell>
          <cell r="H91" t="str">
            <v>EMITIDO</v>
          </cell>
          <cell r="I91">
            <v>6011798596</v>
          </cell>
          <cell r="J91" t="str">
            <v>024-0016920-3</v>
          </cell>
          <cell r="K91" t="str">
            <v>SANTANA JULES, FREDY</v>
          </cell>
          <cell r="L91" t="str">
            <v>PESOS DOMINICANOS</v>
          </cell>
          <cell r="M91">
            <v>131847.51</v>
          </cell>
          <cell r="N91">
            <v>12348.25</v>
          </cell>
          <cell r="O91">
            <v>12308.48</v>
          </cell>
          <cell r="P91">
            <v>21.5</v>
          </cell>
          <cell r="Q91">
            <v>0</v>
          </cell>
          <cell r="R91">
            <v>0</v>
          </cell>
          <cell r="S91">
            <v>0</v>
          </cell>
          <cell r="T91">
            <v>39.770000000000003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6847.51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45824</v>
          </cell>
          <cell r="AF91">
            <v>46189</v>
          </cell>
          <cell r="AG91">
            <v>12</v>
          </cell>
        </row>
        <row r="92">
          <cell r="A92">
            <v>6011795618</v>
          </cell>
          <cell r="B92" t="str">
            <v>BAVARO</v>
          </cell>
          <cell r="C92" t="str">
            <v>SUC. BAVARO</v>
          </cell>
          <cell r="D92" t="str">
            <v>CONSUMO</v>
          </cell>
          <cell r="E92">
            <v>1</v>
          </cell>
          <cell r="F92" t="str">
            <v>CONS. PERSONAL</v>
          </cell>
          <cell r="G92">
            <v>1</v>
          </cell>
          <cell r="H92" t="str">
            <v>EMITIDO</v>
          </cell>
          <cell r="I92">
            <v>6011795618</v>
          </cell>
          <cell r="J92" t="str">
            <v>118-0008339-3</v>
          </cell>
          <cell r="K92" t="str">
            <v>SANTOS DISLA, CENCION</v>
          </cell>
          <cell r="L92" t="str">
            <v>PESOS DOMINICANOS</v>
          </cell>
          <cell r="M92">
            <v>121968.4</v>
          </cell>
          <cell r="N92">
            <v>6334.21</v>
          </cell>
          <cell r="O92">
            <v>6297.42</v>
          </cell>
          <cell r="P92">
            <v>21.5</v>
          </cell>
          <cell r="Q92">
            <v>0</v>
          </cell>
          <cell r="R92">
            <v>0</v>
          </cell>
          <cell r="S92">
            <v>0</v>
          </cell>
          <cell r="T92">
            <v>36.79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6968.4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45811</v>
          </cell>
          <cell r="AF92">
            <v>46541</v>
          </cell>
          <cell r="AG92">
            <v>24</v>
          </cell>
        </row>
        <row r="93">
          <cell r="A93">
            <v>6011797537</v>
          </cell>
          <cell r="B93" t="str">
            <v>BAVARO</v>
          </cell>
          <cell r="C93" t="str">
            <v>SUC. BAVARO</v>
          </cell>
          <cell r="D93" t="str">
            <v>CONSUMO</v>
          </cell>
          <cell r="E93">
            <v>1</v>
          </cell>
          <cell r="F93" t="str">
            <v>CONS. PERSONAL</v>
          </cell>
          <cell r="G93">
            <v>1</v>
          </cell>
          <cell r="H93" t="str">
            <v>EMITIDO</v>
          </cell>
          <cell r="I93">
            <v>6011797537</v>
          </cell>
          <cell r="J93" t="str">
            <v>229-0000137-5</v>
          </cell>
          <cell r="K93" t="str">
            <v>SUERO GUILLEN, SANTO</v>
          </cell>
          <cell r="L93" t="str">
            <v>PESOS DOMINICANOS</v>
          </cell>
          <cell r="M93">
            <v>164253.91</v>
          </cell>
          <cell r="N93">
            <v>8405.36</v>
          </cell>
          <cell r="O93">
            <v>8355.82</v>
          </cell>
          <cell r="P93">
            <v>19.95</v>
          </cell>
          <cell r="Q93">
            <v>0</v>
          </cell>
          <cell r="R93">
            <v>0</v>
          </cell>
          <cell r="S93">
            <v>0</v>
          </cell>
          <cell r="T93">
            <v>49.54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9253.91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45818</v>
          </cell>
          <cell r="AF93">
            <v>46548</v>
          </cell>
          <cell r="AG93">
            <v>24</v>
          </cell>
        </row>
        <row r="94">
          <cell r="A94">
            <v>6011801101</v>
          </cell>
          <cell r="B94" t="str">
            <v>BAVARO</v>
          </cell>
          <cell r="C94" t="str">
            <v>SUC. BAVARO</v>
          </cell>
          <cell r="D94" t="str">
            <v>CONSUMO</v>
          </cell>
          <cell r="E94">
            <v>1</v>
          </cell>
          <cell r="F94" t="str">
            <v>CONS. PERSONAL</v>
          </cell>
          <cell r="G94">
            <v>1</v>
          </cell>
          <cell r="H94" t="str">
            <v>EMITIDO</v>
          </cell>
          <cell r="I94">
            <v>6011801101</v>
          </cell>
          <cell r="J94" t="str">
            <v>023-0057326-4</v>
          </cell>
          <cell r="K94" t="str">
            <v>VALDEZ TERRERO, ROGELIO</v>
          </cell>
          <cell r="L94" t="str">
            <v>PESOS DOMINICANOS</v>
          </cell>
          <cell r="M94">
            <v>33500</v>
          </cell>
          <cell r="N94">
            <v>2955.28</v>
          </cell>
          <cell r="O94">
            <v>2945.18</v>
          </cell>
          <cell r="P94">
            <v>10</v>
          </cell>
          <cell r="Q94">
            <v>0</v>
          </cell>
          <cell r="R94">
            <v>0</v>
          </cell>
          <cell r="S94">
            <v>0</v>
          </cell>
          <cell r="T94">
            <v>10.1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45832</v>
          </cell>
          <cell r="AF94">
            <v>46197</v>
          </cell>
          <cell r="AG94">
            <v>12</v>
          </cell>
        </row>
        <row r="95">
          <cell r="A95">
            <v>6020095732</v>
          </cell>
          <cell r="B95" t="str">
            <v>BAVARO</v>
          </cell>
          <cell r="C95" t="str">
            <v>SUC. BAVARO</v>
          </cell>
          <cell r="D95" t="str">
            <v>COMERCIAL</v>
          </cell>
          <cell r="E95">
            <v>2</v>
          </cell>
          <cell r="F95" t="str">
            <v>COMERCIALES</v>
          </cell>
          <cell r="G95">
            <v>1</v>
          </cell>
          <cell r="H95" t="str">
            <v>EMITIDO</v>
          </cell>
          <cell r="I95">
            <v>6020095732</v>
          </cell>
          <cell r="J95" t="str">
            <v>1-19-01835-1</v>
          </cell>
          <cell r="K95" t="str">
            <v>INVERSIONES HIGUEYANAS, S.R.L</v>
          </cell>
          <cell r="L95" t="str">
            <v>PESOS DOMINICANOS</v>
          </cell>
          <cell r="M95">
            <v>47140000</v>
          </cell>
          <cell r="N95">
            <v>0</v>
          </cell>
          <cell r="O95">
            <v>654070.35</v>
          </cell>
          <cell r="P95">
            <v>15.95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E95">
            <v>45834</v>
          </cell>
          <cell r="AF95">
            <v>49486</v>
          </cell>
          <cell r="AG95">
            <v>122</v>
          </cell>
        </row>
        <row r="96">
          <cell r="A96">
            <v>6020096001</v>
          </cell>
          <cell r="B96" t="str">
            <v>BAVARO</v>
          </cell>
          <cell r="C96" t="str">
            <v>SUC. BAVARO</v>
          </cell>
          <cell r="D96" t="str">
            <v>COMERCIAL</v>
          </cell>
          <cell r="E96">
            <v>2</v>
          </cell>
          <cell r="F96" t="str">
            <v>COMERCIALES</v>
          </cell>
          <cell r="G96">
            <v>1</v>
          </cell>
          <cell r="H96" t="str">
            <v>EMITIDO</v>
          </cell>
          <cell r="I96">
            <v>6020096001</v>
          </cell>
          <cell r="J96" t="str">
            <v>1-30-54603-7</v>
          </cell>
          <cell r="K96" t="str">
            <v>LM INGENIEROS &amp; ASOCIADOS,S.R.L</v>
          </cell>
          <cell r="L96" t="str">
            <v>PESOS DOMINICANOS</v>
          </cell>
          <cell r="M96">
            <v>5000000</v>
          </cell>
          <cell r="N96">
            <v>158998.66</v>
          </cell>
          <cell r="O96">
            <v>158998.66</v>
          </cell>
          <cell r="P96">
            <v>9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E96">
            <v>45838</v>
          </cell>
          <cell r="AF96">
            <v>46934</v>
          </cell>
          <cell r="AG96">
            <v>37</v>
          </cell>
        </row>
        <row r="97">
          <cell r="A97">
            <v>6020095757</v>
          </cell>
          <cell r="B97" t="str">
            <v>BAVARO</v>
          </cell>
          <cell r="C97" t="str">
            <v>SUC. BAVARO</v>
          </cell>
          <cell r="D97" t="str">
            <v>COMERCIAL</v>
          </cell>
          <cell r="E97">
            <v>2</v>
          </cell>
          <cell r="F97" t="str">
            <v>COMERCIALES</v>
          </cell>
          <cell r="G97">
            <v>1</v>
          </cell>
          <cell r="H97" t="str">
            <v>EMITIDO</v>
          </cell>
          <cell r="I97">
            <v>6020095757</v>
          </cell>
          <cell r="J97" t="str">
            <v>028-0067702-9</v>
          </cell>
          <cell r="K97" t="str">
            <v>ROBLES MATEO, EDELMIRO</v>
          </cell>
          <cell r="L97" t="str">
            <v>PESOS DOMINICANOS</v>
          </cell>
          <cell r="M97">
            <v>1500000</v>
          </cell>
          <cell r="N97">
            <v>54155.72</v>
          </cell>
          <cell r="O97">
            <v>53703.32</v>
          </cell>
          <cell r="P97">
            <v>17.3</v>
          </cell>
          <cell r="Q97">
            <v>0</v>
          </cell>
          <cell r="R97">
            <v>0</v>
          </cell>
          <cell r="S97">
            <v>0</v>
          </cell>
          <cell r="T97">
            <v>452.4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45834</v>
          </cell>
          <cell r="AF97">
            <v>46930</v>
          </cell>
          <cell r="AG97">
            <v>37</v>
          </cell>
        </row>
        <row r="98">
          <cell r="A98">
            <v>6020096072</v>
          </cell>
          <cell r="B98" t="str">
            <v>BAVARO</v>
          </cell>
          <cell r="C98" t="str">
            <v>SUC. BAVARO</v>
          </cell>
          <cell r="D98" t="str">
            <v>COMERCIAL</v>
          </cell>
          <cell r="E98">
            <v>2</v>
          </cell>
          <cell r="F98" t="str">
            <v>LINEA CREDITO</v>
          </cell>
          <cell r="G98">
            <v>1</v>
          </cell>
          <cell r="H98" t="str">
            <v>EMITIDO</v>
          </cell>
          <cell r="I98">
            <v>6020096072</v>
          </cell>
          <cell r="J98" t="str">
            <v>001-1015250-1</v>
          </cell>
          <cell r="K98" t="str">
            <v>DIAZ INFANTE, JUAN TOMAS</v>
          </cell>
          <cell r="L98" t="str">
            <v>PESOS DOMINICANOS</v>
          </cell>
          <cell r="M98">
            <v>10000000</v>
          </cell>
          <cell r="N98">
            <v>0</v>
          </cell>
          <cell r="O98">
            <v>112500</v>
          </cell>
          <cell r="P98">
            <v>13.5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E98">
            <v>45838</v>
          </cell>
          <cell r="AF98">
            <v>45869</v>
          </cell>
          <cell r="AG98">
            <v>1</v>
          </cell>
        </row>
        <row r="99">
          <cell r="A99">
            <v>6020096081</v>
          </cell>
          <cell r="B99" t="str">
            <v>BAVARO</v>
          </cell>
          <cell r="C99" t="str">
            <v>SUC. BAVARO</v>
          </cell>
          <cell r="D99" t="str">
            <v>COMERCIAL</v>
          </cell>
          <cell r="E99">
            <v>2</v>
          </cell>
          <cell r="F99" t="str">
            <v>LINEA CREDITO</v>
          </cell>
          <cell r="G99">
            <v>1</v>
          </cell>
          <cell r="H99" t="str">
            <v>EMITIDO</v>
          </cell>
          <cell r="I99">
            <v>6020096081</v>
          </cell>
          <cell r="J99" t="str">
            <v>001-1015250-1</v>
          </cell>
          <cell r="K99" t="str">
            <v>DIAZ INFANTE, JUAN TOMAS</v>
          </cell>
          <cell r="L99" t="str">
            <v>PESOS DOMINICANOS</v>
          </cell>
          <cell r="M99">
            <v>10000000</v>
          </cell>
          <cell r="N99">
            <v>0</v>
          </cell>
          <cell r="O99">
            <v>112500</v>
          </cell>
          <cell r="P99">
            <v>13.5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E99">
            <v>45838</v>
          </cell>
          <cell r="AF99">
            <v>45869</v>
          </cell>
          <cell r="AG99">
            <v>1</v>
          </cell>
        </row>
        <row r="100">
          <cell r="A100">
            <v>6110013795</v>
          </cell>
          <cell r="B100" t="str">
            <v>BAVARO</v>
          </cell>
          <cell r="C100" t="str">
            <v>SUC. BAVARO</v>
          </cell>
          <cell r="D100" t="str">
            <v>REESTRUCTURADO CONSU</v>
          </cell>
          <cell r="E100">
            <v>11</v>
          </cell>
          <cell r="F100" t="str">
            <v>PRES.P.REESTRUC.</v>
          </cell>
          <cell r="G100">
            <v>1</v>
          </cell>
          <cell r="H100" t="str">
            <v>EMITIDO</v>
          </cell>
          <cell r="I100">
            <v>6110013795</v>
          </cell>
          <cell r="J100" t="str">
            <v>402-1918162-1</v>
          </cell>
          <cell r="K100" t="str">
            <v>ROJAS, EDWARD</v>
          </cell>
          <cell r="L100" t="str">
            <v>PESOS DOMINICANOS</v>
          </cell>
          <cell r="M100">
            <v>90000</v>
          </cell>
          <cell r="N100">
            <v>8428.99</v>
          </cell>
          <cell r="O100">
            <v>8401.85</v>
          </cell>
          <cell r="P100">
            <v>21.5</v>
          </cell>
          <cell r="Q100">
            <v>0</v>
          </cell>
          <cell r="R100">
            <v>0</v>
          </cell>
          <cell r="S100">
            <v>0</v>
          </cell>
          <cell r="T100">
            <v>27.14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45826</v>
          </cell>
          <cell r="AF100">
            <v>46191</v>
          </cell>
          <cell r="AG100">
            <v>12</v>
          </cell>
        </row>
        <row r="101">
          <cell r="A101">
            <v>6110013635</v>
          </cell>
          <cell r="B101" t="str">
            <v>BAVARO</v>
          </cell>
          <cell r="C101" t="str">
            <v>SUC. BAVARO</v>
          </cell>
          <cell r="D101" t="str">
            <v>REESTRUCTURADO CONSU</v>
          </cell>
          <cell r="E101">
            <v>11</v>
          </cell>
          <cell r="F101" t="str">
            <v>PRES.P.REESTRUC.</v>
          </cell>
          <cell r="G101">
            <v>1</v>
          </cell>
          <cell r="H101" t="str">
            <v>EMITIDO</v>
          </cell>
          <cell r="I101">
            <v>6110013635</v>
          </cell>
          <cell r="J101" t="str">
            <v>001-1898378-2</v>
          </cell>
          <cell r="K101" t="str">
            <v>SANCHEZ PERALTA, BERNARDO</v>
          </cell>
          <cell r="L101" t="str">
            <v>PESOS DOMINICANOS</v>
          </cell>
          <cell r="M101">
            <v>288000</v>
          </cell>
          <cell r="N101">
            <v>9082.61</v>
          </cell>
          <cell r="O101">
            <v>8995.75</v>
          </cell>
          <cell r="P101">
            <v>21.5</v>
          </cell>
          <cell r="Q101">
            <v>0</v>
          </cell>
          <cell r="R101">
            <v>0</v>
          </cell>
          <cell r="S101">
            <v>0</v>
          </cell>
          <cell r="T101">
            <v>86.86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45811</v>
          </cell>
          <cell r="AF101">
            <v>47272</v>
          </cell>
          <cell r="AG101">
            <v>49</v>
          </cell>
        </row>
        <row r="102">
          <cell r="A102">
            <v>6110014162</v>
          </cell>
          <cell r="B102" t="str">
            <v>BAVARO</v>
          </cell>
          <cell r="C102" t="str">
            <v>SUC. BAVARO</v>
          </cell>
          <cell r="D102" t="str">
            <v>REESTRUCTURADO CONSU</v>
          </cell>
          <cell r="E102">
            <v>11</v>
          </cell>
          <cell r="F102" t="str">
            <v>PRES.P.REESTRUC.</v>
          </cell>
          <cell r="G102">
            <v>1</v>
          </cell>
          <cell r="H102" t="str">
            <v>EMITIDO</v>
          </cell>
          <cell r="I102">
            <v>6110014162</v>
          </cell>
          <cell r="J102" t="str">
            <v>402-3969301-9</v>
          </cell>
          <cell r="K102" t="str">
            <v>SERRANO DE MOTA, MIGUEL ANGEL</v>
          </cell>
          <cell r="L102" t="str">
            <v>PESOS DOMINICANOS</v>
          </cell>
          <cell r="M102">
            <v>253000</v>
          </cell>
          <cell r="N102">
            <v>8047.34</v>
          </cell>
          <cell r="O102">
            <v>7971.04</v>
          </cell>
          <cell r="P102">
            <v>22</v>
          </cell>
          <cell r="Q102">
            <v>0</v>
          </cell>
          <cell r="R102">
            <v>0</v>
          </cell>
          <cell r="S102">
            <v>0</v>
          </cell>
          <cell r="T102">
            <v>76.3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45838</v>
          </cell>
          <cell r="AF102">
            <v>47299</v>
          </cell>
          <cell r="AG102">
            <v>49</v>
          </cell>
        </row>
        <row r="103">
          <cell r="A103">
            <v>6011797382</v>
          </cell>
          <cell r="B103" t="str">
            <v>CABRERA</v>
          </cell>
          <cell r="C103" t="str">
            <v>CABRERA</v>
          </cell>
          <cell r="D103" t="str">
            <v>CONSUMO</v>
          </cell>
          <cell r="E103">
            <v>1</v>
          </cell>
          <cell r="F103" t="str">
            <v>CONS. PERSONAL</v>
          </cell>
          <cell r="G103">
            <v>1</v>
          </cell>
          <cell r="H103" t="str">
            <v>EMITIDO</v>
          </cell>
          <cell r="I103">
            <v>6011797382</v>
          </cell>
          <cell r="J103" t="str">
            <v>402-1825271-2</v>
          </cell>
          <cell r="K103" t="str">
            <v>ANTIGUA BALBUENA, DERLY LEANDRO</v>
          </cell>
          <cell r="L103" t="str">
            <v>PESOS DOMINICANOS</v>
          </cell>
          <cell r="M103">
            <v>507217.5</v>
          </cell>
          <cell r="N103">
            <v>14489.37</v>
          </cell>
          <cell r="O103">
            <v>13864.98</v>
          </cell>
          <cell r="P103">
            <v>21.5</v>
          </cell>
          <cell r="Q103">
            <v>0</v>
          </cell>
          <cell r="R103">
            <v>0</v>
          </cell>
          <cell r="S103">
            <v>0</v>
          </cell>
          <cell r="T103">
            <v>152.97999999999999</v>
          </cell>
          <cell r="U103">
            <v>0</v>
          </cell>
          <cell r="V103">
            <v>0</v>
          </cell>
          <cell r="W103">
            <v>0</v>
          </cell>
          <cell r="X103">
            <v>471.41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45818</v>
          </cell>
          <cell r="AF103">
            <v>47644</v>
          </cell>
          <cell r="AG103">
            <v>61</v>
          </cell>
        </row>
        <row r="104">
          <cell r="A104">
            <v>6011801448</v>
          </cell>
          <cell r="B104" t="str">
            <v>CABRERA</v>
          </cell>
          <cell r="C104" t="str">
            <v>CABRERA</v>
          </cell>
          <cell r="D104" t="str">
            <v>CONSUMO</v>
          </cell>
          <cell r="E104">
            <v>1</v>
          </cell>
          <cell r="F104" t="str">
            <v>CONS. PERSONAL</v>
          </cell>
          <cell r="G104">
            <v>1</v>
          </cell>
          <cell r="H104" t="str">
            <v>EMITIDO</v>
          </cell>
          <cell r="I104">
            <v>6011801448</v>
          </cell>
          <cell r="J104" t="str">
            <v>060-0018402-5</v>
          </cell>
          <cell r="K104" t="str">
            <v>GARCIA AGUERO, MARIA</v>
          </cell>
          <cell r="L104" t="str">
            <v>PESOS DOMINICANOS</v>
          </cell>
          <cell r="M104">
            <v>416000</v>
          </cell>
          <cell r="N104">
            <v>11883.62</v>
          </cell>
          <cell r="O104">
            <v>11371.52</v>
          </cell>
          <cell r="P104">
            <v>21.5</v>
          </cell>
          <cell r="Q104">
            <v>0</v>
          </cell>
          <cell r="R104">
            <v>0</v>
          </cell>
          <cell r="S104">
            <v>0</v>
          </cell>
          <cell r="T104">
            <v>125.47</v>
          </cell>
          <cell r="U104">
            <v>0</v>
          </cell>
          <cell r="V104">
            <v>0</v>
          </cell>
          <cell r="W104">
            <v>0</v>
          </cell>
          <cell r="X104">
            <v>386.63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45833</v>
          </cell>
          <cell r="AF104">
            <v>47659</v>
          </cell>
          <cell r="AG104">
            <v>61</v>
          </cell>
        </row>
        <row r="105">
          <cell r="A105">
            <v>6011798071</v>
          </cell>
          <cell r="B105" t="str">
            <v>CABRERA</v>
          </cell>
          <cell r="C105" t="str">
            <v>CABRERA</v>
          </cell>
          <cell r="D105" t="str">
            <v>CONSUMO</v>
          </cell>
          <cell r="E105">
            <v>1</v>
          </cell>
          <cell r="F105" t="str">
            <v>CONS. PERSONAL</v>
          </cell>
          <cell r="G105">
            <v>1</v>
          </cell>
          <cell r="H105" t="str">
            <v>EMITIDO</v>
          </cell>
          <cell r="I105">
            <v>6011798071</v>
          </cell>
          <cell r="J105" t="str">
            <v>402-2249209-8</v>
          </cell>
          <cell r="K105" t="str">
            <v>LOPEZ MARTINEZ, SAUL</v>
          </cell>
          <cell r="L105" t="str">
            <v>PESOS DOMINICANOS</v>
          </cell>
          <cell r="M105">
            <v>205300</v>
          </cell>
          <cell r="N105">
            <v>11022.28</v>
          </cell>
          <cell r="O105">
            <v>10599.96</v>
          </cell>
          <cell r="P105">
            <v>21.5</v>
          </cell>
          <cell r="Q105">
            <v>0</v>
          </cell>
          <cell r="R105">
            <v>0</v>
          </cell>
          <cell r="S105">
            <v>0</v>
          </cell>
          <cell r="T105">
            <v>61.92</v>
          </cell>
          <cell r="U105">
            <v>0</v>
          </cell>
          <cell r="V105">
            <v>0</v>
          </cell>
          <cell r="W105">
            <v>0</v>
          </cell>
          <cell r="X105">
            <v>360.4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45820</v>
          </cell>
          <cell r="AF105">
            <v>46550</v>
          </cell>
          <cell r="AG105">
            <v>24</v>
          </cell>
        </row>
        <row r="106">
          <cell r="A106">
            <v>6011796912</v>
          </cell>
          <cell r="B106" t="str">
            <v>CABRERA</v>
          </cell>
          <cell r="C106" t="str">
            <v>CABRERA</v>
          </cell>
          <cell r="D106" t="str">
            <v>CONSUMO</v>
          </cell>
          <cell r="E106">
            <v>1</v>
          </cell>
          <cell r="F106" t="str">
            <v>CONS. PERSONAL</v>
          </cell>
          <cell r="G106">
            <v>1</v>
          </cell>
          <cell r="H106" t="str">
            <v>EMITIDO</v>
          </cell>
          <cell r="I106">
            <v>6011796912</v>
          </cell>
          <cell r="J106" t="str">
            <v>060-0012928-5</v>
          </cell>
          <cell r="K106" t="str">
            <v>MEDINA BONILLA, JOSEFA</v>
          </cell>
          <cell r="L106" t="str">
            <v>PESOS DOMINICANOS</v>
          </cell>
          <cell r="M106">
            <v>1312350</v>
          </cell>
          <cell r="N106">
            <v>37287.93</v>
          </cell>
          <cell r="O106">
            <v>35135.360000000001</v>
          </cell>
          <cell r="P106">
            <v>20.5</v>
          </cell>
          <cell r="Q106">
            <v>0</v>
          </cell>
          <cell r="R106">
            <v>0</v>
          </cell>
          <cell r="S106">
            <v>0</v>
          </cell>
          <cell r="T106">
            <v>395.8</v>
          </cell>
          <cell r="U106">
            <v>0</v>
          </cell>
          <cell r="V106">
            <v>0</v>
          </cell>
          <cell r="W106">
            <v>0</v>
          </cell>
          <cell r="X106">
            <v>1756.77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45817</v>
          </cell>
          <cell r="AF106">
            <v>47643</v>
          </cell>
          <cell r="AG106">
            <v>61</v>
          </cell>
        </row>
        <row r="107">
          <cell r="A107">
            <v>6011797619</v>
          </cell>
          <cell r="B107" t="str">
            <v>CABRERA</v>
          </cell>
          <cell r="C107" t="str">
            <v>CABRERA</v>
          </cell>
          <cell r="D107" t="str">
            <v>CONSUMO</v>
          </cell>
          <cell r="E107">
            <v>1</v>
          </cell>
          <cell r="F107" t="str">
            <v>CONS. PERSONAL</v>
          </cell>
          <cell r="G107">
            <v>1</v>
          </cell>
          <cell r="H107" t="str">
            <v>EMITIDO</v>
          </cell>
          <cell r="I107">
            <v>6011797619</v>
          </cell>
          <cell r="J107" t="str">
            <v>071-0025866-9</v>
          </cell>
          <cell r="K107" t="str">
            <v>ORTIZ DEL ROSARIO, JUANA</v>
          </cell>
          <cell r="L107" t="str">
            <v>PESOS DOMINICANOS</v>
          </cell>
          <cell r="M107">
            <v>507000</v>
          </cell>
          <cell r="N107">
            <v>14594.9</v>
          </cell>
          <cell r="O107">
            <v>13859.04</v>
          </cell>
          <cell r="P107">
            <v>21.5</v>
          </cell>
          <cell r="Q107">
            <v>0</v>
          </cell>
          <cell r="R107">
            <v>0</v>
          </cell>
          <cell r="S107">
            <v>0</v>
          </cell>
          <cell r="T107">
            <v>264.64999999999998</v>
          </cell>
          <cell r="U107">
            <v>0</v>
          </cell>
          <cell r="V107">
            <v>0</v>
          </cell>
          <cell r="W107">
            <v>0</v>
          </cell>
          <cell r="X107">
            <v>471.21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45819</v>
          </cell>
          <cell r="AF107">
            <v>47645</v>
          </cell>
          <cell r="AG107">
            <v>61</v>
          </cell>
        </row>
        <row r="108">
          <cell r="A108">
            <v>6011799771</v>
          </cell>
          <cell r="B108" t="str">
            <v>CABRERA</v>
          </cell>
          <cell r="C108" t="str">
            <v>CABRERA</v>
          </cell>
          <cell r="D108" t="str">
            <v>CONSUMO</v>
          </cell>
          <cell r="E108">
            <v>1</v>
          </cell>
          <cell r="F108" t="str">
            <v>CONS. PERSONAL</v>
          </cell>
          <cell r="G108">
            <v>1</v>
          </cell>
          <cell r="H108" t="str">
            <v>EMITIDO</v>
          </cell>
          <cell r="I108">
            <v>6011799771</v>
          </cell>
          <cell r="J108" t="str">
            <v>402-2493447-7</v>
          </cell>
          <cell r="K108" t="str">
            <v>SANCHEZ TAVAREZ, MARIA MAGDALENA</v>
          </cell>
          <cell r="L108" t="str">
            <v>PESOS DOMINICANOS</v>
          </cell>
          <cell r="M108">
            <v>607000</v>
          </cell>
          <cell r="N108">
            <v>32280.73</v>
          </cell>
          <cell r="O108">
            <v>31042.22</v>
          </cell>
          <cell r="P108">
            <v>20.5</v>
          </cell>
          <cell r="Q108">
            <v>0</v>
          </cell>
          <cell r="R108">
            <v>0</v>
          </cell>
          <cell r="S108">
            <v>0</v>
          </cell>
          <cell r="T108">
            <v>183.07</v>
          </cell>
          <cell r="U108">
            <v>0</v>
          </cell>
          <cell r="V108">
            <v>0</v>
          </cell>
          <cell r="W108">
            <v>0</v>
          </cell>
          <cell r="X108">
            <v>1055.44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45826</v>
          </cell>
          <cell r="AF108">
            <v>46556</v>
          </cell>
          <cell r="AG108">
            <v>24</v>
          </cell>
        </row>
        <row r="109">
          <cell r="A109">
            <v>6011801117</v>
          </cell>
          <cell r="B109" t="str">
            <v>CABRERA</v>
          </cell>
          <cell r="C109" t="str">
            <v>CABRERA</v>
          </cell>
          <cell r="D109" t="str">
            <v>CONSUMO</v>
          </cell>
          <cell r="E109">
            <v>1</v>
          </cell>
          <cell r="F109" t="str">
            <v>CONS. PERSONAL</v>
          </cell>
          <cell r="G109">
            <v>1</v>
          </cell>
          <cell r="H109" t="str">
            <v>EMITIDO</v>
          </cell>
          <cell r="I109">
            <v>6011801117</v>
          </cell>
          <cell r="J109" t="str">
            <v>061-0018961-9</v>
          </cell>
          <cell r="K109" t="str">
            <v>VILLA NUÑEZ, YUDELKA</v>
          </cell>
          <cell r="L109" t="str">
            <v>PESOS DOMINICANOS</v>
          </cell>
          <cell r="M109">
            <v>607802.5</v>
          </cell>
          <cell r="N109">
            <v>17362.71</v>
          </cell>
          <cell r="O109">
            <v>16614.509999999998</v>
          </cell>
          <cell r="P109">
            <v>21.5</v>
          </cell>
          <cell r="Q109">
            <v>0</v>
          </cell>
          <cell r="R109">
            <v>0</v>
          </cell>
          <cell r="S109">
            <v>0</v>
          </cell>
          <cell r="T109">
            <v>183.31</v>
          </cell>
          <cell r="U109">
            <v>0</v>
          </cell>
          <cell r="V109">
            <v>0</v>
          </cell>
          <cell r="W109">
            <v>0</v>
          </cell>
          <cell r="X109">
            <v>564.89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45832</v>
          </cell>
          <cell r="AF109">
            <v>47658</v>
          </cell>
          <cell r="AG109">
            <v>61</v>
          </cell>
        </row>
        <row r="110">
          <cell r="A110">
            <v>6020096042</v>
          </cell>
          <cell r="B110" t="str">
            <v>CABRERA</v>
          </cell>
          <cell r="C110" t="str">
            <v>CABRERA</v>
          </cell>
          <cell r="D110" t="str">
            <v>COMERCIAL</v>
          </cell>
          <cell r="E110">
            <v>2</v>
          </cell>
          <cell r="F110" t="str">
            <v>COMERCIALES</v>
          </cell>
          <cell r="G110">
            <v>1</v>
          </cell>
          <cell r="H110" t="str">
            <v>EMITIDO</v>
          </cell>
          <cell r="I110">
            <v>6020096042</v>
          </cell>
          <cell r="J110" t="str">
            <v>060-0014210-6</v>
          </cell>
          <cell r="K110" t="str">
            <v>CALCAÑO DE VILLA, CELESTINA</v>
          </cell>
          <cell r="L110" t="str">
            <v>PESOS DOMINICANOS</v>
          </cell>
          <cell r="M110">
            <v>500000</v>
          </cell>
          <cell r="N110">
            <v>0</v>
          </cell>
          <cell r="O110">
            <v>3750</v>
          </cell>
          <cell r="P110">
            <v>9</v>
          </cell>
          <cell r="Q110">
            <v>0</v>
          </cell>
          <cell r="R110">
            <v>0</v>
          </cell>
          <cell r="S110">
            <v>0</v>
          </cell>
          <cell r="T110">
            <v>150.80000000000001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45838</v>
          </cell>
          <cell r="AF110">
            <v>46568</v>
          </cell>
          <cell r="AG110">
            <v>24</v>
          </cell>
        </row>
        <row r="111">
          <cell r="A111">
            <v>6020095547</v>
          </cell>
          <cell r="B111" t="str">
            <v>CABRERA</v>
          </cell>
          <cell r="C111" t="str">
            <v>CABRERA</v>
          </cell>
          <cell r="D111" t="str">
            <v>COMERCIAL</v>
          </cell>
          <cell r="E111">
            <v>2</v>
          </cell>
          <cell r="F111" t="str">
            <v>COMERCIALES</v>
          </cell>
          <cell r="G111">
            <v>1</v>
          </cell>
          <cell r="H111" t="str">
            <v>EMITIDO</v>
          </cell>
          <cell r="I111">
            <v>6020095547</v>
          </cell>
          <cell r="J111" t="str">
            <v>060-0021327-9</v>
          </cell>
          <cell r="K111" t="str">
            <v>OVAEZ DE LA CRUZ, AUDES MARTIN</v>
          </cell>
          <cell r="L111" t="str">
            <v>PESOS DOMINICANOS</v>
          </cell>
          <cell r="M111">
            <v>1000000</v>
          </cell>
          <cell r="N111">
            <v>36103.81</v>
          </cell>
          <cell r="O111">
            <v>35802.21</v>
          </cell>
          <cell r="P111">
            <v>17.3</v>
          </cell>
          <cell r="Q111">
            <v>0</v>
          </cell>
          <cell r="R111">
            <v>0</v>
          </cell>
          <cell r="S111">
            <v>0</v>
          </cell>
          <cell r="T111">
            <v>301.60000000000002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45832</v>
          </cell>
          <cell r="AF111">
            <v>46928</v>
          </cell>
          <cell r="AG111">
            <v>37</v>
          </cell>
        </row>
        <row r="112">
          <cell r="A112">
            <v>6020095271</v>
          </cell>
          <cell r="B112" t="str">
            <v>CABRERA</v>
          </cell>
          <cell r="C112" t="str">
            <v>CABRERA</v>
          </cell>
          <cell r="D112" t="str">
            <v>COMERCIAL</v>
          </cell>
          <cell r="E112">
            <v>2</v>
          </cell>
          <cell r="F112" t="str">
            <v>COMERCIALES</v>
          </cell>
          <cell r="G112">
            <v>1</v>
          </cell>
          <cell r="H112" t="str">
            <v>EMITIDO</v>
          </cell>
          <cell r="I112">
            <v>6020095271</v>
          </cell>
          <cell r="J112" t="str">
            <v>402-2250308-4</v>
          </cell>
          <cell r="K112" t="str">
            <v>PARRA PERALTA, ROSY ALERNI</v>
          </cell>
          <cell r="L112" t="str">
            <v>PESOS DOMINICANOS</v>
          </cell>
          <cell r="M112">
            <v>1200000</v>
          </cell>
          <cell r="N112">
            <v>43324.57</v>
          </cell>
          <cell r="O112">
            <v>42962.65</v>
          </cell>
          <cell r="P112">
            <v>17.3</v>
          </cell>
          <cell r="Q112">
            <v>0</v>
          </cell>
          <cell r="R112">
            <v>0</v>
          </cell>
          <cell r="S112">
            <v>0</v>
          </cell>
          <cell r="T112">
            <v>361.92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45821</v>
          </cell>
          <cell r="AF112">
            <v>46917</v>
          </cell>
          <cell r="AG112">
            <v>37</v>
          </cell>
        </row>
        <row r="113">
          <cell r="A113">
            <v>6020095497</v>
          </cell>
          <cell r="B113" t="str">
            <v>CABRERA</v>
          </cell>
          <cell r="C113" t="str">
            <v>CABRERA</v>
          </cell>
          <cell r="D113" t="str">
            <v>COMERCIAL</v>
          </cell>
          <cell r="E113">
            <v>2</v>
          </cell>
          <cell r="F113" t="str">
            <v>COMERCIALES</v>
          </cell>
          <cell r="G113">
            <v>1</v>
          </cell>
          <cell r="H113" t="str">
            <v>EMITIDO</v>
          </cell>
          <cell r="I113">
            <v>6020095497</v>
          </cell>
          <cell r="J113" t="str">
            <v>060-0003819-7</v>
          </cell>
          <cell r="K113" t="str">
            <v>PICHARDO SILVERIO, RAMON</v>
          </cell>
          <cell r="L113" t="str">
            <v>PESOS DOMINICANOS</v>
          </cell>
          <cell r="M113">
            <v>1200000</v>
          </cell>
          <cell r="N113">
            <v>43589.05</v>
          </cell>
          <cell r="O113">
            <v>42962.65</v>
          </cell>
          <cell r="P113">
            <v>17.3</v>
          </cell>
          <cell r="Q113">
            <v>0</v>
          </cell>
          <cell r="R113">
            <v>0</v>
          </cell>
          <cell r="S113">
            <v>0</v>
          </cell>
          <cell r="T113">
            <v>626.4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45832</v>
          </cell>
          <cell r="AF113">
            <v>46928</v>
          </cell>
          <cell r="AG113">
            <v>37</v>
          </cell>
        </row>
        <row r="114">
          <cell r="A114">
            <v>6020095337</v>
          </cell>
          <cell r="B114" t="str">
            <v>CABRERA</v>
          </cell>
          <cell r="C114" t="str">
            <v>CABRERA</v>
          </cell>
          <cell r="D114" t="str">
            <v>COMERCIAL</v>
          </cell>
          <cell r="E114">
            <v>2</v>
          </cell>
          <cell r="F114" t="str">
            <v>LINEA CREDITO</v>
          </cell>
          <cell r="G114">
            <v>1</v>
          </cell>
          <cell r="H114" t="str">
            <v>EMITIDO</v>
          </cell>
          <cell r="I114">
            <v>6020095337</v>
          </cell>
          <cell r="J114" t="str">
            <v>060-0014210-6</v>
          </cell>
          <cell r="K114" t="str">
            <v>CALCAÑO DE VILLA, CELESTINA</v>
          </cell>
          <cell r="L114" t="str">
            <v>PESOS DOMINICANOS</v>
          </cell>
          <cell r="M114">
            <v>1484985.11</v>
          </cell>
          <cell r="N114">
            <v>0</v>
          </cell>
          <cell r="O114">
            <v>19799.8</v>
          </cell>
          <cell r="P114">
            <v>16</v>
          </cell>
          <cell r="Q114">
            <v>0</v>
          </cell>
          <cell r="R114">
            <v>0</v>
          </cell>
          <cell r="S114">
            <v>0</v>
          </cell>
          <cell r="T114">
            <v>447.87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45825</v>
          </cell>
          <cell r="AF114">
            <v>46190</v>
          </cell>
          <cell r="AG114">
            <v>12</v>
          </cell>
        </row>
        <row r="115">
          <cell r="A115">
            <v>6110014139</v>
          </cell>
          <cell r="B115" t="str">
            <v>CABRERA</v>
          </cell>
          <cell r="C115" t="str">
            <v>CABRERA</v>
          </cell>
          <cell r="D115" t="str">
            <v>REESTRUCTURADO CONSU</v>
          </cell>
          <cell r="E115">
            <v>11</v>
          </cell>
          <cell r="F115" t="str">
            <v>PRES.P.REESTRUC.</v>
          </cell>
          <cell r="G115">
            <v>1</v>
          </cell>
          <cell r="H115" t="str">
            <v>EMITIDO</v>
          </cell>
          <cell r="I115">
            <v>6110014139</v>
          </cell>
          <cell r="J115" t="str">
            <v>060-0019298-6</v>
          </cell>
          <cell r="K115" t="str">
            <v>DUVAL GIL, LUIS RAMON</v>
          </cell>
          <cell r="L115" t="str">
            <v>PESOS DOMINICANOS</v>
          </cell>
          <cell r="M115">
            <v>225000</v>
          </cell>
          <cell r="N115">
            <v>11740.44</v>
          </cell>
          <cell r="O115">
            <v>11672.58</v>
          </cell>
          <cell r="P115">
            <v>22</v>
          </cell>
          <cell r="Q115">
            <v>0</v>
          </cell>
          <cell r="R115">
            <v>0</v>
          </cell>
          <cell r="S115">
            <v>0</v>
          </cell>
          <cell r="T115">
            <v>67.86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45838</v>
          </cell>
          <cell r="AF115">
            <v>46568</v>
          </cell>
          <cell r="AG115">
            <v>24</v>
          </cell>
        </row>
        <row r="116">
          <cell r="A116">
            <v>6011798258</v>
          </cell>
          <cell r="B116" t="str">
            <v>CARIBE TOURS</v>
          </cell>
          <cell r="C116" t="str">
            <v>SUC. CARIBE TOURS</v>
          </cell>
          <cell r="D116" t="str">
            <v>CONSUMO</v>
          </cell>
          <cell r="E116">
            <v>1</v>
          </cell>
          <cell r="F116" t="str">
            <v>CONS. AUTOCARIBE</v>
          </cell>
          <cell r="G116">
            <v>1</v>
          </cell>
          <cell r="H116" t="str">
            <v>EMITIDO</v>
          </cell>
          <cell r="I116">
            <v>6011798258</v>
          </cell>
          <cell r="J116" t="str">
            <v>001-0362664-4</v>
          </cell>
          <cell r="K116" t="str">
            <v>ABREU PANIAGUA, YANET RAQUEL</v>
          </cell>
          <cell r="L116" t="str">
            <v>PESOS DOMINICANOS</v>
          </cell>
          <cell r="M116">
            <v>724235</v>
          </cell>
          <cell r="N116">
            <v>20426.22</v>
          </cell>
          <cell r="O116">
            <v>16702.97</v>
          </cell>
          <cell r="P116">
            <v>18.45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3723.25</v>
          </cell>
          <cell r="V116">
            <v>0</v>
          </cell>
          <cell r="W116">
            <v>0</v>
          </cell>
          <cell r="X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45820</v>
          </cell>
          <cell r="AF116">
            <v>48011</v>
          </cell>
          <cell r="AG116">
            <v>73</v>
          </cell>
        </row>
        <row r="117">
          <cell r="A117">
            <v>6011799997</v>
          </cell>
          <cell r="B117" t="str">
            <v>CARIBE TOURS</v>
          </cell>
          <cell r="C117" t="str">
            <v>SUC. CARIBE TOURS</v>
          </cell>
          <cell r="D117" t="str">
            <v>CONSUMO</v>
          </cell>
          <cell r="E117">
            <v>1</v>
          </cell>
          <cell r="F117" t="str">
            <v>CONS. AUTOCARIBE</v>
          </cell>
          <cell r="G117">
            <v>1</v>
          </cell>
          <cell r="H117" t="str">
            <v>EMITIDO</v>
          </cell>
          <cell r="I117">
            <v>6011799997</v>
          </cell>
          <cell r="J117" t="str">
            <v>402-3938278-7</v>
          </cell>
          <cell r="K117" t="str">
            <v>ALMONTE PERDOMO, CHELSEA MABEL</v>
          </cell>
          <cell r="L117" t="str">
            <v>PESOS DOMINICANOS</v>
          </cell>
          <cell r="M117">
            <v>791550</v>
          </cell>
          <cell r="N117">
            <v>22002.880000000001</v>
          </cell>
          <cell r="O117">
            <v>18998.86</v>
          </cell>
          <cell r="P117">
            <v>19.95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3004.02</v>
          </cell>
          <cell r="V117">
            <v>0</v>
          </cell>
          <cell r="W117">
            <v>0</v>
          </cell>
          <cell r="X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45826</v>
          </cell>
          <cell r="AF117">
            <v>48023</v>
          </cell>
          <cell r="AG117">
            <v>73</v>
          </cell>
        </row>
        <row r="118">
          <cell r="A118">
            <v>6011803102</v>
          </cell>
          <cell r="B118" t="str">
            <v>CARIBE TOURS</v>
          </cell>
          <cell r="C118" t="str">
            <v>SUC. CARIBE TOURS</v>
          </cell>
          <cell r="D118" t="str">
            <v>CONSUMO</v>
          </cell>
          <cell r="E118">
            <v>1</v>
          </cell>
          <cell r="F118" t="str">
            <v>CONS. AUTOCARIBE</v>
          </cell>
          <cell r="G118">
            <v>1</v>
          </cell>
          <cell r="H118" t="str">
            <v>EMITIDO</v>
          </cell>
          <cell r="I118">
            <v>6011803102</v>
          </cell>
          <cell r="J118" t="str">
            <v>001-1891916-6</v>
          </cell>
          <cell r="K118" t="str">
            <v>CANELA SANTANA, ADELIN TRINIDAD</v>
          </cell>
          <cell r="L118" t="str">
            <v>PESOS DOMINICANOS</v>
          </cell>
          <cell r="M118">
            <v>785093.5</v>
          </cell>
          <cell r="N118">
            <v>23721.57</v>
          </cell>
          <cell r="O118">
            <v>18780.900000000001</v>
          </cell>
          <cell r="P118">
            <v>19.95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4940.67</v>
          </cell>
          <cell r="V118">
            <v>0</v>
          </cell>
          <cell r="W118">
            <v>0</v>
          </cell>
          <cell r="X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45838</v>
          </cell>
          <cell r="AF118">
            <v>48029</v>
          </cell>
          <cell r="AG118">
            <v>73</v>
          </cell>
        </row>
        <row r="119">
          <cell r="A119">
            <v>6011802541</v>
          </cell>
          <cell r="B119" t="str">
            <v>CARIBE TOURS</v>
          </cell>
          <cell r="C119" t="str">
            <v>SUC. CARIBE TOURS</v>
          </cell>
          <cell r="D119" t="str">
            <v>CONSUMO</v>
          </cell>
          <cell r="E119">
            <v>1</v>
          </cell>
          <cell r="F119" t="str">
            <v>CONS. AUTOCARIBE</v>
          </cell>
          <cell r="G119">
            <v>1</v>
          </cell>
          <cell r="H119" t="str">
            <v>EMITIDO</v>
          </cell>
          <cell r="I119">
            <v>6011802541</v>
          </cell>
          <cell r="J119" t="str">
            <v>001-0956194-4</v>
          </cell>
          <cell r="K119" t="str">
            <v>CASSO MARTINEZ, RAMON ENRIQUE</v>
          </cell>
          <cell r="L119" t="str">
            <v>PESOS DOMINICANOS</v>
          </cell>
          <cell r="M119">
            <v>667502.5</v>
          </cell>
          <cell r="N119">
            <v>20373.580000000002</v>
          </cell>
          <cell r="O119">
            <v>15967.9</v>
          </cell>
          <cell r="P119">
            <v>19.95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4405.68</v>
          </cell>
          <cell r="V119">
            <v>0</v>
          </cell>
          <cell r="W119">
            <v>0</v>
          </cell>
          <cell r="X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45838</v>
          </cell>
          <cell r="AF119">
            <v>48029</v>
          </cell>
          <cell r="AG119">
            <v>73</v>
          </cell>
        </row>
        <row r="120">
          <cell r="A120">
            <v>6011802144</v>
          </cell>
          <cell r="B120" t="str">
            <v>CARIBE TOURS</v>
          </cell>
          <cell r="C120" t="str">
            <v>SUC. CARIBE TOURS</v>
          </cell>
          <cell r="D120" t="str">
            <v>CONSUMO</v>
          </cell>
          <cell r="E120">
            <v>1</v>
          </cell>
          <cell r="F120" t="str">
            <v>CONS. AUTOCARIBE</v>
          </cell>
          <cell r="G120">
            <v>1</v>
          </cell>
          <cell r="H120" t="str">
            <v>EMITIDO</v>
          </cell>
          <cell r="I120">
            <v>6011802144</v>
          </cell>
          <cell r="J120" t="str">
            <v>001-0300159-0</v>
          </cell>
          <cell r="K120" t="str">
            <v>CESPEDES SANTANA DE GARCIA, NEYDA</v>
          </cell>
          <cell r="L120" t="str">
            <v>PESOS DOMINICANOS</v>
          </cell>
          <cell r="M120">
            <v>528250</v>
          </cell>
          <cell r="N120">
            <v>16142.77</v>
          </cell>
          <cell r="O120">
            <v>12637.77</v>
          </cell>
          <cell r="P120">
            <v>19.95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3505</v>
          </cell>
          <cell r="V120">
            <v>0</v>
          </cell>
          <cell r="W120">
            <v>0</v>
          </cell>
          <cell r="X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45835</v>
          </cell>
          <cell r="AF120">
            <v>48026</v>
          </cell>
          <cell r="AG120">
            <v>73</v>
          </cell>
        </row>
        <row r="121">
          <cell r="A121">
            <v>6011796727</v>
          </cell>
          <cell r="B121" t="str">
            <v>CARIBE TOURS</v>
          </cell>
          <cell r="C121" t="str">
            <v>SUC. CARIBE TOURS</v>
          </cell>
          <cell r="D121" t="str">
            <v>CONSUMO</v>
          </cell>
          <cell r="E121">
            <v>1</v>
          </cell>
          <cell r="F121" t="str">
            <v>CONS. AUTOCARIBE</v>
          </cell>
          <cell r="G121">
            <v>1</v>
          </cell>
          <cell r="H121" t="str">
            <v>EMITIDO</v>
          </cell>
          <cell r="I121">
            <v>6011796727</v>
          </cell>
          <cell r="J121" t="str">
            <v>402-2515853-0</v>
          </cell>
          <cell r="K121" t="str">
            <v>CHALAS SOLANO, ESKARLINA</v>
          </cell>
          <cell r="L121" t="str">
            <v>PESOS DOMINICANOS</v>
          </cell>
          <cell r="M121">
            <v>667502.5</v>
          </cell>
          <cell r="N121">
            <v>21755.17</v>
          </cell>
          <cell r="O121">
            <v>17666.169999999998</v>
          </cell>
          <cell r="P121">
            <v>19.95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4089</v>
          </cell>
          <cell r="V121">
            <v>0</v>
          </cell>
          <cell r="W121">
            <v>0</v>
          </cell>
          <cell r="X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45814</v>
          </cell>
          <cell r="AF121">
            <v>47640</v>
          </cell>
          <cell r="AG121">
            <v>61</v>
          </cell>
        </row>
        <row r="122">
          <cell r="A122">
            <v>6011803118</v>
          </cell>
          <cell r="B122" t="str">
            <v>CARIBE TOURS</v>
          </cell>
          <cell r="C122" t="str">
            <v>SUC. CARIBE TOURS</v>
          </cell>
          <cell r="D122" t="str">
            <v>CONSUMO</v>
          </cell>
          <cell r="E122">
            <v>1</v>
          </cell>
          <cell r="F122" t="str">
            <v>CONS. AUTOCARIBE</v>
          </cell>
          <cell r="G122">
            <v>1</v>
          </cell>
          <cell r="H122" t="str">
            <v>EMITIDO</v>
          </cell>
          <cell r="I122">
            <v>6011803118</v>
          </cell>
          <cell r="J122" t="str">
            <v>224-0021821-4</v>
          </cell>
          <cell r="K122" t="str">
            <v>LUCIANO FAMILIA, MARIANA</v>
          </cell>
          <cell r="L122" t="str">
            <v>PESOS DOMINICANOS</v>
          </cell>
          <cell r="M122">
            <v>465360</v>
          </cell>
          <cell r="N122">
            <v>14861.73</v>
          </cell>
          <cell r="O122">
            <v>11132.28</v>
          </cell>
          <cell r="P122">
            <v>19.95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3729.45</v>
          </cell>
          <cell r="V122">
            <v>0</v>
          </cell>
          <cell r="W122">
            <v>0</v>
          </cell>
          <cell r="X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45838</v>
          </cell>
          <cell r="AF122">
            <v>48029</v>
          </cell>
          <cell r="AG122">
            <v>73</v>
          </cell>
        </row>
        <row r="123">
          <cell r="A123">
            <v>6011795422</v>
          </cell>
          <cell r="B123" t="str">
            <v>CARIBE TOURS</v>
          </cell>
          <cell r="C123" t="str">
            <v>SUC. CARIBE TOURS</v>
          </cell>
          <cell r="D123" t="str">
            <v>CONSUMO</v>
          </cell>
          <cell r="E123">
            <v>1</v>
          </cell>
          <cell r="F123" t="str">
            <v>CONS. AUTOCARIBE</v>
          </cell>
          <cell r="G123">
            <v>1</v>
          </cell>
          <cell r="H123" t="str">
            <v>EMITIDO</v>
          </cell>
          <cell r="I123">
            <v>6011795422</v>
          </cell>
          <cell r="J123" t="str">
            <v>402-2997969-1</v>
          </cell>
          <cell r="K123" t="str">
            <v>MARIANO HEREDIA, GREGORY</v>
          </cell>
          <cell r="L123" t="str">
            <v>PESOS DOMINICANOS</v>
          </cell>
          <cell r="M123">
            <v>576879</v>
          </cell>
          <cell r="N123">
            <v>21240.47</v>
          </cell>
          <cell r="O123">
            <v>16595.64</v>
          </cell>
          <cell r="P123">
            <v>24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4644.83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45810</v>
          </cell>
          <cell r="AF123">
            <v>47636</v>
          </cell>
          <cell r="AG123">
            <v>61</v>
          </cell>
        </row>
        <row r="124">
          <cell r="A124">
            <v>6011796143</v>
          </cell>
          <cell r="B124" t="str">
            <v>CARIBE TOURS</v>
          </cell>
          <cell r="C124" t="str">
            <v>SUC. CARIBE TOURS</v>
          </cell>
          <cell r="D124" t="str">
            <v>CONSUMO</v>
          </cell>
          <cell r="E124">
            <v>1</v>
          </cell>
          <cell r="F124" t="str">
            <v>CONS. AUTOCARIBE</v>
          </cell>
          <cell r="G124">
            <v>1</v>
          </cell>
          <cell r="H124" t="str">
            <v>EMITIDO</v>
          </cell>
          <cell r="I124">
            <v>6011796143</v>
          </cell>
          <cell r="J124" t="str">
            <v>001-1640887-3</v>
          </cell>
          <cell r="K124" t="str">
            <v>MARICHAL BELEN, JOSE GABRIEL</v>
          </cell>
          <cell r="L124" t="str">
            <v>PESOS DOMINICANOS</v>
          </cell>
          <cell r="M124">
            <v>299620</v>
          </cell>
          <cell r="N124">
            <v>12433.32</v>
          </cell>
          <cell r="O124">
            <v>8532.7199999999993</v>
          </cell>
          <cell r="P124">
            <v>23.5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3900.6</v>
          </cell>
          <cell r="V124">
            <v>0</v>
          </cell>
          <cell r="W124">
            <v>0</v>
          </cell>
          <cell r="X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45812</v>
          </cell>
          <cell r="AF124">
            <v>47638</v>
          </cell>
          <cell r="AG124">
            <v>61</v>
          </cell>
        </row>
        <row r="125">
          <cell r="A125">
            <v>6011797672</v>
          </cell>
          <cell r="B125" t="str">
            <v>CARIBE TOURS</v>
          </cell>
          <cell r="C125" t="str">
            <v>SUC. CARIBE TOURS</v>
          </cell>
          <cell r="D125" t="str">
            <v>CONSUMO</v>
          </cell>
          <cell r="E125">
            <v>1</v>
          </cell>
          <cell r="F125" t="str">
            <v>CONS. AUTOCARIBE</v>
          </cell>
          <cell r="G125">
            <v>1</v>
          </cell>
          <cell r="H125" t="str">
            <v>EMITIDO</v>
          </cell>
          <cell r="I125">
            <v>6011797672</v>
          </cell>
          <cell r="J125" t="str">
            <v>402-2186176-4</v>
          </cell>
          <cell r="K125" t="str">
            <v>MARTINEZ BASILIO, JENNIFFER DEL CARMEN</v>
          </cell>
          <cell r="L125" t="str">
            <v>PESOS DOMINICANOS</v>
          </cell>
          <cell r="M125">
            <v>506620</v>
          </cell>
          <cell r="N125">
            <v>15660.04</v>
          </cell>
          <cell r="O125">
            <v>12714.37</v>
          </cell>
          <cell r="P125">
            <v>21.95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2945.67</v>
          </cell>
          <cell r="V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45819</v>
          </cell>
          <cell r="AF125">
            <v>48010</v>
          </cell>
          <cell r="AG125">
            <v>73</v>
          </cell>
        </row>
        <row r="126">
          <cell r="A126">
            <v>6011803132</v>
          </cell>
          <cell r="B126" t="str">
            <v>CARIBE TOURS</v>
          </cell>
          <cell r="C126" t="str">
            <v>SUC. CARIBE TOURS</v>
          </cell>
          <cell r="D126" t="str">
            <v>CONSUMO</v>
          </cell>
          <cell r="E126">
            <v>1</v>
          </cell>
          <cell r="F126" t="str">
            <v>CONS. AUTOCARIBE</v>
          </cell>
          <cell r="G126">
            <v>1</v>
          </cell>
          <cell r="H126" t="str">
            <v>EMITIDO</v>
          </cell>
          <cell r="I126">
            <v>6011803132</v>
          </cell>
          <cell r="J126" t="str">
            <v>001-1340498-2</v>
          </cell>
          <cell r="K126" t="str">
            <v>MARTINEZ VALENZUELA, WERBLIN</v>
          </cell>
          <cell r="L126" t="str">
            <v>PESOS DOMINICANOS</v>
          </cell>
          <cell r="M126">
            <v>475675</v>
          </cell>
          <cell r="N126">
            <v>14796.14</v>
          </cell>
          <cell r="O126">
            <v>10969.61</v>
          </cell>
          <cell r="P126">
            <v>18.45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3826.53</v>
          </cell>
          <cell r="V126">
            <v>0</v>
          </cell>
          <cell r="W126">
            <v>0</v>
          </cell>
          <cell r="X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45838</v>
          </cell>
          <cell r="AF126">
            <v>48029</v>
          </cell>
          <cell r="AG126">
            <v>73</v>
          </cell>
        </row>
        <row r="127">
          <cell r="A127">
            <v>6011797804</v>
          </cell>
          <cell r="B127" t="str">
            <v>CARIBE TOURS</v>
          </cell>
          <cell r="C127" t="str">
            <v>SUC. CARIBE TOURS</v>
          </cell>
          <cell r="D127" t="str">
            <v>CONSUMO</v>
          </cell>
          <cell r="E127">
            <v>1</v>
          </cell>
          <cell r="F127" t="str">
            <v>CONS. AUTOCARIBE</v>
          </cell>
          <cell r="G127">
            <v>1</v>
          </cell>
          <cell r="H127" t="str">
            <v>EMITIDO</v>
          </cell>
          <cell r="I127">
            <v>6011797804</v>
          </cell>
          <cell r="J127" t="str">
            <v>402-2279399-0</v>
          </cell>
          <cell r="K127" t="str">
            <v>OGANDO PLASENCIO, ADERLYN</v>
          </cell>
          <cell r="L127" t="str">
            <v>PESOS DOMINICANOS</v>
          </cell>
          <cell r="M127">
            <v>621085</v>
          </cell>
          <cell r="N127">
            <v>23053.35</v>
          </cell>
          <cell r="O127">
            <v>17867.349999999999</v>
          </cell>
          <cell r="P127">
            <v>24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5186</v>
          </cell>
          <cell r="V127">
            <v>0</v>
          </cell>
          <cell r="W127">
            <v>0</v>
          </cell>
          <cell r="X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45819</v>
          </cell>
          <cell r="AF127">
            <v>47645</v>
          </cell>
          <cell r="AG127">
            <v>61</v>
          </cell>
        </row>
        <row r="128">
          <cell r="A128">
            <v>6011797868</v>
          </cell>
          <cell r="B128" t="str">
            <v>CARIBE TOURS</v>
          </cell>
          <cell r="C128" t="str">
            <v>SUC. CARIBE TOURS</v>
          </cell>
          <cell r="D128" t="str">
            <v>CONSUMO</v>
          </cell>
          <cell r="E128">
            <v>1</v>
          </cell>
          <cell r="F128" t="str">
            <v>CONS. AUTOCARIBE</v>
          </cell>
          <cell r="G128">
            <v>1</v>
          </cell>
          <cell r="H128" t="str">
            <v>EMITIDO</v>
          </cell>
          <cell r="I128">
            <v>6011797868</v>
          </cell>
          <cell r="J128" t="str">
            <v>223-0112979-1</v>
          </cell>
          <cell r="K128" t="str">
            <v>PEGUERO CUEVAS, KATHERINE JASMEL</v>
          </cell>
          <cell r="L128" t="str">
            <v>PESOS DOMINICANOS</v>
          </cell>
          <cell r="M128">
            <v>631400</v>
          </cell>
          <cell r="N128">
            <v>21688.48</v>
          </cell>
          <cell r="O128">
            <v>17981.310000000001</v>
          </cell>
          <cell r="P128">
            <v>23.5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3707.17</v>
          </cell>
          <cell r="V128">
            <v>0</v>
          </cell>
          <cell r="W128">
            <v>0</v>
          </cell>
          <cell r="X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45819</v>
          </cell>
          <cell r="AF128">
            <v>47645</v>
          </cell>
          <cell r="AG128">
            <v>61</v>
          </cell>
        </row>
        <row r="129">
          <cell r="A129">
            <v>6011795447</v>
          </cell>
          <cell r="B129" t="str">
            <v>CARIBE TOURS</v>
          </cell>
          <cell r="C129" t="str">
            <v>SUC. CARIBE TOURS</v>
          </cell>
          <cell r="D129" t="str">
            <v>CONSUMO</v>
          </cell>
          <cell r="E129">
            <v>1</v>
          </cell>
          <cell r="F129" t="str">
            <v>CONS. AUTOCARIBE</v>
          </cell>
          <cell r="G129">
            <v>1</v>
          </cell>
          <cell r="H129" t="str">
            <v>EMITIDO</v>
          </cell>
          <cell r="I129">
            <v>6011795447</v>
          </cell>
          <cell r="J129" t="str">
            <v>229-0017394-3</v>
          </cell>
          <cell r="K129" t="str">
            <v>POLANCO DE NUÑEZ, ISABEL</v>
          </cell>
          <cell r="L129" t="str">
            <v>PESOS DOMINICANOS</v>
          </cell>
          <cell r="M129">
            <v>610770</v>
          </cell>
          <cell r="N129">
            <v>18384.64</v>
          </cell>
          <cell r="O129">
            <v>14611.97</v>
          </cell>
          <cell r="P129">
            <v>19.95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3772.67</v>
          </cell>
          <cell r="V129">
            <v>0</v>
          </cell>
          <cell r="W129">
            <v>0</v>
          </cell>
          <cell r="X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45810</v>
          </cell>
          <cell r="AF129">
            <v>48001</v>
          </cell>
          <cell r="AG129">
            <v>73</v>
          </cell>
        </row>
        <row r="130">
          <cell r="A130">
            <v>6011797238</v>
          </cell>
          <cell r="B130" t="str">
            <v>CARIBE TOURS</v>
          </cell>
          <cell r="C130" t="str">
            <v>SUC. CARIBE TOURS</v>
          </cell>
          <cell r="D130" t="str">
            <v>CONSUMO</v>
          </cell>
          <cell r="E130">
            <v>1</v>
          </cell>
          <cell r="F130" t="str">
            <v>CONS. AUTOCARIBE</v>
          </cell>
          <cell r="G130">
            <v>1</v>
          </cell>
          <cell r="H130" t="str">
            <v>EMITIDO</v>
          </cell>
          <cell r="I130">
            <v>6011797238</v>
          </cell>
          <cell r="J130" t="str">
            <v>402-2594940-9</v>
          </cell>
          <cell r="K130" t="str">
            <v>VICENTE MONTERO, FRANCISCA</v>
          </cell>
          <cell r="L130" t="str">
            <v>PESOS DOMINICANOS</v>
          </cell>
          <cell r="M130">
            <v>822164.5</v>
          </cell>
          <cell r="N130">
            <v>23695.85</v>
          </cell>
          <cell r="O130">
            <v>20148.52</v>
          </cell>
          <cell r="P130">
            <v>20.95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3547.33</v>
          </cell>
          <cell r="V130">
            <v>0</v>
          </cell>
          <cell r="W130">
            <v>0</v>
          </cell>
          <cell r="X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45818</v>
          </cell>
          <cell r="AF130">
            <v>48009</v>
          </cell>
          <cell r="AG130">
            <v>73</v>
          </cell>
        </row>
        <row r="131">
          <cell r="A131">
            <v>6011797918</v>
          </cell>
          <cell r="B131" t="str">
            <v>CARIBE TOURS</v>
          </cell>
          <cell r="C131" t="str">
            <v>SUC. CARIBE TOURS</v>
          </cell>
          <cell r="D131" t="str">
            <v>CONSUMO</v>
          </cell>
          <cell r="E131">
            <v>1</v>
          </cell>
          <cell r="F131" t="str">
            <v>CONS. PERSONAL</v>
          </cell>
          <cell r="G131">
            <v>1</v>
          </cell>
          <cell r="H131" t="str">
            <v>EMITIDO</v>
          </cell>
          <cell r="I131">
            <v>6011797918</v>
          </cell>
          <cell r="J131" t="str">
            <v>001-1283438-7</v>
          </cell>
          <cell r="K131" t="str">
            <v>DE JESUS, WILSON</v>
          </cell>
          <cell r="L131" t="str">
            <v>PESOS DOMINICANOS</v>
          </cell>
          <cell r="M131">
            <v>220351.65</v>
          </cell>
          <cell r="N131">
            <v>6949.2</v>
          </cell>
          <cell r="O131">
            <v>6882.74</v>
          </cell>
          <cell r="P131">
            <v>21.5</v>
          </cell>
          <cell r="Q131">
            <v>0</v>
          </cell>
          <cell r="R131">
            <v>0</v>
          </cell>
          <cell r="S131">
            <v>0</v>
          </cell>
          <cell r="T131">
            <v>66.459999999999994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15051.65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45820</v>
          </cell>
          <cell r="AF131">
            <v>47281</v>
          </cell>
          <cell r="AG131">
            <v>49</v>
          </cell>
        </row>
        <row r="132">
          <cell r="A132">
            <v>6011799755</v>
          </cell>
          <cell r="B132" t="str">
            <v>CARIBE TOURS</v>
          </cell>
          <cell r="C132" t="str">
            <v>SUC. CARIBE TOURS</v>
          </cell>
          <cell r="D132" t="str">
            <v>CONSUMO</v>
          </cell>
          <cell r="E132">
            <v>1</v>
          </cell>
          <cell r="F132" t="str">
            <v>CONS. PERSONAL</v>
          </cell>
          <cell r="G132">
            <v>1</v>
          </cell>
          <cell r="H132" t="str">
            <v>EMITIDO</v>
          </cell>
          <cell r="I132">
            <v>6011799755</v>
          </cell>
          <cell r="J132" t="str">
            <v>402-2973104-3</v>
          </cell>
          <cell r="K132" t="str">
            <v>ESPINAL URIBE, BREILYN</v>
          </cell>
          <cell r="L132" t="str">
            <v>PESOS DOMINICANOS</v>
          </cell>
          <cell r="M132">
            <v>51500</v>
          </cell>
          <cell r="N132">
            <v>4776.59</v>
          </cell>
          <cell r="O132">
            <v>4761.0600000000004</v>
          </cell>
          <cell r="P132">
            <v>18</v>
          </cell>
          <cell r="Q132">
            <v>0</v>
          </cell>
          <cell r="R132">
            <v>0</v>
          </cell>
          <cell r="S132">
            <v>0</v>
          </cell>
          <cell r="T132">
            <v>15.53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45826</v>
          </cell>
          <cell r="AF132">
            <v>46208</v>
          </cell>
          <cell r="AG132">
            <v>13</v>
          </cell>
        </row>
        <row r="133">
          <cell r="A133">
            <v>6011799584</v>
          </cell>
          <cell r="B133" t="str">
            <v>CARIBE TOURS</v>
          </cell>
          <cell r="C133" t="str">
            <v>SUC. CARIBE TOURS</v>
          </cell>
          <cell r="D133" t="str">
            <v>CONSUMO</v>
          </cell>
          <cell r="E133">
            <v>1</v>
          </cell>
          <cell r="F133" t="str">
            <v>CONS. PERSONAL</v>
          </cell>
          <cell r="G133">
            <v>1</v>
          </cell>
          <cell r="H133" t="str">
            <v>EMITIDO</v>
          </cell>
          <cell r="I133">
            <v>6011799584</v>
          </cell>
          <cell r="J133" t="str">
            <v>001-1911590-5</v>
          </cell>
          <cell r="K133" t="str">
            <v>GOMEZ TORRES, LORENZO</v>
          </cell>
          <cell r="L133" t="str">
            <v>PESOS DOMINICANOS</v>
          </cell>
          <cell r="M133">
            <v>171569.47</v>
          </cell>
          <cell r="N133">
            <v>6511.24</v>
          </cell>
          <cell r="O133">
            <v>6459.49</v>
          </cell>
          <cell r="P133">
            <v>20.95</v>
          </cell>
          <cell r="Q133">
            <v>0</v>
          </cell>
          <cell r="R133">
            <v>0</v>
          </cell>
          <cell r="S133">
            <v>0</v>
          </cell>
          <cell r="T133">
            <v>51.75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10664.47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45825</v>
          </cell>
          <cell r="AF133">
            <v>46921</v>
          </cell>
          <cell r="AG133">
            <v>37</v>
          </cell>
        </row>
        <row r="134">
          <cell r="A134">
            <v>6011799342</v>
          </cell>
          <cell r="B134" t="str">
            <v>CARIBE TOURS</v>
          </cell>
          <cell r="C134" t="str">
            <v>SUC. CARIBE TOURS</v>
          </cell>
          <cell r="D134" t="str">
            <v>CONSUMO</v>
          </cell>
          <cell r="E134">
            <v>1</v>
          </cell>
          <cell r="F134" t="str">
            <v>CONS. PERSONAL</v>
          </cell>
          <cell r="G134">
            <v>1</v>
          </cell>
          <cell r="H134" t="str">
            <v>EMITIDO</v>
          </cell>
          <cell r="I134">
            <v>6011799342</v>
          </cell>
          <cell r="J134" t="str">
            <v>001-1839317-2</v>
          </cell>
          <cell r="K134" t="str">
            <v>MARCHENA FAJARDO, MICHAEL</v>
          </cell>
          <cell r="L134" t="str">
            <v>PESOS DOMINICANOS</v>
          </cell>
          <cell r="M134">
            <v>51500</v>
          </cell>
          <cell r="N134">
            <v>4778.92</v>
          </cell>
          <cell r="O134">
            <v>4763.3900000000003</v>
          </cell>
          <cell r="P134">
            <v>18</v>
          </cell>
          <cell r="Q134">
            <v>0</v>
          </cell>
          <cell r="R134">
            <v>0</v>
          </cell>
          <cell r="S134">
            <v>0</v>
          </cell>
          <cell r="T134">
            <v>15.53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45825</v>
          </cell>
          <cell r="AF134">
            <v>46208</v>
          </cell>
          <cell r="AG134">
            <v>13</v>
          </cell>
        </row>
        <row r="135">
          <cell r="A135">
            <v>6011798589</v>
          </cell>
          <cell r="B135" t="str">
            <v>CARIBE TOURS</v>
          </cell>
          <cell r="C135" t="str">
            <v>SUC. CARIBE TOURS</v>
          </cell>
          <cell r="D135" t="str">
            <v>CONSUMO</v>
          </cell>
          <cell r="E135">
            <v>1</v>
          </cell>
          <cell r="F135" t="str">
            <v>CONS. PERSONAL</v>
          </cell>
          <cell r="G135">
            <v>1</v>
          </cell>
          <cell r="H135" t="str">
            <v>EMITIDO</v>
          </cell>
          <cell r="I135">
            <v>6011798589</v>
          </cell>
          <cell r="J135" t="str">
            <v>079-0017932-1</v>
          </cell>
          <cell r="K135" t="str">
            <v>MATOS PEREZ, SAMUEL ESTEBAN</v>
          </cell>
          <cell r="L135" t="str">
            <v>PESOS DOMINICANOS</v>
          </cell>
          <cell r="M135">
            <v>119500</v>
          </cell>
          <cell r="N135">
            <v>4239.1099999999997</v>
          </cell>
          <cell r="O135">
            <v>4203.07</v>
          </cell>
          <cell r="P135">
            <v>16</v>
          </cell>
          <cell r="Q135">
            <v>0</v>
          </cell>
          <cell r="R135">
            <v>0</v>
          </cell>
          <cell r="S135">
            <v>0</v>
          </cell>
          <cell r="T135">
            <v>36.04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45824</v>
          </cell>
          <cell r="AF135">
            <v>46920</v>
          </cell>
          <cell r="AG135">
            <v>37</v>
          </cell>
        </row>
        <row r="136">
          <cell r="A136">
            <v>6011798571</v>
          </cell>
          <cell r="B136" t="str">
            <v>CARIBE TOURS</v>
          </cell>
          <cell r="C136" t="str">
            <v>SUC. CARIBE TOURS</v>
          </cell>
          <cell r="D136" t="str">
            <v>CONSUMO</v>
          </cell>
          <cell r="E136">
            <v>1</v>
          </cell>
          <cell r="F136" t="str">
            <v>CONS. PERSONAL</v>
          </cell>
          <cell r="G136">
            <v>1</v>
          </cell>
          <cell r="H136" t="str">
            <v>EMITIDO</v>
          </cell>
          <cell r="I136">
            <v>6011798571</v>
          </cell>
          <cell r="J136" t="str">
            <v>093-0016032-3</v>
          </cell>
          <cell r="K136" t="str">
            <v>MERCADO, FRANKLIN</v>
          </cell>
          <cell r="L136" t="str">
            <v>PESOS DOMINICANOS</v>
          </cell>
          <cell r="M136">
            <v>95500</v>
          </cell>
          <cell r="N136">
            <v>4706.75</v>
          </cell>
          <cell r="O136">
            <v>4677.95</v>
          </cell>
          <cell r="P136">
            <v>16</v>
          </cell>
          <cell r="Q136">
            <v>0</v>
          </cell>
          <cell r="R136">
            <v>0</v>
          </cell>
          <cell r="S136">
            <v>0</v>
          </cell>
          <cell r="T136">
            <v>28.8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45824</v>
          </cell>
          <cell r="AF136">
            <v>46554</v>
          </cell>
          <cell r="AG136">
            <v>24</v>
          </cell>
        </row>
        <row r="137">
          <cell r="A137">
            <v>6011795591</v>
          </cell>
          <cell r="B137" t="str">
            <v>CARIBE TOURS</v>
          </cell>
          <cell r="C137" t="str">
            <v>SUC. CARIBE TOURS</v>
          </cell>
          <cell r="D137" t="str">
            <v>CONSUMO</v>
          </cell>
          <cell r="E137">
            <v>1</v>
          </cell>
          <cell r="F137" t="str">
            <v>CONS. PERSONAL</v>
          </cell>
          <cell r="G137">
            <v>1</v>
          </cell>
          <cell r="H137" t="str">
            <v>EMITIDO</v>
          </cell>
          <cell r="I137">
            <v>6011795591</v>
          </cell>
          <cell r="J137" t="str">
            <v>224-0052203-7</v>
          </cell>
          <cell r="K137" t="str">
            <v>SELMO, JOSE ANTONIO</v>
          </cell>
          <cell r="L137" t="str">
            <v>PESOS DOMINICANOS</v>
          </cell>
          <cell r="M137">
            <v>274017.42</v>
          </cell>
          <cell r="N137">
            <v>8641.64</v>
          </cell>
          <cell r="O137">
            <v>8559</v>
          </cell>
          <cell r="P137">
            <v>21.5</v>
          </cell>
          <cell r="Q137">
            <v>0</v>
          </cell>
          <cell r="R137">
            <v>0</v>
          </cell>
          <cell r="S137">
            <v>0</v>
          </cell>
          <cell r="T137">
            <v>82.64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18717.419999999998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45811</v>
          </cell>
          <cell r="AF137">
            <v>47272</v>
          </cell>
          <cell r="AG137">
            <v>49</v>
          </cell>
        </row>
        <row r="138">
          <cell r="A138">
            <v>6011799472</v>
          </cell>
          <cell r="B138" t="str">
            <v>CARIBE TOURS</v>
          </cell>
          <cell r="C138" t="str">
            <v>SUC. CARIBE TOURS</v>
          </cell>
          <cell r="D138" t="str">
            <v>CONSUMO</v>
          </cell>
          <cell r="E138">
            <v>1</v>
          </cell>
          <cell r="F138" t="str">
            <v>CONS. PERSONAL</v>
          </cell>
          <cell r="G138">
            <v>1</v>
          </cell>
          <cell r="H138" t="str">
            <v>EMITIDO</v>
          </cell>
          <cell r="I138">
            <v>6011799472</v>
          </cell>
          <cell r="J138" t="str">
            <v>011-0029236-4</v>
          </cell>
          <cell r="K138" t="str">
            <v>SOLER VALLEJO, NICOLAS</v>
          </cell>
          <cell r="L138" t="str">
            <v>PESOS DOMINICANOS</v>
          </cell>
          <cell r="M138">
            <v>68500</v>
          </cell>
          <cell r="N138">
            <v>3374.63</v>
          </cell>
          <cell r="O138">
            <v>3353.97</v>
          </cell>
          <cell r="P138">
            <v>16</v>
          </cell>
          <cell r="Q138">
            <v>0</v>
          </cell>
          <cell r="R138">
            <v>0</v>
          </cell>
          <cell r="S138">
            <v>0</v>
          </cell>
          <cell r="T138">
            <v>20.66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45825</v>
          </cell>
          <cell r="AF138">
            <v>46555</v>
          </cell>
          <cell r="AG138">
            <v>24</v>
          </cell>
        </row>
        <row r="139">
          <cell r="A139">
            <v>6110013667</v>
          </cell>
          <cell r="B139" t="str">
            <v>CARIBE TOURS</v>
          </cell>
          <cell r="C139" t="str">
            <v>SUC. CARIBE TOURS</v>
          </cell>
          <cell r="D139" t="str">
            <v>REESTRUCTURADO CONSU</v>
          </cell>
          <cell r="E139">
            <v>11</v>
          </cell>
          <cell r="F139" t="str">
            <v>PRES.P.REESTRUC.</v>
          </cell>
          <cell r="G139">
            <v>1</v>
          </cell>
          <cell r="H139" t="str">
            <v>EMITIDO</v>
          </cell>
          <cell r="I139">
            <v>6110013667</v>
          </cell>
          <cell r="J139" t="str">
            <v>001-0360581-2</v>
          </cell>
          <cell r="K139" t="str">
            <v>SILVERIO MERETE, MANUEL ANTONIO</v>
          </cell>
          <cell r="L139" t="str">
            <v>PESOS DOMINICANOS</v>
          </cell>
          <cell r="M139">
            <v>72000</v>
          </cell>
          <cell r="N139">
            <v>2752.84</v>
          </cell>
          <cell r="O139">
            <v>2731.12</v>
          </cell>
          <cell r="P139">
            <v>21.5</v>
          </cell>
          <cell r="Q139">
            <v>0</v>
          </cell>
          <cell r="R139">
            <v>0</v>
          </cell>
          <cell r="S139">
            <v>0</v>
          </cell>
          <cell r="T139">
            <v>21.72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45817</v>
          </cell>
          <cell r="AF139">
            <v>46913</v>
          </cell>
          <cell r="AG139">
            <v>37</v>
          </cell>
        </row>
        <row r="140">
          <cell r="A140">
            <v>6011800168</v>
          </cell>
          <cell r="B140" t="str">
            <v>CASTAÑUELAS</v>
          </cell>
          <cell r="C140" t="str">
            <v>SUC. CASTAÑUELAS</v>
          </cell>
          <cell r="D140" t="str">
            <v>CONSUMO</v>
          </cell>
          <cell r="E140">
            <v>1</v>
          </cell>
          <cell r="F140" t="str">
            <v>CONS. PERSONAL</v>
          </cell>
          <cell r="G140">
            <v>1</v>
          </cell>
          <cell r="H140" t="str">
            <v>EMITIDO</v>
          </cell>
          <cell r="I140">
            <v>6011800168</v>
          </cell>
          <cell r="J140" t="str">
            <v>041-0019869-8</v>
          </cell>
          <cell r="K140" t="str">
            <v>GOMEZ DE MOYA, PAOLA MISHEL</v>
          </cell>
          <cell r="L140" t="str">
            <v>PESOS DOMINICANOS</v>
          </cell>
          <cell r="M140">
            <v>400000</v>
          </cell>
          <cell r="N140">
            <v>0</v>
          </cell>
          <cell r="O140">
            <v>5233.33</v>
          </cell>
          <cell r="P140">
            <v>15.7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E140">
            <v>45828</v>
          </cell>
          <cell r="AF140">
            <v>46193</v>
          </cell>
          <cell r="AG140">
            <v>12</v>
          </cell>
        </row>
        <row r="141">
          <cell r="A141">
            <v>6011800191</v>
          </cell>
          <cell r="B141" t="str">
            <v>CASTAÑUELAS</v>
          </cell>
          <cell r="C141" t="str">
            <v>SUC. CASTAÑUELAS</v>
          </cell>
          <cell r="D141" t="str">
            <v>CONSUMO</v>
          </cell>
          <cell r="E141">
            <v>1</v>
          </cell>
          <cell r="F141" t="str">
            <v>CONS. PERSONAL</v>
          </cell>
          <cell r="G141">
            <v>1</v>
          </cell>
          <cell r="H141" t="str">
            <v>EMITIDO</v>
          </cell>
          <cell r="I141">
            <v>6011800191</v>
          </cell>
          <cell r="J141" t="str">
            <v>001-1174211-0</v>
          </cell>
          <cell r="K141" t="str">
            <v>PIMENTEL ESTEVEZ, EDGAR ALLAN</v>
          </cell>
          <cell r="L141" t="str">
            <v>PESOS DOMINICANOS</v>
          </cell>
          <cell r="M141">
            <v>500000</v>
          </cell>
          <cell r="N141">
            <v>0</v>
          </cell>
          <cell r="O141">
            <v>5145.83</v>
          </cell>
          <cell r="P141">
            <v>12.35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E141">
            <v>45828</v>
          </cell>
          <cell r="AF141">
            <v>46193</v>
          </cell>
          <cell r="AG141">
            <v>12</v>
          </cell>
        </row>
        <row r="142">
          <cell r="A142">
            <v>6011798354</v>
          </cell>
          <cell r="B142" t="str">
            <v>CASTAÑUELAS</v>
          </cell>
          <cell r="C142" t="str">
            <v>SUC. CASTAÑUELAS</v>
          </cell>
          <cell r="D142" t="str">
            <v>CONSUMO</v>
          </cell>
          <cell r="E142">
            <v>1</v>
          </cell>
          <cell r="F142" t="str">
            <v>CONS. PERSONAL</v>
          </cell>
          <cell r="G142">
            <v>1</v>
          </cell>
          <cell r="H142" t="str">
            <v>EMITIDO</v>
          </cell>
          <cell r="I142">
            <v>6011798354</v>
          </cell>
          <cell r="J142" t="str">
            <v>402-2371154-6</v>
          </cell>
          <cell r="K142" t="str">
            <v>RODRIGUEZ FRANCISCO, EVELIN MARIEL</v>
          </cell>
          <cell r="L142" t="str">
            <v>PESOS DOMINICANOS</v>
          </cell>
          <cell r="M142">
            <v>103500</v>
          </cell>
          <cell r="N142">
            <v>3957.21</v>
          </cell>
          <cell r="O142">
            <v>3925.99</v>
          </cell>
          <cell r="P142">
            <v>21.5</v>
          </cell>
          <cell r="Q142">
            <v>0</v>
          </cell>
          <cell r="R142">
            <v>0</v>
          </cell>
          <cell r="S142">
            <v>0</v>
          </cell>
          <cell r="T142">
            <v>31.22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45821</v>
          </cell>
          <cell r="AF142">
            <v>46917</v>
          </cell>
          <cell r="AG142">
            <v>37</v>
          </cell>
        </row>
        <row r="143">
          <cell r="A143">
            <v>6011801642</v>
          </cell>
          <cell r="B143" t="str">
            <v>CASTAÑUELAS</v>
          </cell>
          <cell r="C143" t="str">
            <v>SUC. CASTAÑUELAS</v>
          </cell>
          <cell r="D143" t="str">
            <v>CONSUMO</v>
          </cell>
          <cell r="E143">
            <v>1</v>
          </cell>
          <cell r="F143" t="str">
            <v>CONS. PERSONAL</v>
          </cell>
          <cell r="G143">
            <v>1</v>
          </cell>
          <cell r="H143" t="str">
            <v>EMITIDO</v>
          </cell>
          <cell r="I143">
            <v>6011801642</v>
          </cell>
          <cell r="J143" t="str">
            <v>101-0009504-0</v>
          </cell>
          <cell r="K143" t="str">
            <v>TORRES TORRES, NADIM ALBERTO</v>
          </cell>
          <cell r="L143" t="str">
            <v>PESOS DOMINICANOS</v>
          </cell>
          <cell r="M143">
            <v>30000</v>
          </cell>
          <cell r="N143">
            <v>2809.67</v>
          </cell>
          <cell r="O143">
            <v>2800.62</v>
          </cell>
          <cell r="P143">
            <v>21.5</v>
          </cell>
          <cell r="Q143">
            <v>0</v>
          </cell>
          <cell r="R143">
            <v>0</v>
          </cell>
          <cell r="S143">
            <v>0</v>
          </cell>
          <cell r="T143">
            <v>9.0500000000000007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45834</v>
          </cell>
          <cell r="AF143">
            <v>46199</v>
          </cell>
          <cell r="AG143">
            <v>12</v>
          </cell>
        </row>
        <row r="144">
          <cell r="A144">
            <v>6020095928</v>
          </cell>
          <cell r="B144" t="str">
            <v>CASTAÑUELAS</v>
          </cell>
          <cell r="C144" t="str">
            <v>SUC. CASTAÑUELAS</v>
          </cell>
          <cell r="D144" t="str">
            <v>COMERCIAL</v>
          </cell>
          <cell r="E144">
            <v>2</v>
          </cell>
          <cell r="F144" t="str">
            <v>COMERCIALES</v>
          </cell>
          <cell r="G144">
            <v>1</v>
          </cell>
          <cell r="H144" t="str">
            <v>EMITIDO</v>
          </cell>
          <cell r="I144">
            <v>6020095928</v>
          </cell>
          <cell r="J144" t="str">
            <v>041-0019869-8</v>
          </cell>
          <cell r="K144" t="str">
            <v>GOMEZ DE MOYA, PAOLA MISHEL</v>
          </cell>
          <cell r="L144" t="str">
            <v>PESOS DOMINICANOS</v>
          </cell>
          <cell r="M144">
            <v>6000000</v>
          </cell>
          <cell r="N144">
            <v>0</v>
          </cell>
          <cell r="O144">
            <v>45000</v>
          </cell>
          <cell r="P144">
            <v>9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E144">
            <v>45835</v>
          </cell>
          <cell r="AF144">
            <v>46565</v>
          </cell>
          <cell r="AG144">
            <v>24</v>
          </cell>
        </row>
        <row r="145">
          <cell r="A145">
            <v>6020095287</v>
          </cell>
          <cell r="B145" t="str">
            <v>CASTAÑUELAS</v>
          </cell>
          <cell r="C145" t="str">
            <v>SUC. CASTAÑUELAS</v>
          </cell>
          <cell r="D145" t="str">
            <v>COMERCIAL</v>
          </cell>
          <cell r="E145">
            <v>2</v>
          </cell>
          <cell r="F145" t="str">
            <v>COMERCIALES</v>
          </cell>
          <cell r="G145">
            <v>1</v>
          </cell>
          <cell r="H145" t="str">
            <v>EMITIDO</v>
          </cell>
          <cell r="I145">
            <v>6020095287</v>
          </cell>
          <cell r="J145" t="str">
            <v>101-0003936-0</v>
          </cell>
          <cell r="K145" t="str">
            <v>RAMOS DE DE LA CRUZ, CARIDAD DE LOS ANGE</v>
          </cell>
          <cell r="L145" t="str">
            <v>PESOS DOMINICANOS</v>
          </cell>
          <cell r="M145">
            <v>1000000</v>
          </cell>
          <cell r="N145">
            <v>36324.21</v>
          </cell>
          <cell r="O145">
            <v>35802.21</v>
          </cell>
          <cell r="P145">
            <v>17.3</v>
          </cell>
          <cell r="Q145">
            <v>0</v>
          </cell>
          <cell r="R145">
            <v>0</v>
          </cell>
          <cell r="S145">
            <v>0</v>
          </cell>
          <cell r="T145">
            <v>522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45821</v>
          </cell>
          <cell r="AF145">
            <v>46917</v>
          </cell>
          <cell r="AG145">
            <v>37</v>
          </cell>
        </row>
        <row r="146">
          <cell r="A146">
            <v>6020095935</v>
          </cell>
          <cell r="B146" t="str">
            <v>CASTAÑUELAS</v>
          </cell>
          <cell r="C146" t="str">
            <v>SUC. CASTAÑUELAS</v>
          </cell>
          <cell r="D146" t="str">
            <v>COMERCIAL</v>
          </cell>
          <cell r="E146">
            <v>2</v>
          </cell>
          <cell r="F146" t="str">
            <v>COMERCIALES</v>
          </cell>
          <cell r="G146">
            <v>1</v>
          </cell>
          <cell r="H146" t="str">
            <v>EMITIDO</v>
          </cell>
          <cell r="I146">
            <v>6020095935</v>
          </cell>
          <cell r="J146" t="str">
            <v>031-0442699-8</v>
          </cell>
          <cell r="K146" t="str">
            <v>RIVAS GRULLON, RAUL VIRGILIO</v>
          </cell>
          <cell r="L146" t="str">
            <v>PESOS DOMINICANOS</v>
          </cell>
          <cell r="M146">
            <v>2000000</v>
          </cell>
          <cell r="N146">
            <v>0</v>
          </cell>
          <cell r="O146">
            <v>15000</v>
          </cell>
          <cell r="P146">
            <v>9</v>
          </cell>
          <cell r="Q146">
            <v>0</v>
          </cell>
          <cell r="R146">
            <v>0</v>
          </cell>
          <cell r="S146">
            <v>0</v>
          </cell>
          <cell r="T146">
            <v>603.20000000000005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45835</v>
          </cell>
          <cell r="AF146">
            <v>46565</v>
          </cell>
          <cell r="AG146">
            <v>24</v>
          </cell>
        </row>
        <row r="147">
          <cell r="A147">
            <v>6020095807</v>
          </cell>
          <cell r="B147" t="str">
            <v>CASTAÑUELAS</v>
          </cell>
          <cell r="C147" t="str">
            <v>SUC. CASTAÑUELAS</v>
          </cell>
          <cell r="D147" t="str">
            <v>COMERCIAL</v>
          </cell>
          <cell r="E147">
            <v>2</v>
          </cell>
          <cell r="F147" t="str">
            <v>COMERCIALES</v>
          </cell>
          <cell r="G147">
            <v>1</v>
          </cell>
          <cell r="H147" t="str">
            <v>EMITIDO</v>
          </cell>
          <cell r="I147">
            <v>6020095807</v>
          </cell>
          <cell r="J147" t="str">
            <v>101-0004955-9</v>
          </cell>
          <cell r="K147" t="str">
            <v>WILFREDO JAIME, CABREJA VASQUEZ</v>
          </cell>
          <cell r="L147" t="str">
            <v>PESOS DOMINICANOS</v>
          </cell>
          <cell r="M147">
            <v>2000000</v>
          </cell>
          <cell r="N147">
            <v>0</v>
          </cell>
          <cell r="O147">
            <v>15000</v>
          </cell>
          <cell r="P147">
            <v>9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E147">
            <v>45835</v>
          </cell>
          <cell r="AF147">
            <v>46565</v>
          </cell>
          <cell r="AG147">
            <v>24</v>
          </cell>
        </row>
        <row r="148">
          <cell r="A148">
            <v>6020095111</v>
          </cell>
          <cell r="B148" t="str">
            <v>CASTAÑUELAS</v>
          </cell>
          <cell r="C148" t="str">
            <v>SUC. CASTAÑUELAS</v>
          </cell>
          <cell r="D148" t="str">
            <v>COMERCIAL</v>
          </cell>
          <cell r="E148">
            <v>2</v>
          </cell>
          <cell r="F148" t="str">
            <v>LINEA CREDITO</v>
          </cell>
          <cell r="G148">
            <v>1</v>
          </cell>
          <cell r="H148" t="str">
            <v>EMITIDO</v>
          </cell>
          <cell r="I148">
            <v>6020095111</v>
          </cell>
          <cell r="J148" t="str">
            <v>101-0008398-8</v>
          </cell>
          <cell r="K148" t="str">
            <v>CABREJA CABREJA, AURELIA JOVANKA</v>
          </cell>
          <cell r="L148" t="str">
            <v>PESOS DOMINICANOS</v>
          </cell>
          <cell r="M148">
            <v>1000000</v>
          </cell>
          <cell r="N148">
            <v>0</v>
          </cell>
          <cell r="O148">
            <v>14416.67</v>
          </cell>
          <cell r="P148">
            <v>17.3</v>
          </cell>
          <cell r="Q148">
            <v>0</v>
          </cell>
          <cell r="R148">
            <v>0</v>
          </cell>
          <cell r="S148">
            <v>0</v>
          </cell>
          <cell r="T148">
            <v>301.60000000000002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45817</v>
          </cell>
          <cell r="AF148">
            <v>46182</v>
          </cell>
          <cell r="AG148">
            <v>12</v>
          </cell>
        </row>
        <row r="149">
          <cell r="A149">
            <v>6030013388</v>
          </cell>
          <cell r="B149" t="str">
            <v>CASTAÑUELAS</v>
          </cell>
          <cell r="C149" t="str">
            <v>SUC. CASTAÑUELAS</v>
          </cell>
          <cell r="D149" t="str">
            <v>HIPOTECARIOS</v>
          </cell>
          <cell r="E149">
            <v>3</v>
          </cell>
          <cell r="F149" t="str">
            <v>HIPOTECARIO</v>
          </cell>
          <cell r="G149">
            <v>1</v>
          </cell>
          <cell r="H149" t="str">
            <v>EMITIDO</v>
          </cell>
          <cell r="I149">
            <v>6030013388</v>
          </cell>
          <cell r="J149" t="str">
            <v>031-0492780-5</v>
          </cell>
          <cell r="K149" t="str">
            <v>MATEO CASTRO, CARLA MARIA</v>
          </cell>
          <cell r="L149" t="str">
            <v>PESOS DOMINICANOS</v>
          </cell>
          <cell r="M149">
            <v>7000000</v>
          </cell>
          <cell r="N149">
            <v>91513.02</v>
          </cell>
          <cell r="O149">
            <v>80766.81</v>
          </cell>
          <cell r="P149">
            <v>12.75</v>
          </cell>
          <cell r="Q149">
            <v>0</v>
          </cell>
          <cell r="R149">
            <v>7204.21</v>
          </cell>
          <cell r="S149">
            <v>3542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45834</v>
          </cell>
          <cell r="AF149">
            <v>53139</v>
          </cell>
          <cell r="AG149">
            <v>244</v>
          </cell>
        </row>
        <row r="150">
          <cell r="A150">
            <v>6011802571</v>
          </cell>
          <cell r="B150" t="str">
            <v>CHURCHILL</v>
          </cell>
          <cell r="C150" t="str">
            <v>SUC. CHURCHILL</v>
          </cell>
          <cell r="D150" t="str">
            <v>CONSUMO</v>
          </cell>
          <cell r="E150">
            <v>1</v>
          </cell>
          <cell r="F150" t="str">
            <v>CONS. AUTOCARIBE</v>
          </cell>
          <cell r="G150">
            <v>1</v>
          </cell>
          <cell r="H150" t="str">
            <v>EMITIDO</v>
          </cell>
          <cell r="I150">
            <v>6011802571</v>
          </cell>
          <cell r="J150" t="str">
            <v>223-0046933-9</v>
          </cell>
          <cell r="K150" t="str">
            <v>ANGULO SANTANA, FELIX</v>
          </cell>
          <cell r="L150" t="str">
            <v>PESOS DOMINICANOS</v>
          </cell>
          <cell r="M150">
            <v>579825</v>
          </cell>
          <cell r="N150">
            <v>17451.66</v>
          </cell>
          <cell r="O150">
            <v>13870.49</v>
          </cell>
          <cell r="P150">
            <v>19.95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3581.17</v>
          </cell>
          <cell r="V150">
            <v>0</v>
          </cell>
          <cell r="W150">
            <v>0</v>
          </cell>
          <cell r="X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45838</v>
          </cell>
          <cell r="AF150">
            <v>48029</v>
          </cell>
          <cell r="AG150">
            <v>73</v>
          </cell>
        </row>
        <row r="151">
          <cell r="A151">
            <v>6011795397</v>
          </cell>
          <cell r="B151" t="str">
            <v>CHURCHILL</v>
          </cell>
          <cell r="C151" t="str">
            <v>SUC. CHURCHILL</v>
          </cell>
          <cell r="D151" t="str">
            <v>CONSUMO</v>
          </cell>
          <cell r="E151">
            <v>1</v>
          </cell>
          <cell r="F151" t="str">
            <v>CONS. AUTOCARIBE</v>
          </cell>
          <cell r="G151">
            <v>1</v>
          </cell>
          <cell r="H151" t="str">
            <v>EMITIDO</v>
          </cell>
          <cell r="I151">
            <v>6011795397</v>
          </cell>
          <cell r="J151" t="str">
            <v>402-2754161-8</v>
          </cell>
          <cell r="K151" t="str">
            <v>BURNET CALCAÑO, MIZAEL BRUNET</v>
          </cell>
          <cell r="L151" t="str">
            <v>PESOS DOMINICANOS</v>
          </cell>
          <cell r="M151">
            <v>646872.5</v>
          </cell>
          <cell r="N151">
            <v>17338.53</v>
          </cell>
          <cell r="O151">
            <v>14372.37</v>
          </cell>
          <cell r="P151">
            <v>16.95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2966.16</v>
          </cell>
          <cell r="V151">
            <v>0</v>
          </cell>
          <cell r="W151">
            <v>0</v>
          </cell>
          <cell r="X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45810</v>
          </cell>
          <cell r="AF151">
            <v>48001</v>
          </cell>
          <cell r="AG151">
            <v>73</v>
          </cell>
        </row>
        <row r="152">
          <cell r="A152">
            <v>6011803164</v>
          </cell>
          <cell r="B152" t="str">
            <v>CHURCHILL</v>
          </cell>
          <cell r="C152" t="str">
            <v>SUC. CHURCHILL</v>
          </cell>
          <cell r="D152" t="str">
            <v>CONSUMO</v>
          </cell>
          <cell r="E152">
            <v>1</v>
          </cell>
          <cell r="F152" t="str">
            <v>CONS. AUTOCARIBE</v>
          </cell>
          <cell r="G152">
            <v>1</v>
          </cell>
          <cell r="H152" t="str">
            <v>EMITIDO</v>
          </cell>
          <cell r="I152">
            <v>6011803164</v>
          </cell>
          <cell r="J152" t="str">
            <v>001-1136416-2</v>
          </cell>
          <cell r="K152" t="str">
            <v>CASTILLO DE OLEO, SANTA SUBDALIA</v>
          </cell>
          <cell r="L152" t="str">
            <v>PESOS DOMINICANOS</v>
          </cell>
          <cell r="M152">
            <v>734550</v>
          </cell>
          <cell r="N152">
            <v>21196.74</v>
          </cell>
          <cell r="O152">
            <v>17571.8</v>
          </cell>
          <cell r="P152">
            <v>19.95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3624.94</v>
          </cell>
          <cell r="V152">
            <v>0</v>
          </cell>
          <cell r="W152">
            <v>0</v>
          </cell>
          <cell r="X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45838</v>
          </cell>
          <cell r="AF152">
            <v>48029</v>
          </cell>
          <cell r="AG152">
            <v>73</v>
          </cell>
        </row>
        <row r="153">
          <cell r="A153">
            <v>6011800727</v>
          </cell>
          <cell r="B153" t="str">
            <v>CHURCHILL</v>
          </cell>
          <cell r="C153" t="str">
            <v>SUC. CHURCHILL</v>
          </cell>
          <cell r="D153" t="str">
            <v>CONSUMO</v>
          </cell>
          <cell r="E153">
            <v>1</v>
          </cell>
          <cell r="F153" t="str">
            <v>CONS. AUTOCARIBE</v>
          </cell>
          <cell r="G153">
            <v>1</v>
          </cell>
          <cell r="H153" t="str">
            <v>EMITIDO</v>
          </cell>
          <cell r="I153">
            <v>6011800727</v>
          </cell>
          <cell r="J153" t="str">
            <v>402-1482007-4</v>
          </cell>
          <cell r="K153" t="str">
            <v>DE JESUS PEREZ, EMELY LISBETH</v>
          </cell>
          <cell r="L153" t="str">
            <v>PESOS DOMINICANOS</v>
          </cell>
          <cell r="M153">
            <v>631400</v>
          </cell>
          <cell r="N153">
            <v>17819.43</v>
          </cell>
          <cell r="O153">
            <v>14561.93</v>
          </cell>
          <cell r="P153">
            <v>18.45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3257.5</v>
          </cell>
          <cell r="V153">
            <v>0</v>
          </cell>
          <cell r="W153">
            <v>0</v>
          </cell>
          <cell r="X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45831</v>
          </cell>
          <cell r="AF153">
            <v>48022</v>
          </cell>
          <cell r="AG153">
            <v>73</v>
          </cell>
        </row>
        <row r="154">
          <cell r="A154">
            <v>6011799292</v>
          </cell>
          <cell r="B154" t="str">
            <v>CHURCHILL</v>
          </cell>
          <cell r="C154" t="str">
            <v>SUC. CHURCHILL</v>
          </cell>
          <cell r="D154" t="str">
            <v>CONSUMO</v>
          </cell>
          <cell r="E154">
            <v>1</v>
          </cell>
          <cell r="F154" t="str">
            <v>CONS. AUTOCARIBE</v>
          </cell>
          <cell r="G154">
            <v>1</v>
          </cell>
          <cell r="H154" t="str">
            <v>EMITIDO</v>
          </cell>
          <cell r="I154">
            <v>6011799292</v>
          </cell>
          <cell r="J154" t="str">
            <v>402-1024591-2</v>
          </cell>
          <cell r="K154" t="str">
            <v>DE LA CRUZ JIMENEZ, DARIANNA CRISTAL</v>
          </cell>
          <cell r="L154" t="str">
            <v>PESOS DOMINICANOS</v>
          </cell>
          <cell r="M154">
            <v>631400</v>
          </cell>
          <cell r="N154">
            <v>19300.599999999999</v>
          </cell>
          <cell r="O154">
            <v>15105.52</v>
          </cell>
          <cell r="P154">
            <v>19.95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4195.08</v>
          </cell>
          <cell r="V154">
            <v>0</v>
          </cell>
          <cell r="W154">
            <v>0</v>
          </cell>
          <cell r="X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45825</v>
          </cell>
          <cell r="AF154">
            <v>48016</v>
          </cell>
          <cell r="AG154">
            <v>73</v>
          </cell>
        </row>
        <row r="155">
          <cell r="A155">
            <v>6011800022</v>
          </cell>
          <cell r="B155" t="str">
            <v>CHURCHILL</v>
          </cell>
          <cell r="C155" t="str">
            <v>SUC. CHURCHILL</v>
          </cell>
          <cell r="D155" t="str">
            <v>CONSUMO</v>
          </cell>
          <cell r="E155">
            <v>1</v>
          </cell>
          <cell r="F155" t="str">
            <v>CONS. AUTOCARIBE</v>
          </cell>
          <cell r="G155">
            <v>1</v>
          </cell>
          <cell r="H155" t="str">
            <v>EMITIDO</v>
          </cell>
          <cell r="I155">
            <v>6011800022</v>
          </cell>
          <cell r="J155" t="str">
            <v>223-0163721-5</v>
          </cell>
          <cell r="K155" t="str">
            <v>DE LA ROSA VALERA, NESTOR JULIO</v>
          </cell>
          <cell r="L155" t="str">
            <v>PESOS DOMINICANOS</v>
          </cell>
          <cell r="M155">
            <v>289305</v>
          </cell>
          <cell r="N155">
            <v>11090.04</v>
          </cell>
          <cell r="O155">
            <v>6921.29</v>
          </cell>
          <cell r="P155">
            <v>19.95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4168.75</v>
          </cell>
          <cell r="V155">
            <v>0</v>
          </cell>
          <cell r="W155">
            <v>0</v>
          </cell>
          <cell r="X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45826</v>
          </cell>
          <cell r="AF155">
            <v>48017</v>
          </cell>
          <cell r="AG155">
            <v>73</v>
          </cell>
        </row>
        <row r="156">
          <cell r="A156">
            <v>6011800428</v>
          </cell>
          <cell r="B156" t="str">
            <v>CHURCHILL</v>
          </cell>
          <cell r="C156" t="str">
            <v>SUC. CHURCHILL</v>
          </cell>
          <cell r="D156" t="str">
            <v>CONSUMO</v>
          </cell>
          <cell r="E156">
            <v>1</v>
          </cell>
          <cell r="F156" t="str">
            <v>CONS. AUTOCARIBE</v>
          </cell>
          <cell r="G156">
            <v>1</v>
          </cell>
          <cell r="H156" t="str">
            <v>EMITIDO</v>
          </cell>
          <cell r="I156">
            <v>6011800428</v>
          </cell>
          <cell r="J156" t="str">
            <v>008-0037304-5</v>
          </cell>
          <cell r="K156" t="str">
            <v>DE LOS SANTOS MARTINE, YIBERLI ELIZABETH</v>
          </cell>
          <cell r="L156" t="str">
            <v>PESOS DOMINICANOS</v>
          </cell>
          <cell r="M156">
            <v>734550</v>
          </cell>
          <cell r="N156">
            <v>20872.400000000001</v>
          </cell>
          <cell r="O156">
            <v>17573.27</v>
          </cell>
          <cell r="P156">
            <v>19.95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3299.13</v>
          </cell>
          <cell r="V156">
            <v>0</v>
          </cell>
          <cell r="W156">
            <v>0</v>
          </cell>
          <cell r="X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45828</v>
          </cell>
          <cell r="AF156">
            <v>48019</v>
          </cell>
          <cell r="AG156">
            <v>73</v>
          </cell>
        </row>
        <row r="157">
          <cell r="A157">
            <v>6011799602</v>
          </cell>
          <cell r="B157" t="str">
            <v>CHURCHILL</v>
          </cell>
          <cell r="C157" t="str">
            <v>SUC. CHURCHILL</v>
          </cell>
          <cell r="D157" t="str">
            <v>CONSUMO</v>
          </cell>
          <cell r="E157">
            <v>1</v>
          </cell>
          <cell r="F157" t="str">
            <v>CONS. AUTOCARIBE</v>
          </cell>
          <cell r="G157">
            <v>1</v>
          </cell>
          <cell r="H157" t="str">
            <v>EMITIDO</v>
          </cell>
          <cell r="I157">
            <v>6011799602</v>
          </cell>
          <cell r="J157" t="str">
            <v>001-1820186-2</v>
          </cell>
          <cell r="K157" t="str">
            <v>DISLA ANGELES, MARIELIZ</v>
          </cell>
          <cell r="L157" t="str">
            <v>PESOS DOMINICANOS</v>
          </cell>
          <cell r="M157">
            <v>217100</v>
          </cell>
          <cell r="N157">
            <v>7637.83</v>
          </cell>
          <cell r="O157">
            <v>5193.87</v>
          </cell>
          <cell r="P157">
            <v>19.95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2443.96</v>
          </cell>
          <cell r="V157">
            <v>0</v>
          </cell>
          <cell r="W157">
            <v>0</v>
          </cell>
          <cell r="X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45825</v>
          </cell>
          <cell r="AF157">
            <v>48016</v>
          </cell>
          <cell r="AG157">
            <v>73</v>
          </cell>
        </row>
        <row r="158">
          <cell r="A158">
            <v>6011797156</v>
          </cell>
          <cell r="B158" t="str">
            <v>CHURCHILL</v>
          </cell>
          <cell r="C158" t="str">
            <v>SUC. CHURCHILL</v>
          </cell>
          <cell r="D158" t="str">
            <v>CONSUMO</v>
          </cell>
          <cell r="E158">
            <v>1</v>
          </cell>
          <cell r="F158" t="str">
            <v>CONS. AUTOCARIBE</v>
          </cell>
          <cell r="G158">
            <v>1</v>
          </cell>
          <cell r="H158" t="str">
            <v>EMITIDO</v>
          </cell>
          <cell r="I158">
            <v>6011797156</v>
          </cell>
          <cell r="J158" t="str">
            <v>402-2671974-4</v>
          </cell>
          <cell r="K158" t="str">
            <v>FORTUNA PANIAGUA, ROSA MARIA</v>
          </cell>
          <cell r="L158" t="str">
            <v>PESOS DOMINICANOS</v>
          </cell>
          <cell r="M158">
            <v>444730</v>
          </cell>
          <cell r="N158">
            <v>15613.71</v>
          </cell>
          <cell r="O158">
            <v>11573.71</v>
          </cell>
          <cell r="P158">
            <v>23.5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4040</v>
          </cell>
          <cell r="V158">
            <v>0</v>
          </cell>
          <cell r="W158">
            <v>0</v>
          </cell>
          <cell r="X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45817</v>
          </cell>
          <cell r="AF158">
            <v>48008</v>
          </cell>
          <cell r="AG158">
            <v>73</v>
          </cell>
        </row>
        <row r="159">
          <cell r="A159">
            <v>6011800307</v>
          </cell>
          <cell r="B159" t="str">
            <v>CHURCHILL</v>
          </cell>
          <cell r="C159" t="str">
            <v>SUC. CHURCHILL</v>
          </cell>
          <cell r="D159" t="str">
            <v>CONSUMO</v>
          </cell>
          <cell r="E159">
            <v>1</v>
          </cell>
          <cell r="F159" t="str">
            <v>CONS. AUTOCARIBE</v>
          </cell>
          <cell r="G159">
            <v>1</v>
          </cell>
          <cell r="H159" t="str">
            <v>EMITIDO</v>
          </cell>
          <cell r="I159">
            <v>6011800307</v>
          </cell>
          <cell r="J159" t="str">
            <v>001-0830994-9</v>
          </cell>
          <cell r="K159" t="str">
            <v>MARTE , OSVALDO</v>
          </cell>
          <cell r="L159" t="str">
            <v>PESOS DOMINICANOS</v>
          </cell>
          <cell r="M159">
            <v>787304.99</v>
          </cell>
          <cell r="N159">
            <v>18603.349999999999</v>
          </cell>
          <cell r="O159">
            <v>15170.35</v>
          </cell>
          <cell r="P159">
            <v>14.95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3433</v>
          </cell>
          <cell r="V159">
            <v>0</v>
          </cell>
          <cell r="W159">
            <v>0</v>
          </cell>
          <cell r="X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45828</v>
          </cell>
          <cell r="AF159">
            <v>48385</v>
          </cell>
          <cell r="AG159">
            <v>85</v>
          </cell>
        </row>
        <row r="160">
          <cell r="A160">
            <v>6011795657</v>
          </cell>
          <cell r="B160" t="str">
            <v>CHURCHILL</v>
          </cell>
          <cell r="C160" t="str">
            <v>SUC. CHURCHILL</v>
          </cell>
          <cell r="D160" t="str">
            <v>CONSUMO</v>
          </cell>
          <cell r="E160">
            <v>1</v>
          </cell>
          <cell r="F160" t="str">
            <v>CONS. AUTOCARIBE</v>
          </cell>
          <cell r="G160">
            <v>1</v>
          </cell>
          <cell r="H160" t="str">
            <v>EMITIDO</v>
          </cell>
          <cell r="I160">
            <v>6011795657</v>
          </cell>
          <cell r="J160" t="str">
            <v>402-2620986-0</v>
          </cell>
          <cell r="K160" t="str">
            <v>MARTINEZ CASTILLO, ANGELINA</v>
          </cell>
          <cell r="L160" t="str">
            <v>PESOS DOMINICANOS</v>
          </cell>
          <cell r="M160">
            <v>434415</v>
          </cell>
          <cell r="N160">
            <v>16259.31</v>
          </cell>
          <cell r="O160">
            <v>12878.31</v>
          </cell>
          <cell r="P160">
            <v>25.5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3381</v>
          </cell>
          <cell r="V160">
            <v>0</v>
          </cell>
          <cell r="W160">
            <v>0</v>
          </cell>
          <cell r="X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45811</v>
          </cell>
          <cell r="AF160">
            <v>47637</v>
          </cell>
          <cell r="AG160">
            <v>61</v>
          </cell>
        </row>
        <row r="161">
          <cell r="A161">
            <v>6011800015</v>
          </cell>
          <cell r="B161" t="str">
            <v>CHURCHILL</v>
          </cell>
          <cell r="C161" t="str">
            <v>SUC. CHURCHILL</v>
          </cell>
          <cell r="D161" t="str">
            <v>CONSUMO</v>
          </cell>
          <cell r="E161">
            <v>1</v>
          </cell>
          <cell r="F161" t="str">
            <v>CONS. AUTOCARIBE</v>
          </cell>
          <cell r="G161">
            <v>1</v>
          </cell>
          <cell r="H161" t="str">
            <v>EMITIDO</v>
          </cell>
          <cell r="I161">
            <v>6011800015</v>
          </cell>
          <cell r="J161" t="str">
            <v>402-3377532-5</v>
          </cell>
          <cell r="K161" t="str">
            <v>MARTINEZ SANCHEZ, ELVIS</v>
          </cell>
          <cell r="L161" t="str">
            <v>PESOS DOMINICANOS</v>
          </cell>
          <cell r="M161">
            <v>786124.99</v>
          </cell>
          <cell r="N161">
            <v>24437.35</v>
          </cell>
          <cell r="O161">
            <v>20297.77</v>
          </cell>
          <cell r="P161">
            <v>18.45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4139.58</v>
          </cell>
          <cell r="V161">
            <v>0</v>
          </cell>
          <cell r="W161">
            <v>0</v>
          </cell>
          <cell r="X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45826</v>
          </cell>
          <cell r="AF161">
            <v>47666</v>
          </cell>
          <cell r="AG161">
            <v>61</v>
          </cell>
        </row>
        <row r="162">
          <cell r="A162">
            <v>6011796289</v>
          </cell>
          <cell r="B162" t="str">
            <v>CHURCHILL</v>
          </cell>
          <cell r="C162" t="str">
            <v>SUC. CHURCHILL</v>
          </cell>
          <cell r="D162" t="str">
            <v>CONSUMO</v>
          </cell>
          <cell r="E162">
            <v>1</v>
          </cell>
          <cell r="F162" t="str">
            <v>CONS. AUTOCARIBE</v>
          </cell>
          <cell r="G162">
            <v>1</v>
          </cell>
          <cell r="H162" t="str">
            <v>EMITIDO</v>
          </cell>
          <cell r="I162">
            <v>6011796289</v>
          </cell>
          <cell r="J162" t="str">
            <v>001-1772430-2</v>
          </cell>
          <cell r="K162" t="str">
            <v>MONTILLA MENDEZ, YOCATE ALEXANDRA</v>
          </cell>
          <cell r="L162" t="str">
            <v>PESOS DOMINICANOS</v>
          </cell>
          <cell r="M162">
            <v>413585</v>
          </cell>
          <cell r="N162">
            <v>14168.27</v>
          </cell>
          <cell r="O162">
            <v>11778.27</v>
          </cell>
          <cell r="P162">
            <v>23.5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2390</v>
          </cell>
          <cell r="V162">
            <v>0</v>
          </cell>
          <cell r="W162">
            <v>0</v>
          </cell>
          <cell r="X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45812</v>
          </cell>
          <cell r="AF162">
            <v>47638</v>
          </cell>
          <cell r="AG162">
            <v>61</v>
          </cell>
        </row>
        <row r="163">
          <cell r="A163">
            <v>6011799303</v>
          </cell>
          <cell r="B163" t="str">
            <v>CHURCHILL</v>
          </cell>
          <cell r="C163" t="str">
            <v>SUC. CHURCHILL</v>
          </cell>
          <cell r="D163" t="str">
            <v>CONSUMO</v>
          </cell>
          <cell r="E163">
            <v>1</v>
          </cell>
          <cell r="F163" t="str">
            <v>CONS. AUTOCARIBE</v>
          </cell>
          <cell r="G163">
            <v>1</v>
          </cell>
          <cell r="H163" t="str">
            <v>EMITIDO</v>
          </cell>
          <cell r="I163">
            <v>6011799303</v>
          </cell>
          <cell r="J163" t="str">
            <v>402-2161797-6</v>
          </cell>
          <cell r="K163" t="str">
            <v>MOREL DE LA ROSA, LEONILSA</v>
          </cell>
          <cell r="L163" t="str">
            <v>PESOS DOMINICANOS</v>
          </cell>
          <cell r="M163">
            <v>786124.99</v>
          </cell>
          <cell r="N163">
            <v>22473.8</v>
          </cell>
          <cell r="O163">
            <v>18130.330000000002</v>
          </cell>
          <cell r="P163">
            <v>18.45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4343.47</v>
          </cell>
          <cell r="V163">
            <v>0</v>
          </cell>
          <cell r="W163">
            <v>0</v>
          </cell>
          <cell r="X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45825</v>
          </cell>
          <cell r="AF163">
            <v>48016</v>
          </cell>
          <cell r="AG163">
            <v>73</v>
          </cell>
        </row>
        <row r="164">
          <cell r="A164">
            <v>6011799052</v>
          </cell>
          <cell r="B164" t="str">
            <v>CHURCHILL</v>
          </cell>
          <cell r="C164" t="str">
            <v>SUC. CHURCHILL</v>
          </cell>
          <cell r="D164" t="str">
            <v>CONSUMO</v>
          </cell>
          <cell r="E164">
            <v>1</v>
          </cell>
          <cell r="F164" t="str">
            <v>CONS. AUTOCARIBE</v>
          </cell>
          <cell r="G164">
            <v>1</v>
          </cell>
          <cell r="H164" t="str">
            <v>EMITIDO</v>
          </cell>
          <cell r="I164">
            <v>6011799052</v>
          </cell>
          <cell r="J164" t="str">
            <v>402-2475892-6</v>
          </cell>
          <cell r="K164" t="str">
            <v>PEREZ ESTRELLA, JOSE ISRAEL</v>
          </cell>
          <cell r="L164" t="str">
            <v>PESOS DOMINICANOS</v>
          </cell>
          <cell r="M164">
            <v>392955</v>
          </cell>
          <cell r="N164">
            <v>15612.48</v>
          </cell>
          <cell r="O164">
            <v>10226.31</v>
          </cell>
          <cell r="P164">
            <v>23.5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5386.17</v>
          </cell>
          <cell r="V164">
            <v>0</v>
          </cell>
          <cell r="W164">
            <v>0</v>
          </cell>
          <cell r="X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45824</v>
          </cell>
          <cell r="AF164">
            <v>48015</v>
          </cell>
          <cell r="AG164">
            <v>73</v>
          </cell>
        </row>
        <row r="165">
          <cell r="A165">
            <v>6011799926</v>
          </cell>
          <cell r="B165" t="str">
            <v>CHURCHILL</v>
          </cell>
          <cell r="C165" t="str">
            <v>SUC. CHURCHILL</v>
          </cell>
          <cell r="D165" t="str">
            <v>CONSUMO</v>
          </cell>
          <cell r="E165">
            <v>1</v>
          </cell>
          <cell r="F165" t="str">
            <v>CONS. AUTOCARIBE</v>
          </cell>
          <cell r="G165">
            <v>1</v>
          </cell>
          <cell r="H165" t="str">
            <v>EMITIDO</v>
          </cell>
          <cell r="I165">
            <v>6011799926</v>
          </cell>
          <cell r="J165" t="str">
            <v>402-0973516-2</v>
          </cell>
          <cell r="K165" t="str">
            <v>RAMIREZ DE JESUS, ADRIAN ERNESTO</v>
          </cell>
          <cell r="L165" t="str">
            <v>PESOS DOMINICANOS</v>
          </cell>
          <cell r="M165">
            <v>398112.5</v>
          </cell>
          <cell r="N165">
            <v>14549.97</v>
          </cell>
          <cell r="O165">
            <v>11337.64</v>
          </cell>
          <cell r="P165">
            <v>23.5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3212.33</v>
          </cell>
          <cell r="V165">
            <v>0</v>
          </cell>
          <cell r="W165">
            <v>0</v>
          </cell>
          <cell r="X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45826</v>
          </cell>
          <cell r="AF165">
            <v>47652</v>
          </cell>
          <cell r="AG165">
            <v>61</v>
          </cell>
        </row>
        <row r="166">
          <cell r="A166">
            <v>6011802817</v>
          </cell>
          <cell r="B166" t="str">
            <v>CHURCHILL</v>
          </cell>
          <cell r="C166" t="str">
            <v>SUC. CHURCHILL</v>
          </cell>
          <cell r="D166" t="str">
            <v>CONSUMO</v>
          </cell>
          <cell r="E166">
            <v>1</v>
          </cell>
          <cell r="F166" t="str">
            <v>CONS. AUTOCARIBE</v>
          </cell>
          <cell r="G166">
            <v>1</v>
          </cell>
          <cell r="H166" t="str">
            <v>EMITIDO</v>
          </cell>
          <cell r="I166">
            <v>6011802817</v>
          </cell>
          <cell r="J166" t="str">
            <v>224-0028533-8</v>
          </cell>
          <cell r="K166" t="str">
            <v>RAMIREZ MARMOL, DOMINGO WILFREDO</v>
          </cell>
          <cell r="L166" t="str">
            <v>PESOS DOMINICANOS</v>
          </cell>
          <cell r="M166">
            <v>1152330</v>
          </cell>
          <cell r="N166">
            <v>33469.040000000001</v>
          </cell>
          <cell r="O166">
            <v>26574.04</v>
          </cell>
          <cell r="P166">
            <v>18.45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6895</v>
          </cell>
          <cell r="V166">
            <v>0</v>
          </cell>
          <cell r="W166">
            <v>0</v>
          </cell>
          <cell r="X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45838</v>
          </cell>
          <cell r="AF166">
            <v>48029</v>
          </cell>
          <cell r="AG166">
            <v>73</v>
          </cell>
        </row>
        <row r="167">
          <cell r="A167">
            <v>6011797455</v>
          </cell>
          <cell r="B167" t="str">
            <v>CHURCHILL</v>
          </cell>
          <cell r="C167" t="str">
            <v>SUC. CHURCHILL</v>
          </cell>
          <cell r="D167" t="str">
            <v>CONSUMO</v>
          </cell>
          <cell r="E167">
            <v>1</v>
          </cell>
          <cell r="F167" t="str">
            <v>CONS. AUTOCARIBE</v>
          </cell>
          <cell r="G167">
            <v>1</v>
          </cell>
          <cell r="H167" t="str">
            <v>EMITIDO</v>
          </cell>
          <cell r="I167">
            <v>6011797455</v>
          </cell>
          <cell r="J167" t="str">
            <v>402-2256109-0</v>
          </cell>
          <cell r="K167" t="str">
            <v>RODRIGUEZ ARROYO, VICTOR ABRAHAM</v>
          </cell>
          <cell r="L167" t="str">
            <v>PESOS DOMINICANOS</v>
          </cell>
          <cell r="M167">
            <v>1568907.5</v>
          </cell>
          <cell r="N167">
            <v>41611.58</v>
          </cell>
          <cell r="O167">
            <v>36183.58</v>
          </cell>
          <cell r="P167">
            <v>18.45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5428</v>
          </cell>
          <cell r="V167">
            <v>0</v>
          </cell>
          <cell r="W167">
            <v>0</v>
          </cell>
          <cell r="X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45818</v>
          </cell>
          <cell r="AF167">
            <v>48009</v>
          </cell>
          <cell r="AG167">
            <v>73</v>
          </cell>
        </row>
        <row r="168">
          <cell r="A168">
            <v>6011798429</v>
          </cell>
          <cell r="B168" t="str">
            <v>CHURCHILL</v>
          </cell>
          <cell r="C168" t="str">
            <v>SUC. CHURCHILL</v>
          </cell>
          <cell r="D168" t="str">
            <v>CONSUMO</v>
          </cell>
          <cell r="E168">
            <v>1</v>
          </cell>
          <cell r="F168" t="str">
            <v>CONS. AUTOCARIBE</v>
          </cell>
          <cell r="G168">
            <v>1</v>
          </cell>
          <cell r="H168" t="str">
            <v>EMITIDO</v>
          </cell>
          <cell r="I168">
            <v>6011798429</v>
          </cell>
          <cell r="J168" t="str">
            <v>077-0006417-8</v>
          </cell>
          <cell r="K168" t="str">
            <v>SANTANA PEREZ, TATIANA ALISARDA</v>
          </cell>
          <cell r="L168" t="str">
            <v>PESOS DOMINICANOS</v>
          </cell>
          <cell r="M168">
            <v>1666900</v>
          </cell>
          <cell r="N168">
            <v>34522.14</v>
          </cell>
          <cell r="O168">
            <v>30278.89</v>
          </cell>
          <cell r="P168">
            <v>12.95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4243.25</v>
          </cell>
          <cell r="V168">
            <v>0</v>
          </cell>
          <cell r="W168">
            <v>0</v>
          </cell>
          <cell r="X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45821</v>
          </cell>
          <cell r="AF168">
            <v>48378</v>
          </cell>
          <cell r="AG168">
            <v>85</v>
          </cell>
        </row>
        <row r="169">
          <cell r="A169">
            <v>6011799682</v>
          </cell>
          <cell r="B169" t="str">
            <v>CHURCHILL</v>
          </cell>
          <cell r="C169" t="str">
            <v>SUC. CHURCHILL</v>
          </cell>
          <cell r="D169" t="str">
            <v>CONSUMO</v>
          </cell>
          <cell r="E169">
            <v>1</v>
          </cell>
          <cell r="F169" t="str">
            <v>CONS. AUTOCARIBE</v>
          </cell>
          <cell r="G169">
            <v>1</v>
          </cell>
          <cell r="H169" t="str">
            <v>EMITIDO</v>
          </cell>
          <cell r="I169">
            <v>6011799682</v>
          </cell>
          <cell r="J169" t="str">
            <v>001-1300836-1</v>
          </cell>
          <cell r="K169" t="str">
            <v>SUAREZ , JENNIFER PATRICIA</v>
          </cell>
          <cell r="L169" t="str">
            <v>PESOS DOMINICANOS</v>
          </cell>
          <cell r="M169">
            <v>632580</v>
          </cell>
          <cell r="N169">
            <v>18387.45</v>
          </cell>
          <cell r="O169">
            <v>14054.81</v>
          </cell>
          <cell r="P169">
            <v>16.95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4332.6400000000003</v>
          </cell>
          <cell r="V169">
            <v>0</v>
          </cell>
          <cell r="W169">
            <v>0</v>
          </cell>
          <cell r="X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45826</v>
          </cell>
          <cell r="AF169">
            <v>48017</v>
          </cell>
          <cell r="AG169">
            <v>73</v>
          </cell>
        </row>
        <row r="170">
          <cell r="A170">
            <v>6011802607</v>
          </cell>
          <cell r="B170" t="str">
            <v>CHURCHILL</v>
          </cell>
          <cell r="C170" t="str">
            <v>SUC. CHURCHILL</v>
          </cell>
          <cell r="D170" t="str">
            <v>CONSUMO</v>
          </cell>
          <cell r="E170">
            <v>1</v>
          </cell>
          <cell r="F170" t="str">
            <v>CONS. AUTOCARIBE</v>
          </cell>
          <cell r="G170">
            <v>1</v>
          </cell>
          <cell r="H170" t="str">
            <v>EMITIDO</v>
          </cell>
          <cell r="I170">
            <v>6011802607</v>
          </cell>
          <cell r="J170" t="str">
            <v>402-1189789-3</v>
          </cell>
          <cell r="K170" t="str">
            <v>VALDEZ FIGUEREO, FREDDERY JUNIOR</v>
          </cell>
          <cell r="L170" t="str">
            <v>PESOS DOMINICANOS</v>
          </cell>
          <cell r="M170">
            <v>631400</v>
          </cell>
          <cell r="N170">
            <v>17592.18</v>
          </cell>
          <cell r="O170">
            <v>14560.8</v>
          </cell>
          <cell r="P170">
            <v>18.45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3031.38</v>
          </cell>
          <cell r="V170">
            <v>0</v>
          </cell>
          <cell r="W170">
            <v>0</v>
          </cell>
          <cell r="X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45838</v>
          </cell>
          <cell r="AF170">
            <v>48029</v>
          </cell>
          <cell r="AG170">
            <v>73</v>
          </cell>
        </row>
        <row r="171">
          <cell r="A171">
            <v>6011800691</v>
          </cell>
          <cell r="B171" t="str">
            <v>CHURCHILL</v>
          </cell>
          <cell r="C171" t="str">
            <v>SUC. CHURCHILL</v>
          </cell>
          <cell r="D171" t="str">
            <v>CONSUMO</v>
          </cell>
          <cell r="E171">
            <v>1</v>
          </cell>
          <cell r="F171" t="str">
            <v>CONS. PERSONAL</v>
          </cell>
          <cell r="G171">
            <v>1</v>
          </cell>
          <cell r="H171" t="str">
            <v>EMITIDO</v>
          </cell>
          <cell r="I171">
            <v>6011800691</v>
          </cell>
          <cell r="J171" t="str">
            <v>126-0003255-6</v>
          </cell>
          <cell r="K171" t="str">
            <v>ACERO MAÑON, KELVIN</v>
          </cell>
          <cell r="L171" t="str">
            <v>PESOS DOMINICANOS</v>
          </cell>
          <cell r="M171">
            <v>450000</v>
          </cell>
          <cell r="N171">
            <v>12436.64</v>
          </cell>
          <cell r="O171">
            <v>12300.92</v>
          </cell>
          <cell r="P171">
            <v>21.5</v>
          </cell>
          <cell r="Q171">
            <v>0</v>
          </cell>
          <cell r="R171">
            <v>0</v>
          </cell>
          <cell r="S171">
            <v>0</v>
          </cell>
          <cell r="T171">
            <v>135.72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45831</v>
          </cell>
          <cell r="AF171">
            <v>47657</v>
          </cell>
          <cell r="AG171">
            <v>61</v>
          </cell>
        </row>
        <row r="172">
          <cell r="A172">
            <v>6011795972</v>
          </cell>
          <cell r="B172" t="str">
            <v>CHURCHILL</v>
          </cell>
          <cell r="C172" t="str">
            <v>SUC. CHURCHILL</v>
          </cell>
          <cell r="D172" t="str">
            <v>CONSUMO</v>
          </cell>
          <cell r="E172">
            <v>1</v>
          </cell>
          <cell r="F172" t="str">
            <v>CONS. PERSONAL</v>
          </cell>
          <cell r="G172">
            <v>1</v>
          </cell>
          <cell r="H172" t="str">
            <v>EMITIDO</v>
          </cell>
          <cell r="I172">
            <v>6011795972</v>
          </cell>
          <cell r="J172" t="str">
            <v>229-0014501-6</v>
          </cell>
          <cell r="K172" t="str">
            <v>CARELA GRANADOS, KARLA CARINA</v>
          </cell>
          <cell r="L172" t="str">
            <v>PESOS DOMINICANOS</v>
          </cell>
          <cell r="M172">
            <v>490746.92</v>
          </cell>
          <cell r="N172">
            <v>18624.34</v>
          </cell>
          <cell r="O172">
            <v>18476.330000000002</v>
          </cell>
          <cell r="P172">
            <v>20.95</v>
          </cell>
          <cell r="Q172">
            <v>0</v>
          </cell>
          <cell r="R172">
            <v>0</v>
          </cell>
          <cell r="S172">
            <v>0</v>
          </cell>
          <cell r="T172">
            <v>148.01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34746.92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45812</v>
          </cell>
          <cell r="AF172">
            <v>46908</v>
          </cell>
          <cell r="AG172">
            <v>37</v>
          </cell>
        </row>
        <row r="173">
          <cell r="A173">
            <v>6011800143</v>
          </cell>
          <cell r="B173" t="str">
            <v>CHURCHILL</v>
          </cell>
          <cell r="C173" t="str">
            <v>SUC. CHURCHILL</v>
          </cell>
          <cell r="D173" t="str">
            <v>CONSUMO</v>
          </cell>
          <cell r="E173">
            <v>1</v>
          </cell>
          <cell r="F173" t="str">
            <v>CONS. PERSONAL</v>
          </cell>
          <cell r="G173">
            <v>1</v>
          </cell>
          <cell r="H173" t="str">
            <v>EMITIDO</v>
          </cell>
          <cell r="I173">
            <v>6011800143</v>
          </cell>
          <cell r="J173" t="str">
            <v>068-0050234-3</v>
          </cell>
          <cell r="K173" t="str">
            <v>DOÑE GERALDO, VALENTIN</v>
          </cell>
          <cell r="L173" t="str">
            <v>PESOS DOMINICANOS</v>
          </cell>
          <cell r="M173">
            <v>106100</v>
          </cell>
          <cell r="N173">
            <v>5510.11</v>
          </cell>
          <cell r="O173">
            <v>5478.11</v>
          </cell>
          <cell r="P173">
            <v>21.5</v>
          </cell>
          <cell r="Q173">
            <v>0</v>
          </cell>
          <cell r="R173">
            <v>0</v>
          </cell>
          <cell r="S173">
            <v>0</v>
          </cell>
          <cell r="T173">
            <v>32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45828</v>
          </cell>
          <cell r="AF173">
            <v>46558</v>
          </cell>
          <cell r="AG173">
            <v>24</v>
          </cell>
        </row>
        <row r="174">
          <cell r="A174">
            <v>6011799844</v>
          </cell>
          <cell r="B174" t="str">
            <v>CHURCHILL</v>
          </cell>
          <cell r="C174" t="str">
            <v>SUC. CHURCHILL</v>
          </cell>
          <cell r="D174" t="str">
            <v>CONSUMO</v>
          </cell>
          <cell r="E174">
            <v>1</v>
          </cell>
          <cell r="F174" t="str">
            <v>CONS. PERSONAL</v>
          </cell>
          <cell r="G174">
            <v>1</v>
          </cell>
          <cell r="H174" t="str">
            <v>EMITIDO</v>
          </cell>
          <cell r="I174">
            <v>6011799844</v>
          </cell>
          <cell r="J174" t="str">
            <v>001-1813576-3</v>
          </cell>
          <cell r="K174" t="str">
            <v>FRANCISCO CESAR, FERNANDEZ PELLERANO</v>
          </cell>
          <cell r="L174" t="str">
            <v>PESOS DOMINICANOS</v>
          </cell>
          <cell r="M174">
            <v>143000</v>
          </cell>
          <cell r="N174">
            <v>4509.7700000000004</v>
          </cell>
          <cell r="O174">
            <v>4466.6400000000003</v>
          </cell>
          <cell r="P174">
            <v>21.5</v>
          </cell>
          <cell r="Q174">
            <v>0</v>
          </cell>
          <cell r="R174">
            <v>0</v>
          </cell>
          <cell r="S174">
            <v>0</v>
          </cell>
          <cell r="T174">
            <v>43.13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45826</v>
          </cell>
          <cell r="AF174">
            <v>47287</v>
          </cell>
          <cell r="AG174">
            <v>49</v>
          </cell>
        </row>
        <row r="175">
          <cell r="A175">
            <v>6011798541</v>
          </cell>
          <cell r="B175" t="str">
            <v>CHURCHILL</v>
          </cell>
          <cell r="C175" t="str">
            <v>SUC. CHURCHILL</v>
          </cell>
          <cell r="D175" t="str">
            <v>CONSUMO</v>
          </cell>
          <cell r="E175">
            <v>1</v>
          </cell>
          <cell r="F175" t="str">
            <v>CONS. PERSONAL</v>
          </cell>
          <cell r="G175">
            <v>1</v>
          </cell>
          <cell r="H175" t="str">
            <v>EMITIDO</v>
          </cell>
          <cell r="I175">
            <v>6011798541</v>
          </cell>
          <cell r="J175" t="str">
            <v>402-0948942-2</v>
          </cell>
          <cell r="K175" t="str">
            <v>FULCAR ALCANTARA, GENESIS VERONA</v>
          </cell>
          <cell r="L175" t="str">
            <v>PESOS DOMINICANOS</v>
          </cell>
          <cell r="M175">
            <v>56900</v>
          </cell>
          <cell r="N175">
            <v>2955</v>
          </cell>
          <cell r="O175">
            <v>2937.84</v>
          </cell>
          <cell r="P175">
            <v>21.5</v>
          </cell>
          <cell r="Q175">
            <v>0</v>
          </cell>
          <cell r="R175">
            <v>0</v>
          </cell>
          <cell r="S175">
            <v>0</v>
          </cell>
          <cell r="T175">
            <v>17.16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45821</v>
          </cell>
          <cell r="AF175">
            <v>46551</v>
          </cell>
          <cell r="AG175">
            <v>24</v>
          </cell>
        </row>
        <row r="176">
          <cell r="A176">
            <v>6011799673</v>
          </cell>
          <cell r="B176" t="str">
            <v>CHURCHILL</v>
          </cell>
          <cell r="C176" t="str">
            <v>SUC. CHURCHILL</v>
          </cell>
          <cell r="D176" t="str">
            <v>CONSUMO</v>
          </cell>
          <cell r="E176">
            <v>1</v>
          </cell>
          <cell r="F176" t="str">
            <v>CONS. PERSONAL</v>
          </cell>
          <cell r="G176">
            <v>1</v>
          </cell>
          <cell r="H176" t="str">
            <v>EMITIDO</v>
          </cell>
          <cell r="I176">
            <v>6011799673</v>
          </cell>
          <cell r="J176" t="str">
            <v>224-0072261-1</v>
          </cell>
          <cell r="K176" t="str">
            <v>JEREZ MENA, MIGUEL ANGEL</v>
          </cell>
          <cell r="L176" t="str">
            <v>PESOS DOMINICANOS</v>
          </cell>
          <cell r="M176">
            <v>218756.8</v>
          </cell>
          <cell r="N176">
            <v>8363.92</v>
          </cell>
          <cell r="O176">
            <v>8297.94</v>
          </cell>
          <cell r="P176">
            <v>21.5</v>
          </cell>
          <cell r="Q176">
            <v>0</v>
          </cell>
          <cell r="R176">
            <v>0</v>
          </cell>
          <cell r="S176">
            <v>0</v>
          </cell>
          <cell r="T176">
            <v>65.98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13456.8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45826</v>
          </cell>
          <cell r="AF176">
            <v>46922</v>
          </cell>
          <cell r="AG176">
            <v>37</v>
          </cell>
        </row>
        <row r="177">
          <cell r="A177">
            <v>6011796983</v>
          </cell>
          <cell r="B177" t="str">
            <v>CHURCHILL</v>
          </cell>
          <cell r="C177" t="str">
            <v>SUC. CHURCHILL</v>
          </cell>
          <cell r="D177" t="str">
            <v>CONSUMO</v>
          </cell>
          <cell r="E177">
            <v>1</v>
          </cell>
          <cell r="F177" t="str">
            <v>CONS. PERSONAL</v>
          </cell>
          <cell r="G177">
            <v>1</v>
          </cell>
          <cell r="H177" t="str">
            <v>EMITIDO</v>
          </cell>
          <cell r="I177">
            <v>6011796983</v>
          </cell>
          <cell r="J177" t="str">
            <v>002-0130844-2</v>
          </cell>
          <cell r="K177" t="str">
            <v>LINARES ENCARNACION, ALEXIS</v>
          </cell>
          <cell r="L177" t="str">
            <v>PESOS DOMINICANOS</v>
          </cell>
          <cell r="M177">
            <v>98000</v>
          </cell>
          <cell r="N177">
            <v>0</v>
          </cell>
          <cell r="O177">
            <v>2574.46</v>
          </cell>
          <cell r="P177">
            <v>15</v>
          </cell>
          <cell r="Q177">
            <v>0</v>
          </cell>
          <cell r="R177">
            <v>0</v>
          </cell>
          <cell r="S177">
            <v>0</v>
          </cell>
          <cell r="T177">
            <v>29.4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45809</v>
          </cell>
          <cell r="AF177">
            <v>46539</v>
          </cell>
          <cell r="AG177">
            <v>24</v>
          </cell>
        </row>
        <row r="178">
          <cell r="A178">
            <v>6011796773</v>
          </cell>
          <cell r="B178" t="str">
            <v>CHURCHILL</v>
          </cell>
          <cell r="C178" t="str">
            <v>SUC. CHURCHILL</v>
          </cell>
          <cell r="D178" t="str">
            <v>CONSUMO</v>
          </cell>
          <cell r="E178">
            <v>1</v>
          </cell>
          <cell r="F178" t="str">
            <v>CONS. PERSONAL</v>
          </cell>
          <cell r="G178">
            <v>1</v>
          </cell>
          <cell r="H178" t="str">
            <v>EMITIDO</v>
          </cell>
          <cell r="I178">
            <v>6011796773</v>
          </cell>
          <cell r="J178" t="str">
            <v>002-0151376-9</v>
          </cell>
          <cell r="K178" t="str">
            <v>MARTINEZ MARTINEZ, SANTO CLEMENTE</v>
          </cell>
          <cell r="L178" t="str">
            <v>PESOS DOMINICANOS</v>
          </cell>
          <cell r="M178">
            <v>275775.56</v>
          </cell>
          <cell r="N178">
            <v>7621.6</v>
          </cell>
          <cell r="O178">
            <v>7538.43</v>
          </cell>
          <cell r="P178">
            <v>21.5</v>
          </cell>
          <cell r="Q178">
            <v>0</v>
          </cell>
          <cell r="R178">
            <v>0</v>
          </cell>
          <cell r="S178">
            <v>0</v>
          </cell>
          <cell r="T178">
            <v>83.17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20475.560000000001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45814</v>
          </cell>
          <cell r="AF178">
            <v>47640</v>
          </cell>
          <cell r="AG178">
            <v>61</v>
          </cell>
        </row>
        <row r="179">
          <cell r="A179">
            <v>6011795899</v>
          </cell>
          <cell r="B179" t="str">
            <v>CHURCHILL</v>
          </cell>
          <cell r="C179" t="str">
            <v>SUC. CHURCHILL</v>
          </cell>
          <cell r="D179" t="str">
            <v>CONSUMO</v>
          </cell>
          <cell r="E179">
            <v>1</v>
          </cell>
          <cell r="F179" t="str">
            <v>CONS. PERSONAL</v>
          </cell>
          <cell r="G179">
            <v>1</v>
          </cell>
          <cell r="H179" t="str">
            <v>EMITIDO</v>
          </cell>
          <cell r="I179">
            <v>6011795899</v>
          </cell>
          <cell r="J179" t="str">
            <v>402-3542501-0</v>
          </cell>
          <cell r="K179" t="str">
            <v>NUÑEZ HERNANDEZ, JOSE JAVIER</v>
          </cell>
          <cell r="L179" t="str">
            <v>PESOS DOMINICANOS</v>
          </cell>
          <cell r="M179">
            <v>191000</v>
          </cell>
          <cell r="N179">
            <v>0</v>
          </cell>
          <cell r="O179">
            <v>4443.84</v>
          </cell>
          <cell r="P179">
            <v>15</v>
          </cell>
          <cell r="Q179">
            <v>0</v>
          </cell>
          <cell r="R179">
            <v>0</v>
          </cell>
          <cell r="S179">
            <v>0</v>
          </cell>
          <cell r="T179">
            <v>57.3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45809</v>
          </cell>
          <cell r="AF179">
            <v>46905</v>
          </cell>
          <cell r="AG179">
            <v>37</v>
          </cell>
        </row>
        <row r="180">
          <cell r="A180">
            <v>6011801149</v>
          </cell>
          <cell r="B180" t="str">
            <v>CHURCHILL</v>
          </cell>
          <cell r="C180" t="str">
            <v>SUC. CHURCHILL</v>
          </cell>
          <cell r="D180" t="str">
            <v>CONSUMO</v>
          </cell>
          <cell r="E180">
            <v>1</v>
          </cell>
          <cell r="F180" t="str">
            <v>CONS. PERSONAL</v>
          </cell>
          <cell r="G180">
            <v>1</v>
          </cell>
          <cell r="H180" t="str">
            <v>EMITIDO</v>
          </cell>
          <cell r="I180">
            <v>6011801149</v>
          </cell>
          <cell r="J180" t="str">
            <v>402-2308409-2</v>
          </cell>
          <cell r="K180" t="str">
            <v>PEREZ JIMENEZ, BIENVENIDO ANGEL</v>
          </cell>
          <cell r="L180" t="str">
            <v>PESOS DOMINICANOS</v>
          </cell>
          <cell r="M180">
            <v>112011.48</v>
          </cell>
          <cell r="N180">
            <v>4282.63</v>
          </cell>
          <cell r="O180">
            <v>4248.8500000000004</v>
          </cell>
          <cell r="P180">
            <v>21.5</v>
          </cell>
          <cell r="Q180">
            <v>0</v>
          </cell>
          <cell r="R180">
            <v>0</v>
          </cell>
          <cell r="S180">
            <v>0</v>
          </cell>
          <cell r="T180">
            <v>33.78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7011.48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45832</v>
          </cell>
          <cell r="AF180">
            <v>46928</v>
          </cell>
          <cell r="AG180">
            <v>37</v>
          </cell>
        </row>
        <row r="181">
          <cell r="A181">
            <v>6011798169</v>
          </cell>
          <cell r="B181" t="str">
            <v>CHURCHILL</v>
          </cell>
          <cell r="C181" t="str">
            <v>SUC. CHURCHILL</v>
          </cell>
          <cell r="D181" t="str">
            <v>CONSUMO</v>
          </cell>
          <cell r="E181">
            <v>1</v>
          </cell>
          <cell r="F181" t="str">
            <v>CONS. PERSONAL</v>
          </cell>
          <cell r="G181">
            <v>1</v>
          </cell>
          <cell r="H181" t="str">
            <v>EMITIDO</v>
          </cell>
          <cell r="I181">
            <v>6011798169</v>
          </cell>
          <cell r="J181" t="str">
            <v>001-1897770-1</v>
          </cell>
          <cell r="K181" t="str">
            <v>POPA GARCIA, JENNIFER</v>
          </cell>
          <cell r="L181" t="str">
            <v>PESOS DOMINICANOS</v>
          </cell>
          <cell r="M181">
            <v>113451.18</v>
          </cell>
          <cell r="N181">
            <v>3135.45</v>
          </cell>
          <cell r="O181">
            <v>3101.23</v>
          </cell>
          <cell r="P181">
            <v>21.5</v>
          </cell>
          <cell r="Q181">
            <v>0</v>
          </cell>
          <cell r="R181">
            <v>0</v>
          </cell>
          <cell r="S181">
            <v>0</v>
          </cell>
          <cell r="T181">
            <v>34.22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8423.43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45820</v>
          </cell>
          <cell r="AF181">
            <v>47646</v>
          </cell>
          <cell r="AG181">
            <v>61</v>
          </cell>
        </row>
        <row r="182">
          <cell r="A182">
            <v>6011796887</v>
          </cell>
          <cell r="B182" t="str">
            <v>CHURCHILL</v>
          </cell>
          <cell r="C182" t="str">
            <v>SUC. CHURCHILL</v>
          </cell>
          <cell r="D182" t="str">
            <v>CONSUMO</v>
          </cell>
          <cell r="E182">
            <v>1</v>
          </cell>
          <cell r="F182" t="str">
            <v>CONS. PERSONAL</v>
          </cell>
          <cell r="G182">
            <v>1</v>
          </cell>
          <cell r="H182" t="str">
            <v>EMITIDO</v>
          </cell>
          <cell r="I182">
            <v>6011796887</v>
          </cell>
          <cell r="J182" t="str">
            <v>228-0007727-7</v>
          </cell>
          <cell r="K182" t="str">
            <v>RUBIO, ROBERT</v>
          </cell>
          <cell r="L182" t="str">
            <v>PESOS DOMINICANOS</v>
          </cell>
          <cell r="M182">
            <v>376962.83</v>
          </cell>
          <cell r="N182">
            <v>19576.87</v>
          </cell>
          <cell r="O182">
            <v>19463.18</v>
          </cell>
          <cell r="P182">
            <v>21.5</v>
          </cell>
          <cell r="Q182">
            <v>0</v>
          </cell>
          <cell r="R182">
            <v>0</v>
          </cell>
          <cell r="S182">
            <v>0</v>
          </cell>
          <cell r="T182">
            <v>113.69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21162.83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45814</v>
          </cell>
          <cell r="AF182">
            <v>46544</v>
          </cell>
          <cell r="AG182">
            <v>24</v>
          </cell>
        </row>
        <row r="183">
          <cell r="A183">
            <v>6011800225</v>
          </cell>
          <cell r="B183" t="str">
            <v>CHURCHILL</v>
          </cell>
          <cell r="C183" t="str">
            <v>SUC. CHURCHILL</v>
          </cell>
          <cell r="D183" t="str">
            <v>CONSUMO</v>
          </cell>
          <cell r="E183">
            <v>1</v>
          </cell>
          <cell r="F183" t="str">
            <v>CONS. PERSONAL</v>
          </cell>
          <cell r="G183">
            <v>1</v>
          </cell>
          <cell r="H183" t="str">
            <v>EMITIDO</v>
          </cell>
          <cell r="I183">
            <v>6011800225</v>
          </cell>
          <cell r="J183" t="str">
            <v>402-2434223-4</v>
          </cell>
          <cell r="K183" t="str">
            <v>ULLOA CABRAL, FRANCISCO APOLINAR</v>
          </cell>
          <cell r="L183" t="str">
            <v>PESOS DOMINICANOS</v>
          </cell>
          <cell r="M183">
            <v>83500</v>
          </cell>
          <cell r="N183">
            <v>3066.21</v>
          </cell>
          <cell r="O183">
            <v>3041.03</v>
          </cell>
          <cell r="P183">
            <v>18</v>
          </cell>
          <cell r="Q183">
            <v>0</v>
          </cell>
          <cell r="R183">
            <v>0</v>
          </cell>
          <cell r="S183">
            <v>0</v>
          </cell>
          <cell r="T183">
            <v>25.18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45828</v>
          </cell>
          <cell r="AF183">
            <v>46939</v>
          </cell>
          <cell r="AG183">
            <v>37</v>
          </cell>
        </row>
        <row r="184">
          <cell r="A184">
            <v>6011801786</v>
          </cell>
          <cell r="B184" t="str">
            <v>CHURCHILL</v>
          </cell>
          <cell r="C184" t="str">
            <v>SUC. CHURCHILL</v>
          </cell>
          <cell r="D184" t="str">
            <v>CONSUMO</v>
          </cell>
          <cell r="E184">
            <v>1</v>
          </cell>
          <cell r="F184" t="str">
            <v>CONS. PERSONAL</v>
          </cell>
          <cell r="G184">
            <v>1</v>
          </cell>
          <cell r="H184" t="str">
            <v>EMITIDO</v>
          </cell>
          <cell r="I184">
            <v>6011801786</v>
          </cell>
          <cell r="J184" t="str">
            <v>010-0104806-3</v>
          </cell>
          <cell r="K184" t="str">
            <v>ZAYAS GERALDO, VICTOR ALEXIS</v>
          </cell>
          <cell r="L184" t="str">
            <v>PESOS DOMINICANOS</v>
          </cell>
          <cell r="M184">
            <v>247055.56</v>
          </cell>
          <cell r="N184">
            <v>9376</v>
          </cell>
          <cell r="O184">
            <v>9301.49</v>
          </cell>
          <cell r="P184">
            <v>20.95</v>
          </cell>
          <cell r="Q184">
            <v>0</v>
          </cell>
          <cell r="R184">
            <v>0</v>
          </cell>
          <cell r="S184">
            <v>0</v>
          </cell>
          <cell r="T184">
            <v>74.510000000000005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17492.560000000001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45834</v>
          </cell>
          <cell r="AF184">
            <v>46930</v>
          </cell>
          <cell r="AG184">
            <v>37</v>
          </cell>
        </row>
        <row r="185">
          <cell r="A185">
            <v>6020095344</v>
          </cell>
          <cell r="B185" t="str">
            <v>CHURCHILL</v>
          </cell>
          <cell r="C185" t="str">
            <v>SUC. CHURCHILL</v>
          </cell>
          <cell r="D185" t="str">
            <v>COMERCIAL</v>
          </cell>
          <cell r="E185">
            <v>2</v>
          </cell>
          <cell r="F185" t="str">
            <v>LINEA CREDITO</v>
          </cell>
          <cell r="G185">
            <v>1</v>
          </cell>
          <cell r="H185" t="str">
            <v>EMITIDO</v>
          </cell>
          <cell r="I185">
            <v>6020095344</v>
          </cell>
          <cell r="J185" t="str">
            <v>1-30-90953-9</v>
          </cell>
          <cell r="K185" t="str">
            <v>CONSTRUCCIONES Y SOLUCIONES DE INGENIERI</v>
          </cell>
          <cell r="L185" t="str">
            <v>PESOS DOMINICANOS</v>
          </cell>
          <cell r="M185">
            <v>4000000</v>
          </cell>
          <cell r="N185">
            <v>0</v>
          </cell>
          <cell r="O185">
            <v>57666.67</v>
          </cell>
          <cell r="P185">
            <v>17.3</v>
          </cell>
          <cell r="Q185">
            <v>0</v>
          </cell>
          <cell r="R185">
            <v>0</v>
          </cell>
          <cell r="S185">
            <v>0</v>
          </cell>
          <cell r="T185">
            <v>1206.4000000000001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45825</v>
          </cell>
          <cell r="AF185">
            <v>46190</v>
          </cell>
          <cell r="AG185">
            <v>12</v>
          </cell>
        </row>
        <row r="186">
          <cell r="A186">
            <v>6030013395</v>
          </cell>
          <cell r="B186" t="str">
            <v>CHURCHILL</v>
          </cell>
          <cell r="C186" t="str">
            <v>SUC. CHURCHILL</v>
          </cell>
          <cell r="D186" t="str">
            <v>HIPOTECARIOS</v>
          </cell>
          <cell r="E186">
            <v>3</v>
          </cell>
          <cell r="F186" t="str">
            <v>HIPOTECARIO</v>
          </cell>
          <cell r="G186">
            <v>1</v>
          </cell>
          <cell r="H186" t="str">
            <v>EMITIDO</v>
          </cell>
          <cell r="I186">
            <v>6030013395</v>
          </cell>
          <cell r="J186" t="str">
            <v>402-2316614-7</v>
          </cell>
          <cell r="K186" t="str">
            <v>ACOSTA REYNOSO, SAMANTHA</v>
          </cell>
          <cell r="L186" t="str">
            <v>PESOS DOMINICANOS</v>
          </cell>
          <cell r="M186">
            <v>3000000</v>
          </cell>
          <cell r="N186">
            <v>32252.62</v>
          </cell>
          <cell r="O186">
            <v>28950.65</v>
          </cell>
          <cell r="P186">
            <v>10</v>
          </cell>
          <cell r="Q186">
            <v>0</v>
          </cell>
          <cell r="R186">
            <v>2236.9699999999998</v>
          </cell>
          <cell r="S186">
            <v>1065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45834</v>
          </cell>
          <cell r="AF186">
            <v>53139</v>
          </cell>
          <cell r="AG186">
            <v>244</v>
          </cell>
        </row>
        <row r="187">
          <cell r="A187">
            <v>6030013422</v>
          </cell>
          <cell r="B187" t="str">
            <v>CHURCHILL</v>
          </cell>
          <cell r="C187" t="str">
            <v>SUC. CHURCHILL</v>
          </cell>
          <cell r="D187" t="str">
            <v>HIPOTECARIOS</v>
          </cell>
          <cell r="E187">
            <v>3</v>
          </cell>
          <cell r="F187" t="str">
            <v>HIPOTECARIO</v>
          </cell>
          <cell r="G187">
            <v>1</v>
          </cell>
          <cell r="H187" t="str">
            <v>EMITIDO</v>
          </cell>
          <cell r="I187">
            <v>6030013422</v>
          </cell>
          <cell r="J187" t="str">
            <v>001-0772569-9</v>
          </cell>
          <cell r="K187" t="str">
            <v>ESPAILLAT GONZALEZ, RAFAEL ANTONIO</v>
          </cell>
          <cell r="L187" t="str">
            <v>PESOS DOMINICANOS</v>
          </cell>
          <cell r="M187">
            <v>2800000</v>
          </cell>
          <cell r="N187">
            <v>30955.56</v>
          </cell>
          <cell r="O187">
            <v>25192.33</v>
          </cell>
          <cell r="P187">
            <v>9</v>
          </cell>
          <cell r="Q187">
            <v>0</v>
          </cell>
          <cell r="R187">
            <v>4301.63</v>
          </cell>
          <cell r="S187">
            <v>1461.6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45835</v>
          </cell>
          <cell r="AF187">
            <v>53140</v>
          </cell>
          <cell r="AG187">
            <v>244</v>
          </cell>
        </row>
        <row r="188">
          <cell r="A188">
            <v>6030013461</v>
          </cell>
          <cell r="B188" t="str">
            <v>CHURCHILL</v>
          </cell>
          <cell r="C188" t="str">
            <v>SUC. CHURCHILL</v>
          </cell>
          <cell r="D188" t="str">
            <v>HIPOTECARIOS</v>
          </cell>
          <cell r="E188">
            <v>3</v>
          </cell>
          <cell r="F188" t="str">
            <v>HIPOTECARIO</v>
          </cell>
          <cell r="G188">
            <v>1</v>
          </cell>
          <cell r="H188" t="str">
            <v>EMITIDO</v>
          </cell>
          <cell r="I188">
            <v>6030013461</v>
          </cell>
          <cell r="J188" t="str">
            <v>001-1403664-3</v>
          </cell>
          <cell r="K188" t="str">
            <v>NINA CEDANO, MARIA ISABEL</v>
          </cell>
          <cell r="L188" t="str">
            <v>PESOS DOMINICANOS</v>
          </cell>
          <cell r="M188">
            <v>4700000</v>
          </cell>
          <cell r="N188">
            <v>50310.22</v>
          </cell>
          <cell r="O188">
            <v>45356.02</v>
          </cell>
          <cell r="P188">
            <v>10</v>
          </cell>
          <cell r="Q188">
            <v>0</v>
          </cell>
          <cell r="R188">
            <v>3285.7</v>
          </cell>
          <cell r="S188">
            <v>1668.5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45838</v>
          </cell>
          <cell r="AF188">
            <v>53143</v>
          </cell>
          <cell r="AG188">
            <v>244</v>
          </cell>
        </row>
        <row r="189">
          <cell r="A189">
            <v>6110013651</v>
          </cell>
          <cell r="B189" t="str">
            <v>CHURCHILL</v>
          </cell>
          <cell r="C189" t="str">
            <v>SUC. CHURCHILL</v>
          </cell>
          <cell r="D189" t="str">
            <v>REESTRUCTURADO CONSU</v>
          </cell>
          <cell r="E189">
            <v>11</v>
          </cell>
          <cell r="F189" t="str">
            <v>PRES.P.REESTRUC.</v>
          </cell>
          <cell r="G189">
            <v>1</v>
          </cell>
          <cell r="H189" t="str">
            <v>EMITIDO</v>
          </cell>
          <cell r="I189">
            <v>6110013651</v>
          </cell>
          <cell r="J189" t="str">
            <v>225-0083919-0</v>
          </cell>
          <cell r="K189" t="str">
            <v>CASTILLO SANTIAGO, WILSON</v>
          </cell>
          <cell r="L189" t="str">
            <v>PESOS DOMINICANOS</v>
          </cell>
          <cell r="M189">
            <v>117200</v>
          </cell>
          <cell r="N189">
            <v>3696.12</v>
          </cell>
          <cell r="O189">
            <v>3660.77</v>
          </cell>
          <cell r="P189">
            <v>21.5</v>
          </cell>
          <cell r="Q189">
            <v>0</v>
          </cell>
          <cell r="R189">
            <v>0</v>
          </cell>
          <cell r="S189">
            <v>0</v>
          </cell>
          <cell r="T189">
            <v>35.35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45814</v>
          </cell>
          <cell r="AF189">
            <v>47275</v>
          </cell>
          <cell r="AG189">
            <v>49</v>
          </cell>
        </row>
        <row r="190">
          <cell r="A190">
            <v>6011795924</v>
          </cell>
          <cell r="B190" t="str">
            <v>DOWNTOWN</v>
          </cell>
          <cell r="C190" t="str">
            <v>DOWNTOWN</v>
          </cell>
          <cell r="D190" t="str">
            <v>CONSUMO</v>
          </cell>
          <cell r="E190">
            <v>1</v>
          </cell>
          <cell r="F190" t="str">
            <v>CONS. AUTOCARIBE</v>
          </cell>
          <cell r="G190">
            <v>1</v>
          </cell>
          <cell r="H190" t="str">
            <v>EMITIDO</v>
          </cell>
          <cell r="I190">
            <v>6011795924</v>
          </cell>
          <cell r="J190" t="str">
            <v>402-4575534-9</v>
          </cell>
          <cell r="K190" t="str">
            <v>ADELSON , MURIEL</v>
          </cell>
          <cell r="L190" t="str">
            <v>PESOS DOMINICANOS</v>
          </cell>
          <cell r="M190">
            <v>579825</v>
          </cell>
          <cell r="N190">
            <v>16940.82</v>
          </cell>
          <cell r="O190">
            <v>13871.65</v>
          </cell>
          <cell r="P190">
            <v>19.95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3069.17</v>
          </cell>
          <cell r="V190">
            <v>0</v>
          </cell>
          <cell r="W190">
            <v>0</v>
          </cell>
          <cell r="X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45812</v>
          </cell>
          <cell r="AF190">
            <v>48003</v>
          </cell>
          <cell r="AG190">
            <v>73</v>
          </cell>
        </row>
        <row r="191">
          <cell r="A191">
            <v>6011802429</v>
          </cell>
          <cell r="B191" t="str">
            <v>DOWNTOWN</v>
          </cell>
          <cell r="C191" t="str">
            <v>DOWNTOWN</v>
          </cell>
          <cell r="D191" t="str">
            <v>CONSUMO</v>
          </cell>
          <cell r="E191">
            <v>1</v>
          </cell>
          <cell r="F191" t="str">
            <v>CONS. AUTOCARIBE</v>
          </cell>
          <cell r="G191">
            <v>1</v>
          </cell>
          <cell r="H191" t="str">
            <v>EMITIDO</v>
          </cell>
          <cell r="I191">
            <v>6011802429</v>
          </cell>
          <cell r="J191" t="str">
            <v>225-0073500-0</v>
          </cell>
          <cell r="K191" t="str">
            <v>ARIAS, JUNIOR</v>
          </cell>
          <cell r="L191" t="str">
            <v>PESOS DOMINICANOS</v>
          </cell>
          <cell r="M191">
            <v>786021.85</v>
          </cell>
          <cell r="N191">
            <v>21193.919999999998</v>
          </cell>
          <cell r="O191">
            <v>18127.96</v>
          </cell>
          <cell r="P191">
            <v>18.45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3065.96</v>
          </cell>
          <cell r="V191">
            <v>0</v>
          </cell>
          <cell r="W191">
            <v>0</v>
          </cell>
          <cell r="X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45835</v>
          </cell>
          <cell r="AF191">
            <v>48026</v>
          </cell>
          <cell r="AG191">
            <v>73</v>
          </cell>
        </row>
        <row r="192">
          <cell r="A192">
            <v>6011801681</v>
          </cell>
          <cell r="B192" t="str">
            <v>DOWNTOWN</v>
          </cell>
          <cell r="C192" t="str">
            <v>DOWNTOWN</v>
          </cell>
          <cell r="D192" t="str">
            <v>CONSUMO</v>
          </cell>
          <cell r="E192">
            <v>1</v>
          </cell>
          <cell r="F192" t="str">
            <v>CONS. AUTOCARIBE</v>
          </cell>
          <cell r="G192">
            <v>1</v>
          </cell>
          <cell r="H192" t="str">
            <v>EMITIDO</v>
          </cell>
          <cell r="I192">
            <v>6011801681</v>
          </cell>
          <cell r="J192" t="str">
            <v>402-2458933-9</v>
          </cell>
          <cell r="K192" t="str">
            <v>BALDERA HERNANDEZ, CAROLINA ALTAGRACIA</v>
          </cell>
          <cell r="L192" t="str">
            <v>PESOS DOMINICANOS</v>
          </cell>
          <cell r="M192">
            <v>677817.5</v>
          </cell>
          <cell r="N192">
            <v>19196.759999999998</v>
          </cell>
          <cell r="O192">
            <v>16216.01</v>
          </cell>
          <cell r="P192">
            <v>19.95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2980.75</v>
          </cell>
          <cell r="V192">
            <v>0</v>
          </cell>
          <cell r="W192">
            <v>0</v>
          </cell>
          <cell r="X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45834</v>
          </cell>
          <cell r="AF192">
            <v>48025</v>
          </cell>
          <cell r="AG192">
            <v>73</v>
          </cell>
        </row>
        <row r="193">
          <cell r="A193">
            <v>6011801163</v>
          </cell>
          <cell r="B193" t="str">
            <v>DOWNTOWN</v>
          </cell>
          <cell r="C193" t="str">
            <v>DOWNTOWN</v>
          </cell>
          <cell r="D193" t="str">
            <v>CONSUMO</v>
          </cell>
          <cell r="E193">
            <v>1</v>
          </cell>
          <cell r="F193" t="str">
            <v>CONS. AUTOCARIBE</v>
          </cell>
          <cell r="G193">
            <v>1</v>
          </cell>
          <cell r="H193" t="str">
            <v>EMITIDO</v>
          </cell>
          <cell r="I193">
            <v>6011801163</v>
          </cell>
          <cell r="J193" t="str">
            <v>402-3066286-4</v>
          </cell>
          <cell r="K193" t="str">
            <v>CHEVALIER REYES, GREILING JAZMIN</v>
          </cell>
          <cell r="L193" t="str">
            <v>PESOS DOMINICANOS</v>
          </cell>
          <cell r="M193">
            <v>785609.25</v>
          </cell>
          <cell r="N193">
            <v>22317.21</v>
          </cell>
          <cell r="O193">
            <v>17674.61</v>
          </cell>
          <cell r="P193">
            <v>17.45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4642.6000000000004</v>
          </cell>
          <cell r="V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45832</v>
          </cell>
          <cell r="AF193">
            <v>48023</v>
          </cell>
          <cell r="AG193">
            <v>73</v>
          </cell>
        </row>
        <row r="194">
          <cell r="A194">
            <v>6011798048</v>
          </cell>
          <cell r="B194" t="str">
            <v>DOWNTOWN</v>
          </cell>
          <cell r="C194" t="str">
            <v>DOWNTOWN</v>
          </cell>
          <cell r="D194" t="str">
            <v>CONSUMO</v>
          </cell>
          <cell r="E194">
            <v>1</v>
          </cell>
          <cell r="F194" t="str">
            <v>CONS. AUTOCARIBE</v>
          </cell>
          <cell r="G194">
            <v>1</v>
          </cell>
          <cell r="H194" t="str">
            <v>EMITIDO</v>
          </cell>
          <cell r="I194">
            <v>6011798048</v>
          </cell>
          <cell r="J194" t="str">
            <v>402-1381001-9</v>
          </cell>
          <cell r="K194" t="str">
            <v>CRUZ OSORIA, VIANKA</v>
          </cell>
          <cell r="L194" t="str">
            <v>PESOS DOMINICANOS</v>
          </cell>
          <cell r="M194">
            <v>579825</v>
          </cell>
          <cell r="N194">
            <v>16940.82</v>
          </cell>
          <cell r="O194">
            <v>13871.65</v>
          </cell>
          <cell r="P194">
            <v>19.95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3069.17</v>
          </cell>
          <cell r="V194">
            <v>0</v>
          </cell>
          <cell r="W194">
            <v>0</v>
          </cell>
          <cell r="X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45820</v>
          </cell>
          <cell r="AF194">
            <v>48011</v>
          </cell>
          <cell r="AG194">
            <v>73</v>
          </cell>
        </row>
        <row r="195">
          <cell r="A195">
            <v>6011796652</v>
          </cell>
          <cell r="B195" t="str">
            <v>DOWNTOWN</v>
          </cell>
          <cell r="C195" t="str">
            <v>DOWNTOWN</v>
          </cell>
          <cell r="D195" t="str">
            <v>CONSUMO</v>
          </cell>
          <cell r="E195">
            <v>1</v>
          </cell>
          <cell r="F195" t="str">
            <v>CONS. AUTOCARIBE</v>
          </cell>
          <cell r="G195">
            <v>1</v>
          </cell>
          <cell r="H195" t="str">
            <v>EMITIDO</v>
          </cell>
          <cell r="I195">
            <v>6011796652</v>
          </cell>
          <cell r="J195" t="str">
            <v>001-1172351-6</v>
          </cell>
          <cell r="K195" t="str">
            <v>HERNANDEZ , JOAQUIN</v>
          </cell>
          <cell r="L195" t="str">
            <v>PESOS DOMINICANOS</v>
          </cell>
          <cell r="M195">
            <v>672660</v>
          </cell>
          <cell r="N195">
            <v>18981.37</v>
          </cell>
          <cell r="O195">
            <v>16092.62</v>
          </cell>
          <cell r="P195">
            <v>19.95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2888.75</v>
          </cell>
          <cell r="V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45813</v>
          </cell>
          <cell r="AF195">
            <v>48004</v>
          </cell>
          <cell r="AG195">
            <v>73</v>
          </cell>
        </row>
        <row r="196">
          <cell r="A196">
            <v>6011803189</v>
          </cell>
          <cell r="B196" t="str">
            <v>DOWNTOWN</v>
          </cell>
          <cell r="C196" t="str">
            <v>DOWNTOWN</v>
          </cell>
          <cell r="D196" t="str">
            <v>CONSUMO</v>
          </cell>
          <cell r="E196">
            <v>1</v>
          </cell>
          <cell r="F196" t="str">
            <v>CONS. AUTOCARIBE</v>
          </cell>
          <cell r="G196">
            <v>1</v>
          </cell>
          <cell r="H196" t="str">
            <v>EMITIDO</v>
          </cell>
          <cell r="I196">
            <v>6011803189</v>
          </cell>
          <cell r="J196" t="str">
            <v>402-2137115-2</v>
          </cell>
          <cell r="K196" t="str">
            <v>LIRIANO RODRIGUEZ, YOLY ESTHER</v>
          </cell>
          <cell r="L196" t="str">
            <v>PESOS DOMINICANOS</v>
          </cell>
          <cell r="M196">
            <v>610770</v>
          </cell>
          <cell r="N196">
            <v>18135.71</v>
          </cell>
          <cell r="O196">
            <v>15326.76</v>
          </cell>
          <cell r="P196">
            <v>21.95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2808.95</v>
          </cell>
          <cell r="V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45838</v>
          </cell>
          <cell r="AF196">
            <v>48029</v>
          </cell>
          <cell r="AG196">
            <v>73</v>
          </cell>
        </row>
        <row r="197">
          <cell r="A197">
            <v>6011795641</v>
          </cell>
          <cell r="B197" t="str">
            <v>DOWNTOWN</v>
          </cell>
          <cell r="C197" t="str">
            <v>DOWNTOWN</v>
          </cell>
          <cell r="D197" t="str">
            <v>CONSUMO</v>
          </cell>
          <cell r="E197">
            <v>1</v>
          </cell>
          <cell r="F197" t="str">
            <v>CONS. AUTOCARIBE</v>
          </cell>
          <cell r="G197">
            <v>1</v>
          </cell>
          <cell r="H197" t="str">
            <v>EMITIDO</v>
          </cell>
          <cell r="I197">
            <v>6011795641</v>
          </cell>
          <cell r="J197" t="str">
            <v>402-2624700-1</v>
          </cell>
          <cell r="K197" t="str">
            <v>MIESES MENDOZA, STEPHANIE MARIE</v>
          </cell>
          <cell r="L197" t="str">
            <v>PESOS DOMINICANOS</v>
          </cell>
          <cell r="M197">
            <v>475675</v>
          </cell>
          <cell r="N197">
            <v>15427.36</v>
          </cell>
          <cell r="O197">
            <v>11937.76</v>
          </cell>
          <cell r="P197">
            <v>21.95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3489.6</v>
          </cell>
          <cell r="V197">
            <v>0</v>
          </cell>
          <cell r="W197">
            <v>0</v>
          </cell>
          <cell r="X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45811</v>
          </cell>
          <cell r="AF197">
            <v>48002</v>
          </cell>
          <cell r="AG197">
            <v>73</v>
          </cell>
        </row>
        <row r="198">
          <cell r="A198">
            <v>6011800766</v>
          </cell>
          <cell r="B198" t="str">
            <v>DOWNTOWN</v>
          </cell>
          <cell r="C198" t="str">
            <v>DOWNTOWN</v>
          </cell>
          <cell r="D198" t="str">
            <v>CONSUMO</v>
          </cell>
          <cell r="E198">
            <v>1</v>
          </cell>
          <cell r="F198" t="str">
            <v>CONS. AUTOCARIBE</v>
          </cell>
          <cell r="G198">
            <v>1</v>
          </cell>
          <cell r="H198" t="str">
            <v>EMITIDO</v>
          </cell>
          <cell r="I198">
            <v>6011800766</v>
          </cell>
          <cell r="J198" t="str">
            <v>402-2208643-7</v>
          </cell>
          <cell r="K198" t="str">
            <v>MONTAÑEZ PERCEL, JOSE</v>
          </cell>
          <cell r="L198" t="str">
            <v>PESOS DOMINICANOS</v>
          </cell>
          <cell r="M198">
            <v>713920</v>
          </cell>
          <cell r="N198">
            <v>19178.830000000002</v>
          </cell>
          <cell r="O198">
            <v>16061.75</v>
          </cell>
          <cell r="P198">
            <v>17.45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3117.08</v>
          </cell>
          <cell r="V198">
            <v>0</v>
          </cell>
          <cell r="W198">
            <v>0</v>
          </cell>
          <cell r="X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45831</v>
          </cell>
          <cell r="AF198">
            <v>48022</v>
          </cell>
          <cell r="AG198">
            <v>73</v>
          </cell>
        </row>
        <row r="199">
          <cell r="A199">
            <v>6011802596</v>
          </cell>
          <cell r="B199" t="str">
            <v>DOWNTOWN</v>
          </cell>
          <cell r="C199" t="str">
            <v>DOWNTOWN</v>
          </cell>
          <cell r="D199" t="str">
            <v>CONSUMO</v>
          </cell>
          <cell r="E199">
            <v>1</v>
          </cell>
          <cell r="F199" t="str">
            <v>CONS. AUTOCARIBE</v>
          </cell>
          <cell r="G199">
            <v>1</v>
          </cell>
          <cell r="H199" t="str">
            <v>EMITIDO</v>
          </cell>
          <cell r="I199">
            <v>6011802596</v>
          </cell>
          <cell r="J199" t="str">
            <v>047-0070388-9</v>
          </cell>
          <cell r="K199" t="str">
            <v>PEREZ HOLGUIN, RAMON ANT.</v>
          </cell>
          <cell r="L199" t="str">
            <v>PESOS DOMINICANOS</v>
          </cell>
          <cell r="M199">
            <v>724235</v>
          </cell>
          <cell r="N199">
            <v>20424.93</v>
          </cell>
          <cell r="O199">
            <v>16701.68</v>
          </cell>
          <cell r="P199">
            <v>18.45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3723.25</v>
          </cell>
          <cell r="V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45838</v>
          </cell>
          <cell r="AF199">
            <v>48029</v>
          </cell>
          <cell r="AG199">
            <v>73</v>
          </cell>
        </row>
        <row r="200">
          <cell r="A200">
            <v>6011800008</v>
          </cell>
          <cell r="B200" t="str">
            <v>DOWNTOWN</v>
          </cell>
          <cell r="C200" t="str">
            <v>DOWNTOWN</v>
          </cell>
          <cell r="D200" t="str">
            <v>CONSUMO</v>
          </cell>
          <cell r="E200">
            <v>1</v>
          </cell>
          <cell r="F200" t="str">
            <v>CONS. AUTOCARIBE</v>
          </cell>
          <cell r="G200">
            <v>1</v>
          </cell>
          <cell r="H200" t="str">
            <v>EMITIDO</v>
          </cell>
          <cell r="I200">
            <v>6011800008</v>
          </cell>
          <cell r="J200" t="str">
            <v>223-0013826-4</v>
          </cell>
          <cell r="K200" t="str">
            <v>PEREZ PUELLO, JOHNNY</v>
          </cell>
          <cell r="L200" t="str">
            <v>PESOS DOMINICANOS</v>
          </cell>
          <cell r="M200">
            <v>652030</v>
          </cell>
          <cell r="N200">
            <v>19566.400000000001</v>
          </cell>
          <cell r="O200">
            <v>15599.07</v>
          </cell>
          <cell r="P200">
            <v>19.95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3967.33</v>
          </cell>
          <cell r="V200">
            <v>0</v>
          </cell>
          <cell r="W200">
            <v>0</v>
          </cell>
          <cell r="X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45826</v>
          </cell>
          <cell r="AF200">
            <v>48017</v>
          </cell>
          <cell r="AG200">
            <v>73</v>
          </cell>
        </row>
        <row r="201">
          <cell r="A201">
            <v>6011803239</v>
          </cell>
          <cell r="B201" t="str">
            <v>DOWNTOWN</v>
          </cell>
          <cell r="C201" t="str">
            <v>DOWNTOWN</v>
          </cell>
          <cell r="D201" t="str">
            <v>CONSUMO</v>
          </cell>
          <cell r="E201">
            <v>1</v>
          </cell>
          <cell r="F201" t="str">
            <v>CONS. AUTOCARIBE</v>
          </cell>
          <cell r="G201">
            <v>1</v>
          </cell>
          <cell r="H201" t="str">
            <v>EMITIDO</v>
          </cell>
          <cell r="I201">
            <v>6011803239</v>
          </cell>
          <cell r="J201" t="str">
            <v>402-2452779-2</v>
          </cell>
          <cell r="K201" t="str">
            <v>RIVAS MARTINEZ, ANGI ALEXANDRA</v>
          </cell>
          <cell r="L201" t="str">
            <v>PESOS DOMINICANOS</v>
          </cell>
          <cell r="M201">
            <v>775810</v>
          </cell>
          <cell r="N201">
            <v>22174.55</v>
          </cell>
          <cell r="O201">
            <v>17452.88</v>
          </cell>
          <cell r="P201">
            <v>17.45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4721.67</v>
          </cell>
          <cell r="V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45838</v>
          </cell>
          <cell r="AF201">
            <v>48029</v>
          </cell>
          <cell r="AG201">
            <v>73</v>
          </cell>
        </row>
        <row r="202">
          <cell r="A202">
            <v>6011799207</v>
          </cell>
          <cell r="B202" t="str">
            <v>DOWNTOWN</v>
          </cell>
          <cell r="C202" t="str">
            <v>DOWNTOWN</v>
          </cell>
          <cell r="D202" t="str">
            <v>CONSUMO</v>
          </cell>
          <cell r="E202">
            <v>1</v>
          </cell>
          <cell r="F202" t="str">
            <v>CONS. AUTOCARIBE</v>
          </cell>
          <cell r="G202">
            <v>1</v>
          </cell>
          <cell r="H202" t="str">
            <v>EMITIDO</v>
          </cell>
          <cell r="I202">
            <v>6011799207</v>
          </cell>
          <cell r="J202">
            <v>65197949</v>
          </cell>
          <cell r="K202" t="str">
            <v>VILLEGAS RIVAS, LUIS ENRIQUE</v>
          </cell>
          <cell r="L202" t="str">
            <v>PESOS DOMINICANOS</v>
          </cell>
          <cell r="M202">
            <v>777310</v>
          </cell>
          <cell r="N202">
            <v>22952.92</v>
          </cell>
          <cell r="O202">
            <v>18596.25</v>
          </cell>
          <cell r="P202">
            <v>19.95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4356.67</v>
          </cell>
          <cell r="V202">
            <v>0</v>
          </cell>
          <cell r="W202">
            <v>0</v>
          </cell>
          <cell r="X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45824</v>
          </cell>
          <cell r="AF202">
            <v>48015</v>
          </cell>
          <cell r="AG202">
            <v>73</v>
          </cell>
        </row>
        <row r="203">
          <cell r="A203">
            <v>6011797658</v>
          </cell>
          <cell r="B203" t="str">
            <v>DOWNTOWN</v>
          </cell>
          <cell r="C203" t="str">
            <v>DOWNTOWN</v>
          </cell>
          <cell r="D203" t="str">
            <v>CONSUMO</v>
          </cell>
          <cell r="E203">
            <v>1</v>
          </cell>
          <cell r="F203" t="str">
            <v>CONS. PERSONAL</v>
          </cell>
          <cell r="G203">
            <v>1</v>
          </cell>
          <cell r="H203" t="str">
            <v>EMITIDO</v>
          </cell>
          <cell r="I203">
            <v>6011797658</v>
          </cell>
          <cell r="J203" t="str">
            <v>091-0003118-7</v>
          </cell>
          <cell r="K203" t="str">
            <v>ANDUJAR BATISTA, HECTOR JOSELIN</v>
          </cell>
          <cell r="L203" t="str">
            <v>PESOS DOMINICANOS</v>
          </cell>
          <cell r="M203">
            <v>492572.1</v>
          </cell>
          <cell r="N203">
            <v>13613.21</v>
          </cell>
          <cell r="O203">
            <v>13464.65</v>
          </cell>
          <cell r="P203">
            <v>21.5</v>
          </cell>
          <cell r="Q203">
            <v>0</v>
          </cell>
          <cell r="R203">
            <v>0</v>
          </cell>
          <cell r="S203">
            <v>0</v>
          </cell>
          <cell r="T203">
            <v>148.56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36572.1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45819</v>
          </cell>
          <cell r="AF203">
            <v>47645</v>
          </cell>
          <cell r="AG203">
            <v>61</v>
          </cell>
        </row>
        <row r="204">
          <cell r="A204">
            <v>6011796202</v>
          </cell>
          <cell r="B204" t="str">
            <v>DOWNTOWN</v>
          </cell>
          <cell r="C204" t="str">
            <v>DOWNTOWN</v>
          </cell>
          <cell r="D204" t="str">
            <v>CONSUMO</v>
          </cell>
          <cell r="E204">
            <v>1</v>
          </cell>
          <cell r="F204" t="str">
            <v>CONS. PERSONAL</v>
          </cell>
          <cell r="G204">
            <v>1</v>
          </cell>
          <cell r="H204" t="str">
            <v>EMITIDO</v>
          </cell>
          <cell r="I204">
            <v>6011796202</v>
          </cell>
          <cell r="J204" t="str">
            <v>A35786715</v>
          </cell>
          <cell r="K204" t="str">
            <v>BATEMAN, THOMAS DAMONN</v>
          </cell>
          <cell r="L204" t="str">
            <v>PESOS DOMINICANOS</v>
          </cell>
          <cell r="M204">
            <v>6200000</v>
          </cell>
          <cell r="N204">
            <v>125933.26</v>
          </cell>
          <cell r="O204">
            <v>115736.86</v>
          </cell>
          <cell r="P204">
            <v>19</v>
          </cell>
          <cell r="Q204">
            <v>0</v>
          </cell>
          <cell r="R204">
            <v>6960</v>
          </cell>
          <cell r="S204">
            <v>3236.4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45812</v>
          </cell>
          <cell r="AF204">
            <v>49464</v>
          </cell>
          <cell r="AG204">
            <v>122</v>
          </cell>
        </row>
        <row r="205">
          <cell r="A205">
            <v>6011795785</v>
          </cell>
          <cell r="B205" t="str">
            <v>DOWNTOWN</v>
          </cell>
          <cell r="C205" t="str">
            <v>DOWNTOWN</v>
          </cell>
          <cell r="D205" t="str">
            <v>CONSUMO</v>
          </cell>
          <cell r="E205">
            <v>1</v>
          </cell>
          <cell r="F205" t="str">
            <v>CONS. PERSONAL</v>
          </cell>
          <cell r="G205">
            <v>1</v>
          </cell>
          <cell r="H205" t="str">
            <v>EMITIDO</v>
          </cell>
          <cell r="I205">
            <v>6011795785</v>
          </cell>
          <cell r="J205" t="str">
            <v>001-1724499-6</v>
          </cell>
          <cell r="K205" t="str">
            <v>BUENO TRONCOSO, MARIA DEL CARMEN</v>
          </cell>
          <cell r="L205" t="str">
            <v>PESOS DOMINICANOS</v>
          </cell>
          <cell r="M205">
            <v>547662.42000000004</v>
          </cell>
          <cell r="N205">
            <v>15144.43</v>
          </cell>
          <cell r="O205">
            <v>14979.26</v>
          </cell>
          <cell r="P205">
            <v>21.5</v>
          </cell>
          <cell r="Q205">
            <v>0</v>
          </cell>
          <cell r="R205">
            <v>0</v>
          </cell>
          <cell r="S205">
            <v>0</v>
          </cell>
          <cell r="T205">
            <v>165.17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40662.42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45811</v>
          </cell>
          <cell r="AF205">
            <v>47637</v>
          </cell>
          <cell r="AG205">
            <v>61</v>
          </cell>
        </row>
        <row r="206">
          <cell r="A206">
            <v>6011800257</v>
          </cell>
          <cell r="B206" t="str">
            <v>DOWNTOWN</v>
          </cell>
          <cell r="C206" t="str">
            <v>DOWNTOWN</v>
          </cell>
          <cell r="D206" t="str">
            <v>CONSUMO</v>
          </cell>
          <cell r="E206">
            <v>1</v>
          </cell>
          <cell r="F206" t="str">
            <v>CONS. PERSONAL</v>
          </cell>
          <cell r="G206">
            <v>1</v>
          </cell>
          <cell r="H206" t="str">
            <v>EMITIDO</v>
          </cell>
          <cell r="I206">
            <v>6011800257</v>
          </cell>
          <cell r="J206" t="str">
            <v>001-0126868-8</v>
          </cell>
          <cell r="K206" t="str">
            <v>CAMILO PIMENTEL, DILCIA DEL CARMEN</v>
          </cell>
          <cell r="L206" t="str">
            <v>PESOS DOMINICANOS</v>
          </cell>
          <cell r="M206">
            <v>250000</v>
          </cell>
          <cell r="N206">
            <v>6957.69</v>
          </cell>
          <cell r="O206">
            <v>6957.69</v>
          </cell>
          <cell r="P206">
            <v>15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E206">
            <v>45828</v>
          </cell>
          <cell r="AF206">
            <v>47289</v>
          </cell>
          <cell r="AG206">
            <v>49</v>
          </cell>
        </row>
        <row r="207">
          <cell r="A207">
            <v>6011795707</v>
          </cell>
          <cell r="B207" t="str">
            <v>DOWNTOWN</v>
          </cell>
          <cell r="C207" t="str">
            <v>DOWNTOWN</v>
          </cell>
          <cell r="D207" t="str">
            <v>CONSUMO</v>
          </cell>
          <cell r="E207">
            <v>1</v>
          </cell>
          <cell r="F207" t="str">
            <v>CONS. PERSONAL</v>
          </cell>
          <cell r="G207">
            <v>1</v>
          </cell>
          <cell r="H207" t="str">
            <v>EMITIDO</v>
          </cell>
          <cell r="I207">
            <v>6011795707</v>
          </cell>
          <cell r="J207" t="str">
            <v>225-0025439-0</v>
          </cell>
          <cell r="K207" t="str">
            <v>CARRASCO FELIZ, ARTURO</v>
          </cell>
          <cell r="L207" t="str">
            <v>PESOS DOMINICANOS</v>
          </cell>
          <cell r="M207">
            <v>113421.2</v>
          </cell>
          <cell r="N207">
            <v>3134.62</v>
          </cell>
          <cell r="O207">
            <v>3100.41</v>
          </cell>
          <cell r="P207">
            <v>21.5</v>
          </cell>
          <cell r="Q207">
            <v>0</v>
          </cell>
          <cell r="R207">
            <v>0</v>
          </cell>
          <cell r="S207">
            <v>0</v>
          </cell>
          <cell r="T207">
            <v>34.21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8421.2000000000007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45811</v>
          </cell>
          <cell r="AF207">
            <v>47637</v>
          </cell>
          <cell r="AG207">
            <v>61</v>
          </cell>
        </row>
        <row r="208">
          <cell r="A208">
            <v>6011798685</v>
          </cell>
          <cell r="B208" t="str">
            <v>DOWNTOWN</v>
          </cell>
          <cell r="C208" t="str">
            <v>DOWNTOWN</v>
          </cell>
          <cell r="D208" t="str">
            <v>CONSUMO</v>
          </cell>
          <cell r="E208">
            <v>1</v>
          </cell>
          <cell r="F208" t="str">
            <v>CONS. PERSONAL</v>
          </cell>
          <cell r="G208">
            <v>1</v>
          </cell>
          <cell r="H208" t="str">
            <v>EMITIDO</v>
          </cell>
          <cell r="I208">
            <v>6011798685</v>
          </cell>
          <cell r="J208" t="str">
            <v>402-2827294-0</v>
          </cell>
          <cell r="K208" t="str">
            <v>CUELLO MALDONADO, FLERYS JASMIL</v>
          </cell>
          <cell r="L208" t="str">
            <v>PESOS DOMINICANOS</v>
          </cell>
          <cell r="M208">
            <v>60800</v>
          </cell>
          <cell r="N208">
            <v>2324.62</v>
          </cell>
          <cell r="O208">
            <v>2306.2800000000002</v>
          </cell>
          <cell r="P208">
            <v>21.5</v>
          </cell>
          <cell r="Q208">
            <v>0</v>
          </cell>
          <cell r="R208">
            <v>0</v>
          </cell>
          <cell r="S208">
            <v>0</v>
          </cell>
          <cell r="T208">
            <v>18.34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45824</v>
          </cell>
          <cell r="AF208">
            <v>46920</v>
          </cell>
          <cell r="AG208">
            <v>37</v>
          </cell>
        </row>
        <row r="209">
          <cell r="A209">
            <v>6011795753</v>
          </cell>
          <cell r="B209" t="str">
            <v>DOWNTOWN</v>
          </cell>
          <cell r="C209" t="str">
            <v>DOWNTOWN</v>
          </cell>
          <cell r="D209" t="str">
            <v>CONSUMO</v>
          </cell>
          <cell r="E209">
            <v>1</v>
          </cell>
          <cell r="F209" t="str">
            <v>CONS. PERSONAL</v>
          </cell>
          <cell r="G209">
            <v>1</v>
          </cell>
          <cell r="H209" t="str">
            <v>EMITIDO</v>
          </cell>
          <cell r="I209">
            <v>6011795753</v>
          </cell>
          <cell r="J209" t="str">
            <v>104-0019585-4</v>
          </cell>
          <cell r="K209" t="str">
            <v>DE LA ROSA BAUTISTA, BELKIS</v>
          </cell>
          <cell r="L209" t="str">
            <v>PESOS DOMINICANOS</v>
          </cell>
          <cell r="M209">
            <v>547892.5</v>
          </cell>
          <cell r="N209">
            <v>15142.09</v>
          </cell>
          <cell r="O209">
            <v>14976.85</v>
          </cell>
          <cell r="P209">
            <v>21.5</v>
          </cell>
          <cell r="Q209">
            <v>0</v>
          </cell>
          <cell r="R209">
            <v>0</v>
          </cell>
          <cell r="S209">
            <v>0</v>
          </cell>
          <cell r="T209">
            <v>165.24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40679.5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45811</v>
          </cell>
          <cell r="AF209">
            <v>47637</v>
          </cell>
          <cell r="AG209">
            <v>61</v>
          </cell>
        </row>
        <row r="210">
          <cell r="A210">
            <v>6011800798</v>
          </cell>
          <cell r="B210" t="str">
            <v>DOWNTOWN</v>
          </cell>
          <cell r="C210" t="str">
            <v>DOWNTOWN</v>
          </cell>
          <cell r="D210" t="str">
            <v>CONSUMO</v>
          </cell>
          <cell r="E210">
            <v>1</v>
          </cell>
          <cell r="F210" t="str">
            <v>CONS. PERSONAL</v>
          </cell>
          <cell r="G210">
            <v>1</v>
          </cell>
          <cell r="H210" t="str">
            <v>EMITIDO</v>
          </cell>
          <cell r="I210">
            <v>6011800798</v>
          </cell>
          <cell r="J210" t="str">
            <v>402-1019891-3</v>
          </cell>
          <cell r="K210" t="str">
            <v>DE LOS SANTOS DE LO, MODESTINA</v>
          </cell>
          <cell r="L210" t="str">
            <v>PESOS DOMINICANOS</v>
          </cell>
          <cell r="M210">
            <v>61500</v>
          </cell>
          <cell r="N210">
            <v>5598.5</v>
          </cell>
          <cell r="O210">
            <v>5579.95</v>
          </cell>
          <cell r="P210">
            <v>16</v>
          </cell>
          <cell r="Q210">
            <v>0</v>
          </cell>
          <cell r="R210">
            <v>0</v>
          </cell>
          <cell r="S210">
            <v>0</v>
          </cell>
          <cell r="T210">
            <v>18.55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45831</v>
          </cell>
          <cell r="AF210">
            <v>46196</v>
          </cell>
          <cell r="AG210">
            <v>12</v>
          </cell>
        </row>
        <row r="211">
          <cell r="A211">
            <v>6011800086</v>
          </cell>
          <cell r="B211" t="str">
            <v>DOWNTOWN</v>
          </cell>
          <cell r="C211" t="str">
            <v>DOWNTOWN</v>
          </cell>
          <cell r="D211" t="str">
            <v>CONSUMO</v>
          </cell>
          <cell r="E211">
            <v>1</v>
          </cell>
          <cell r="F211" t="str">
            <v>CONS. PERSONAL</v>
          </cell>
          <cell r="G211">
            <v>1</v>
          </cell>
          <cell r="H211" t="str">
            <v>EMITIDO</v>
          </cell>
          <cell r="I211">
            <v>6011800086</v>
          </cell>
          <cell r="J211" t="str">
            <v>001-1348214-5</v>
          </cell>
          <cell r="K211" t="str">
            <v>GOMEZ , GREGORY</v>
          </cell>
          <cell r="L211" t="str">
            <v>PESOS DOMINICANOS</v>
          </cell>
          <cell r="M211">
            <v>1573500</v>
          </cell>
          <cell r="N211">
            <v>43486.79</v>
          </cell>
          <cell r="O211">
            <v>43012.22</v>
          </cell>
          <cell r="P211">
            <v>21.5</v>
          </cell>
          <cell r="Q211">
            <v>0</v>
          </cell>
          <cell r="R211">
            <v>0</v>
          </cell>
          <cell r="S211">
            <v>0</v>
          </cell>
          <cell r="T211">
            <v>474.57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45828</v>
          </cell>
          <cell r="AF211">
            <v>47654</v>
          </cell>
          <cell r="AG211">
            <v>61</v>
          </cell>
        </row>
        <row r="212">
          <cell r="A212">
            <v>6011799591</v>
          </cell>
          <cell r="B212" t="str">
            <v>DOWNTOWN</v>
          </cell>
          <cell r="C212" t="str">
            <v>DOWNTOWN</v>
          </cell>
          <cell r="D212" t="str">
            <v>CONSUMO</v>
          </cell>
          <cell r="E212">
            <v>1</v>
          </cell>
          <cell r="F212" t="str">
            <v>CONS. PERSONAL</v>
          </cell>
          <cell r="G212">
            <v>1</v>
          </cell>
          <cell r="H212" t="str">
            <v>EMITIDO</v>
          </cell>
          <cell r="I212">
            <v>6011799591</v>
          </cell>
          <cell r="J212" t="str">
            <v>001-1720772-0</v>
          </cell>
          <cell r="K212" t="str">
            <v>GUTIERREZ VASQUEZ, CRISTIAN</v>
          </cell>
          <cell r="L212" t="str">
            <v>PESOS DOMINICANOS</v>
          </cell>
          <cell r="M212">
            <v>286577.59999999998</v>
          </cell>
          <cell r="N212">
            <v>7920.14</v>
          </cell>
          <cell r="O212">
            <v>7833.71</v>
          </cell>
          <cell r="P212">
            <v>21.5</v>
          </cell>
          <cell r="Q212">
            <v>0</v>
          </cell>
          <cell r="R212">
            <v>0</v>
          </cell>
          <cell r="S212">
            <v>0</v>
          </cell>
          <cell r="T212">
            <v>86.43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21277.599999999999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45825</v>
          </cell>
          <cell r="AF212">
            <v>47651</v>
          </cell>
          <cell r="AG212">
            <v>61</v>
          </cell>
        </row>
        <row r="213">
          <cell r="A213">
            <v>6011795625</v>
          </cell>
          <cell r="B213" t="str">
            <v>DOWNTOWN</v>
          </cell>
          <cell r="C213" t="str">
            <v>DOWNTOWN</v>
          </cell>
          <cell r="D213" t="str">
            <v>CONSUMO</v>
          </cell>
          <cell r="E213">
            <v>1</v>
          </cell>
          <cell r="F213" t="str">
            <v>CONS. PERSONAL</v>
          </cell>
          <cell r="G213">
            <v>1</v>
          </cell>
          <cell r="H213" t="str">
            <v>EMITIDO</v>
          </cell>
          <cell r="I213">
            <v>6011795625</v>
          </cell>
          <cell r="J213" t="str">
            <v>402-2555391-2</v>
          </cell>
          <cell r="K213" t="str">
            <v>HERNANDEZ VASQUEZ, BRIAN ABRAHAN</v>
          </cell>
          <cell r="L213" t="str">
            <v>PESOS DOMINICANOS</v>
          </cell>
          <cell r="M213">
            <v>113421.2</v>
          </cell>
          <cell r="N213">
            <v>3134.62</v>
          </cell>
          <cell r="O213">
            <v>3100.41</v>
          </cell>
          <cell r="P213">
            <v>21.5</v>
          </cell>
          <cell r="Q213">
            <v>0</v>
          </cell>
          <cell r="R213">
            <v>0</v>
          </cell>
          <cell r="S213">
            <v>0</v>
          </cell>
          <cell r="T213">
            <v>34.21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8421.2000000000007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45811</v>
          </cell>
          <cell r="AF213">
            <v>47637</v>
          </cell>
          <cell r="AG213">
            <v>61</v>
          </cell>
        </row>
        <row r="214">
          <cell r="A214">
            <v>6011798361</v>
          </cell>
          <cell r="B214" t="str">
            <v>DOWNTOWN</v>
          </cell>
          <cell r="C214" t="str">
            <v>DOWNTOWN</v>
          </cell>
          <cell r="D214" t="str">
            <v>CONSUMO</v>
          </cell>
          <cell r="E214">
            <v>1</v>
          </cell>
          <cell r="F214" t="str">
            <v>CONS. PERSONAL</v>
          </cell>
          <cell r="G214">
            <v>1</v>
          </cell>
          <cell r="H214" t="str">
            <v>EMITIDO</v>
          </cell>
          <cell r="I214">
            <v>6011798361</v>
          </cell>
          <cell r="J214" t="str">
            <v>001-1168576-4</v>
          </cell>
          <cell r="K214" t="str">
            <v>LEBRON ENCARNACION, ALTAGRACIA</v>
          </cell>
          <cell r="L214" t="str">
            <v>PESOS DOMINICANOS</v>
          </cell>
          <cell r="M214">
            <v>1102303.6200000001</v>
          </cell>
          <cell r="N214">
            <v>29844.27</v>
          </cell>
          <cell r="O214">
            <v>29511.82</v>
          </cell>
          <cell r="P214">
            <v>20.5</v>
          </cell>
          <cell r="Q214">
            <v>0</v>
          </cell>
          <cell r="R214">
            <v>0</v>
          </cell>
          <cell r="S214">
            <v>0</v>
          </cell>
          <cell r="T214">
            <v>332.45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91303.62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45821</v>
          </cell>
          <cell r="AF214">
            <v>47647</v>
          </cell>
          <cell r="AG214">
            <v>61</v>
          </cell>
        </row>
        <row r="215">
          <cell r="A215">
            <v>6011796136</v>
          </cell>
          <cell r="B215" t="str">
            <v>DOWNTOWN</v>
          </cell>
          <cell r="C215" t="str">
            <v>DOWNTOWN</v>
          </cell>
          <cell r="D215" t="str">
            <v>CONSUMO</v>
          </cell>
          <cell r="E215">
            <v>1</v>
          </cell>
          <cell r="F215" t="str">
            <v>CONS. PERSONAL</v>
          </cell>
          <cell r="G215">
            <v>1</v>
          </cell>
          <cell r="H215" t="str">
            <v>EMITIDO</v>
          </cell>
          <cell r="I215">
            <v>6011796136</v>
          </cell>
          <cell r="J215" t="str">
            <v>001-0927643-6</v>
          </cell>
          <cell r="K215" t="str">
            <v>MENDEZ RODRIGUEZ, FRANCISCO AMAURY</v>
          </cell>
          <cell r="L215" t="str">
            <v>PESOS DOMINICANOS</v>
          </cell>
          <cell r="M215">
            <v>853319.25</v>
          </cell>
          <cell r="N215">
            <v>23103.16</v>
          </cell>
          <cell r="O215">
            <v>22845.8</v>
          </cell>
          <cell r="P215">
            <v>20.5</v>
          </cell>
          <cell r="Q215">
            <v>0</v>
          </cell>
          <cell r="R215">
            <v>0</v>
          </cell>
          <cell r="S215">
            <v>0</v>
          </cell>
          <cell r="T215">
            <v>257.36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62147.75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45812</v>
          </cell>
          <cell r="AF215">
            <v>47638</v>
          </cell>
          <cell r="AG215">
            <v>61</v>
          </cell>
        </row>
        <row r="216">
          <cell r="A216">
            <v>6011798703</v>
          </cell>
          <cell r="B216" t="str">
            <v>DOWNTOWN</v>
          </cell>
          <cell r="C216" t="str">
            <v>DOWNTOWN</v>
          </cell>
          <cell r="D216" t="str">
            <v>CONSUMO</v>
          </cell>
          <cell r="E216">
            <v>1</v>
          </cell>
          <cell r="F216" t="str">
            <v>CONS. PERSONAL</v>
          </cell>
          <cell r="G216">
            <v>1</v>
          </cell>
          <cell r="H216" t="str">
            <v>EMITIDO</v>
          </cell>
          <cell r="I216">
            <v>6011798703</v>
          </cell>
          <cell r="J216" t="str">
            <v>001-0027403-4</v>
          </cell>
          <cell r="K216" t="str">
            <v>MENDOZA, DOMINGO ANTONIO</v>
          </cell>
          <cell r="L216" t="str">
            <v>PESOS DOMINICANOS</v>
          </cell>
          <cell r="M216">
            <v>333997.12</v>
          </cell>
          <cell r="N216">
            <v>9304.2900000000009</v>
          </cell>
          <cell r="O216">
            <v>9129.94</v>
          </cell>
          <cell r="P216">
            <v>21.5</v>
          </cell>
          <cell r="Q216">
            <v>0</v>
          </cell>
          <cell r="R216">
            <v>0</v>
          </cell>
          <cell r="S216">
            <v>0</v>
          </cell>
          <cell r="T216">
            <v>174.35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28197.119999999999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45824</v>
          </cell>
          <cell r="AF216">
            <v>47650</v>
          </cell>
          <cell r="AG216">
            <v>61</v>
          </cell>
        </row>
        <row r="217">
          <cell r="A217">
            <v>6011796054</v>
          </cell>
          <cell r="B217" t="str">
            <v>DOWNTOWN</v>
          </cell>
          <cell r="C217" t="str">
            <v>DOWNTOWN</v>
          </cell>
          <cell r="D217" t="str">
            <v>CONSUMO</v>
          </cell>
          <cell r="E217">
            <v>1</v>
          </cell>
          <cell r="F217" t="str">
            <v>CONS. PERSONAL</v>
          </cell>
          <cell r="G217">
            <v>1</v>
          </cell>
          <cell r="H217" t="str">
            <v>EMITIDO</v>
          </cell>
          <cell r="I217">
            <v>6011796054</v>
          </cell>
          <cell r="J217" t="str">
            <v>402-1841432-0</v>
          </cell>
          <cell r="K217" t="str">
            <v>MONTERO ENCARNACION, YANEIBY</v>
          </cell>
          <cell r="L217" t="str">
            <v>PESOS DOMINICANOS</v>
          </cell>
          <cell r="M217">
            <v>381885.61</v>
          </cell>
          <cell r="N217">
            <v>12134.54</v>
          </cell>
          <cell r="O217">
            <v>11935.2</v>
          </cell>
          <cell r="P217">
            <v>21.5</v>
          </cell>
          <cell r="Q217">
            <v>0</v>
          </cell>
          <cell r="R217">
            <v>0</v>
          </cell>
          <cell r="S217">
            <v>0</v>
          </cell>
          <cell r="T217">
            <v>199.34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26085.61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45812</v>
          </cell>
          <cell r="AF217">
            <v>47273</v>
          </cell>
          <cell r="AG217">
            <v>49</v>
          </cell>
        </row>
        <row r="218">
          <cell r="A218">
            <v>6011802242</v>
          </cell>
          <cell r="B218" t="str">
            <v>DOWNTOWN</v>
          </cell>
          <cell r="C218" t="str">
            <v>DOWNTOWN</v>
          </cell>
          <cell r="D218" t="str">
            <v>CONSUMO</v>
          </cell>
          <cell r="E218">
            <v>1</v>
          </cell>
          <cell r="F218" t="str">
            <v>CONS. PERSONAL</v>
          </cell>
          <cell r="G218">
            <v>1</v>
          </cell>
          <cell r="H218" t="str">
            <v>EMITIDO</v>
          </cell>
          <cell r="I218">
            <v>6011802242</v>
          </cell>
          <cell r="J218" t="str">
            <v>001-0883600-8</v>
          </cell>
          <cell r="K218" t="str">
            <v>MORETA RAMIREZ, GERVASIO</v>
          </cell>
          <cell r="L218" t="str">
            <v>PESOS DOMINICANOS</v>
          </cell>
          <cell r="M218">
            <v>113406.62</v>
          </cell>
          <cell r="N218">
            <v>3099.04</v>
          </cell>
          <cell r="O218">
            <v>3064.84</v>
          </cell>
          <cell r="P218">
            <v>20.95</v>
          </cell>
          <cell r="Q218">
            <v>0</v>
          </cell>
          <cell r="R218">
            <v>0</v>
          </cell>
          <cell r="S218">
            <v>0</v>
          </cell>
          <cell r="T218">
            <v>34.200000000000003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8331.6200000000008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45835</v>
          </cell>
          <cell r="AF218">
            <v>47661</v>
          </cell>
          <cell r="AG218">
            <v>61</v>
          </cell>
        </row>
        <row r="219">
          <cell r="A219">
            <v>6011802824</v>
          </cell>
          <cell r="B219" t="str">
            <v>DOWNTOWN</v>
          </cell>
          <cell r="C219" t="str">
            <v>DOWNTOWN</v>
          </cell>
          <cell r="D219" t="str">
            <v>CONSUMO</v>
          </cell>
          <cell r="E219">
            <v>1</v>
          </cell>
          <cell r="F219" t="str">
            <v>CONS. PERSONAL</v>
          </cell>
          <cell r="G219">
            <v>1</v>
          </cell>
          <cell r="H219" t="str">
            <v>EMITIDO</v>
          </cell>
          <cell r="I219">
            <v>6011802824</v>
          </cell>
          <cell r="J219" t="str">
            <v>402-2106917-8</v>
          </cell>
          <cell r="K219" t="str">
            <v>RODRIGUEZ HALLS, FRANCISCO GABRIEL</v>
          </cell>
          <cell r="L219" t="str">
            <v>PESOS DOMINICANOS</v>
          </cell>
          <cell r="M219">
            <v>481400.32000000001</v>
          </cell>
          <cell r="N219">
            <v>13304.45</v>
          </cell>
          <cell r="O219">
            <v>13159.26</v>
          </cell>
          <cell r="P219">
            <v>21.5</v>
          </cell>
          <cell r="Q219">
            <v>0</v>
          </cell>
          <cell r="R219">
            <v>0</v>
          </cell>
          <cell r="S219">
            <v>0</v>
          </cell>
          <cell r="T219">
            <v>145.19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35742.629999999997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45838</v>
          </cell>
          <cell r="AF219">
            <v>47664</v>
          </cell>
          <cell r="AG219">
            <v>61</v>
          </cell>
        </row>
        <row r="220">
          <cell r="A220">
            <v>6011796086</v>
          </cell>
          <cell r="B220" t="str">
            <v>DOWNTOWN</v>
          </cell>
          <cell r="C220" t="str">
            <v>DOWNTOWN</v>
          </cell>
          <cell r="D220" t="str">
            <v>CONSUMO</v>
          </cell>
          <cell r="E220">
            <v>1</v>
          </cell>
          <cell r="F220" t="str">
            <v>CONS. PERSONAL</v>
          </cell>
          <cell r="G220">
            <v>1</v>
          </cell>
          <cell r="H220" t="str">
            <v>EMITIDO</v>
          </cell>
          <cell r="I220">
            <v>6011796086</v>
          </cell>
          <cell r="J220" t="str">
            <v>402-2309864-7</v>
          </cell>
          <cell r="K220" t="str">
            <v>RODRIGUEZ SURIEL, SALVADOR ANTONIO</v>
          </cell>
          <cell r="L220" t="str">
            <v>PESOS DOMINICANOS</v>
          </cell>
          <cell r="M220">
            <v>655130.27</v>
          </cell>
          <cell r="N220">
            <v>17902.64</v>
          </cell>
          <cell r="O220">
            <v>17705.05</v>
          </cell>
          <cell r="P220">
            <v>20.95</v>
          </cell>
          <cell r="Q220">
            <v>0</v>
          </cell>
          <cell r="R220">
            <v>0</v>
          </cell>
          <cell r="S220">
            <v>0</v>
          </cell>
          <cell r="T220">
            <v>197.59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48130.27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45812</v>
          </cell>
          <cell r="AF220">
            <v>47638</v>
          </cell>
          <cell r="AG220">
            <v>61</v>
          </cell>
        </row>
        <row r="221">
          <cell r="A221">
            <v>6011798183</v>
          </cell>
          <cell r="B221" t="str">
            <v>DOWNTOWN</v>
          </cell>
          <cell r="C221" t="str">
            <v>DOWNTOWN</v>
          </cell>
          <cell r="D221" t="str">
            <v>CONSUMO</v>
          </cell>
          <cell r="E221">
            <v>1</v>
          </cell>
          <cell r="F221" t="str">
            <v>CONS. PERSONAL</v>
          </cell>
          <cell r="G221">
            <v>1</v>
          </cell>
          <cell r="H221" t="str">
            <v>EMITIDO</v>
          </cell>
          <cell r="I221">
            <v>6011798183</v>
          </cell>
          <cell r="J221" t="str">
            <v>001-0154930-1</v>
          </cell>
          <cell r="K221" t="str">
            <v>ROMAN LAHOZ, ANGEL AMAURIS</v>
          </cell>
          <cell r="L221" t="str">
            <v>PESOS DOMINICANOS</v>
          </cell>
          <cell r="M221">
            <v>366511.31</v>
          </cell>
          <cell r="N221">
            <v>11647.93</v>
          </cell>
          <cell r="O221">
            <v>11537.39</v>
          </cell>
          <cell r="P221">
            <v>21.95</v>
          </cell>
          <cell r="Q221">
            <v>0</v>
          </cell>
          <cell r="R221">
            <v>0</v>
          </cell>
          <cell r="S221">
            <v>0</v>
          </cell>
          <cell r="T221">
            <v>110.54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25217.31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45820</v>
          </cell>
          <cell r="AF221">
            <v>47281</v>
          </cell>
          <cell r="AG221">
            <v>49</v>
          </cell>
        </row>
        <row r="222">
          <cell r="A222">
            <v>6011801081</v>
          </cell>
          <cell r="B222" t="str">
            <v>DOWNTOWN</v>
          </cell>
          <cell r="C222" t="str">
            <v>DOWNTOWN</v>
          </cell>
          <cell r="D222" t="str">
            <v>CONSUMO</v>
          </cell>
          <cell r="E222">
            <v>1</v>
          </cell>
          <cell r="F222" t="str">
            <v>CONS. PERSONAL</v>
          </cell>
          <cell r="G222">
            <v>1</v>
          </cell>
          <cell r="H222" t="str">
            <v>EMITIDO</v>
          </cell>
          <cell r="I222">
            <v>6011801081</v>
          </cell>
          <cell r="J222" t="str">
            <v>224-0024689-2</v>
          </cell>
          <cell r="K222" t="str">
            <v>RUIZ ENCARNACION, GREGORIO</v>
          </cell>
          <cell r="L222" t="str">
            <v>PESOS DOMINICANOS</v>
          </cell>
          <cell r="M222">
            <v>384585.39</v>
          </cell>
          <cell r="N222">
            <v>10628.78</v>
          </cell>
          <cell r="O222">
            <v>10512.79</v>
          </cell>
          <cell r="P222">
            <v>21.5</v>
          </cell>
          <cell r="Q222">
            <v>0</v>
          </cell>
          <cell r="R222">
            <v>0</v>
          </cell>
          <cell r="S222">
            <v>0</v>
          </cell>
          <cell r="T222">
            <v>115.99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28554.39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45832</v>
          </cell>
          <cell r="AF222">
            <v>47658</v>
          </cell>
          <cell r="AG222">
            <v>61</v>
          </cell>
        </row>
        <row r="223">
          <cell r="A223">
            <v>6011795493</v>
          </cell>
          <cell r="B223" t="str">
            <v>DOWNTOWN</v>
          </cell>
          <cell r="C223" t="str">
            <v>DOWNTOWN</v>
          </cell>
          <cell r="D223" t="str">
            <v>CONSUMO</v>
          </cell>
          <cell r="E223">
            <v>1</v>
          </cell>
          <cell r="F223" t="str">
            <v>CONS. PERSONAL</v>
          </cell>
          <cell r="G223">
            <v>1</v>
          </cell>
          <cell r="H223" t="str">
            <v>EMITIDO</v>
          </cell>
          <cell r="I223">
            <v>6011795493</v>
          </cell>
          <cell r="J223" t="str">
            <v>093-0065036-4</v>
          </cell>
          <cell r="K223" t="str">
            <v>SANCHEZ MUÑOZ, NADIUSKA ALTAGRACIA</v>
          </cell>
          <cell r="L223" t="str">
            <v>PESOS DOMINICANOS</v>
          </cell>
          <cell r="M223">
            <v>164253.91</v>
          </cell>
          <cell r="N223">
            <v>8405.36</v>
          </cell>
          <cell r="O223">
            <v>8355.82</v>
          </cell>
          <cell r="P223">
            <v>19.95</v>
          </cell>
          <cell r="Q223">
            <v>0</v>
          </cell>
          <cell r="R223">
            <v>0</v>
          </cell>
          <cell r="S223">
            <v>0</v>
          </cell>
          <cell r="T223">
            <v>49.54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9253.91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45810</v>
          </cell>
          <cell r="AF223">
            <v>46540</v>
          </cell>
          <cell r="AG223">
            <v>24</v>
          </cell>
        </row>
        <row r="224">
          <cell r="A224">
            <v>6011797665</v>
          </cell>
          <cell r="B224" t="str">
            <v>DOWNTOWN</v>
          </cell>
          <cell r="C224" t="str">
            <v>DOWNTOWN</v>
          </cell>
          <cell r="D224" t="str">
            <v>CONSUMO</v>
          </cell>
          <cell r="E224">
            <v>1</v>
          </cell>
          <cell r="F224" t="str">
            <v>CONS. PERSONAL</v>
          </cell>
          <cell r="G224">
            <v>1</v>
          </cell>
          <cell r="H224" t="str">
            <v>EMITIDO</v>
          </cell>
          <cell r="I224">
            <v>6011797665</v>
          </cell>
          <cell r="J224" t="str">
            <v>001-0148584-5</v>
          </cell>
          <cell r="K224" t="str">
            <v>SANO VALENZUELA, YESENIA LETICIA</v>
          </cell>
          <cell r="L224" t="str">
            <v>PESOS DOMINICANOS</v>
          </cell>
          <cell r="M224">
            <v>227000</v>
          </cell>
          <cell r="N224">
            <v>7220.34</v>
          </cell>
          <cell r="O224">
            <v>7151.88</v>
          </cell>
          <cell r="P224">
            <v>22</v>
          </cell>
          <cell r="Q224">
            <v>0</v>
          </cell>
          <cell r="R224">
            <v>0</v>
          </cell>
          <cell r="S224">
            <v>0</v>
          </cell>
          <cell r="T224">
            <v>68.459999999999994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45819</v>
          </cell>
          <cell r="AF224">
            <v>47280</v>
          </cell>
          <cell r="AG224">
            <v>49</v>
          </cell>
        </row>
        <row r="225">
          <cell r="A225">
            <v>6011801067</v>
          </cell>
          <cell r="B225" t="str">
            <v>DOWNTOWN</v>
          </cell>
          <cell r="C225" t="str">
            <v>DOWNTOWN</v>
          </cell>
          <cell r="D225" t="str">
            <v>CONSUMO</v>
          </cell>
          <cell r="E225">
            <v>1</v>
          </cell>
          <cell r="F225" t="str">
            <v>CONS. PERSONAL</v>
          </cell>
          <cell r="G225">
            <v>1</v>
          </cell>
          <cell r="H225" t="str">
            <v>EMITIDO</v>
          </cell>
          <cell r="I225">
            <v>6011801067</v>
          </cell>
          <cell r="J225" t="str">
            <v>402-1224861-7</v>
          </cell>
          <cell r="K225" t="str">
            <v>SANTANA MAURENZI, GIANMARCO</v>
          </cell>
          <cell r="L225" t="str">
            <v>PESOS DOMINICANOS</v>
          </cell>
          <cell r="M225">
            <v>125500</v>
          </cell>
          <cell r="N225">
            <v>4798.3500000000004</v>
          </cell>
          <cell r="O225">
            <v>4760.5</v>
          </cell>
          <cell r="P225">
            <v>21.5</v>
          </cell>
          <cell r="Q225">
            <v>0</v>
          </cell>
          <cell r="R225">
            <v>0</v>
          </cell>
          <cell r="S225">
            <v>0</v>
          </cell>
          <cell r="T225">
            <v>37.85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45832</v>
          </cell>
          <cell r="AF225">
            <v>46928</v>
          </cell>
          <cell r="AG225">
            <v>37</v>
          </cell>
        </row>
        <row r="226">
          <cell r="A226">
            <v>6011795461</v>
          </cell>
          <cell r="B226" t="str">
            <v>DOWNTOWN</v>
          </cell>
          <cell r="C226" t="str">
            <v>DOWNTOWN</v>
          </cell>
          <cell r="D226" t="str">
            <v>CONSUMO</v>
          </cell>
          <cell r="E226">
            <v>1</v>
          </cell>
          <cell r="F226" t="str">
            <v>CONS. PERSONAL</v>
          </cell>
          <cell r="G226">
            <v>1</v>
          </cell>
          <cell r="H226" t="str">
            <v>EMITIDO</v>
          </cell>
          <cell r="I226">
            <v>6011795461</v>
          </cell>
          <cell r="J226" t="str">
            <v>001-1762094-8</v>
          </cell>
          <cell r="K226" t="str">
            <v>SOSA LEBRON, ALBERT DE JESUS</v>
          </cell>
          <cell r="L226" t="str">
            <v>PESOS DOMINICANOS</v>
          </cell>
          <cell r="M226">
            <v>686522.62</v>
          </cell>
          <cell r="N226">
            <v>18748.72</v>
          </cell>
          <cell r="O226">
            <v>18390.36</v>
          </cell>
          <cell r="P226">
            <v>20.5</v>
          </cell>
          <cell r="Q226">
            <v>0</v>
          </cell>
          <cell r="R226">
            <v>0</v>
          </cell>
          <cell r="S226">
            <v>0</v>
          </cell>
          <cell r="T226">
            <v>358.36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49999.85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45810</v>
          </cell>
          <cell r="AF226">
            <v>47636</v>
          </cell>
          <cell r="AG226">
            <v>61</v>
          </cell>
        </row>
        <row r="227">
          <cell r="A227">
            <v>6011801206</v>
          </cell>
          <cell r="B227" t="str">
            <v>DOWNTOWN</v>
          </cell>
          <cell r="C227" t="str">
            <v>DOWNTOWN</v>
          </cell>
          <cell r="D227" t="str">
            <v>CONSUMO</v>
          </cell>
          <cell r="E227">
            <v>1</v>
          </cell>
          <cell r="F227" t="str">
            <v>CONS. PERSONAL</v>
          </cell>
          <cell r="G227">
            <v>1</v>
          </cell>
          <cell r="H227" t="str">
            <v>EMITIDO</v>
          </cell>
          <cell r="I227">
            <v>6011801206</v>
          </cell>
          <cell r="J227" t="str">
            <v>402-3415091-6</v>
          </cell>
          <cell r="K227" t="str">
            <v>TEJEDA PEÑA, HELEN NATALY</v>
          </cell>
          <cell r="L227" t="str">
            <v>PESOS DOMINICANOS</v>
          </cell>
          <cell r="M227">
            <v>124683.29</v>
          </cell>
          <cell r="N227">
            <v>3932.11</v>
          </cell>
          <cell r="O227">
            <v>3894.51</v>
          </cell>
          <cell r="P227">
            <v>21.5</v>
          </cell>
          <cell r="Q227">
            <v>0</v>
          </cell>
          <cell r="R227">
            <v>0</v>
          </cell>
          <cell r="S227">
            <v>0</v>
          </cell>
          <cell r="T227">
            <v>37.6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8516.7900000000009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45833</v>
          </cell>
          <cell r="AF227">
            <v>47294</v>
          </cell>
          <cell r="AG227">
            <v>49</v>
          </cell>
        </row>
        <row r="228">
          <cell r="A228">
            <v>6011798646</v>
          </cell>
          <cell r="B228" t="str">
            <v>DOWNTOWN</v>
          </cell>
          <cell r="C228" t="str">
            <v>DOWNTOWN</v>
          </cell>
          <cell r="D228" t="str">
            <v>CONSUMO</v>
          </cell>
          <cell r="E228">
            <v>1</v>
          </cell>
          <cell r="F228" t="str">
            <v>CONS. PERSONAL</v>
          </cell>
          <cell r="G228">
            <v>1</v>
          </cell>
          <cell r="H228" t="str">
            <v>EMITIDO</v>
          </cell>
          <cell r="I228">
            <v>6011798646</v>
          </cell>
          <cell r="J228" t="str">
            <v>402-2607311-8</v>
          </cell>
          <cell r="K228" t="str">
            <v>VASQUEZ SANZ, CAROLINA</v>
          </cell>
          <cell r="L228" t="str">
            <v>PESOS DOMINICANOS</v>
          </cell>
          <cell r="M228">
            <v>429068.11</v>
          </cell>
          <cell r="N228">
            <v>11858.15</v>
          </cell>
          <cell r="O228">
            <v>11728.74</v>
          </cell>
          <cell r="P228">
            <v>21.5</v>
          </cell>
          <cell r="Q228">
            <v>0</v>
          </cell>
          <cell r="R228">
            <v>0</v>
          </cell>
          <cell r="S228">
            <v>0</v>
          </cell>
          <cell r="T228">
            <v>129.41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31857.11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45824</v>
          </cell>
          <cell r="AF228">
            <v>47650</v>
          </cell>
          <cell r="AG228">
            <v>61</v>
          </cell>
        </row>
        <row r="229">
          <cell r="A229">
            <v>6020095045</v>
          </cell>
          <cell r="B229" t="str">
            <v>DOWNTOWN</v>
          </cell>
          <cell r="C229" t="str">
            <v>DOWNTOWN</v>
          </cell>
          <cell r="D229" t="str">
            <v>COMERCIAL</v>
          </cell>
          <cell r="E229">
            <v>2</v>
          </cell>
          <cell r="F229" t="str">
            <v>COMERCIALES</v>
          </cell>
          <cell r="G229">
            <v>1</v>
          </cell>
          <cell r="H229" t="str">
            <v>EMITIDO</v>
          </cell>
          <cell r="I229">
            <v>6020095045</v>
          </cell>
          <cell r="J229" t="str">
            <v>1-32-81786-9</v>
          </cell>
          <cell r="K229" t="str">
            <v>GRUPO SEUNPROD SRL</v>
          </cell>
          <cell r="L229" t="str">
            <v>PESOS DOMINICANOS</v>
          </cell>
          <cell r="M229">
            <v>11447500</v>
          </cell>
          <cell r="N229">
            <v>216185.08</v>
          </cell>
          <cell r="O229">
            <v>214526.28</v>
          </cell>
          <cell r="P229">
            <v>14</v>
          </cell>
          <cell r="Q229">
            <v>0</v>
          </cell>
          <cell r="R229">
            <v>0</v>
          </cell>
          <cell r="S229">
            <v>0</v>
          </cell>
          <cell r="T229">
            <v>1658.8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45814</v>
          </cell>
          <cell r="AF229">
            <v>48371</v>
          </cell>
          <cell r="AG229">
            <v>85</v>
          </cell>
        </row>
        <row r="230">
          <cell r="A230">
            <v>6020095554</v>
          </cell>
          <cell r="B230" t="str">
            <v>DOWNTOWN</v>
          </cell>
          <cell r="C230" t="str">
            <v>DOWNTOWN</v>
          </cell>
          <cell r="D230" t="str">
            <v>COMERCIAL</v>
          </cell>
          <cell r="E230">
            <v>2</v>
          </cell>
          <cell r="F230" t="str">
            <v>LINEA CREDITO</v>
          </cell>
          <cell r="G230">
            <v>1</v>
          </cell>
          <cell r="H230" t="str">
            <v>EMITIDO</v>
          </cell>
          <cell r="I230">
            <v>6020095554</v>
          </cell>
          <cell r="J230" t="str">
            <v>1-31-73416-2</v>
          </cell>
          <cell r="K230" t="str">
            <v>BTEK SOLUTIONS SRL</v>
          </cell>
          <cell r="L230" t="str">
            <v>PESOS DOMINICANOS</v>
          </cell>
          <cell r="M230">
            <v>450000</v>
          </cell>
          <cell r="N230">
            <v>0</v>
          </cell>
          <cell r="O230">
            <v>5250</v>
          </cell>
          <cell r="P230">
            <v>14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E230">
            <v>45832</v>
          </cell>
          <cell r="AF230">
            <v>46197</v>
          </cell>
          <cell r="AG230">
            <v>12</v>
          </cell>
        </row>
        <row r="231">
          <cell r="A231">
            <v>6020095369</v>
          </cell>
          <cell r="B231" t="str">
            <v>DOWNTOWN</v>
          </cell>
          <cell r="C231" t="str">
            <v>DOWNTOWN</v>
          </cell>
          <cell r="D231" t="str">
            <v>COMERCIAL</v>
          </cell>
          <cell r="E231">
            <v>2</v>
          </cell>
          <cell r="F231" t="str">
            <v>LINEA CREDITO</v>
          </cell>
          <cell r="G231">
            <v>1</v>
          </cell>
          <cell r="H231" t="str">
            <v>EMITIDO</v>
          </cell>
          <cell r="I231">
            <v>6020095369</v>
          </cell>
          <cell r="J231" t="str">
            <v>1-31-21066-1</v>
          </cell>
          <cell r="K231" t="str">
            <v>PANIAGUA AGRONEGOCIOS PANAGRO SRL</v>
          </cell>
          <cell r="L231" t="str">
            <v>PESOS DOMINICANOS</v>
          </cell>
          <cell r="M231">
            <v>578591.98</v>
          </cell>
          <cell r="N231">
            <v>0</v>
          </cell>
          <cell r="O231">
            <v>6268.08</v>
          </cell>
          <cell r="P231">
            <v>13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E231">
            <v>45825</v>
          </cell>
          <cell r="AF231">
            <v>45856</v>
          </cell>
          <cell r="AG231">
            <v>1</v>
          </cell>
        </row>
        <row r="232">
          <cell r="A232">
            <v>6030013363</v>
          </cell>
          <cell r="B232" t="str">
            <v>DOWNTOWN</v>
          </cell>
          <cell r="C232" t="str">
            <v>DOWNTOWN</v>
          </cell>
          <cell r="D232" t="str">
            <v>HIPOTECARIOS</v>
          </cell>
          <cell r="E232">
            <v>3</v>
          </cell>
          <cell r="F232" t="str">
            <v>HIPOTECARIO</v>
          </cell>
          <cell r="G232">
            <v>1</v>
          </cell>
          <cell r="H232" t="str">
            <v>EMITIDO</v>
          </cell>
          <cell r="I232">
            <v>6030013363</v>
          </cell>
          <cell r="J232" t="str">
            <v>001-1533862-6</v>
          </cell>
          <cell r="K232" t="str">
            <v>MARTINEZ SOSA, HUGO</v>
          </cell>
          <cell r="L232" t="str">
            <v>PESOS DOMINICANOS</v>
          </cell>
          <cell r="M232">
            <v>3400000</v>
          </cell>
          <cell r="N232">
            <v>46776.7</v>
          </cell>
          <cell r="O232">
            <v>42156.3</v>
          </cell>
          <cell r="P232">
            <v>13.95</v>
          </cell>
          <cell r="Q232">
            <v>0</v>
          </cell>
          <cell r="R232">
            <v>2900</v>
          </cell>
          <cell r="S232">
            <v>1720.4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45828</v>
          </cell>
          <cell r="AF232">
            <v>53133</v>
          </cell>
          <cell r="AG232">
            <v>244</v>
          </cell>
        </row>
        <row r="233">
          <cell r="A233">
            <v>6110014002</v>
          </cell>
          <cell r="B233" t="str">
            <v>DOWNTOWN</v>
          </cell>
          <cell r="C233" t="str">
            <v>DOWNTOWN</v>
          </cell>
          <cell r="D233" t="str">
            <v>REESTRUCTURADO CONSU</v>
          </cell>
          <cell r="E233">
            <v>11</v>
          </cell>
          <cell r="F233" t="str">
            <v>PRES.P.REESTRUC.</v>
          </cell>
          <cell r="G233">
            <v>1</v>
          </cell>
          <cell r="H233" t="str">
            <v>EMITIDO</v>
          </cell>
          <cell r="I233">
            <v>6110014002</v>
          </cell>
          <cell r="J233" t="str">
            <v>001-1805116-8</v>
          </cell>
          <cell r="K233" t="str">
            <v>ALCANTARA FERNANDEZ, EMMANUEL</v>
          </cell>
          <cell r="L233" t="str">
            <v>PESOS DOMINICANOS</v>
          </cell>
          <cell r="M233">
            <v>389500</v>
          </cell>
          <cell r="N233">
            <v>10875.04</v>
          </cell>
          <cell r="O233">
            <v>10757.57</v>
          </cell>
          <cell r="P233">
            <v>22</v>
          </cell>
          <cell r="Q233">
            <v>0</v>
          </cell>
          <cell r="R233">
            <v>0</v>
          </cell>
          <cell r="S233">
            <v>0</v>
          </cell>
          <cell r="T233">
            <v>117.47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45835</v>
          </cell>
          <cell r="AF233">
            <v>47661</v>
          </cell>
          <cell r="AG233">
            <v>61</v>
          </cell>
        </row>
        <row r="234">
          <cell r="A234">
            <v>6110013852</v>
          </cell>
          <cell r="B234" t="str">
            <v>DOWNTOWN</v>
          </cell>
          <cell r="C234" t="str">
            <v>DOWNTOWN</v>
          </cell>
          <cell r="D234" t="str">
            <v>REESTRUCTURADO CONSU</v>
          </cell>
          <cell r="E234">
            <v>11</v>
          </cell>
          <cell r="F234" t="str">
            <v>PRES.P.REESTRUC.</v>
          </cell>
          <cell r="G234">
            <v>1</v>
          </cell>
          <cell r="H234" t="str">
            <v>EMITIDO</v>
          </cell>
          <cell r="I234">
            <v>6110013852</v>
          </cell>
          <cell r="J234" t="str">
            <v>002-0160601-9</v>
          </cell>
          <cell r="K234" t="str">
            <v>MEDINA MARTINEZ, KEREN</v>
          </cell>
          <cell r="L234" t="str">
            <v>PESOS DOMINICANOS</v>
          </cell>
          <cell r="M234">
            <v>37220</v>
          </cell>
          <cell r="N234">
            <v>1423.07</v>
          </cell>
          <cell r="O234">
            <v>1411.84</v>
          </cell>
          <cell r="P234">
            <v>21.5</v>
          </cell>
          <cell r="Q234">
            <v>0</v>
          </cell>
          <cell r="R234">
            <v>0</v>
          </cell>
          <cell r="S234">
            <v>0</v>
          </cell>
          <cell r="T234">
            <v>11.23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45831</v>
          </cell>
          <cell r="AF234">
            <v>46927</v>
          </cell>
          <cell r="AG234">
            <v>37</v>
          </cell>
        </row>
        <row r="235">
          <cell r="A235">
            <v>6110013959</v>
          </cell>
          <cell r="B235" t="str">
            <v>DOWNTOWN</v>
          </cell>
          <cell r="C235" t="str">
            <v>DOWNTOWN</v>
          </cell>
          <cell r="D235" t="str">
            <v>REESTRUCTURADO CONSU</v>
          </cell>
          <cell r="E235">
            <v>11</v>
          </cell>
          <cell r="F235" t="str">
            <v>PRES.P.REESTRUC.</v>
          </cell>
          <cell r="G235">
            <v>1</v>
          </cell>
          <cell r="H235" t="str">
            <v>EMITIDO</v>
          </cell>
          <cell r="I235">
            <v>6110013959</v>
          </cell>
          <cell r="J235" t="str">
            <v>104-0019946-8</v>
          </cell>
          <cell r="K235" t="str">
            <v>RAMIREZ PEÑA, SALVADOR DIOMIRIS</v>
          </cell>
          <cell r="L235" t="str">
            <v>PESOS DOMINICANOS</v>
          </cell>
          <cell r="M235">
            <v>55500</v>
          </cell>
          <cell r="N235">
            <v>2895.98</v>
          </cell>
          <cell r="O235">
            <v>2879.24</v>
          </cell>
          <cell r="P235">
            <v>22</v>
          </cell>
          <cell r="Q235">
            <v>0</v>
          </cell>
          <cell r="R235">
            <v>0</v>
          </cell>
          <cell r="S235">
            <v>0</v>
          </cell>
          <cell r="T235">
            <v>16.739999999999998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45834</v>
          </cell>
          <cell r="AF235">
            <v>46564</v>
          </cell>
          <cell r="AG235">
            <v>24</v>
          </cell>
        </row>
        <row r="236">
          <cell r="A236">
            <v>6110013749</v>
          </cell>
          <cell r="B236" t="str">
            <v>DOWNTOWN</v>
          </cell>
          <cell r="C236" t="str">
            <v>DOWNTOWN</v>
          </cell>
          <cell r="D236" t="str">
            <v>REESTRUCTURADO CONSU</v>
          </cell>
          <cell r="E236">
            <v>11</v>
          </cell>
          <cell r="F236" t="str">
            <v>PRES.P.REESTRUC.</v>
          </cell>
          <cell r="G236">
            <v>1</v>
          </cell>
          <cell r="H236" t="str">
            <v>EMITIDO</v>
          </cell>
          <cell r="I236">
            <v>6110013749</v>
          </cell>
          <cell r="J236" t="str">
            <v>402-5032382-7</v>
          </cell>
          <cell r="K236" t="str">
            <v>RODRIGUEZ ACOSTA, CHANTAL</v>
          </cell>
          <cell r="L236" t="str">
            <v>PESOS DOMINICANOS</v>
          </cell>
          <cell r="M236">
            <v>128600</v>
          </cell>
          <cell r="N236">
            <v>4055.64</v>
          </cell>
          <cell r="O236">
            <v>4016.85</v>
          </cell>
          <cell r="P236">
            <v>21.5</v>
          </cell>
          <cell r="Q236">
            <v>0</v>
          </cell>
          <cell r="R236">
            <v>0</v>
          </cell>
          <cell r="S236">
            <v>0</v>
          </cell>
          <cell r="T236">
            <v>38.79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45825</v>
          </cell>
          <cell r="AF236">
            <v>47286</v>
          </cell>
          <cell r="AG236">
            <v>49</v>
          </cell>
        </row>
        <row r="237">
          <cell r="A237">
            <v>6110014041</v>
          </cell>
          <cell r="B237" t="str">
            <v>DOWNTOWN</v>
          </cell>
          <cell r="C237" t="str">
            <v>DOWNTOWN</v>
          </cell>
          <cell r="D237" t="str">
            <v>REESTRUCTURADO CONSU</v>
          </cell>
          <cell r="E237">
            <v>11</v>
          </cell>
          <cell r="F237" t="str">
            <v>PRES.P.REESTRUC.</v>
          </cell>
          <cell r="G237">
            <v>1</v>
          </cell>
          <cell r="H237" t="str">
            <v>EMITIDO</v>
          </cell>
          <cell r="I237">
            <v>6110014041</v>
          </cell>
          <cell r="J237" t="str">
            <v>001-1948465-7</v>
          </cell>
          <cell r="K237" t="str">
            <v>VENTURA ENCARNACION, CARMEN YULISSA</v>
          </cell>
          <cell r="L237" t="str">
            <v>PESOS DOMINICANOS</v>
          </cell>
          <cell r="M237">
            <v>189000</v>
          </cell>
          <cell r="N237">
            <v>7226.2</v>
          </cell>
          <cell r="O237">
            <v>7169.2</v>
          </cell>
          <cell r="P237">
            <v>21.5</v>
          </cell>
          <cell r="Q237">
            <v>0</v>
          </cell>
          <cell r="R237">
            <v>0</v>
          </cell>
          <cell r="S237">
            <v>0</v>
          </cell>
          <cell r="T237">
            <v>57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45838</v>
          </cell>
          <cell r="AF237">
            <v>46934</v>
          </cell>
          <cell r="AG237">
            <v>37</v>
          </cell>
        </row>
        <row r="238">
          <cell r="A238">
            <v>6110013756</v>
          </cell>
          <cell r="B238" t="str">
            <v>DOWNTOWN</v>
          </cell>
          <cell r="C238" t="str">
            <v>DOWNTOWN</v>
          </cell>
          <cell r="D238" t="str">
            <v>REESTRUCTURADO CONSU</v>
          </cell>
          <cell r="E238">
            <v>11</v>
          </cell>
          <cell r="F238" t="str">
            <v>PRES.P.REESTRUC.</v>
          </cell>
          <cell r="G238">
            <v>1</v>
          </cell>
          <cell r="H238" t="str">
            <v>EMITIDO</v>
          </cell>
          <cell r="I238">
            <v>6110013756</v>
          </cell>
          <cell r="J238" t="str">
            <v>001-1431428-9</v>
          </cell>
          <cell r="K238" t="str">
            <v>VENTURA RODRIGUEZ, AMAURI</v>
          </cell>
          <cell r="L238" t="str">
            <v>PESOS DOMINICANOS</v>
          </cell>
          <cell r="M238">
            <v>428000</v>
          </cell>
          <cell r="N238">
            <v>11828.62</v>
          </cell>
          <cell r="O238">
            <v>11699.54</v>
          </cell>
          <cell r="P238">
            <v>21.5</v>
          </cell>
          <cell r="Q238">
            <v>0</v>
          </cell>
          <cell r="R238">
            <v>0</v>
          </cell>
          <cell r="S238">
            <v>0</v>
          </cell>
          <cell r="T238">
            <v>129.08000000000001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45826</v>
          </cell>
          <cell r="AF238">
            <v>47652</v>
          </cell>
          <cell r="AG238">
            <v>61</v>
          </cell>
        </row>
        <row r="239">
          <cell r="A239">
            <v>6011800412</v>
          </cell>
          <cell r="B239" t="str">
            <v>DUARTE</v>
          </cell>
          <cell r="C239" t="str">
            <v>SUC. DUARTE</v>
          </cell>
          <cell r="D239" t="str">
            <v>CONSUMO</v>
          </cell>
          <cell r="E239">
            <v>1</v>
          </cell>
          <cell r="F239" t="str">
            <v>CONS. AUTOCARIBE</v>
          </cell>
          <cell r="G239">
            <v>1</v>
          </cell>
          <cell r="H239" t="str">
            <v>EMITIDO</v>
          </cell>
          <cell r="I239">
            <v>6011800412</v>
          </cell>
          <cell r="J239" t="str">
            <v>013-0043425-3</v>
          </cell>
          <cell r="K239" t="str">
            <v>ARIAS BAEZ, YOCAIDA DE LA MERCED</v>
          </cell>
          <cell r="L239" t="str">
            <v>PESOS DOMINICANOS</v>
          </cell>
          <cell r="M239">
            <v>581005</v>
          </cell>
          <cell r="N239">
            <v>17673.759999999998</v>
          </cell>
          <cell r="O239">
            <v>13899.88</v>
          </cell>
          <cell r="P239">
            <v>19.95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3773.88</v>
          </cell>
          <cell r="V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45828</v>
          </cell>
          <cell r="AF239">
            <v>48019</v>
          </cell>
          <cell r="AG239">
            <v>73</v>
          </cell>
        </row>
        <row r="240">
          <cell r="A240">
            <v>6011802653</v>
          </cell>
          <cell r="B240" t="str">
            <v>DUARTE</v>
          </cell>
          <cell r="C240" t="str">
            <v>SUC. DUARTE</v>
          </cell>
          <cell r="D240" t="str">
            <v>CONSUMO</v>
          </cell>
          <cell r="E240">
            <v>1</v>
          </cell>
          <cell r="F240" t="str">
            <v>CONS. AUTOCARIBE</v>
          </cell>
          <cell r="G240">
            <v>1</v>
          </cell>
          <cell r="H240" t="str">
            <v>EMITIDO</v>
          </cell>
          <cell r="I240">
            <v>6011802653</v>
          </cell>
          <cell r="J240" t="str">
            <v>027-0026394-6</v>
          </cell>
          <cell r="K240" t="str">
            <v>CEDANO CABRERA, WILSON ALEXANDER</v>
          </cell>
          <cell r="L240" t="str">
            <v>PESOS DOMINICANOS</v>
          </cell>
          <cell r="M240">
            <v>557132</v>
          </cell>
          <cell r="N240">
            <v>17312.39</v>
          </cell>
          <cell r="O240">
            <v>14743.89</v>
          </cell>
          <cell r="P240">
            <v>19.95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2568.5</v>
          </cell>
          <cell r="V240">
            <v>0</v>
          </cell>
          <cell r="W240">
            <v>0</v>
          </cell>
          <cell r="X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45838</v>
          </cell>
          <cell r="AF240">
            <v>47664</v>
          </cell>
          <cell r="AG240">
            <v>61</v>
          </cell>
        </row>
        <row r="241">
          <cell r="A241">
            <v>6011795792</v>
          </cell>
          <cell r="B241" t="str">
            <v>DUARTE</v>
          </cell>
          <cell r="C241" t="str">
            <v>SUC. DUARTE</v>
          </cell>
          <cell r="D241" t="str">
            <v>CONSUMO</v>
          </cell>
          <cell r="E241">
            <v>1</v>
          </cell>
          <cell r="F241" t="str">
            <v>CONS. AUTOCARIBE</v>
          </cell>
          <cell r="G241">
            <v>1</v>
          </cell>
          <cell r="H241" t="str">
            <v>EMITIDO</v>
          </cell>
          <cell r="I241">
            <v>6011795792</v>
          </cell>
          <cell r="J241" t="str">
            <v>224-0050861-4</v>
          </cell>
          <cell r="K241" t="str">
            <v>DE LA ROSA DE LA ROSA, MIGUEL ALBERTO</v>
          </cell>
          <cell r="L241" t="str">
            <v>PESOS DOMINICANOS</v>
          </cell>
          <cell r="M241">
            <v>579825</v>
          </cell>
          <cell r="N241">
            <v>20485.97</v>
          </cell>
          <cell r="O241">
            <v>15797.22</v>
          </cell>
          <cell r="P241">
            <v>25.5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4688.75</v>
          </cell>
          <cell r="V241">
            <v>0</v>
          </cell>
          <cell r="W241">
            <v>0</v>
          </cell>
          <cell r="X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45811</v>
          </cell>
          <cell r="AF241">
            <v>48002</v>
          </cell>
          <cell r="AG241">
            <v>73</v>
          </cell>
        </row>
        <row r="242">
          <cell r="A242">
            <v>6011800353</v>
          </cell>
          <cell r="B242" t="str">
            <v>DUARTE</v>
          </cell>
          <cell r="C242" t="str">
            <v>SUC. DUARTE</v>
          </cell>
          <cell r="D242" t="str">
            <v>CONSUMO</v>
          </cell>
          <cell r="E242">
            <v>1</v>
          </cell>
          <cell r="F242" t="str">
            <v>CONS. AUTOCARIBE</v>
          </cell>
          <cell r="G242">
            <v>1</v>
          </cell>
          <cell r="H242" t="str">
            <v>EMITIDO</v>
          </cell>
          <cell r="I242">
            <v>6011800353</v>
          </cell>
          <cell r="J242" t="str">
            <v>402-2797594-9</v>
          </cell>
          <cell r="K242" t="str">
            <v>DE MORLA HERNANDEZ, EDDY</v>
          </cell>
          <cell r="L242" t="str">
            <v>PESOS DOMINICANOS</v>
          </cell>
          <cell r="M242">
            <v>528250</v>
          </cell>
          <cell r="N242">
            <v>16032.78</v>
          </cell>
          <cell r="O242">
            <v>13256.53</v>
          </cell>
          <cell r="P242">
            <v>17.45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2776.25</v>
          </cell>
          <cell r="V242">
            <v>0</v>
          </cell>
          <cell r="W242">
            <v>0</v>
          </cell>
          <cell r="X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45828</v>
          </cell>
          <cell r="AF242">
            <v>47654</v>
          </cell>
          <cell r="AG242">
            <v>61</v>
          </cell>
        </row>
        <row r="243">
          <cell r="A243">
            <v>6011798961</v>
          </cell>
          <cell r="B243" t="str">
            <v>DUARTE</v>
          </cell>
          <cell r="C243" t="str">
            <v>SUC. DUARTE</v>
          </cell>
          <cell r="D243" t="str">
            <v>CONSUMO</v>
          </cell>
          <cell r="E243">
            <v>1</v>
          </cell>
          <cell r="F243" t="str">
            <v>CONS. AUTOCARIBE</v>
          </cell>
          <cell r="G243">
            <v>1</v>
          </cell>
          <cell r="H243" t="str">
            <v>EMITIDO</v>
          </cell>
          <cell r="I243">
            <v>6011798961</v>
          </cell>
          <cell r="J243" t="str">
            <v>001-1604517-0</v>
          </cell>
          <cell r="K243" t="str">
            <v>DE OLEO MADE, MARIA ANTONIA</v>
          </cell>
          <cell r="L243" t="str">
            <v>PESOS DOMINICANOS</v>
          </cell>
          <cell r="M243">
            <v>786073.43</v>
          </cell>
          <cell r="N243">
            <v>23651.73</v>
          </cell>
          <cell r="O243">
            <v>18805.900000000001</v>
          </cell>
          <cell r="P243">
            <v>19.95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4845.83</v>
          </cell>
          <cell r="V243">
            <v>0</v>
          </cell>
          <cell r="W243">
            <v>0</v>
          </cell>
          <cell r="X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45824</v>
          </cell>
          <cell r="AF243">
            <v>48015</v>
          </cell>
          <cell r="AG243">
            <v>73</v>
          </cell>
        </row>
        <row r="244">
          <cell r="A244">
            <v>6011799196</v>
          </cell>
          <cell r="B244" t="str">
            <v>DUARTE</v>
          </cell>
          <cell r="C244" t="str">
            <v>SUC. DUARTE</v>
          </cell>
          <cell r="D244" t="str">
            <v>CONSUMO</v>
          </cell>
          <cell r="E244">
            <v>1</v>
          </cell>
          <cell r="F244" t="str">
            <v>CONS. AUTOCARIBE</v>
          </cell>
          <cell r="G244">
            <v>1</v>
          </cell>
          <cell r="H244" t="str">
            <v>EMITIDO</v>
          </cell>
          <cell r="I244">
            <v>6011799196</v>
          </cell>
          <cell r="J244" t="str">
            <v>402-2182979-5</v>
          </cell>
          <cell r="K244" t="str">
            <v>ESPINAL LORA, GINAURY DEL CARMEN</v>
          </cell>
          <cell r="L244" t="str">
            <v>PESOS DOMINICANOS</v>
          </cell>
          <cell r="M244">
            <v>724235</v>
          </cell>
          <cell r="N244">
            <v>20723.490000000002</v>
          </cell>
          <cell r="O244">
            <v>16293.82</v>
          </cell>
          <cell r="P244">
            <v>17.45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4429.67</v>
          </cell>
          <cell r="V244">
            <v>0</v>
          </cell>
          <cell r="W244">
            <v>0</v>
          </cell>
          <cell r="X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45824</v>
          </cell>
          <cell r="AF244">
            <v>48015</v>
          </cell>
          <cell r="AG244">
            <v>73</v>
          </cell>
        </row>
        <row r="245">
          <cell r="A245">
            <v>6011802646</v>
          </cell>
          <cell r="B245" t="str">
            <v>DUARTE</v>
          </cell>
          <cell r="C245" t="str">
            <v>SUC. DUARTE</v>
          </cell>
          <cell r="D245" t="str">
            <v>CONSUMO</v>
          </cell>
          <cell r="E245">
            <v>1</v>
          </cell>
          <cell r="F245" t="str">
            <v>CONS. AUTOCARIBE</v>
          </cell>
          <cell r="G245">
            <v>1</v>
          </cell>
          <cell r="H245" t="str">
            <v>EMITIDO</v>
          </cell>
          <cell r="I245">
            <v>6011802646</v>
          </cell>
          <cell r="J245" t="str">
            <v>001-1626500-0</v>
          </cell>
          <cell r="K245" t="str">
            <v>ESTEVEZ NUÑEZ, YOVANNY RAFAEL</v>
          </cell>
          <cell r="L245" t="str">
            <v>PESOS DOMINICANOS</v>
          </cell>
          <cell r="M245">
            <v>786114.68</v>
          </cell>
          <cell r="N245">
            <v>28935.26</v>
          </cell>
          <cell r="O245">
            <v>24979.01</v>
          </cell>
          <cell r="P245">
            <v>22.5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3956.25</v>
          </cell>
          <cell r="V245">
            <v>0</v>
          </cell>
          <cell r="W245">
            <v>0</v>
          </cell>
          <cell r="X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45838</v>
          </cell>
          <cell r="AF245">
            <v>47299</v>
          </cell>
          <cell r="AG245">
            <v>49</v>
          </cell>
        </row>
        <row r="246">
          <cell r="A246">
            <v>6011800314</v>
          </cell>
          <cell r="B246" t="str">
            <v>DUARTE</v>
          </cell>
          <cell r="C246" t="str">
            <v>SUC. DUARTE</v>
          </cell>
          <cell r="D246" t="str">
            <v>CONSUMO</v>
          </cell>
          <cell r="E246">
            <v>1</v>
          </cell>
          <cell r="F246" t="str">
            <v>CONS. AUTOCARIBE</v>
          </cell>
          <cell r="G246">
            <v>1</v>
          </cell>
          <cell r="H246" t="str">
            <v>EMITIDO</v>
          </cell>
          <cell r="I246">
            <v>6011800314</v>
          </cell>
          <cell r="J246" t="str">
            <v>223-0046403-3</v>
          </cell>
          <cell r="K246" t="str">
            <v>FELIZ GERMAN, WILLIAM TORIBIO</v>
          </cell>
          <cell r="L246" t="str">
            <v>PESOS DOMINICANOS</v>
          </cell>
          <cell r="M246">
            <v>569510</v>
          </cell>
          <cell r="N246">
            <v>17688.32</v>
          </cell>
          <cell r="O246">
            <v>13624.87</v>
          </cell>
          <cell r="P246">
            <v>19.95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4063.45</v>
          </cell>
          <cell r="V246">
            <v>0</v>
          </cell>
          <cell r="W246">
            <v>0</v>
          </cell>
          <cell r="X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45828</v>
          </cell>
          <cell r="AF246">
            <v>48019</v>
          </cell>
          <cell r="AG246">
            <v>73</v>
          </cell>
        </row>
        <row r="247">
          <cell r="A247">
            <v>6011798991</v>
          </cell>
          <cell r="B247" t="str">
            <v>DUARTE</v>
          </cell>
          <cell r="C247" t="str">
            <v>SUC. DUARTE</v>
          </cell>
          <cell r="D247" t="str">
            <v>CONSUMO</v>
          </cell>
          <cell r="E247">
            <v>1</v>
          </cell>
          <cell r="F247" t="str">
            <v>CONS. AUTOCARIBE</v>
          </cell>
          <cell r="G247">
            <v>1</v>
          </cell>
          <cell r="H247" t="str">
            <v>EMITIDO</v>
          </cell>
          <cell r="I247">
            <v>6011798991</v>
          </cell>
          <cell r="J247" t="str">
            <v>402-4107593-2</v>
          </cell>
          <cell r="K247" t="str">
            <v>LUNA , MARIANNI LISBETH</v>
          </cell>
          <cell r="L247" t="str">
            <v>PESOS DOMINICANOS</v>
          </cell>
          <cell r="M247">
            <v>403270</v>
          </cell>
          <cell r="N247">
            <v>13810.35</v>
          </cell>
          <cell r="O247">
            <v>11484.52</v>
          </cell>
          <cell r="P247">
            <v>23.5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2325.83</v>
          </cell>
          <cell r="V247">
            <v>0</v>
          </cell>
          <cell r="W247">
            <v>0</v>
          </cell>
          <cell r="X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45824</v>
          </cell>
          <cell r="AF247">
            <v>47650</v>
          </cell>
          <cell r="AG247">
            <v>61</v>
          </cell>
        </row>
        <row r="248">
          <cell r="A248">
            <v>6011800741</v>
          </cell>
          <cell r="B248" t="str">
            <v>DUARTE</v>
          </cell>
          <cell r="C248" t="str">
            <v>SUC. DUARTE</v>
          </cell>
          <cell r="D248" t="str">
            <v>CONSUMO</v>
          </cell>
          <cell r="E248">
            <v>1</v>
          </cell>
          <cell r="F248" t="str">
            <v>CONS. AUTOCARIBE</v>
          </cell>
          <cell r="G248">
            <v>1</v>
          </cell>
          <cell r="H248" t="str">
            <v>EMITIDO</v>
          </cell>
          <cell r="I248">
            <v>6011800741</v>
          </cell>
          <cell r="J248" t="str">
            <v>002-0144545-9</v>
          </cell>
          <cell r="K248" t="str">
            <v>MARTICH DIVISON, FAUSTA CANDIDA</v>
          </cell>
          <cell r="L248" t="str">
            <v>PESOS DOMINICANOS</v>
          </cell>
          <cell r="M248">
            <v>786073.43</v>
          </cell>
          <cell r="N248">
            <v>22506.65</v>
          </cell>
          <cell r="O248">
            <v>18805.900000000001</v>
          </cell>
          <cell r="P248">
            <v>19.95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3700.75</v>
          </cell>
          <cell r="V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45831</v>
          </cell>
          <cell r="AF248">
            <v>48022</v>
          </cell>
          <cell r="AG248">
            <v>73</v>
          </cell>
        </row>
        <row r="249">
          <cell r="A249">
            <v>6011799004</v>
          </cell>
          <cell r="B249" t="str">
            <v>DUARTE</v>
          </cell>
          <cell r="C249" t="str">
            <v>SUC. DUARTE</v>
          </cell>
          <cell r="D249" t="str">
            <v>CONSUMO</v>
          </cell>
          <cell r="E249">
            <v>1</v>
          </cell>
          <cell r="F249" t="str">
            <v>CONS. AUTOCARIBE</v>
          </cell>
          <cell r="G249">
            <v>1</v>
          </cell>
          <cell r="H249" t="str">
            <v>EMITIDO</v>
          </cell>
          <cell r="I249">
            <v>6011799004</v>
          </cell>
          <cell r="J249" t="str">
            <v>053-0029301-5</v>
          </cell>
          <cell r="K249" t="str">
            <v>ORTIZ BAEZ, NARCISO</v>
          </cell>
          <cell r="L249" t="str">
            <v>PESOS DOMINICANOS</v>
          </cell>
          <cell r="M249">
            <v>667502.5</v>
          </cell>
          <cell r="N249">
            <v>18581.22</v>
          </cell>
          <cell r="O249">
            <v>15394.55</v>
          </cell>
          <cell r="P249">
            <v>18.45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3186.67</v>
          </cell>
          <cell r="V249">
            <v>0</v>
          </cell>
          <cell r="W249">
            <v>0</v>
          </cell>
          <cell r="X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45824</v>
          </cell>
          <cell r="AF249">
            <v>48015</v>
          </cell>
          <cell r="AG249">
            <v>73</v>
          </cell>
        </row>
        <row r="250">
          <cell r="A250">
            <v>6011803221</v>
          </cell>
          <cell r="B250" t="str">
            <v>DUARTE</v>
          </cell>
          <cell r="C250" t="str">
            <v>SUC. DUARTE</v>
          </cell>
          <cell r="D250" t="str">
            <v>CONSUMO</v>
          </cell>
          <cell r="E250">
            <v>1</v>
          </cell>
          <cell r="F250" t="str">
            <v>CONS. AUTOCARIBE</v>
          </cell>
          <cell r="G250">
            <v>1</v>
          </cell>
          <cell r="H250" t="str">
            <v>EMITIDO</v>
          </cell>
          <cell r="I250">
            <v>6011803221</v>
          </cell>
          <cell r="J250" t="str">
            <v>402-1022431-3</v>
          </cell>
          <cell r="K250" t="str">
            <v>PAULINO MOLA, LUIS MANUEL</v>
          </cell>
          <cell r="L250" t="str">
            <v>PESOS DOMINICANOS</v>
          </cell>
          <cell r="M250">
            <v>528250</v>
          </cell>
          <cell r="N250">
            <v>17406.23</v>
          </cell>
          <cell r="O250">
            <v>13979.56</v>
          </cell>
          <cell r="P250">
            <v>19.95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3426.67</v>
          </cell>
          <cell r="V250">
            <v>0</v>
          </cell>
          <cell r="W250">
            <v>0</v>
          </cell>
          <cell r="X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45838</v>
          </cell>
          <cell r="AF250">
            <v>47664</v>
          </cell>
          <cell r="AG250">
            <v>61</v>
          </cell>
        </row>
        <row r="251">
          <cell r="A251">
            <v>6011801989</v>
          </cell>
          <cell r="B251" t="str">
            <v>DUARTE</v>
          </cell>
          <cell r="C251" t="str">
            <v>SUC. DUARTE</v>
          </cell>
          <cell r="D251" t="str">
            <v>CONSUMO</v>
          </cell>
          <cell r="E251">
            <v>1</v>
          </cell>
          <cell r="F251" t="str">
            <v>CONS. AUTOCARIBE</v>
          </cell>
          <cell r="G251">
            <v>1</v>
          </cell>
          <cell r="H251" t="str">
            <v>EMITIDO</v>
          </cell>
          <cell r="I251">
            <v>6011801989</v>
          </cell>
          <cell r="J251" t="str">
            <v>223-0077626-1</v>
          </cell>
          <cell r="K251" t="str">
            <v>RODRIGUEZ BERROA, SOMMER YISMELL</v>
          </cell>
          <cell r="L251" t="str">
            <v>PESOS DOMINICANOS</v>
          </cell>
          <cell r="M251">
            <v>609738.5</v>
          </cell>
          <cell r="N251">
            <v>19794.87</v>
          </cell>
          <cell r="O251">
            <v>14587.29</v>
          </cell>
          <cell r="P251">
            <v>19.95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5207.58</v>
          </cell>
          <cell r="V251">
            <v>0</v>
          </cell>
          <cell r="W251">
            <v>0</v>
          </cell>
          <cell r="X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45834</v>
          </cell>
          <cell r="AF251">
            <v>48025</v>
          </cell>
          <cell r="AG251">
            <v>73</v>
          </cell>
        </row>
        <row r="252">
          <cell r="A252">
            <v>6011795881</v>
          </cell>
          <cell r="B252" t="str">
            <v>DUARTE</v>
          </cell>
          <cell r="C252" t="str">
            <v>SUC. DUARTE</v>
          </cell>
          <cell r="D252" t="str">
            <v>CONSUMO</v>
          </cell>
          <cell r="E252">
            <v>1</v>
          </cell>
          <cell r="F252" t="str">
            <v>CONS. AUTOCARIBE</v>
          </cell>
          <cell r="G252">
            <v>1</v>
          </cell>
          <cell r="H252" t="str">
            <v>EMITIDO</v>
          </cell>
          <cell r="I252">
            <v>6011795881</v>
          </cell>
          <cell r="J252" t="str">
            <v>402-3548858-8</v>
          </cell>
          <cell r="K252" t="str">
            <v>SANTANA BELTRE, ENDER MANUEL</v>
          </cell>
          <cell r="L252" t="str">
            <v>PESOS DOMINICANOS</v>
          </cell>
          <cell r="M252">
            <v>610770</v>
          </cell>
          <cell r="N252">
            <v>20043.86</v>
          </cell>
          <cell r="O252">
            <v>16164.68</v>
          </cell>
          <cell r="P252">
            <v>19.95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3879.18</v>
          </cell>
          <cell r="V252">
            <v>0</v>
          </cell>
          <cell r="W252">
            <v>0</v>
          </cell>
          <cell r="X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45812</v>
          </cell>
          <cell r="AF252">
            <v>47638</v>
          </cell>
          <cell r="AG252">
            <v>61</v>
          </cell>
        </row>
        <row r="253">
          <cell r="A253">
            <v>6011797131</v>
          </cell>
          <cell r="B253" t="str">
            <v>DUARTE</v>
          </cell>
          <cell r="C253" t="str">
            <v>SUC. DUARTE</v>
          </cell>
          <cell r="D253" t="str">
            <v>CONSUMO</v>
          </cell>
          <cell r="E253">
            <v>1</v>
          </cell>
          <cell r="F253" t="str">
            <v>CONS. AUTOCARIBE</v>
          </cell>
          <cell r="G253">
            <v>1</v>
          </cell>
          <cell r="H253" t="str">
            <v>EMITIDO</v>
          </cell>
          <cell r="I253">
            <v>6011797131</v>
          </cell>
          <cell r="J253" t="str">
            <v>002-0116701-2</v>
          </cell>
          <cell r="K253" t="str">
            <v>TEJEDA SOTO, MIRENNYS ALCINIA</v>
          </cell>
          <cell r="L253" t="str">
            <v>PESOS DOMINICANOS</v>
          </cell>
          <cell r="M253">
            <v>786073.43</v>
          </cell>
          <cell r="N253">
            <v>25744.06</v>
          </cell>
          <cell r="O253">
            <v>17685.060000000001</v>
          </cell>
          <cell r="P253">
            <v>17.45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8059</v>
          </cell>
          <cell r="V253">
            <v>0</v>
          </cell>
          <cell r="W253">
            <v>0</v>
          </cell>
          <cell r="X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45817</v>
          </cell>
          <cell r="AF253">
            <v>48008</v>
          </cell>
          <cell r="AG253">
            <v>73</v>
          </cell>
        </row>
        <row r="254">
          <cell r="A254">
            <v>6011801099</v>
          </cell>
          <cell r="B254" t="str">
            <v>DUARTE</v>
          </cell>
          <cell r="C254" t="str">
            <v>SUC. DUARTE</v>
          </cell>
          <cell r="D254" t="str">
            <v>CONSUMO</v>
          </cell>
          <cell r="E254">
            <v>1</v>
          </cell>
          <cell r="F254" t="str">
            <v>CONS. PERSONAL</v>
          </cell>
          <cell r="G254">
            <v>1</v>
          </cell>
          <cell r="H254" t="str">
            <v>EMITIDO</v>
          </cell>
          <cell r="I254">
            <v>6011801099</v>
          </cell>
          <cell r="J254" t="str">
            <v>022-0032370-3</v>
          </cell>
          <cell r="K254" t="str">
            <v>ACOSTA MORILLO, ROSAURIS CORPORINA</v>
          </cell>
          <cell r="L254" t="str">
            <v>PESOS DOMINICANOS</v>
          </cell>
          <cell r="M254">
            <v>367699.41</v>
          </cell>
          <cell r="N254">
            <v>10465.959999999999</v>
          </cell>
          <cell r="O254">
            <v>10355.06</v>
          </cell>
          <cell r="P254">
            <v>22.95</v>
          </cell>
          <cell r="Q254">
            <v>0</v>
          </cell>
          <cell r="R254">
            <v>0</v>
          </cell>
          <cell r="S254">
            <v>0</v>
          </cell>
          <cell r="T254">
            <v>110.9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31899.41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45832</v>
          </cell>
          <cell r="AF254">
            <v>47658</v>
          </cell>
          <cell r="AG254">
            <v>61</v>
          </cell>
        </row>
        <row r="255">
          <cell r="A255">
            <v>6011797003</v>
          </cell>
          <cell r="B255" t="str">
            <v>DUARTE</v>
          </cell>
          <cell r="C255" t="str">
            <v>SUC. DUARTE</v>
          </cell>
          <cell r="D255" t="str">
            <v>CONSUMO</v>
          </cell>
          <cell r="E255">
            <v>1</v>
          </cell>
          <cell r="F255" t="str">
            <v>CONS. PERSONAL</v>
          </cell>
          <cell r="G255">
            <v>1</v>
          </cell>
          <cell r="H255" t="str">
            <v>EMITIDO</v>
          </cell>
          <cell r="I255">
            <v>6011797003</v>
          </cell>
          <cell r="J255" t="str">
            <v>001-1334604-3</v>
          </cell>
          <cell r="K255" t="str">
            <v>ALCANTARA FELIZ, RAFAEL ANTONIO</v>
          </cell>
          <cell r="L255" t="str">
            <v>PESOS DOMINICANOS</v>
          </cell>
          <cell r="M255">
            <v>51500</v>
          </cell>
          <cell r="N255">
            <v>4751.7299999999996</v>
          </cell>
          <cell r="O255">
            <v>4736.2</v>
          </cell>
          <cell r="P255">
            <v>19</v>
          </cell>
          <cell r="Q255">
            <v>0</v>
          </cell>
          <cell r="R255">
            <v>0</v>
          </cell>
          <cell r="S255">
            <v>0</v>
          </cell>
          <cell r="T255">
            <v>15.53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45817</v>
          </cell>
          <cell r="AF255">
            <v>46178</v>
          </cell>
          <cell r="AG255">
            <v>12</v>
          </cell>
        </row>
        <row r="256">
          <cell r="A256">
            <v>6011799335</v>
          </cell>
          <cell r="B256" t="str">
            <v>DUARTE</v>
          </cell>
          <cell r="C256" t="str">
            <v>SUC. DUARTE</v>
          </cell>
          <cell r="D256" t="str">
            <v>CONSUMO</v>
          </cell>
          <cell r="E256">
            <v>1</v>
          </cell>
          <cell r="F256" t="str">
            <v>CONS. PERSONAL</v>
          </cell>
          <cell r="G256">
            <v>1</v>
          </cell>
          <cell r="H256" t="str">
            <v>EMITIDO</v>
          </cell>
          <cell r="I256">
            <v>6011799335</v>
          </cell>
          <cell r="J256" t="str">
            <v>113-0001242-1</v>
          </cell>
          <cell r="K256" t="str">
            <v>CUEVAS FELIZ, YUDERKI</v>
          </cell>
          <cell r="L256" t="str">
            <v>PESOS DOMINICANOS</v>
          </cell>
          <cell r="M256">
            <v>124000</v>
          </cell>
          <cell r="N256">
            <v>6108.83</v>
          </cell>
          <cell r="O256">
            <v>6071.43</v>
          </cell>
          <cell r="P256">
            <v>16</v>
          </cell>
          <cell r="Q256">
            <v>0</v>
          </cell>
          <cell r="R256">
            <v>0</v>
          </cell>
          <cell r="S256">
            <v>0</v>
          </cell>
          <cell r="T256">
            <v>37.4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45825</v>
          </cell>
          <cell r="AF256">
            <v>46555</v>
          </cell>
          <cell r="AG256">
            <v>24</v>
          </cell>
        </row>
        <row r="257">
          <cell r="A257">
            <v>6011798906</v>
          </cell>
          <cell r="B257" t="str">
            <v>DUARTE</v>
          </cell>
          <cell r="C257" t="str">
            <v>SUC. DUARTE</v>
          </cell>
          <cell r="D257" t="str">
            <v>CONSUMO</v>
          </cell>
          <cell r="E257">
            <v>1</v>
          </cell>
          <cell r="F257" t="str">
            <v>CONS. PERSONAL</v>
          </cell>
          <cell r="G257">
            <v>1</v>
          </cell>
          <cell r="H257" t="str">
            <v>EMITIDO</v>
          </cell>
          <cell r="I257">
            <v>6011798906</v>
          </cell>
          <cell r="J257" t="str">
            <v>001-1674219-8</v>
          </cell>
          <cell r="K257" t="str">
            <v>MENDEZ DE LOS SANTO, FRANCIA YAMAIRA</v>
          </cell>
          <cell r="L257" t="str">
            <v>PESOS DOMINICANOS</v>
          </cell>
          <cell r="M257">
            <v>151500</v>
          </cell>
          <cell r="N257">
            <v>5447.08</v>
          </cell>
          <cell r="O257">
            <v>5401.39</v>
          </cell>
          <cell r="P257">
            <v>17</v>
          </cell>
          <cell r="Q257">
            <v>0</v>
          </cell>
          <cell r="R257">
            <v>0</v>
          </cell>
          <cell r="S257">
            <v>0</v>
          </cell>
          <cell r="T257">
            <v>45.69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45824</v>
          </cell>
          <cell r="AF257">
            <v>46920</v>
          </cell>
          <cell r="AG257">
            <v>37</v>
          </cell>
        </row>
        <row r="258">
          <cell r="A258">
            <v>6011802801</v>
          </cell>
          <cell r="B258" t="str">
            <v>DUARTE</v>
          </cell>
          <cell r="C258" t="str">
            <v>SUC. DUARTE</v>
          </cell>
          <cell r="D258" t="str">
            <v>CONSUMO</v>
          </cell>
          <cell r="E258">
            <v>1</v>
          </cell>
          <cell r="F258" t="str">
            <v>CONS. PERSONAL</v>
          </cell>
          <cell r="G258">
            <v>1</v>
          </cell>
          <cell r="H258" t="str">
            <v>EMITIDO</v>
          </cell>
          <cell r="I258">
            <v>6011802801</v>
          </cell>
          <cell r="J258" t="str">
            <v>002-0027196-3</v>
          </cell>
          <cell r="K258" t="str">
            <v>PINALES BAEZ, ZACARIAS</v>
          </cell>
          <cell r="L258" t="str">
            <v>PESOS DOMINICANOS</v>
          </cell>
          <cell r="M258">
            <v>135000</v>
          </cell>
          <cell r="N258">
            <v>5161.58</v>
          </cell>
          <cell r="O258">
            <v>5120.8599999999997</v>
          </cell>
          <cell r="P258">
            <v>21.5</v>
          </cell>
          <cell r="Q258">
            <v>0</v>
          </cell>
          <cell r="R258">
            <v>0</v>
          </cell>
          <cell r="S258">
            <v>0</v>
          </cell>
          <cell r="T258">
            <v>40.72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45838</v>
          </cell>
          <cell r="AF258">
            <v>46934</v>
          </cell>
          <cell r="AG258">
            <v>37</v>
          </cell>
        </row>
        <row r="259">
          <cell r="A259">
            <v>6011801416</v>
          </cell>
          <cell r="B259" t="str">
            <v>DUARTE</v>
          </cell>
          <cell r="C259" t="str">
            <v>SUC. DUARTE</v>
          </cell>
          <cell r="D259" t="str">
            <v>CONSUMO</v>
          </cell>
          <cell r="E259">
            <v>1</v>
          </cell>
          <cell r="F259" t="str">
            <v>CONS. PERSONAL</v>
          </cell>
          <cell r="G259">
            <v>1</v>
          </cell>
          <cell r="H259" t="str">
            <v>EMITIDO</v>
          </cell>
          <cell r="I259">
            <v>6011801416</v>
          </cell>
          <cell r="J259" t="str">
            <v>001-1120006-9</v>
          </cell>
          <cell r="K259" t="str">
            <v>RODRIGUEZ RUBIO, ANA CELIS</v>
          </cell>
          <cell r="L259" t="str">
            <v>PESOS DOMINICANOS</v>
          </cell>
          <cell r="M259">
            <v>197000</v>
          </cell>
          <cell r="N259">
            <v>6266.12</v>
          </cell>
          <cell r="O259">
            <v>6206.7</v>
          </cell>
          <cell r="P259">
            <v>22</v>
          </cell>
          <cell r="Q259">
            <v>0</v>
          </cell>
          <cell r="R259">
            <v>0</v>
          </cell>
          <cell r="S259">
            <v>0</v>
          </cell>
          <cell r="T259">
            <v>59.42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45833</v>
          </cell>
          <cell r="AF259">
            <v>47294</v>
          </cell>
          <cell r="AG259">
            <v>49</v>
          </cell>
        </row>
        <row r="260">
          <cell r="A260">
            <v>6011797284</v>
          </cell>
          <cell r="B260" t="str">
            <v>DUARTE</v>
          </cell>
          <cell r="C260" t="str">
            <v>SUC. DUARTE</v>
          </cell>
          <cell r="D260" t="str">
            <v>CONSUMO</v>
          </cell>
          <cell r="E260">
            <v>1</v>
          </cell>
          <cell r="F260" t="str">
            <v>CONS. PERSONAL</v>
          </cell>
          <cell r="G260">
            <v>1</v>
          </cell>
          <cell r="H260" t="str">
            <v>EMITIDO</v>
          </cell>
          <cell r="I260">
            <v>6011797284</v>
          </cell>
          <cell r="J260" t="str">
            <v>023-0031673-0</v>
          </cell>
          <cell r="K260" t="str">
            <v>SOLANO LAUREANO DE MENA, ROMERY AMPARO</v>
          </cell>
          <cell r="L260" t="str">
            <v>PESOS DOMINICANOS</v>
          </cell>
          <cell r="M260">
            <v>217740.11</v>
          </cell>
          <cell r="N260">
            <v>11307.93</v>
          </cell>
          <cell r="O260">
            <v>11242.26</v>
          </cell>
          <cell r="P260">
            <v>21.5</v>
          </cell>
          <cell r="Q260">
            <v>0</v>
          </cell>
          <cell r="R260">
            <v>0</v>
          </cell>
          <cell r="S260">
            <v>0</v>
          </cell>
          <cell r="T260">
            <v>65.67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12440.11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45818</v>
          </cell>
          <cell r="AF260">
            <v>46548</v>
          </cell>
          <cell r="AG260">
            <v>24</v>
          </cell>
        </row>
        <row r="261">
          <cell r="A261">
            <v>6020095691</v>
          </cell>
          <cell r="B261" t="str">
            <v>DUARTE</v>
          </cell>
          <cell r="C261" t="str">
            <v>SUC. DUARTE</v>
          </cell>
          <cell r="D261" t="str">
            <v>COMERCIAL</v>
          </cell>
          <cell r="E261">
            <v>2</v>
          </cell>
          <cell r="F261" t="str">
            <v>LINEA CREDITO</v>
          </cell>
          <cell r="G261">
            <v>1</v>
          </cell>
          <cell r="H261" t="str">
            <v>EMITIDO</v>
          </cell>
          <cell r="I261">
            <v>6020095691</v>
          </cell>
          <cell r="J261" t="str">
            <v>1-32-25911-4</v>
          </cell>
          <cell r="K261" t="str">
            <v>MERKATARITZA MULTISERVICES SRL</v>
          </cell>
          <cell r="L261" t="str">
            <v>PESOS DOMINICANOS</v>
          </cell>
          <cell r="M261">
            <v>1000000</v>
          </cell>
          <cell r="N261">
            <v>0</v>
          </cell>
          <cell r="O261">
            <v>14416.67</v>
          </cell>
          <cell r="P261">
            <v>17.3</v>
          </cell>
          <cell r="Q261">
            <v>0</v>
          </cell>
          <cell r="R261">
            <v>0</v>
          </cell>
          <cell r="S261">
            <v>0</v>
          </cell>
          <cell r="T261">
            <v>301.60000000000002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45834</v>
          </cell>
          <cell r="AF261">
            <v>46199</v>
          </cell>
          <cell r="AG261">
            <v>12</v>
          </cell>
        </row>
        <row r="262">
          <cell r="A262">
            <v>6030013477</v>
          </cell>
          <cell r="B262" t="str">
            <v>DUARTE</v>
          </cell>
          <cell r="C262" t="str">
            <v>SUC. DUARTE</v>
          </cell>
          <cell r="D262" t="str">
            <v>HIPOTECARIOS</v>
          </cell>
          <cell r="E262">
            <v>3</v>
          </cell>
          <cell r="F262" t="str">
            <v>HIPOTECARIO</v>
          </cell>
          <cell r="G262">
            <v>1</v>
          </cell>
          <cell r="H262" t="str">
            <v>EMITIDO</v>
          </cell>
          <cell r="I262">
            <v>6030013477</v>
          </cell>
          <cell r="J262" t="str">
            <v>001-1400812-1</v>
          </cell>
          <cell r="K262" t="str">
            <v>BARINAS RODRIGUEZ, ELIZABETH RAMONA</v>
          </cell>
          <cell r="L262" t="str">
            <v>PESOS DOMINICANOS</v>
          </cell>
          <cell r="M262">
            <v>5000000</v>
          </cell>
          <cell r="N262">
            <v>65118.19</v>
          </cell>
          <cell r="O262">
            <v>58400.78</v>
          </cell>
          <cell r="P262">
            <v>12.95</v>
          </cell>
          <cell r="Q262">
            <v>0</v>
          </cell>
          <cell r="R262">
            <v>4187.41</v>
          </cell>
          <cell r="S262">
            <v>2530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45838</v>
          </cell>
          <cell r="AF262">
            <v>53143</v>
          </cell>
          <cell r="AG262">
            <v>244</v>
          </cell>
        </row>
        <row r="263">
          <cell r="A263">
            <v>6011799118</v>
          </cell>
          <cell r="B263" t="str">
            <v>HERRERA</v>
          </cell>
          <cell r="C263" t="str">
            <v>HERRERA</v>
          </cell>
          <cell r="D263" t="str">
            <v>CONSUMO</v>
          </cell>
          <cell r="E263">
            <v>1</v>
          </cell>
          <cell r="F263" t="str">
            <v>CONS. AUTOCARIBE</v>
          </cell>
          <cell r="G263">
            <v>1</v>
          </cell>
          <cell r="H263" t="str">
            <v>EMITIDO</v>
          </cell>
          <cell r="I263">
            <v>6011799118</v>
          </cell>
          <cell r="J263" t="str">
            <v>223-0074645-4</v>
          </cell>
          <cell r="K263" t="str">
            <v>BONILLA VELEZ, MARIA EUGENIA</v>
          </cell>
          <cell r="L263" t="str">
            <v>PESOS DOMINICANOS</v>
          </cell>
          <cell r="M263">
            <v>559195</v>
          </cell>
          <cell r="N263">
            <v>17806.48</v>
          </cell>
          <cell r="O263">
            <v>14033.81</v>
          </cell>
          <cell r="P263">
            <v>21.95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3772.67</v>
          </cell>
          <cell r="V263">
            <v>0</v>
          </cell>
          <cell r="W263">
            <v>0</v>
          </cell>
          <cell r="X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45824</v>
          </cell>
          <cell r="AF263">
            <v>48015</v>
          </cell>
          <cell r="AG263">
            <v>73</v>
          </cell>
        </row>
        <row r="264">
          <cell r="A264">
            <v>6011800378</v>
          </cell>
          <cell r="B264" t="str">
            <v>HERRERA</v>
          </cell>
          <cell r="C264" t="str">
            <v>HERRERA</v>
          </cell>
          <cell r="D264" t="str">
            <v>CONSUMO</v>
          </cell>
          <cell r="E264">
            <v>1</v>
          </cell>
          <cell r="F264" t="str">
            <v>CONS. AUTOCARIBE</v>
          </cell>
          <cell r="G264">
            <v>1</v>
          </cell>
          <cell r="H264" t="str">
            <v>EMITIDO</v>
          </cell>
          <cell r="I264">
            <v>6011800378</v>
          </cell>
          <cell r="J264" t="str">
            <v>402-3465298-6</v>
          </cell>
          <cell r="K264" t="str">
            <v>CARDENAS DE BONILLA, MARIANELA YOSELIN</v>
          </cell>
          <cell r="L264" t="str">
            <v>PESOS DOMINICANOS</v>
          </cell>
          <cell r="M264">
            <v>786021.85</v>
          </cell>
          <cell r="N264">
            <v>22023.47</v>
          </cell>
          <cell r="O264">
            <v>18804.669999999998</v>
          </cell>
          <cell r="P264">
            <v>19.95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3218.8</v>
          </cell>
          <cell r="V264">
            <v>0</v>
          </cell>
          <cell r="W264">
            <v>0</v>
          </cell>
          <cell r="X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45828</v>
          </cell>
          <cell r="AF264">
            <v>48019</v>
          </cell>
          <cell r="AG264">
            <v>73</v>
          </cell>
        </row>
        <row r="265">
          <cell r="A265">
            <v>6011801569</v>
          </cell>
          <cell r="B265" t="str">
            <v>HERRERA</v>
          </cell>
          <cell r="C265" t="str">
            <v>HERRERA</v>
          </cell>
          <cell r="D265" t="str">
            <v>CONSUMO</v>
          </cell>
          <cell r="E265">
            <v>1</v>
          </cell>
          <cell r="F265" t="str">
            <v>CONS. AUTOCARIBE</v>
          </cell>
          <cell r="G265">
            <v>1</v>
          </cell>
          <cell r="H265" t="str">
            <v>EMITIDO</v>
          </cell>
          <cell r="I265">
            <v>6011801569</v>
          </cell>
          <cell r="J265" t="str">
            <v>402-3535854-2</v>
          </cell>
          <cell r="K265" t="str">
            <v>ESQUEA SANTANA, PEDRO JUNIOR</v>
          </cell>
          <cell r="L265" t="str">
            <v>PESOS DOMINICANOS</v>
          </cell>
          <cell r="M265">
            <v>631400</v>
          </cell>
          <cell r="N265">
            <v>19353.25</v>
          </cell>
          <cell r="O265">
            <v>15105.52</v>
          </cell>
          <cell r="P265">
            <v>19.95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4247.7299999999996</v>
          </cell>
          <cell r="V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45833</v>
          </cell>
          <cell r="AF265">
            <v>48024</v>
          </cell>
          <cell r="AG265">
            <v>73</v>
          </cell>
        </row>
        <row r="266">
          <cell r="A266">
            <v>6011799164</v>
          </cell>
          <cell r="B266" t="str">
            <v>HERRERA</v>
          </cell>
          <cell r="C266" t="str">
            <v>HERRERA</v>
          </cell>
          <cell r="D266" t="str">
            <v>CONSUMO</v>
          </cell>
          <cell r="E266">
            <v>1</v>
          </cell>
          <cell r="F266" t="str">
            <v>CONS. AUTOCARIBE</v>
          </cell>
          <cell r="G266">
            <v>1</v>
          </cell>
          <cell r="H266" t="str">
            <v>EMITIDO</v>
          </cell>
          <cell r="I266">
            <v>6011799164</v>
          </cell>
          <cell r="J266" t="str">
            <v>001-1762507-9</v>
          </cell>
          <cell r="K266" t="str">
            <v>FLORIAN , WENDY JOSEFINA</v>
          </cell>
          <cell r="L266" t="str">
            <v>PESOS DOMINICANOS</v>
          </cell>
          <cell r="M266">
            <v>682975</v>
          </cell>
          <cell r="N266">
            <v>20643.25</v>
          </cell>
          <cell r="O266">
            <v>17140.25</v>
          </cell>
          <cell r="P266">
            <v>21.95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3503</v>
          </cell>
          <cell r="V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45824</v>
          </cell>
          <cell r="AF266">
            <v>48015</v>
          </cell>
          <cell r="AG266">
            <v>73</v>
          </cell>
        </row>
        <row r="267">
          <cell r="A267">
            <v>6011795963</v>
          </cell>
          <cell r="B267" t="str">
            <v>HERRERA</v>
          </cell>
          <cell r="C267" t="str">
            <v>HERRERA</v>
          </cell>
          <cell r="D267" t="str">
            <v>CONSUMO</v>
          </cell>
          <cell r="E267">
            <v>1</v>
          </cell>
          <cell r="F267" t="str">
            <v>CONS. AUTOCARIBE</v>
          </cell>
          <cell r="G267">
            <v>1</v>
          </cell>
          <cell r="H267" t="str">
            <v>EMITIDO</v>
          </cell>
          <cell r="I267">
            <v>6011795963</v>
          </cell>
          <cell r="J267" t="str">
            <v>402-2112276-1</v>
          </cell>
          <cell r="K267" t="str">
            <v>FONT MOLINA, MIGUEL ANGEL</v>
          </cell>
          <cell r="L267" t="str">
            <v>PESOS DOMINICANOS</v>
          </cell>
          <cell r="M267">
            <v>309935</v>
          </cell>
          <cell r="N267">
            <v>12561.27</v>
          </cell>
          <cell r="O267">
            <v>8916.2000000000007</v>
          </cell>
          <cell r="P267">
            <v>24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3645.07</v>
          </cell>
          <cell r="V267">
            <v>0</v>
          </cell>
          <cell r="W267">
            <v>0</v>
          </cell>
          <cell r="X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45812</v>
          </cell>
          <cell r="AF267">
            <v>47638</v>
          </cell>
          <cell r="AG267">
            <v>61</v>
          </cell>
        </row>
        <row r="268">
          <cell r="A268">
            <v>6011797512</v>
          </cell>
          <cell r="B268" t="str">
            <v>HERRERA</v>
          </cell>
          <cell r="C268" t="str">
            <v>HERRERA</v>
          </cell>
          <cell r="D268" t="str">
            <v>CONSUMO</v>
          </cell>
          <cell r="E268">
            <v>1</v>
          </cell>
          <cell r="F268" t="str">
            <v>CONS. AUTOCARIBE</v>
          </cell>
          <cell r="G268">
            <v>1</v>
          </cell>
          <cell r="H268" t="str">
            <v>EMITIDO</v>
          </cell>
          <cell r="I268">
            <v>6011797512</v>
          </cell>
          <cell r="J268" t="str">
            <v>223-0115784-2</v>
          </cell>
          <cell r="K268" t="str">
            <v>GARO MEDINA, MIGUEL ENRIQUE</v>
          </cell>
          <cell r="L268" t="str">
            <v>PESOS DOMINICANOS</v>
          </cell>
          <cell r="M268">
            <v>154910</v>
          </cell>
          <cell r="N268">
            <v>8432.7999999999993</v>
          </cell>
          <cell r="O268">
            <v>5635.4</v>
          </cell>
          <cell r="P268">
            <v>18.45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2797.4</v>
          </cell>
          <cell r="V268">
            <v>0</v>
          </cell>
          <cell r="W268">
            <v>0</v>
          </cell>
          <cell r="X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45818</v>
          </cell>
          <cell r="AF268">
            <v>46914</v>
          </cell>
          <cell r="AG268">
            <v>37</v>
          </cell>
        </row>
        <row r="269">
          <cell r="A269">
            <v>6011799043</v>
          </cell>
          <cell r="B269" t="str">
            <v>HERRERA</v>
          </cell>
          <cell r="C269" t="str">
            <v>HERRERA</v>
          </cell>
          <cell r="D269" t="str">
            <v>CONSUMO</v>
          </cell>
          <cell r="E269">
            <v>1</v>
          </cell>
          <cell r="F269" t="str">
            <v>CONS. AUTOCARIBE</v>
          </cell>
          <cell r="G269">
            <v>1</v>
          </cell>
          <cell r="H269" t="str">
            <v>EMITIDO</v>
          </cell>
          <cell r="I269">
            <v>6011799043</v>
          </cell>
          <cell r="J269" t="str">
            <v>023-0108413-9</v>
          </cell>
          <cell r="K269" t="str">
            <v>JEAN PEDRO, FRANCIA</v>
          </cell>
          <cell r="L269" t="str">
            <v>PESOS DOMINICANOS</v>
          </cell>
          <cell r="M269">
            <v>631400</v>
          </cell>
          <cell r="N269">
            <v>18975.52</v>
          </cell>
          <cell r="O269">
            <v>15105.52</v>
          </cell>
          <cell r="P269">
            <v>19.95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3870</v>
          </cell>
          <cell r="V269">
            <v>0</v>
          </cell>
          <cell r="W269">
            <v>0</v>
          </cell>
          <cell r="X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45824</v>
          </cell>
          <cell r="AF269">
            <v>48015</v>
          </cell>
          <cell r="AG269">
            <v>73</v>
          </cell>
        </row>
        <row r="270">
          <cell r="A270">
            <v>6011800442</v>
          </cell>
          <cell r="B270" t="str">
            <v>HERRERA</v>
          </cell>
          <cell r="C270" t="str">
            <v>HERRERA</v>
          </cell>
          <cell r="D270" t="str">
            <v>CONSUMO</v>
          </cell>
          <cell r="E270">
            <v>1</v>
          </cell>
          <cell r="F270" t="str">
            <v>CONS. AUTOCARIBE</v>
          </cell>
          <cell r="G270">
            <v>1</v>
          </cell>
          <cell r="H270" t="str">
            <v>EMITIDO</v>
          </cell>
          <cell r="I270">
            <v>6011800442</v>
          </cell>
          <cell r="J270" t="str">
            <v>001-1685765-7</v>
          </cell>
          <cell r="K270" t="str">
            <v>MARTINEZ , YENEY</v>
          </cell>
          <cell r="L270" t="str">
            <v>PESOS DOMINICANOS</v>
          </cell>
          <cell r="M270">
            <v>475675</v>
          </cell>
          <cell r="N270">
            <v>15943.32</v>
          </cell>
          <cell r="O270">
            <v>12195.77</v>
          </cell>
          <cell r="P270">
            <v>18.45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3747.55</v>
          </cell>
          <cell r="V270">
            <v>0</v>
          </cell>
          <cell r="W270">
            <v>0</v>
          </cell>
          <cell r="X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45828</v>
          </cell>
          <cell r="AF270">
            <v>47654</v>
          </cell>
          <cell r="AG270">
            <v>61</v>
          </cell>
        </row>
        <row r="271">
          <cell r="A271">
            <v>6011797074</v>
          </cell>
          <cell r="B271" t="str">
            <v>HERRERA</v>
          </cell>
          <cell r="C271" t="str">
            <v>HERRERA</v>
          </cell>
          <cell r="D271" t="str">
            <v>CONSUMO</v>
          </cell>
          <cell r="E271">
            <v>1</v>
          </cell>
          <cell r="F271" t="str">
            <v>CONS. AUTOCARIBE</v>
          </cell>
          <cell r="G271">
            <v>1</v>
          </cell>
          <cell r="H271" t="str">
            <v>EMITIDO</v>
          </cell>
          <cell r="I271">
            <v>6011797074</v>
          </cell>
          <cell r="J271" t="str">
            <v>001-1427449-1</v>
          </cell>
          <cell r="K271" t="str">
            <v>MOJICA OTAÑO, ALEJANDRO</v>
          </cell>
          <cell r="L271" t="str">
            <v>PESOS DOMINICANOS</v>
          </cell>
          <cell r="M271">
            <v>657187.5</v>
          </cell>
          <cell r="N271">
            <v>22909.69</v>
          </cell>
          <cell r="O271">
            <v>19289.32</v>
          </cell>
          <cell r="P271">
            <v>25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3620.37</v>
          </cell>
          <cell r="V271">
            <v>0</v>
          </cell>
          <cell r="W271">
            <v>0</v>
          </cell>
          <cell r="X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45817</v>
          </cell>
          <cell r="AF271">
            <v>47643</v>
          </cell>
          <cell r="AG271">
            <v>61</v>
          </cell>
        </row>
        <row r="272">
          <cell r="A272">
            <v>6011799132</v>
          </cell>
          <cell r="B272" t="str">
            <v>HERRERA</v>
          </cell>
          <cell r="C272" t="str">
            <v>HERRERA</v>
          </cell>
          <cell r="D272" t="str">
            <v>CONSUMO</v>
          </cell>
          <cell r="E272">
            <v>1</v>
          </cell>
          <cell r="F272" t="str">
            <v>CONS. AUTOCARIBE</v>
          </cell>
          <cell r="G272">
            <v>1</v>
          </cell>
          <cell r="H272" t="str">
            <v>EMITIDO</v>
          </cell>
          <cell r="I272">
            <v>6011799132</v>
          </cell>
          <cell r="J272" t="str">
            <v>229-0006823-4</v>
          </cell>
          <cell r="K272" t="str">
            <v>MONTAÑO MARTINEZ, XIONI ANGELICA</v>
          </cell>
          <cell r="L272" t="str">
            <v>PESOS DOMINICANOS</v>
          </cell>
          <cell r="M272">
            <v>278990</v>
          </cell>
          <cell r="N272">
            <v>13866.16</v>
          </cell>
          <cell r="O272">
            <v>10361.16</v>
          </cell>
          <cell r="P272">
            <v>19.95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3505</v>
          </cell>
          <cell r="V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45824</v>
          </cell>
          <cell r="AF272">
            <v>46920</v>
          </cell>
          <cell r="AG272">
            <v>37</v>
          </cell>
        </row>
        <row r="273">
          <cell r="A273">
            <v>6011801382</v>
          </cell>
          <cell r="B273" t="str">
            <v>HERRERA</v>
          </cell>
          <cell r="C273" t="str">
            <v>HERRERA</v>
          </cell>
          <cell r="D273" t="str">
            <v>CONSUMO</v>
          </cell>
          <cell r="E273">
            <v>1</v>
          </cell>
          <cell r="F273" t="str">
            <v>CONS. AUTOCARIBE</v>
          </cell>
          <cell r="G273">
            <v>1</v>
          </cell>
          <cell r="H273" t="str">
            <v>EMITIDO</v>
          </cell>
          <cell r="I273">
            <v>6011801382</v>
          </cell>
          <cell r="J273" t="str">
            <v>402-4151394-0</v>
          </cell>
          <cell r="K273" t="str">
            <v>NUÑEZ DE LEON, MAYCOL FRANCISCO</v>
          </cell>
          <cell r="L273" t="str">
            <v>PESOS DOMINICANOS</v>
          </cell>
          <cell r="M273">
            <v>403270</v>
          </cell>
          <cell r="N273">
            <v>14980.26</v>
          </cell>
          <cell r="O273">
            <v>11601.26</v>
          </cell>
          <cell r="P273">
            <v>24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3379</v>
          </cell>
          <cell r="V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45833</v>
          </cell>
          <cell r="AF273">
            <v>47659</v>
          </cell>
          <cell r="AG273">
            <v>61</v>
          </cell>
        </row>
        <row r="274">
          <cell r="A274">
            <v>6011801804</v>
          </cell>
          <cell r="B274" t="str">
            <v>HERRERA</v>
          </cell>
          <cell r="C274" t="str">
            <v>HERRERA</v>
          </cell>
          <cell r="D274" t="str">
            <v>CONSUMO</v>
          </cell>
          <cell r="E274">
            <v>1</v>
          </cell>
          <cell r="F274" t="str">
            <v>CONS. AUTOCARIBE</v>
          </cell>
          <cell r="G274">
            <v>1</v>
          </cell>
          <cell r="H274" t="str">
            <v>EMITIDO</v>
          </cell>
          <cell r="I274">
            <v>6011801804</v>
          </cell>
          <cell r="J274" t="str">
            <v>402-2281897-9</v>
          </cell>
          <cell r="K274" t="str">
            <v>PINEDA ACOSTA, SANDINO ENMANUEL</v>
          </cell>
          <cell r="L274" t="str">
            <v>PESOS DOMINICANOS</v>
          </cell>
          <cell r="M274">
            <v>631400</v>
          </cell>
          <cell r="N274">
            <v>20932.080000000002</v>
          </cell>
          <cell r="O274">
            <v>16710.68</v>
          </cell>
          <cell r="P274">
            <v>19.95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4221.3999999999996</v>
          </cell>
          <cell r="V274">
            <v>0</v>
          </cell>
          <cell r="W274">
            <v>0</v>
          </cell>
          <cell r="X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45834</v>
          </cell>
          <cell r="AF274">
            <v>47660</v>
          </cell>
          <cell r="AG274">
            <v>61</v>
          </cell>
        </row>
        <row r="275">
          <cell r="A275">
            <v>6011795511</v>
          </cell>
          <cell r="B275" t="str">
            <v>HERRERA</v>
          </cell>
          <cell r="C275" t="str">
            <v>HERRERA</v>
          </cell>
          <cell r="D275" t="str">
            <v>CONSUMO</v>
          </cell>
          <cell r="E275">
            <v>1</v>
          </cell>
          <cell r="F275" t="str">
            <v>CONS. AUTOCARIBE</v>
          </cell>
          <cell r="G275">
            <v>1</v>
          </cell>
          <cell r="H275" t="str">
            <v>EMITIDO</v>
          </cell>
          <cell r="I275">
            <v>6011795511</v>
          </cell>
          <cell r="J275" t="str">
            <v>402-3393128-2</v>
          </cell>
          <cell r="K275" t="str">
            <v>RUIZ VICENTE, MIGUEL ANGEL</v>
          </cell>
          <cell r="L275" t="str">
            <v>PESOS DOMINICANOS</v>
          </cell>
          <cell r="M275">
            <v>662345</v>
          </cell>
          <cell r="N275">
            <v>20906.18</v>
          </cell>
          <cell r="O275">
            <v>16622.509999999998</v>
          </cell>
          <cell r="P275">
            <v>21.95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4283.67</v>
          </cell>
          <cell r="V275">
            <v>0</v>
          </cell>
          <cell r="W275">
            <v>0</v>
          </cell>
          <cell r="X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45810</v>
          </cell>
          <cell r="AF275">
            <v>48001</v>
          </cell>
          <cell r="AG275">
            <v>73</v>
          </cell>
        </row>
        <row r="276">
          <cell r="A276">
            <v>6011801373</v>
          </cell>
          <cell r="B276" t="str">
            <v>HERRERA</v>
          </cell>
          <cell r="C276" t="str">
            <v>HERRERA</v>
          </cell>
          <cell r="D276" t="str">
            <v>CONSUMO</v>
          </cell>
          <cell r="E276">
            <v>1</v>
          </cell>
          <cell r="F276" t="str">
            <v>CONS. AUTOCARIBE</v>
          </cell>
          <cell r="G276">
            <v>1</v>
          </cell>
          <cell r="H276" t="str">
            <v>EMITIDO</v>
          </cell>
          <cell r="I276">
            <v>6011801373</v>
          </cell>
          <cell r="J276" t="str">
            <v>001-1744735-9</v>
          </cell>
          <cell r="K276" t="str">
            <v>SALAZAR ALMANZA, OLGA LIDYA</v>
          </cell>
          <cell r="L276" t="str">
            <v>PESOS DOMINICANOS</v>
          </cell>
          <cell r="M276">
            <v>1243985</v>
          </cell>
          <cell r="N276">
            <v>30966.66</v>
          </cell>
          <cell r="O276">
            <v>23969.99</v>
          </cell>
          <cell r="P276">
            <v>14.95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6996.67</v>
          </cell>
          <cell r="V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45833</v>
          </cell>
          <cell r="AF276">
            <v>48390</v>
          </cell>
          <cell r="AG276">
            <v>85</v>
          </cell>
        </row>
        <row r="277">
          <cell r="A277">
            <v>6011797245</v>
          </cell>
          <cell r="B277" t="str">
            <v>HERRERA</v>
          </cell>
          <cell r="C277" t="str">
            <v>HERRERA</v>
          </cell>
          <cell r="D277" t="str">
            <v>CONSUMO</v>
          </cell>
          <cell r="E277">
            <v>1</v>
          </cell>
          <cell r="F277" t="str">
            <v>CONS. AUTOCARIBE</v>
          </cell>
          <cell r="G277">
            <v>1</v>
          </cell>
          <cell r="H277" t="str">
            <v>EMITIDO</v>
          </cell>
          <cell r="I277">
            <v>6011797245</v>
          </cell>
          <cell r="J277" t="str">
            <v>001-1912471-7</v>
          </cell>
          <cell r="K277" t="str">
            <v>SANTO GUILLEN, JOEL</v>
          </cell>
          <cell r="L277" t="str">
            <v>PESOS DOMINICANOS</v>
          </cell>
          <cell r="M277">
            <v>621085</v>
          </cell>
          <cell r="N277">
            <v>19892.759999999998</v>
          </cell>
          <cell r="O277">
            <v>15587.03</v>
          </cell>
          <cell r="P277">
            <v>21.95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4305.7299999999996</v>
          </cell>
          <cell r="V277">
            <v>0</v>
          </cell>
          <cell r="W277">
            <v>0</v>
          </cell>
          <cell r="X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45818</v>
          </cell>
          <cell r="AF277">
            <v>48009</v>
          </cell>
          <cell r="AG277">
            <v>73</v>
          </cell>
        </row>
        <row r="278">
          <cell r="A278">
            <v>6011796499</v>
          </cell>
          <cell r="B278" t="str">
            <v>HERRERA</v>
          </cell>
          <cell r="C278" t="str">
            <v>HERRERA</v>
          </cell>
          <cell r="D278" t="str">
            <v>CONSUMO</v>
          </cell>
          <cell r="E278">
            <v>1</v>
          </cell>
          <cell r="F278" t="str">
            <v>CONS. AUTOCARIBE</v>
          </cell>
          <cell r="G278">
            <v>1</v>
          </cell>
          <cell r="H278" t="str">
            <v>EMITIDO</v>
          </cell>
          <cell r="I278">
            <v>6011796499</v>
          </cell>
          <cell r="J278" t="str">
            <v>001-1819552-8</v>
          </cell>
          <cell r="K278" t="str">
            <v>SOTO LAZZARO, ROSSIDALIA</v>
          </cell>
          <cell r="L278" t="str">
            <v>PESOS DOMINICANOS</v>
          </cell>
          <cell r="M278">
            <v>839700</v>
          </cell>
          <cell r="N278">
            <v>20095.330000000002</v>
          </cell>
          <cell r="O278">
            <v>16918.18</v>
          </cell>
          <cell r="P278">
            <v>16.5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3177.15</v>
          </cell>
          <cell r="V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45813</v>
          </cell>
          <cell r="AF278">
            <v>48370</v>
          </cell>
          <cell r="AG278">
            <v>85</v>
          </cell>
        </row>
        <row r="279">
          <cell r="A279">
            <v>6011798856</v>
          </cell>
          <cell r="B279" t="str">
            <v>HERRERA</v>
          </cell>
          <cell r="C279" t="str">
            <v>HERRERA</v>
          </cell>
          <cell r="D279" t="str">
            <v>CONSUMO</v>
          </cell>
          <cell r="E279">
            <v>1</v>
          </cell>
          <cell r="F279" t="str">
            <v>CONS. PERSONAL</v>
          </cell>
          <cell r="G279">
            <v>1</v>
          </cell>
          <cell r="H279" t="str">
            <v>EMITIDO</v>
          </cell>
          <cell r="I279">
            <v>6011798856</v>
          </cell>
          <cell r="J279" t="str">
            <v>001-0582658-0</v>
          </cell>
          <cell r="K279" t="str">
            <v>ABREU PINEDA, GUILLERMO</v>
          </cell>
          <cell r="L279" t="str">
            <v>PESOS DOMINICANOS</v>
          </cell>
          <cell r="M279">
            <v>302100</v>
          </cell>
          <cell r="N279">
            <v>9593.8700000000008</v>
          </cell>
          <cell r="O279">
            <v>9436.17</v>
          </cell>
          <cell r="P279">
            <v>21.5</v>
          </cell>
          <cell r="Q279">
            <v>0</v>
          </cell>
          <cell r="R279">
            <v>0</v>
          </cell>
          <cell r="S279">
            <v>0</v>
          </cell>
          <cell r="T279">
            <v>157.69999999999999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45824</v>
          </cell>
          <cell r="AF279">
            <v>47285</v>
          </cell>
          <cell r="AG279">
            <v>49</v>
          </cell>
        </row>
        <row r="280">
          <cell r="A280">
            <v>6011796015</v>
          </cell>
          <cell r="B280" t="str">
            <v>HERRERA</v>
          </cell>
          <cell r="C280" t="str">
            <v>HERRERA</v>
          </cell>
          <cell r="D280" t="str">
            <v>CONSUMO</v>
          </cell>
          <cell r="E280">
            <v>1</v>
          </cell>
          <cell r="F280" t="str">
            <v>CONS. PERSONAL</v>
          </cell>
          <cell r="G280">
            <v>1</v>
          </cell>
          <cell r="H280" t="str">
            <v>EMITIDO</v>
          </cell>
          <cell r="I280">
            <v>6011796015</v>
          </cell>
          <cell r="J280" t="str">
            <v>224-0058932-5</v>
          </cell>
          <cell r="K280" t="str">
            <v>ALEJO DE HENRIQUEZ, NERISSA ANAIS</v>
          </cell>
          <cell r="L280" t="str">
            <v>PESOS DOMINICANOS</v>
          </cell>
          <cell r="M280">
            <v>51500</v>
          </cell>
          <cell r="N280">
            <v>1878.3</v>
          </cell>
          <cell r="O280">
            <v>1862.77</v>
          </cell>
          <cell r="P280">
            <v>18</v>
          </cell>
          <cell r="Q280">
            <v>0</v>
          </cell>
          <cell r="R280">
            <v>0</v>
          </cell>
          <cell r="S280">
            <v>0</v>
          </cell>
          <cell r="T280">
            <v>15.53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45812</v>
          </cell>
          <cell r="AF280">
            <v>46909</v>
          </cell>
          <cell r="AG280">
            <v>37</v>
          </cell>
        </row>
        <row r="281">
          <cell r="A281">
            <v>6011798872</v>
          </cell>
          <cell r="B281" t="str">
            <v>HERRERA</v>
          </cell>
          <cell r="C281" t="str">
            <v>HERRERA</v>
          </cell>
          <cell r="D281" t="str">
            <v>CONSUMO</v>
          </cell>
          <cell r="E281">
            <v>1</v>
          </cell>
          <cell r="F281" t="str">
            <v>CONS. PERSONAL</v>
          </cell>
          <cell r="G281">
            <v>1</v>
          </cell>
          <cell r="H281" t="str">
            <v>EMITIDO</v>
          </cell>
          <cell r="I281">
            <v>6011798872</v>
          </cell>
          <cell r="J281" t="str">
            <v>002-0155784-0</v>
          </cell>
          <cell r="K281" t="str">
            <v>AMPARO MATEO, ANA IRIS</v>
          </cell>
          <cell r="L281" t="str">
            <v>PESOS DOMINICANOS</v>
          </cell>
          <cell r="M281">
            <v>93900</v>
          </cell>
          <cell r="N281">
            <v>3590.16</v>
          </cell>
          <cell r="O281">
            <v>3561.84</v>
          </cell>
          <cell r="P281">
            <v>21.5</v>
          </cell>
          <cell r="Q281">
            <v>0</v>
          </cell>
          <cell r="R281">
            <v>0</v>
          </cell>
          <cell r="S281">
            <v>0</v>
          </cell>
          <cell r="T281">
            <v>28.32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45824</v>
          </cell>
          <cell r="AF281">
            <v>46920</v>
          </cell>
          <cell r="AG281">
            <v>37</v>
          </cell>
        </row>
        <row r="282">
          <cell r="A282">
            <v>6011798952</v>
          </cell>
          <cell r="B282" t="str">
            <v>HERRERA</v>
          </cell>
          <cell r="C282" t="str">
            <v>HERRERA</v>
          </cell>
          <cell r="D282" t="str">
            <v>CONSUMO</v>
          </cell>
          <cell r="E282">
            <v>1</v>
          </cell>
          <cell r="F282" t="str">
            <v>CONS. PERSONAL</v>
          </cell>
          <cell r="G282">
            <v>1</v>
          </cell>
          <cell r="H282" t="str">
            <v>EMITIDO</v>
          </cell>
          <cell r="I282">
            <v>6011798952</v>
          </cell>
          <cell r="J282" t="str">
            <v>093-0008801-1</v>
          </cell>
          <cell r="K282" t="str">
            <v>ANGELINA BAZORA, PEDRO</v>
          </cell>
          <cell r="L282" t="str">
            <v>PESOS DOMINICANOS</v>
          </cell>
          <cell r="M282">
            <v>700000</v>
          </cell>
          <cell r="N282">
            <v>0</v>
          </cell>
          <cell r="O282">
            <v>15617.5</v>
          </cell>
          <cell r="P282">
            <v>15</v>
          </cell>
          <cell r="Q282">
            <v>0</v>
          </cell>
          <cell r="R282">
            <v>0</v>
          </cell>
          <cell r="S282">
            <v>0</v>
          </cell>
          <cell r="T282">
            <v>210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45809</v>
          </cell>
          <cell r="AF282">
            <v>47453</v>
          </cell>
          <cell r="AG282">
            <v>55</v>
          </cell>
        </row>
        <row r="283">
          <cell r="A283">
            <v>6011798272</v>
          </cell>
          <cell r="B283" t="str">
            <v>HERRERA</v>
          </cell>
          <cell r="C283" t="str">
            <v>HERRERA</v>
          </cell>
          <cell r="D283" t="str">
            <v>CONSUMO</v>
          </cell>
          <cell r="E283">
            <v>1</v>
          </cell>
          <cell r="F283" t="str">
            <v>CONS. PERSONAL</v>
          </cell>
          <cell r="G283">
            <v>1</v>
          </cell>
          <cell r="H283" t="str">
            <v>EMITIDO</v>
          </cell>
          <cell r="I283">
            <v>6011798272</v>
          </cell>
          <cell r="J283" t="str">
            <v>083-0002125-3</v>
          </cell>
          <cell r="K283" t="str">
            <v>BAEZ MATEO DE SOTO, DHELY</v>
          </cell>
          <cell r="L283" t="str">
            <v>PESOS DOMINICANOS</v>
          </cell>
          <cell r="M283">
            <v>47000</v>
          </cell>
          <cell r="N283">
            <v>4401.8100000000004</v>
          </cell>
          <cell r="O283">
            <v>4387.63</v>
          </cell>
          <cell r="P283">
            <v>21.5</v>
          </cell>
          <cell r="Q283">
            <v>0</v>
          </cell>
          <cell r="R283">
            <v>0</v>
          </cell>
          <cell r="S283">
            <v>0</v>
          </cell>
          <cell r="T283">
            <v>14.18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45821</v>
          </cell>
          <cell r="AF283">
            <v>46186</v>
          </cell>
          <cell r="AG283">
            <v>12</v>
          </cell>
        </row>
        <row r="284">
          <cell r="A284">
            <v>6011796976</v>
          </cell>
          <cell r="B284" t="str">
            <v>HERRERA</v>
          </cell>
          <cell r="C284" t="str">
            <v>HERRERA</v>
          </cell>
          <cell r="D284" t="str">
            <v>CONSUMO</v>
          </cell>
          <cell r="E284">
            <v>1</v>
          </cell>
          <cell r="F284" t="str">
            <v>CONS. PERSONAL</v>
          </cell>
          <cell r="G284">
            <v>1</v>
          </cell>
          <cell r="H284" t="str">
            <v>EMITIDO</v>
          </cell>
          <cell r="I284">
            <v>6011796976</v>
          </cell>
          <cell r="J284" t="str">
            <v>002-0164959-7</v>
          </cell>
          <cell r="K284" t="str">
            <v>CONTRERAS MONTERO, MILKY JOSE</v>
          </cell>
          <cell r="L284" t="str">
            <v>PESOS DOMINICANOS</v>
          </cell>
          <cell r="M284">
            <v>220700</v>
          </cell>
          <cell r="N284">
            <v>6960.18</v>
          </cell>
          <cell r="O284">
            <v>6893.62</v>
          </cell>
          <cell r="P284">
            <v>21.5</v>
          </cell>
          <cell r="Q284">
            <v>0</v>
          </cell>
          <cell r="R284">
            <v>0</v>
          </cell>
          <cell r="S284">
            <v>0</v>
          </cell>
          <cell r="T284">
            <v>66.56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45817</v>
          </cell>
          <cell r="AF284">
            <v>47278</v>
          </cell>
          <cell r="AG284">
            <v>49</v>
          </cell>
        </row>
        <row r="285">
          <cell r="A285">
            <v>6011797432</v>
          </cell>
          <cell r="B285" t="str">
            <v>HERRERA</v>
          </cell>
          <cell r="C285" t="str">
            <v>HERRERA</v>
          </cell>
          <cell r="D285" t="str">
            <v>CONSUMO</v>
          </cell>
          <cell r="E285">
            <v>1</v>
          </cell>
          <cell r="F285" t="str">
            <v>CONS. PERSONAL</v>
          </cell>
          <cell r="G285">
            <v>1</v>
          </cell>
          <cell r="H285" t="str">
            <v>EMITIDO</v>
          </cell>
          <cell r="I285">
            <v>6011797432</v>
          </cell>
          <cell r="J285" t="str">
            <v>402-3349465-3</v>
          </cell>
          <cell r="K285" t="str">
            <v>DELOS SANTOS ROMERO, YELITZA</v>
          </cell>
          <cell r="L285" t="str">
            <v>PESOS DOMINICANOS</v>
          </cell>
          <cell r="M285">
            <v>181267.26</v>
          </cell>
          <cell r="N285">
            <v>6879.27</v>
          </cell>
          <cell r="O285">
            <v>6824.6</v>
          </cell>
          <cell r="P285">
            <v>20.95</v>
          </cell>
          <cell r="Q285">
            <v>0</v>
          </cell>
          <cell r="R285">
            <v>0</v>
          </cell>
          <cell r="S285">
            <v>0</v>
          </cell>
          <cell r="T285">
            <v>54.67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11267.26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45818</v>
          </cell>
          <cell r="AF285">
            <v>46914</v>
          </cell>
          <cell r="AG285">
            <v>37</v>
          </cell>
        </row>
        <row r="286">
          <cell r="A286">
            <v>6011798219</v>
          </cell>
          <cell r="B286" t="str">
            <v>HERRERA</v>
          </cell>
          <cell r="C286" t="str">
            <v>HERRERA</v>
          </cell>
          <cell r="D286" t="str">
            <v>CONSUMO</v>
          </cell>
          <cell r="E286">
            <v>1</v>
          </cell>
          <cell r="F286" t="str">
            <v>CONS. PERSONAL</v>
          </cell>
          <cell r="G286">
            <v>1</v>
          </cell>
          <cell r="H286" t="str">
            <v>EMITIDO</v>
          </cell>
          <cell r="I286">
            <v>6011798219</v>
          </cell>
          <cell r="J286" t="str">
            <v>001-1840175-1</v>
          </cell>
          <cell r="K286" t="str">
            <v>DURAN DIAZ, YISEL ALTAGRACIA</v>
          </cell>
          <cell r="L286" t="str">
            <v>PESOS DOMINICANOS</v>
          </cell>
          <cell r="M286">
            <v>287000</v>
          </cell>
          <cell r="N286">
            <v>9051.08</v>
          </cell>
          <cell r="O286">
            <v>8964.52</v>
          </cell>
          <cell r="P286">
            <v>21.5</v>
          </cell>
          <cell r="Q286">
            <v>0</v>
          </cell>
          <cell r="R286">
            <v>0</v>
          </cell>
          <cell r="S286">
            <v>0</v>
          </cell>
          <cell r="T286">
            <v>86.56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45820</v>
          </cell>
          <cell r="AF286">
            <v>47281</v>
          </cell>
          <cell r="AG286">
            <v>49</v>
          </cell>
        </row>
        <row r="287">
          <cell r="A287">
            <v>6011796168</v>
          </cell>
          <cell r="B287" t="str">
            <v>HERRERA</v>
          </cell>
          <cell r="C287" t="str">
            <v>HERRERA</v>
          </cell>
          <cell r="D287" t="str">
            <v>CONSUMO</v>
          </cell>
          <cell r="E287">
            <v>1</v>
          </cell>
          <cell r="F287" t="str">
            <v>CONS. PERSONAL</v>
          </cell>
          <cell r="G287">
            <v>1</v>
          </cell>
          <cell r="H287" t="str">
            <v>EMITIDO</v>
          </cell>
          <cell r="I287">
            <v>6011796168</v>
          </cell>
          <cell r="J287" t="str">
            <v>014-0005789-7</v>
          </cell>
          <cell r="K287" t="str">
            <v>ENCARNACION VICENTE, FREDDY</v>
          </cell>
          <cell r="L287" t="str">
            <v>PESOS DOMINICANOS</v>
          </cell>
          <cell r="M287">
            <v>26500</v>
          </cell>
          <cell r="N287">
            <v>2451.41</v>
          </cell>
          <cell r="O287">
            <v>2443.42</v>
          </cell>
          <cell r="P287">
            <v>19</v>
          </cell>
          <cell r="Q287">
            <v>0</v>
          </cell>
          <cell r="R287">
            <v>0</v>
          </cell>
          <cell r="S287">
            <v>0</v>
          </cell>
          <cell r="T287">
            <v>7.99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45812</v>
          </cell>
          <cell r="AF287">
            <v>46178</v>
          </cell>
          <cell r="AG287">
            <v>12</v>
          </cell>
        </row>
        <row r="288">
          <cell r="A288">
            <v>6011797697</v>
          </cell>
          <cell r="B288" t="str">
            <v>HERRERA</v>
          </cell>
          <cell r="C288" t="str">
            <v>HERRERA</v>
          </cell>
          <cell r="D288" t="str">
            <v>CONSUMO</v>
          </cell>
          <cell r="E288">
            <v>1</v>
          </cell>
          <cell r="F288" t="str">
            <v>CONS. PERSONAL</v>
          </cell>
          <cell r="G288">
            <v>1</v>
          </cell>
          <cell r="H288" t="str">
            <v>EMITIDO</v>
          </cell>
          <cell r="I288">
            <v>6011797697</v>
          </cell>
          <cell r="J288" t="str">
            <v>402-0082253-0</v>
          </cell>
          <cell r="K288" t="str">
            <v>ENCARNACION, CRISMEYLIN</v>
          </cell>
          <cell r="L288" t="str">
            <v>PESOS DOMINICANOS</v>
          </cell>
          <cell r="M288">
            <v>80000</v>
          </cell>
          <cell r="N288">
            <v>0</v>
          </cell>
          <cell r="O288">
            <v>1779.46</v>
          </cell>
          <cell r="P288">
            <v>15</v>
          </cell>
          <cell r="Q288">
            <v>0</v>
          </cell>
          <cell r="R288">
            <v>0</v>
          </cell>
          <cell r="S288">
            <v>0</v>
          </cell>
          <cell r="T288">
            <v>24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45809</v>
          </cell>
          <cell r="AF288">
            <v>46539</v>
          </cell>
          <cell r="AG288">
            <v>24</v>
          </cell>
        </row>
        <row r="289">
          <cell r="A289">
            <v>6011799698</v>
          </cell>
          <cell r="B289" t="str">
            <v>HERRERA</v>
          </cell>
          <cell r="C289" t="str">
            <v>HERRERA</v>
          </cell>
          <cell r="D289" t="str">
            <v>CONSUMO</v>
          </cell>
          <cell r="E289">
            <v>1</v>
          </cell>
          <cell r="F289" t="str">
            <v>CONS. PERSONAL</v>
          </cell>
          <cell r="G289">
            <v>1</v>
          </cell>
          <cell r="H289" t="str">
            <v>EMITIDO</v>
          </cell>
          <cell r="I289">
            <v>6011799698</v>
          </cell>
          <cell r="J289" t="str">
            <v>001-1218765-3</v>
          </cell>
          <cell r="K289" t="str">
            <v>ESPINOSA ABAD, ROSALBA</v>
          </cell>
          <cell r="L289" t="str">
            <v>PESOS DOMINICANOS</v>
          </cell>
          <cell r="M289">
            <v>220351.65</v>
          </cell>
          <cell r="N289">
            <v>6949.2</v>
          </cell>
          <cell r="O289">
            <v>6882.74</v>
          </cell>
          <cell r="P289">
            <v>21.5</v>
          </cell>
          <cell r="Q289">
            <v>0</v>
          </cell>
          <cell r="R289">
            <v>0</v>
          </cell>
          <cell r="S289">
            <v>0</v>
          </cell>
          <cell r="T289">
            <v>66.459999999999994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15051.65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45826</v>
          </cell>
          <cell r="AF289">
            <v>47287</v>
          </cell>
          <cell r="AG289">
            <v>49</v>
          </cell>
        </row>
        <row r="290">
          <cell r="A290">
            <v>6011796428</v>
          </cell>
          <cell r="B290" t="str">
            <v>HERRERA</v>
          </cell>
          <cell r="C290" t="str">
            <v>HERRERA</v>
          </cell>
          <cell r="D290" t="str">
            <v>CONSUMO</v>
          </cell>
          <cell r="E290">
            <v>1</v>
          </cell>
          <cell r="F290" t="str">
            <v>CONS. PERSONAL</v>
          </cell>
          <cell r="G290">
            <v>1</v>
          </cell>
          <cell r="H290" t="str">
            <v>EMITIDO</v>
          </cell>
          <cell r="I290">
            <v>6011796428</v>
          </cell>
          <cell r="J290" t="str">
            <v>224-0039620-0</v>
          </cell>
          <cell r="K290" t="str">
            <v>FERNANDEZ AQUINO, RAFAELIN</v>
          </cell>
          <cell r="L290" t="str">
            <v>PESOS DOMINICANOS</v>
          </cell>
          <cell r="M290">
            <v>330649.83</v>
          </cell>
          <cell r="N290">
            <v>9138.16</v>
          </cell>
          <cell r="O290">
            <v>9038.44</v>
          </cell>
          <cell r="P290">
            <v>21.5</v>
          </cell>
          <cell r="Q290">
            <v>0</v>
          </cell>
          <cell r="R290">
            <v>0</v>
          </cell>
          <cell r="S290">
            <v>0</v>
          </cell>
          <cell r="T290">
            <v>99.72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24549.83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45813</v>
          </cell>
          <cell r="AF290">
            <v>47639</v>
          </cell>
          <cell r="AG290">
            <v>61</v>
          </cell>
        </row>
        <row r="291">
          <cell r="A291">
            <v>6011802258</v>
          </cell>
          <cell r="B291" t="str">
            <v>HERRERA</v>
          </cell>
          <cell r="C291" t="str">
            <v>HERRERA</v>
          </cell>
          <cell r="D291" t="str">
            <v>CONSUMO</v>
          </cell>
          <cell r="E291">
            <v>1</v>
          </cell>
          <cell r="F291" t="str">
            <v>CONS. PERSONAL</v>
          </cell>
          <cell r="G291">
            <v>1</v>
          </cell>
          <cell r="H291" t="str">
            <v>EMITIDO</v>
          </cell>
          <cell r="I291">
            <v>6011802258</v>
          </cell>
          <cell r="J291" t="str">
            <v>224-0060903-2</v>
          </cell>
          <cell r="K291" t="str">
            <v>FRANCO FERNANDEZ, PATRICIA MARINA</v>
          </cell>
          <cell r="L291" t="str">
            <v>PESOS DOMINICANOS</v>
          </cell>
          <cell r="M291">
            <v>61200</v>
          </cell>
          <cell r="N291">
            <v>2339.92</v>
          </cell>
          <cell r="O291">
            <v>2321.46</v>
          </cell>
          <cell r="P291">
            <v>21.5</v>
          </cell>
          <cell r="Q291">
            <v>0</v>
          </cell>
          <cell r="R291">
            <v>0</v>
          </cell>
          <cell r="S291">
            <v>0</v>
          </cell>
          <cell r="T291">
            <v>18.46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45835</v>
          </cell>
          <cell r="AF291">
            <v>46931</v>
          </cell>
          <cell r="AG291">
            <v>37</v>
          </cell>
        </row>
        <row r="292">
          <cell r="A292">
            <v>6011797359</v>
          </cell>
          <cell r="B292" t="str">
            <v>HERRERA</v>
          </cell>
          <cell r="C292" t="str">
            <v>HERRERA</v>
          </cell>
          <cell r="D292" t="str">
            <v>CONSUMO</v>
          </cell>
          <cell r="E292">
            <v>1</v>
          </cell>
          <cell r="F292" t="str">
            <v>CONS. PERSONAL</v>
          </cell>
          <cell r="G292">
            <v>1</v>
          </cell>
          <cell r="H292" t="str">
            <v>EMITIDO</v>
          </cell>
          <cell r="I292">
            <v>6011797359</v>
          </cell>
          <cell r="J292" t="str">
            <v>002-0097910-2</v>
          </cell>
          <cell r="K292" t="str">
            <v>JIMENEZ MARTINEZ, JUAN PABLO</v>
          </cell>
          <cell r="L292" t="str">
            <v>PESOS DOMINICANOS</v>
          </cell>
          <cell r="M292">
            <v>69000</v>
          </cell>
          <cell r="N292">
            <v>0</v>
          </cell>
          <cell r="O292">
            <v>1348.57</v>
          </cell>
          <cell r="P292">
            <v>15</v>
          </cell>
          <cell r="Q292">
            <v>0</v>
          </cell>
          <cell r="R292">
            <v>0</v>
          </cell>
          <cell r="S292">
            <v>0</v>
          </cell>
          <cell r="T292">
            <v>20.7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45809</v>
          </cell>
          <cell r="AF292">
            <v>46357</v>
          </cell>
          <cell r="AG292">
            <v>18</v>
          </cell>
        </row>
        <row r="293">
          <cell r="A293">
            <v>6011795851</v>
          </cell>
          <cell r="B293" t="str">
            <v>HERRERA</v>
          </cell>
          <cell r="C293" t="str">
            <v>HERRERA</v>
          </cell>
          <cell r="D293" t="str">
            <v>CONSUMO</v>
          </cell>
          <cell r="E293">
            <v>1</v>
          </cell>
          <cell r="F293" t="str">
            <v>CONS. PERSONAL</v>
          </cell>
          <cell r="G293">
            <v>1</v>
          </cell>
          <cell r="H293" t="str">
            <v>EMITIDO</v>
          </cell>
          <cell r="I293">
            <v>6011795851</v>
          </cell>
          <cell r="J293" t="str">
            <v>402-2562015-8</v>
          </cell>
          <cell r="K293" t="str">
            <v>MENDEZ DO, EDDY</v>
          </cell>
          <cell r="L293" t="str">
            <v>PESOS DOMINICANOS</v>
          </cell>
          <cell r="M293">
            <v>115000</v>
          </cell>
          <cell r="N293">
            <v>0</v>
          </cell>
          <cell r="O293">
            <v>1720.98</v>
          </cell>
          <cell r="P293">
            <v>15</v>
          </cell>
          <cell r="Q293">
            <v>0</v>
          </cell>
          <cell r="R293">
            <v>0</v>
          </cell>
          <cell r="S293">
            <v>0</v>
          </cell>
          <cell r="T293">
            <v>34.5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45809</v>
          </cell>
          <cell r="AF293">
            <v>46722</v>
          </cell>
          <cell r="AG293">
            <v>30</v>
          </cell>
        </row>
        <row r="294">
          <cell r="A294">
            <v>6011797786</v>
          </cell>
          <cell r="B294" t="str">
            <v>HERRERA</v>
          </cell>
          <cell r="C294" t="str">
            <v>HERRERA</v>
          </cell>
          <cell r="D294" t="str">
            <v>CONSUMO</v>
          </cell>
          <cell r="E294">
            <v>1</v>
          </cell>
          <cell r="F294" t="str">
            <v>CONS. PERSONAL</v>
          </cell>
          <cell r="G294">
            <v>1</v>
          </cell>
          <cell r="H294" t="str">
            <v>EMITIDO</v>
          </cell>
          <cell r="I294">
            <v>6011797786</v>
          </cell>
          <cell r="J294" t="str">
            <v>225-0072110-9</v>
          </cell>
          <cell r="K294" t="str">
            <v>MONTERO DE LOS SANT, ALFREDO ENRIQUE</v>
          </cell>
          <cell r="L294" t="str">
            <v>PESOS DOMINICANOS</v>
          </cell>
          <cell r="M294">
            <v>82000</v>
          </cell>
          <cell r="N294">
            <v>0</v>
          </cell>
          <cell r="O294">
            <v>1876.43</v>
          </cell>
          <cell r="P294">
            <v>15</v>
          </cell>
          <cell r="Q294">
            <v>0</v>
          </cell>
          <cell r="R294">
            <v>0</v>
          </cell>
          <cell r="S294">
            <v>0</v>
          </cell>
          <cell r="T294">
            <v>24.6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45809</v>
          </cell>
          <cell r="AF294">
            <v>46539</v>
          </cell>
          <cell r="AG294">
            <v>24</v>
          </cell>
        </row>
        <row r="295">
          <cell r="A295">
            <v>6011797188</v>
          </cell>
          <cell r="B295" t="str">
            <v>HERRERA</v>
          </cell>
          <cell r="C295" t="str">
            <v>HERRERA</v>
          </cell>
          <cell r="D295" t="str">
            <v>CONSUMO</v>
          </cell>
          <cell r="E295">
            <v>1</v>
          </cell>
          <cell r="F295" t="str">
            <v>CONS. PERSONAL</v>
          </cell>
          <cell r="G295">
            <v>1</v>
          </cell>
          <cell r="H295" t="str">
            <v>EMITIDO</v>
          </cell>
          <cell r="I295">
            <v>6011797188</v>
          </cell>
          <cell r="J295" t="str">
            <v>402-2736437-5</v>
          </cell>
          <cell r="K295" t="str">
            <v>MONTERO LUNA, ESTARLIN</v>
          </cell>
          <cell r="L295" t="str">
            <v>PESOS DOMINICANOS</v>
          </cell>
          <cell r="M295">
            <v>394000</v>
          </cell>
          <cell r="N295">
            <v>12425.52</v>
          </cell>
          <cell r="O295">
            <v>12306.69</v>
          </cell>
          <cell r="P295">
            <v>21.5</v>
          </cell>
          <cell r="Q295">
            <v>0</v>
          </cell>
          <cell r="R295">
            <v>0</v>
          </cell>
          <cell r="S295">
            <v>0</v>
          </cell>
          <cell r="T295">
            <v>118.83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45817</v>
          </cell>
          <cell r="AF295">
            <v>47278</v>
          </cell>
          <cell r="AG295">
            <v>49</v>
          </cell>
        </row>
        <row r="296">
          <cell r="A296">
            <v>6011796321</v>
          </cell>
          <cell r="B296" t="str">
            <v>HERRERA</v>
          </cell>
          <cell r="C296" t="str">
            <v>HERRERA</v>
          </cell>
          <cell r="D296" t="str">
            <v>CONSUMO</v>
          </cell>
          <cell r="E296">
            <v>1</v>
          </cell>
          <cell r="F296" t="str">
            <v>CONS. PERSONAL</v>
          </cell>
          <cell r="G296">
            <v>1</v>
          </cell>
          <cell r="H296" t="str">
            <v>EMITIDO</v>
          </cell>
          <cell r="I296">
            <v>6011796321</v>
          </cell>
          <cell r="J296" t="str">
            <v>402-1179047-8</v>
          </cell>
          <cell r="K296" t="str">
            <v>MONTERO, DEIBY</v>
          </cell>
          <cell r="L296" t="str">
            <v>PESOS DOMINICANOS</v>
          </cell>
          <cell r="M296">
            <v>73000</v>
          </cell>
          <cell r="N296">
            <v>0</v>
          </cell>
          <cell r="O296">
            <v>1206.78</v>
          </cell>
          <cell r="P296">
            <v>15</v>
          </cell>
          <cell r="Q296">
            <v>0</v>
          </cell>
          <cell r="R296">
            <v>0</v>
          </cell>
          <cell r="S296">
            <v>0</v>
          </cell>
          <cell r="T296">
            <v>21.9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45809</v>
          </cell>
          <cell r="AF296">
            <v>46539</v>
          </cell>
          <cell r="AG296">
            <v>24</v>
          </cell>
        </row>
        <row r="297">
          <cell r="A297">
            <v>6011797722</v>
          </cell>
          <cell r="B297" t="str">
            <v>HERRERA</v>
          </cell>
          <cell r="C297" t="str">
            <v>HERRERA</v>
          </cell>
          <cell r="D297" t="str">
            <v>CONSUMO</v>
          </cell>
          <cell r="E297">
            <v>1</v>
          </cell>
          <cell r="F297" t="str">
            <v>CONS. PERSONAL</v>
          </cell>
          <cell r="G297">
            <v>1</v>
          </cell>
          <cell r="H297" t="str">
            <v>EMITIDO</v>
          </cell>
          <cell r="I297">
            <v>6011797722</v>
          </cell>
          <cell r="J297" t="str">
            <v>402-2337319-8</v>
          </cell>
          <cell r="K297" t="str">
            <v>PAULINO VALDEZ, DEIVI</v>
          </cell>
          <cell r="L297" t="str">
            <v>PESOS DOMINICANOS</v>
          </cell>
          <cell r="M297">
            <v>252551.12</v>
          </cell>
          <cell r="N297">
            <v>7964.67</v>
          </cell>
          <cell r="O297">
            <v>7888.5</v>
          </cell>
          <cell r="P297">
            <v>21.5</v>
          </cell>
          <cell r="Q297">
            <v>0</v>
          </cell>
          <cell r="R297">
            <v>0</v>
          </cell>
          <cell r="S297">
            <v>0</v>
          </cell>
          <cell r="T297">
            <v>76.17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17251.12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45819</v>
          </cell>
          <cell r="AF297">
            <v>47280</v>
          </cell>
          <cell r="AG297">
            <v>49</v>
          </cell>
        </row>
        <row r="298">
          <cell r="A298">
            <v>6011796047</v>
          </cell>
          <cell r="B298" t="str">
            <v>HERRERA</v>
          </cell>
          <cell r="C298" t="str">
            <v>HERRERA</v>
          </cell>
          <cell r="D298" t="str">
            <v>CONSUMO</v>
          </cell>
          <cell r="E298">
            <v>1</v>
          </cell>
          <cell r="F298" t="str">
            <v>CONS. PERSONAL</v>
          </cell>
          <cell r="G298">
            <v>1</v>
          </cell>
          <cell r="H298" t="str">
            <v>EMITIDO</v>
          </cell>
          <cell r="I298">
            <v>6011796047</v>
          </cell>
          <cell r="J298" t="str">
            <v>402-4355701-0</v>
          </cell>
          <cell r="K298" t="str">
            <v>PEGUERO PICHARDO, ANTHONY MARIANO</v>
          </cell>
          <cell r="L298" t="str">
            <v>PESOS DOMINICANOS</v>
          </cell>
          <cell r="M298">
            <v>94000</v>
          </cell>
          <cell r="N298">
            <v>0</v>
          </cell>
          <cell r="O298">
            <v>1836.2</v>
          </cell>
          <cell r="P298">
            <v>15</v>
          </cell>
          <cell r="Q298">
            <v>0</v>
          </cell>
          <cell r="R298">
            <v>0</v>
          </cell>
          <cell r="S298">
            <v>0</v>
          </cell>
          <cell r="T298">
            <v>28.2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45809</v>
          </cell>
          <cell r="AF298">
            <v>46539</v>
          </cell>
          <cell r="AG298">
            <v>24</v>
          </cell>
        </row>
        <row r="299">
          <cell r="A299">
            <v>6011801521</v>
          </cell>
          <cell r="B299" t="str">
            <v>HERRERA</v>
          </cell>
          <cell r="C299" t="str">
            <v>HERRERA</v>
          </cell>
          <cell r="D299" t="str">
            <v>CONSUMO</v>
          </cell>
          <cell r="E299">
            <v>1</v>
          </cell>
          <cell r="F299" t="str">
            <v>CONS. PERSONAL</v>
          </cell>
          <cell r="G299">
            <v>1</v>
          </cell>
          <cell r="H299" t="str">
            <v>EMITIDO</v>
          </cell>
          <cell r="I299">
            <v>6011801521</v>
          </cell>
          <cell r="J299" t="str">
            <v>001-1079151-4</v>
          </cell>
          <cell r="K299" t="str">
            <v>PENA DIAZ DE GRULLON, YNGRIS ESTHERBINA</v>
          </cell>
          <cell r="L299" t="str">
            <v>PESOS DOMINICANOS</v>
          </cell>
          <cell r="M299">
            <v>901500</v>
          </cell>
          <cell r="N299">
            <v>21248.22</v>
          </cell>
          <cell r="O299">
            <v>20976.33</v>
          </cell>
          <cell r="P299">
            <v>14</v>
          </cell>
          <cell r="Q299">
            <v>0</v>
          </cell>
          <cell r="R299">
            <v>0</v>
          </cell>
          <cell r="S299">
            <v>0</v>
          </cell>
          <cell r="T299">
            <v>271.89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45833</v>
          </cell>
          <cell r="AF299">
            <v>47659</v>
          </cell>
          <cell r="AG299">
            <v>61</v>
          </cell>
        </row>
        <row r="300">
          <cell r="A300">
            <v>6011799262</v>
          </cell>
          <cell r="B300" t="str">
            <v>HERRERA</v>
          </cell>
          <cell r="C300" t="str">
            <v>HERRERA</v>
          </cell>
          <cell r="D300" t="str">
            <v>CONSUMO</v>
          </cell>
          <cell r="E300">
            <v>1</v>
          </cell>
          <cell r="F300" t="str">
            <v>CONS. PERSONAL</v>
          </cell>
          <cell r="G300">
            <v>1</v>
          </cell>
          <cell r="H300" t="str">
            <v>EMITIDO</v>
          </cell>
          <cell r="I300">
            <v>6011799262</v>
          </cell>
          <cell r="J300" t="str">
            <v>001-1668782-3</v>
          </cell>
          <cell r="K300" t="str">
            <v>RIVERA LINARES, MAGINOR</v>
          </cell>
          <cell r="L300" t="str">
            <v>PESOS DOMINICANOS</v>
          </cell>
          <cell r="M300">
            <v>82000</v>
          </cell>
          <cell r="N300">
            <v>0</v>
          </cell>
          <cell r="O300">
            <v>1876.43</v>
          </cell>
          <cell r="P300">
            <v>15</v>
          </cell>
          <cell r="Q300">
            <v>0</v>
          </cell>
          <cell r="R300">
            <v>0</v>
          </cell>
          <cell r="S300">
            <v>0</v>
          </cell>
          <cell r="T300">
            <v>24.6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45809</v>
          </cell>
          <cell r="AF300">
            <v>46539</v>
          </cell>
          <cell r="AG300">
            <v>24</v>
          </cell>
        </row>
        <row r="301">
          <cell r="A301">
            <v>6011801708</v>
          </cell>
          <cell r="B301" t="str">
            <v>HERRERA</v>
          </cell>
          <cell r="C301" t="str">
            <v>HERRERA</v>
          </cell>
          <cell r="D301" t="str">
            <v>CONSUMO</v>
          </cell>
          <cell r="E301">
            <v>1</v>
          </cell>
          <cell r="F301" t="str">
            <v>CONS. PERSONAL</v>
          </cell>
          <cell r="G301">
            <v>1</v>
          </cell>
          <cell r="H301" t="str">
            <v>EMITIDO</v>
          </cell>
          <cell r="I301">
            <v>6011801708</v>
          </cell>
          <cell r="J301" t="str">
            <v>001-1906554-8</v>
          </cell>
          <cell r="K301" t="str">
            <v>SANTANA MACHUCA, LUIS ALBERTY</v>
          </cell>
          <cell r="L301" t="str">
            <v>PESOS DOMINICANOS</v>
          </cell>
          <cell r="M301">
            <v>752000</v>
          </cell>
          <cell r="N301">
            <v>18127.740000000002</v>
          </cell>
          <cell r="O301">
            <v>18127.740000000002</v>
          </cell>
          <cell r="P301">
            <v>15.6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E301">
            <v>45834</v>
          </cell>
          <cell r="AF301">
            <v>47660</v>
          </cell>
          <cell r="AG301">
            <v>61</v>
          </cell>
        </row>
        <row r="302">
          <cell r="A302">
            <v>6011798379</v>
          </cell>
          <cell r="B302" t="str">
            <v>HERRERA</v>
          </cell>
          <cell r="C302" t="str">
            <v>HERRERA</v>
          </cell>
          <cell r="D302" t="str">
            <v>CONSUMO</v>
          </cell>
          <cell r="E302">
            <v>1</v>
          </cell>
          <cell r="F302" t="str">
            <v>CONS. PERSONAL</v>
          </cell>
          <cell r="G302">
            <v>1</v>
          </cell>
          <cell r="H302" t="str">
            <v>EMITIDO</v>
          </cell>
          <cell r="I302">
            <v>6011798379</v>
          </cell>
          <cell r="J302" t="str">
            <v>001-0197670-2</v>
          </cell>
          <cell r="K302" t="str">
            <v>TATIS DE LA CRUZ, HECTOR LUIS</v>
          </cell>
          <cell r="L302" t="str">
            <v>PESOS DOMINICANOS</v>
          </cell>
          <cell r="M302">
            <v>545923.34</v>
          </cell>
          <cell r="N302">
            <v>20993.08</v>
          </cell>
          <cell r="O302">
            <v>20708.11</v>
          </cell>
          <cell r="P302">
            <v>21.5</v>
          </cell>
          <cell r="Q302">
            <v>0</v>
          </cell>
          <cell r="R302">
            <v>0</v>
          </cell>
          <cell r="S302">
            <v>0</v>
          </cell>
          <cell r="T302">
            <v>284.97000000000003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38923.339999999997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45821</v>
          </cell>
          <cell r="AF302">
            <v>46917</v>
          </cell>
          <cell r="AG302">
            <v>37</v>
          </cell>
        </row>
        <row r="303">
          <cell r="A303">
            <v>6011798281</v>
          </cell>
          <cell r="B303" t="str">
            <v>HERRERA</v>
          </cell>
          <cell r="C303" t="str">
            <v>HERRERA</v>
          </cell>
          <cell r="D303" t="str">
            <v>CONSUMO</v>
          </cell>
          <cell r="E303">
            <v>1</v>
          </cell>
          <cell r="F303" t="str">
            <v>CONS. PERSONAL</v>
          </cell>
          <cell r="G303">
            <v>1</v>
          </cell>
          <cell r="H303" t="str">
            <v>EMITIDO</v>
          </cell>
          <cell r="I303">
            <v>6011798281</v>
          </cell>
          <cell r="J303" t="str">
            <v>140-0001187-5</v>
          </cell>
          <cell r="K303" t="str">
            <v>VALDEZ OZORIO, JULIAN RICARDO</v>
          </cell>
          <cell r="L303" t="str">
            <v>PESOS DOMINICANOS</v>
          </cell>
          <cell r="M303">
            <v>235314.78</v>
          </cell>
          <cell r="N303">
            <v>8996.99</v>
          </cell>
          <cell r="O303">
            <v>8926.02</v>
          </cell>
          <cell r="P303">
            <v>21.5</v>
          </cell>
          <cell r="Q303">
            <v>0</v>
          </cell>
          <cell r="R303">
            <v>0</v>
          </cell>
          <cell r="S303">
            <v>0</v>
          </cell>
          <cell r="T303">
            <v>70.97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14729.78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45821</v>
          </cell>
          <cell r="AF303">
            <v>46917</v>
          </cell>
          <cell r="AG303">
            <v>37</v>
          </cell>
        </row>
        <row r="304">
          <cell r="A304">
            <v>6020095392</v>
          </cell>
          <cell r="B304" t="str">
            <v>HERRERA</v>
          </cell>
          <cell r="C304" t="str">
            <v>HERRERA</v>
          </cell>
          <cell r="D304" t="str">
            <v>COMERCIAL</v>
          </cell>
          <cell r="E304">
            <v>2</v>
          </cell>
          <cell r="F304" t="str">
            <v>COMERCIALES</v>
          </cell>
          <cell r="G304">
            <v>1</v>
          </cell>
          <cell r="H304" t="str">
            <v>EMITIDO</v>
          </cell>
          <cell r="I304">
            <v>6020095392</v>
          </cell>
          <cell r="J304" t="str">
            <v>1-32-23628-9</v>
          </cell>
          <cell r="K304" t="str">
            <v>CENTRO DE DISTRIBUCION Y ALMACEN EMIBRYM</v>
          </cell>
          <cell r="L304" t="str">
            <v>PESOS DOMINICANOS</v>
          </cell>
          <cell r="M304">
            <v>2000000</v>
          </cell>
          <cell r="N304">
            <v>72207.62</v>
          </cell>
          <cell r="O304">
            <v>71604.42</v>
          </cell>
          <cell r="P304">
            <v>17.3</v>
          </cell>
          <cell r="Q304">
            <v>0</v>
          </cell>
          <cell r="R304">
            <v>0</v>
          </cell>
          <cell r="S304">
            <v>0</v>
          </cell>
          <cell r="T304">
            <v>603.20000000000005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45828</v>
          </cell>
          <cell r="AF304">
            <v>46924</v>
          </cell>
          <cell r="AG304">
            <v>37</v>
          </cell>
        </row>
        <row r="305">
          <cell r="A305">
            <v>6020095061</v>
          </cell>
          <cell r="B305" t="str">
            <v>HERRERA</v>
          </cell>
          <cell r="C305" t="str">
            <v>HERRERA</v>
          </cell>
          <cell r="D305" t="str">
            <v>COMERCIAL</v>
          </cell>
          <cell r="E305">
            <v>2</v>
          </cell>
          <cell r="F305" t="str">
            <v>COMERCIALES</v>
          </cell>
          <cell r="G305">
            <v>1</v>
          </cell>
          <cell r="H305" t="str">
            <v>EMITIDO</v>
          </cell>
          <cell r="I305">
            <v>6020095061</v>
          </cell>
          <cell r="J305" t="str">
            <v>1-32-26975-6</v>
          </cell>
          <cell r="K305" t="str">
            <v>NETKEL INMOBILIARIA S.R.L</v>
          </cell>
          <cell r="L305" t="str">
            <v>PESOS DOMINICANOS</v>
          </cell>
          <cell r="M305">
            <v>1600000</v>
          </cell>
          <cell r="N305">
            <v>23549.23</v>
          </cell>
          <cell r="O305">
            <v>23066.67</v>
          </cell>
          <cell r="P305">
            <v>17.3</v>
          </cell>
          <cell r="Q305">
            <v>0</v>
          </cell>
          <cell r="R305">
            <v>0</v>
          </cell>
          <cell r="S305">
            <v>0</v>
          </cell>
          <cell r="T305">
            <v>482.56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45814</v>
          </cell>
          <cell r="AF305">
            <v>46910</v>
          </cell>
          <cell r="AG305">
            <v>37</v>
          </cell>
        </row>
        <row r="306">
          <cell r="A306">
            <v>6020095796</v>
          </cell>
          <cell r="B306" t="str">
            <v>HERRERA</v>
          </cell>
          <cell r="C306" t="str">
            <v>HERRERA</v>
          </cell>
          <cell r="D306" t="str">
            <v>COMERCIAL</v>
          </cell>
          <cell r="E306">
            <v>2</v>
          </cell>
          <cell r="F306" t="str">
            <v>COMERCIALES</v>
          </cell>
          <cell r="G306">
            <v>1</v>
          </cell>
          <cell r="H306" t="str">
            <v>EMITIDO</v>
          </cell>
          <cell r="I306">
            <v>6020095796</v>
          </cell>
          <cell r="J306" t="str">
            <v>1-32-26975-6</v>
          </cell>
          <cell r="K306" t="str">
            <v>NETKEL INMOBILIARIA S.R.L</v>
          </cell>
          <cell r="L306" t="str">
            <v>PESOS DOMINICANOS</v>
          </cell>
          <cell r="M306">
            <v>5000000</v>
          </cell>
          <cell r="N306">
            <v>160506.66</v>
          </cell>
          <cell r="O306">
            <v>158998.66</v>
          </cell>
          <cell r="P306">
            <v>9</v>
          </cell>
          <cell r="Q306">
            <v>0</v>
          </cell>
          <cell r="R306">
            <v>0</v>
          </cell>
          <cell r="S306">
            <v>0</v>
          </cell>
          <cell r="T306">
            <v>1508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45835</v>
          </cell>
          <cell r="AF306">
            <v>46931</v>
          </cell>
          <cell r="AG306">
            <v>37</v>
          </cell>
        </row>
        <row r="307">
          <cell r="A307">
            <v>6020095999</v>
          </cell>
          <cell r="B307" t="str">
            <v>HERRERA</v>
          </cell>
          <cell r="C307" t="str">
            <v>HERRERA</v>
          </cell>
          <cell r="D307" t="str">
            <v>COMERCIAL</v>
          </cell>
          <cell r="E307">
            <v>2</v>
          </cell>
          <cell r="F307" t="str">
            <v>COMERCIALES</v>
          </cell>
          <cell r="G307">
            <v>1</v>
          </cell>
          <cell r="H307" t="str">
            <v>EMITIDO</v>
          </cell>
          <cell r="I307">
            <v>6020095999</v>
          </cell>
          <cell r="J307" t="str">
            <v>023-0019340-2</v>
          </cell>
          <cell r="K307" t="str">
            <v>RAMIREZ DE LOS SANT, DOMINGO</v>
          </cell>
          <cell r="L307" t="str">
            <v>PESOS DOMINICANOS</v>
          </cell>
          <cell r="M307">
            <v>2000000</v>
          </cell>
          <cell r="N307">
            <v>71604.42</v>
          </cell>
          <cell r="O307">
            <v>71604.42</v>
          </cell>
          <cell r="P307">
            <v>17.3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E307">
            <v>45838</v>
          </cell>
          <cell r="AF307">
            <v>46934</v>
          </cell>
          <cell r="AG307">
            <v>37</v>
          </cell>
        </row>
        <row r="308">
          <cell r="A308">
            <v>6020094986</v>
          </cell>
          <cell r="B308" t="str">
            <v>HERRERA</v>
          </cell>
          <cell r="C308" t="str">
            <v>HERRERA</v>
          </cell>
          <cell r="D308" t="str">
            <v>COMERCIAL</v>
          </cell>
          <cell r="E308">
            <v>2</v>
          </cell>
          <cell r="F308" t="str">
            <v>LINEA CREDITO</v>
          </cell>
          <cell r="G308">
            <v>1</v>
          </cell>
          <cell r="H308" t="str">
            <v>EMITIDO</v>
          </cell>
          <cell r="I308">
            <v>6020094986</v>
          </cell>
          <cell r="J308" t="str">
            <v>001-1191043-6</v>
          </cell>
          <cell r="K308" t="str">
            <v>MINAYA VENTURA, GABRIEL EMILIO</v>
          </cell>
          <cell r="L308" t="str">
            <v>PESOS DOMINICANOS</v>
          </cell>
          <cell r="M308">
            <v>2000000</v>
          </cell>
          <cell r="N308">
            <v>0</v>
          </cell>
          <cell r="O308">
            <v>28833.33</v>
          </cell>
          <cell r="P308">
            <v>17.3</v>
          </cell>
          <cell r="Q308">
            <v>0</v>
          </cell>
          <cell r="R308">
            <v>0</v>
          </cell>
          <cell r="S308">
            <v>0</v>
          </cell>
          <cell r="T308">
            <v>603.20000000000005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45812</v>
          </cell>
          <cell r="AF308">
            <v>46177</v>
          </cell>
          <cell r="AG308">
            <v>12</v>
          </cell>
        </row>
        <row r="309">
          <cell r="A309">
            <v>6110013861</v>
          </cell>
          <cell r="B309" t="str">
            <v>HERRERA</v>
          </cell>
          <cell r="C309" t="str">
            <v>HERRERA</v>
          </cell>
          <cell r="D309" t="str">
            <v>REESTRUCTURADO CONSU</v>
          </cell>
          <cell r="E309">
            <v>11</v>
          </cell>
          <cell r="F309" t="str">
            <v>PRES.P.REESTRUC.</v>
          </cell>
          <cell r="G309">
            <v>1</v>
          </cell>
          <cell r="H309" t="str">
            <v>EMITIDO</v>
          </cell>
          <cell r="I309">
            <v>6110013861</v>
          </cell>
          <cell r="J309" t="str">
            <v>402-2847541-0</v>
          </cell>
          <cell r="K309" t="str">
            <v>ABREU MARTINEZ, DAMILKA MASIEL</v>
          </cell>
          <cell r="L309" t="str">
            <v>PESOS DOMINICANOS</v>
          </cell>
          <cell r="M309">
            <v>94000</v>
          </cell>
          <cell r="N309">
            <v>4904.8999999999996</v>
          </cell>
          <cell r="O309">
            <v>4876.55</v>
          </cell>
          <cell r="P309">
            <v>22</v>
          </cell>
          <cell r="Q309">
            <v>0</v>
          </cell>
          <cell r="R309">
            <v>0</v>
          </cell>
          <cell r="S309">
            <v>0</v>
          </cell>
          <cell r="T309">
            <v>28.35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45831</v>
          </cell>
          <cell r="AF309">
            <v>46561</v>
          </cell>
          <cell r="AG309">
            <v>24</v>
          </cell>
        </row>
        <row r="310">
          <cell r="A310">
            <v>6110013911</v>
          </cell>
          <cell r="B310" t="str">
            <v>HERRERA</v>
          </cell>
          <cell r="C310" t="str">
            <v>HERRERA</v>
          </cell>
          <cell r="D310" t="str">
            <v>REESTRUCTURADO CONSU</v>
          </cell>
          <cell r="E310">
            <v>11</v>
          </cell>
          <cell r="F310" t="str">
            <v>PRES.P.REESTRUC.</v>
          </cell>
          <cell r="G310">
            <v>1</v>
          </cell>
          <cell r="H310" t="str">
            <v>EMITIDO</v>
          </cell>
          <cell r="I310">
            <v>6110013911</v>
          </cell>
          <cell r="J310" t="str">
            <v>093-0014606-6</v>
          </cell>
          <cell r="K310" t="str">
            <v>ENCARNACION CUEVAS, BIENVENIDA</v>
          </cell>
          <cell r="L310" t="str">
            <v>PESOS DOMINICANOS</v>
          </cell>
          <cell r="M310">
            <v>614000</v>
          </cell>
          <cell r="N310">
            <v>17278.52</v>
          </cell>
          <cell r="O310">
            <v>16958.009999999998</v>
          </cell>
          <cell r="P310">
            <v>22</v>
          </cell>
          <cell r="Q310">
            <v>0</v>
          </cell>
          <cell r="R310">
            <v>0</v>
          </cell>
          <cell r="S310">
            <v>0</v>
          </cell>
          <cell r="T310">
            <v>320.51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45832</v>
          </cell>
          <cell r="AF310">
            <v>47658</v>
          </cell>
          <cell r="AG310">
            <v>61</v>
          </cell>
        </row>
        <row r="311">
          <cell r="A311">
            <v>6110013884</v>
          </cell>
          <cell r="B311" t="str">
            <v>HERRERA</v>
          </cell>
          <cell r="C311" t="str">
            <v>HERRERA</v>
          </cell>
          <cell r="D311" t="str">
            <v>REESTRUCTURADO CONSU</v>
          </cell>
          <cell r="E311">
            <v>11</v>
          </cell>
          <cell r="F311" t="str">
            <v>PRES.P.REESTRUC.</v>
          </cell>
          <cell r="G311">
            <v>1</v>
          </cell>
          <cell r="H311" t="str">
            <v>EMITIDO</v>
          </cell>
          <cell r="I311">
            <v>6110013884</v>
          </cell>
          <cell r="J311" t="str">
            <v>001-0721925-5</v>
          </cell>
          <cell r="K311" t="str">
            <v>JAVIER, VIRGILIO</v>
          </cell>
          <cell r="L311" t="str">
            <v>PESOS DOMINICANOS</v>
          </cell>
          <cell r="M311">
            <v>326000</v>
          </cell>
          <cell r="N311">
            <v>9081.5</v>
          </cell>
          <cell r="O311">
            <v>8911.33</v>
          </cell>
          <cell r="P311">
            <v>21.5</v>
          </cell>
          <cell r="Q311">
            <v>0</v>
          </cell>
          <cell r="R311">
            <v>0</v>
          </cell>
          <cell r="S311">
            <v>0</v>
          </cell>
          <cell r="T311">
            <v>170.17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45833</v>
          </cell>
          <cell r="AF311">
            <v>47659</v>
          </cell>
          <cell r="AG311">
            <v>61</v>
          </cell>
        </row>
        <row r="312">
          <cell r="A312">
            <v>6110013699</v>
          </cell>
          <cell r="B312" t="str">
            <v>HERRERA</v>
          </cell>
          <cell r="C312" t="str">
            <v>HERRERA</v>
          </cell>
          <cell r="D312" t="str">
            <v>REESTRUCTURADO CONSU</v>
          </cell>
          <cell r="E312">
            <v>11</v>
          </cell>
          <cell r="F312" t="str">
            <v>PRES.P.REESTRUC.</v>
          </cell>
          <cell r="G312">
            <v>1</v>
          </cell>
          <cell r="H312" t="str">
            <v>EMITIDO</v>
          </cell>
          <cell r="I312">
            <v>6110013699</v>
          </cell>
          <cell r="J312" t="str">
            <v>402-3617090-4</v>
          </cell>
          <cell r="K312" t="str">
            <v>SANCHEZ MONTERO, PEDRO JULIO</v>
          </cell>
          <cell r="L312" t="str">
            <v>PESOS DOMINICANOS</v>
          </cell>
          <cell r="M312">
            <v>58400</v>
          </cell>
          <cell r="N312">
            <v>5469.48</v>
          </cell>
          <cell r="O312">
            <v>5451.87</v>
          </cell>
          <cell r="P312">
            <v>21.5</v>
          </cell>
          <cell r="Q312">
            <v>0</v>
          </cell>
          <cell r="R312">
            <v>0</v>
          </cell>
          <cell r="S312">
            <v>0</v>
          </cell>
          <cell r="T312">
            <v>17.61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45820</v>
          </cell>
          <cell r="AF312">
            <v>46185</v>
          </cell>
          <cell r="AG312">
            <v>12</v>
          </cell>
        </row>
        <row r="313">
          <cell r="A313">
            <v>6110014178</v>
          </cell>
          <cell r="B313" t="str">
            <v>HERRERA</v>
          </cell>
          <cell r="C313" t="str">
            <v>HERRERA</v>
          </cell>
          <cell r="D313" t="str">
            <v>REESTRUCTURADO CONSU</v>
          </cell>
          <cell r="E313">
            <v>11</v>
          </cell>
          <cell r="F313" t="str">
            <v>PRES.P.REESTRUC.</v>
          </cell>
          <cell r="G313">
            <v>1</v>
          </cell>
          <cell r="H313" t="str">
            <v>EMITIDO</v>
          </cell>
          <cell r="I313">
            <v>6110014178</v>
          </cell>
          <cell r="J313" t="str">
            <v>084-0015806-2</v>
          </cell>
          <cell r="K313" t="str">
            <v>VALDEZ ALVAREZ, MAYULY ROSAURA</v>
          </cell>
          <cell r="L313" t="str">
            <v>PESOS DOMINICANOS</v>
          </cell>
          <cell r="M313">
            <v>47000</v>
          </cell>
          <cell r="N313">
            <v>2452.4499999999998</v>
          </cell>
          <cell r="O313">
            <v>2438.27</v>
          </cell>
          <cell r="P313">
            <v>22</v>
          </cell>
          <cell r="Q313">
            <v>0</v>
          </cell>
          <cell r="R313">
            <v>0</v>
          </cell>
          <cell r="S313">
            <v>0</v>
          </cell>
          <cell r="T313">
            <v>14.18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45838</v>
          </cell>
          <cell r="AF313">
            <v>46568</v>
          </cell>
          <cell r="AG313">
            <v>24</v>
          </cell>
        </row>
        <row r="314">
          <cell r="A314">
            <v>6110013681</v>
          </cell>
          <cell r="B314" t="str">
            <v>HERRERA</v>
          </cell>
          <cell r="C314" t="str">
            <v>HERRERA</v>
          </cell>
          <cell r="D314" t="str">
            <v>REESTRUCTURADO CONSU</v>
          </cell>
          <cell r="E314">
            <v>11</v>
          </cell>
          <cell r="F314" t="str">
            <v>PRES.P.REESTRUC.</v>
          </cell>
          <cell r="G314">
            <v>1</v>
          </cell>
          <cell r="H314" t="str">
            <v>EMITIDO</v>
          </cell>
          <cell r="I314">
            <v>6110013681</v>
          </cell>
          <cell r="J314" t="str">
            <v>402-3308346-4</v>
          </cell>
          <cell r="K314" t="str">
            <v>VALENZUELA MATOS, DOMINIC SMAILYN</v>
          </cell>
          <cell r="L314" t="str">
            <v>PESOS DOMINICANOS</v>
          </cell>
          <cell r="M314">
            <v>126000</v>
          </cell>
          <cell r="N314">
            <v>4850</v>
          </cell>
          <cell r="O314">
            <v>4812</v>
          </cell>
          <cell r="P314">
            <v>22</v>
          </cell>
          <cell r="Q314">
            <v>0</v>
          </cell>
          <cell r="R314">
            <v>0</v>
          </cell>
          <cell r="S314">
            <v>0</v>
          </cell>
          <cell r="T314">
            <v>38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45819</v>
          </cell>
          <cell r="AF314">
            <v>46915</v>
          </cell>
          <cell r="AG314">
            <v>37</v>
          </cell>
        </row>
        <row r="315">
          <cell r="A315">
            <v>6011796271</v>
          </cell>
          <cell r="B315" t="str">
            <v>HIGÜEY</v>
          </cell>
          <cell r="C315" t="str">
            <v>SUC. HIGÜEY</v>
          </cell>
          <cell r="D315" t="str">
            <v>CONSUMO</v>
          </cell>
          <cell r="E315">
            <v>1</v>
          </cell>
          <cell r="F315" t="str">
            <v>CONS. AUTOCARIBE</v>
          </cell>
          <cell r="G315">
            <v>1</v>
          </cell>
          <cell r="H315" t="str">
            <v>EMITIDO</v>
          </cell>
          <cell r="I315">
            <v>6011796271</v>
          </cell>
          <cell r="J315" t="str">
            <v>402-0026626-6</v>
          </cell>
          <cell r="K315" t="str">
            <v>BOCIO DEL ROSARIO, ANFERNICK BANGARRE</v>
          </cell>
          <cell r="L315" t="str">
            <v>PESOS DOMINICANOS</v>
          </cell>
          <cell r="M315">
            <v>703605</v>
          </cell>
          <cell r="N315">
            <v>26012.43</v>
          </cell>
          <cell r="O315">
            <v>20037.599999999999</v>
          </cell>
          <cell r="P315">
            <v>23.5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5974.83</v>
          </cell>
          <cell r="V315">
            <v>0</v>
          </cell>
          <cell r="W315">
            <v>0</v>
          </cell>
          <cell r="X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45812</v>
          </cell>
          <cell r="AF315">
            <v>47638</v>
          </cell>
          <cell r="AG315">
            <v>61</v>
          </cell>
        </row>
        <row r="316">
          <cell r="A316">
            <v>6011802443</v>
          </cell>
          <cell r="B316" t="str">
            <v>HIGÜEY</v>
          </cell>
          <cell r="C316" t="str">
            <v>SUC. HIGÜEY</v>
          </cell>
          <cell r="D316" t="str">
            <v>CONSUMO</v>
          </cell>
          <cell r="E316">
            <v>1</v>
          </cell>
          <cell r="F316" t="str">
            <v>CONS. AUTOCARIBE</v>
          </cell>
          <cell r="G316">
            <v>1</v>
          </cell>
          <cell r="H316" t="str">
            <v>EMITIDO</v>
          </cell>
          <cell r="I316">
            <v>6011802443</v>
          </cell>
          <cell r="J316" t="str">
            <v>028-0091825-8</v>
          </cell>
          <cell r="K316" t="str">
            <v>DE LA ROSA PICHARDO, ERICK SANTO</v>
          </cell>
          <cell r="L316" t="str">
            <v>PESOS DOMINICANOS</v>
          </cell>
          <cell r="M316">
            <v>1491545</v>
          </cell>
          <cell r="N316">
            <v>44393.919999999998</v>
          </cell>
          <cell r="O316">
            <v>37430.589999999997</v>
          </cell>
          <cell r="P316">
            <v>17.45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6963.33</v>
          </cell>
          <cell r="V316">
            <v>0</v>
          </cell>
          <cell r="W316">
            <v>0</v>
          </cell>
          <cell r="X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45835</v>
          </cell>
          <cell r="AF316">
            <v>47661</v>
          </cell>
          <cell r="AG316">
            <v>61</v>
          </cell>
        </row>
        <row r="317">
          <cell r="A317">
            <v>6011795842</v>
          </cell>
          <cell r="B317" t="str">
            <v>HIGÜEY</v>
          </cell>
          <cell r="C317" t="str">
            <v>SUC. HIGÜEY</v>
          </cell>
          <cell r="D317" t="str">
            <v>CONSUMO</v>
          </cell>
          <cell r="E317">
            <v>1</v>
          </cell>
          <cell r="F317" t="str">
            <v>CONS. AUTOCARIBE</v>
          </cell>
          <cell r="G317">
            <v>1</v>
          </cell>
          <cell r="H317" t="str">
            <v>EMITIDO</v>
          </cell>
          <cell r="I317">
            <v>6011795842</v>
          </cell>
          <cell r="J317" t="str">
            <v>402-3889799-1</v>
          </cell>
          <cell r="K317" t="str">
            <v>FAMILIA PAYANO, LISELOTT</v>
          </cell>
          <cell r="L317" t="str">
            <v>PESOS DOMINICANOS</v>
          </cell>
          <cell r="M317">
            <v>657187.5</v>
          </cell>
          <cell r="N317">
            <v>18213.54</v>
          </cell>
          <cell r="O317">
            <v>15156.66</v>
          </cell>
          <cell r="P317">
            <v>18.45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3056.88</v>
          </cell>
          <cell r="V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45812</v>
          </cell>
          <cell r="AF317">
            <v>48003</v>
          </cell>
          <cell r="AG317">
            <v>73</v>
          </cell>
        </row>
        <row r="318">
          <cell r="A318">
            <v>6011797195</v>
          </cell>
          <cell r="B318" t="str">
            <v>HIGÜEY</v>
          </cell>
          <cell r="C318" t="str">
            <v>SUC. HIGÜEY</v>
          </cell>
          <cell r="D318" t="str">
            <v>CONSUMO</v>
          </cell>
          <cell r="E318">
            <v>1</v>
          </cell>
          <cell r="F318" t="str">
            <v>CONS. AUTOCARIBE</v>
          </cell>
          <cell r="G318">
            <v>1</v>
          </cell>
          <cell r="H318" t="str">
            <v>EMITIDO</v>
          </cell>
          <cell r="I318">
            <v>6011797195</v>
          </cell>
          <cell r="J318" t="str">
            <v>001-1542896-3</v>
          </cell>
          <cell r="K318" t="str">
            <v>FAMILIA ROJAS, JUAN ANEUDYS</v>
          </cell>
          <cell r="L318" t="str">
            <v>PESOS DOMINICANOS</v>
          </cell>
          <cell r="M318">
            <v>724235</v>
          </cell>
          <cell r="N318">
            <v>20426.22</v>
          </cell>
          <cell r="O318">
            <v>16702.97</v>
          </cell>
          <cell r="P318">
            <v>18.45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3723.25</v>
          </cell>
          <cell r="V318">
            <v>0</v>
          </cell>
          <cell r="W318">
            <v>0</v>
          </cell>
          <cell r="X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45817</v>
          </cell>
          <cell r="AF318">
            <v>48008</v>
          </cell>
          <cell r="AG318">
            <v>73</v>
          </cell>
        </row>
        <row r="319">
          <cell r="A319">
            <v>6011802452</v>
          </cell>
          <cell r="B319" t="str">
            <v>HIGÜEY</v>
          </cell>
          <cell r="C319" t="str">
            <v>SUC. HIGÜEY</v>
          </cell>
          <cell r="D319" t="str">
            <v>CONSUMO</v>
          </cell>
          <cell r="E319">
            <v>1</v>
          </cell>
          <cell r="F319" t="str">
            <v>CONS. AUTOCARIBE</v>
          </cell>
          <cell r="G319">
            <v>1</v>
          </cell>
          <cell r="H319" t="str">
            <v>EMITIDO</v>
          </cell>
          <cell r="I319">
            <v>6011802452</v>
          </cell>
          <cell r="J319" t="str">
            <v>402-3498227-6</v>
          </cell>
          <cell r="K319" t="str">
            <v>GARCIA LINARES, LUIS CARLOS</v>
          </cell>
          <cell r="L319" t="str">
            <v>PESOS DOMINICANOS</v>
          </cell>
          <cell r="M319">
            <v>782147.5</v>
          </cell>
          <cell r="N319">
            <v>25206.06</v>
          </cell>
          <cell r="O319">
            <v>17596.73</v>
          </cell>
          <cell r="P319">
            <v>17.45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7609.33</v>
          </cell>
          <cell r="V319">
            <v>0</v>
          </cell>
          <cell r="W319">
            <v>0</v>
          </cell>
          <cell r="X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45835</v>
          </cell>
          <cell r="AF319">
            <v>48026</v>
          </cell>
          <cell r="AG319">
            <v>73</v>
          </cell>
        </row>
        <row r="320">
          <cell r="A320">
            <v>6011797124</v>
          </cell>
          <cell r="B320" t="str">
            <v>HIGÜEY</v>
          </cell>
          <cell r="C320" t="str">
            <v>SUC. HIGÜEY</v>
          </cell>
          <cell r="D320" t="str">
            <v>CONSUMO</v>
          </cell>
          <cell r="E320">
            <v>1</v>
          </cell>
          <cell r="F320" t="str">
            <v>CONS. AUTOCARIBE</v>
          </cell>
          <cell r="G320">
            <v>1</v>
          </cell>
          <cell r="H320" t="str">
            <v>EMITIDO</v>
          </cell>
          <cell r="I320">
            <v>6011797124</v>
          </cell>
          <cell r="J320" t="str">
            <v>225-0078832-2</v>
          </cell>
          <cell r="K320" t="str">
            <v>GUERRERO, MARLENY</v>
          </cell>
          <cell r="L320" t="str">
            <v>PESOS DOMINICANOS</v>
          </cell>
          <cell r="M320">
            <v>684155</v>
          </cell>
          <cell r="N320">
            <v>22940.36</v>
          </cell>
          <cell r="O320">
            <v>18508.689999999999</v>
          </cell>
          <cell r="P320">
            <v>21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4431.67</v>
          </cell>
          <cell r="V320">
            <v>0</v>
          </cell>
          <cell r="W320">
            <v>0</v>
          </cell>
          <cell r="X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45817</v>
          </cell>
          <cell r="AF320">
            <v>47643</v>
          </cell>
          <cell r="AG320">
            <v>61</v>
          </cell>
        </row>
        <row r="321">
          <cell r="A321">
            <v>6011796741</v>
          </cell>
          <cell r="B321" t="str">
            <v>HIGÜEY</v>
          </cell>
          <cell r="C321" t="str">
            <v>SUC. HIGÜEY</v>
          </cell>
          <cell r="D321" t="str">
            <v>CONSUMO</v>
          </cell>
          <cell r="E321">
            <v>1</v>
          </cell>
          <cell r="F321" t="str">
            <v>CONS. AUTOCARIBE</v>
          </cell>
          <cell r="G321">
            <v>1</v>
          </cell>
          <cell r="H321" t="str">
            <v>EMITIDO</v>
          </cell>
          <cell r="I321">
            <v>6011796741</v>
          </cell>
          <cell r="J321" t="str">
            <v>223-0166851-7</v>
          </cell>
          <cell r="K321" t="str">
            <v>HEREDIA CORREA, JOSE ALBERTO</v>
          </cell>
          <cell r="L321" t="str">
            <v>PESOS DOMINICANOS</v>
          </cell>
          <cell r="M321">
            <v>636557.5</v>
          </cell>
          <cell r="N321">
            <v>21648.79</v>
          </cell>
          <cell r="O321">
            <v>15599.91</v>
          </cell>
          <cell r="P321">
            <v>20.95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6048.88</v>
          </cell>
          <cell r="V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45814</v>
          </cell>
          <cell r="AF321">
            <v>48005</v>
          </cell>
          <cell r="AG321">
            <v>73</v>
          </cell>
        </row>
        <row r="322">
          <cell r="A322">
            <v>6011799068</v>
          </cell>
          <cell r="B322" t="str">
            <v>HIGÜEY</v>
          </cell>
          <cell r="C322" t="str">
            <v>SUC. HIGÜEY</v>
          </cell>
          <cell r="D322" t="str">
            <v>CONSUMO</v>
          </cell>
          <cell r="E322">
            <v>1</v>
          </cell>
          <cell r="F322" t="str">
            <v>CONS. AUTOCARIBE</v>
          </cell>
          <cell r="G322">
            <v>1</v>
          </cell>
          <cell r="H322" t="str">
            <v>EMITIDO</v>
          </cell>
          <cell r="I322">
            <v>6011799068</v>
          </cell>
          <cell r="J322" t="str">
            <v>001-1895254-8</v>
          </cell>
          <cell r="K322" t="str">
            <v>MARTINEZ DUARTE, ANALICIA</v>
          </cell>
          <cell r="L322" t="str">
            <v>PESOS DOMINICANOS</v>
          </cell>
          <cell r="M322">
            <v>780967.5</v>
          </cell>
          <cell r="N322">
            <v>21990.58</v>
          </cell>
          <cell r="O322">
            <v>18683.75</v>
          </cell>
          <cell r="P322">
            <v>19.95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3306.83</v>
          </cell>
          <cell r="V322">
            <v>0</v>
          </cell>
          <cell r="W322">
            <v>0</v>
          </cell>
          <cell r="X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45824</v>
          </cell>
          <cell r="AF322">
            <v>48015</v>
          </cell>
          <cell r="AG322">
            <v>73</v>
          </cell>
        </row>
        <row r="323">
          <cell r="A323">
            <v>6011801761</v>
          </cell>
          <cell r="B323" t="str">
            <v>HIGÜEY</v>
          </cell>
          <cell r="C323" t="str">
            <v>SUC. HIGÜEY</v>
          </cell>
          <cell r="D323" t="str">
            <v>CONSUMO</v>
          </cell>
          <cell r="E323">
            <v>1</v>
          </cell>
          <cell r="F323" t="str">
            <v>CONS. AUTOCARIBE</v>
          </cell>
          <cell r="G323">
            <v>1</v>
          </cell>
          <cell r="H323" t="str">
            <v>EMITIDO</v>
          </cell>
          <cell r="I323">
            <v>6011801761</v>
          </cell>
          <cell r="J323" t="str">
            <v>402-2605288-0</v>
          </cell>
          <cell r="K323" t="str">
            <v>PIMENTEL DE LA CRUZ, GEYDIS</v>
          </cell>
          <cell r="L323" t="str">
            <v>PESOS DOMINICANOS</v>
          </cell>
          <cell r="M323">
            <v>780967.5</v>
          </cell>
          <cell r="N323">
            <v>23003.51</v>
          </cell>
          <cell r="O323">
            <v>17570.18</v>
          </cell>
          <cell r="P323">
            <v>17.45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5433.33</v>
          </cell>
          <cell r="V323">
            <v>0</v>
          </cell>
          <cell r="W323">
            <v>0</v>
          </cell>
          <cell r="X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45834</v>
          </cell>
          <cell r="AF323">
            <v>48025</v>
          </cell>
          <cell r="AG323">
            <v>73</v>
          </cell>
        </row>
        <row r="324">
          <cell r="A324">
            <v>6011798265</v>
          </cell>
          <cell r="B324" t="str">
            <v>HIGÜEY</v>
          </cell>
          <cell r="C324" t="str">
            <v>SUC. HIGÜEY</v>
          </cell>
          <cell r="D324" t="str">
            <v>CONSUMO</v>
          </cell>
          <cell r="E324">
            <v>1</v>
          </cell>
          <cell r="F324" t="str">
            <v>CONS. AUTOCARIBE</v>
          </cell>
          <cell r="G324">
            <v>1</v>
          </cell>
          <cell r="H324" t="str">
            <v>EMITIDO</v>
          </cell>
          <cell r="I324">
            <v>6011798265</v>
          </cell>
          <cell r="J324" t="str">
            <v>023-0134335-2</v>
          </cell>
          <cell r="K324" t="str">
            <v>RESTITUYO CORPORAN, LUIS ERNESTO</v>
          </cell>
          <cell r="L324" t="str">
            <v>PESOS DOMINICANOS</v>
          </cell>
          <cell r="M324">
            <v>713920</v>
          </cell>
          <cell r="N324">
            <v>21398.06</v>
          </cell>
          <cell r="O324">
            <v>18304.099999999999</v>
          </cell>
          <cell r="P324">
            <v>18.45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3093.96</v>
          </cell>
          <cell r="V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45820</v>
          </cell>
          <cell r="AF324">
            <v>47646</v>
          </cell>
          <cell r="AG324">
            <v>61</v>
          </cell>
        </row>
        <row r="325">
          <cell r="A325">
            <v>6011795529</v>
          </cell>
          <cell r="B325" t="str">
            <v>HIGÜEY</v>
          </cell>
          <cell r="C325" t="str">
            <v>SUC. HIGÜEY</v>
          </cell>
          <cell r="D325" t="str">
            <v>CONSUMO</v>
          </cell>
          <cell r="E325">
            <v>1</v>
          </cell>
          <cell r="F325" t="str">
            <v>CONS. AUTOCARIBE</v>
          </cell>
          <cell r="G325">
            <v>1</v>
          </cell>
          <cell r="H325" t="str">
            <v>EMITIDO</v>
          </cell>
          <cell r="I325">
            <v>6011795529</v>
          </cell>
          <cell r="J325" t="str">
            <v>001-1391118-4</v>
          </cell>
          <cell r="K325" t="str">
            <v>REYES INOA, LUIS ALBERTO</v>
          </cell>
          <cell r="L325" t="str">
            <v>PESOS DOMINICANOS</v>
          </cell>
          <cell r="M325">
            <v>574667.5</v>
          </cell>
          <cell r="N325">
            <v>18646.82</v>
          </cell>
          <cell r="O325">
            <v>14083.19</v>
          </cell>
          <cell r="P325">
            <v>20.95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4563.63</v>
          </cell>
          <cell r="V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45810</v>
          </cell>
          <cell r="AF325">
            <v>48001</v>
          </cell>
          <cell r="AG325">
            <v>73</v>
          </cell>
        </row>
        <row r="326">
          <cell r="A326">
            <v>6011800339</v>
          </cell>
          <cell r="B326" t="str">
            <v>HIGÜEY</v>
          </cell>
          <cell r="C326" t="str">
            <v>SUC. HIGÜEY</v>
          </cell>
          <cell r="D326" t="str">
            <v>CONSUMO</v>
          </cell>
          <cell r="E326">
            <v>1</v>
          </cell>
          <cell r="F326" t="str">
            <v>CONS. AUTOCARIBE</v>
          </cell>
          <cell r="G326">
            <v>1</v>
          </cell>
          <cell r="H326" t="str">
            <v>EMITIDO</v>
          </cell>
          <cell r="I326">
            <v>6011800339</v>
          </cell>
          <cell r="J326" t="str">
            <v>028-0081434-1</v>
          </cell>
          <cell r="K326" t="str">
            <v>RODRIGUEZ SANTANA, JUANA MARIA</v>
          </cell>
          <cell r="L326" t="str">
            <v>PESOS DOMINICANOS</v>
          </cell>
          <cell r="M326">
            <v>780967.5</v>
          </cell>
          <cell r="N326">
            <v>22719.39</v>
          </cell>
          <cell r="O326">
            <v>18011.39</v>
          </cell>
          <cell r="P326">
            <v>18.45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4708</v>
          </cell>
          <cell r="V326">
            <v>0</v>
          </cell>
          <cell r="W326">
            <v>0</v>
          </cell>
          <cell r="X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45828</v>
          </cell>
          <cell r="AF326">
            <v>48019</v>
          </cell>
          <cell r="AG326">
            <v>73</v>
          </cell>
        </row>
        <row r="327">
          <cell r="A327">
            <v>6011801811</v>
          </cell>
          <cell r="B327" t="str">
            <v>HIGÜEY</v>
          </cell>
          <cell r="C327" t="str">
            <v>SUC. HIGÜEY</v>
          </cell>
          <cell r="D327" t="str">
            <v>CONSUMO</v>
          </cell>
          <cell r="E327">
            <v>1</v>
          </cell>
          <cell r="F327" t="str">
            <v>CONS. AUTOCARIBE</v>
          </cell>
          <cell r="G327">
            <v>1</v>
          </cell>
          <cell r="H327" t="str">
            <v>EMITIDO</v>
          </cell>
          <cell r="I327">
            <v>6011801811</v>
          </cell>
          <cell r="J327" t="str">
            <v>225-0029421-4</v>
          </cell>
          <cell r="K327" t="str">
            <v>SEPULVEDA GONZALEZ, JUAN CARLOS</v>
          </cell>
          <cell r="L327" t="str">
            <v>PESOS DOMINICANOS</v>
          </cell>
          <cell r="M327">
            <v>631400</v>
          </cell>
          <cell r="N327">
            <v>21414.31</v>
          </cell>
          <cell r="O327">
            <v>17981.310000000001</v>
          </cell>
          <cell r="P327">
            <v>23.5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3433</v>
          </cell>
          <cell r="V327">
            <v>0</v>
          </cell>
          <cell r="W327">
            <v>0</v>
          </cell>
          <cell r="X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45834</v>
          </cell>
          <cell r="AF327">
            <v>47660</v>
          </cell>
          <cell r="AG327">
            <v>61</v>
          </cell>
        </row>
        <row r="328">
          <cell r="A328">
            <v>6011803207</v>
          </cell>
          <cell r="B328" t="str">
            <v>HIGÜEY</v>
          </cell>
          <cell r="C328" t="str">
            <v>SUC. HIGÜEY</v>
          </cell>
          <cell r="D328" t="str">
            <v>CONSUMO</v>
          </cell>
          <cell r="E328">
            <v>1</v>
          </cell>
          <cell r="F328" t="str">
            <v>CONS. AUTOCARIBE</v>
          </cell>
          <cell r="G328">
            <v>1</v>
          </cell>
          <cell r="H328" t="str">
            <v>EMITIDO</v>
          </cell>
          <cell r="I328">
            <v>6011803207</v>
          </cell>
          <cell r="J328" t="str">
            <v>402-2004153-3</v>
          </cell>
          <cell r="K328" t="str">
            <v>TEJEDA DE DEL CARMEN, LISBETHY</v>
          </cell>
          <cell r="L328" t="str">
            <v>PESOS DOMINICANOS</v>
          </cell>
          <cell r="M328">
            <v>780967.5</v>
          </cell>
          <cell r="N328">
            <v>32457.93</v>
          </cell>
          <cell r="O328">
            <v>28016.93</v>
          </cell>
          <cell r="P328">
            <v>17.45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4441</v>
          </cell>
          <cell r="V328">
            <v>0</v>
          </cell>
          <cell r="W328">
            <v>0</v>
          </cell>
          <cell r="X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45838</v>
          </cell>
          <cell r="AF328">
            <v>46934</v>
          </cell>
          <cell r="AG328">
            <v>37</v>
          </cell>
        </row>
        <row r="329">
          <cell r="A329">
            <v>6011796572</v>
          </cell>
          <cell r="B329" t="str">
            <v>HIGÜEY</v>
          </cell>
          <cell r="C329" t="str">
            <v>SUC. HIGÜEY</v>
          </cell>
          <cell r="D329" t="str">
            <v>CONSUMO</v>
          </cell>
          <cell r="E329">
            <v>1</v>
          </cell>
          <cell r="F329" t="str">
            <v>CONS. PERSONAL</v>
          </cell>
          <cell r="G329">
            <v>1</v>
          </cell>
          <cell r="H329" t="str">
            <v>EMITIDO</v>
          </cell>
          <cell r="I329">
            <v>6011796572</v>
          </cell>
          <cell r="J329" t="str">
            <v>018-0067509-0</v>
          </cell>
          <cell r="K329" t="str">
            <v xml:space="preserve"> LOPEZ FELIZ, JOSE ARIEL</v>
          </cell>
          <cell r="L329" t="str">
            <v>PESOS DOMINICANOS</v>
          </cell>
          <cell r="M329">
            <v>137732.34</v>
          </cell>
          <cell r="N329">
            <v>7183.24</v>
          </cell>
          <cell r="O329">
            <v>7111.34</v>
          </cell>
          <cell r="P329">
            <v>21.5</v>
          </cell>
          <cell r="Q329">
            <v>0</v>
          </cell>
          <cell r="R329">
            <v>0</v>
          </cell>
          <cell r="S329">
            <v>0</v>
          </cell>
          <cell r="T329">
            <v>71.900000000000006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7732.34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45813</v>
          </cell>
          <cell r="AF329">
            <v>46543</v>
          </cell>
          <cell r="AG329">
            <v>24</v>
          </cell>
        </row>
        <row r="330">
          <cell r="A330">
            <v>6011797398</v>
          </cell>
          <cell r="B330" t="str">
            <v>HIGÜEY</v>
          </cell>
          <cell r="C330" t="str">
            <v>SUC. HIGÜEY</v>
          </cell>
          <cell r="D330" t="str">
            <v>CONSUMO</v>
          </cell>
          <cell r="E330">
            <v>1</v>
          </cell>
          <cell r="F330" t="str">
            <v>CONS. PERSONAL</v>
          </cell>
          <cell r="G330">
            <v>1</v>
          </cell>
          <cell r="H330" t="str">
            <v>EMITIDO</v>
          </cell>
          <cell r="I330">
            <v>6011797398</v>
          </cell>
          <cell r="J330" t="str">
            <v>225-0002840-6</v>
          </cell>
          <cell r="K330" t="str">
            <v>ARIAS GARCIA, LEONARDO</v>
          </cell>
          <cell r="L330" t="str">
            <v>PESOS DOMINICANOS</v>
          </cell>
          <cell r="M330">
            <v>327807.21000000002</v>
          </cell>
          <cell r="N330">
            <v>10338.01</v>
          </cell>
          <cell r="O330">
            <v>10239.14</v>
          </cell>
          <cell r="P330">
            <v>21.5</v>
          </cell>
          <cell r="Q330">
            <v>0</v>
          </cell>
          <cell r="R330">
            <v>0</v>
          </cell>
          <cell r="S330">
            <v>0</v>
          </cell>
          <cell r="T330">
            <v>98.87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22007.21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45818</v>
          </cell>
          <cell r="AF330">
            <v>47279</v>
          </cell>
          <cell r="AG330">
            <v>49</v>
          </cell>
        </row>
        <row r="331">
          <cell r="A331">
            <v>6011801918</v>
          </cell>
          <cell r="B331" t="str">
            <v>HIGÜEY</v>
          </cell>
          <cell r="C331" t="str">
            <v>SUC. HIGÜEY</v>
          </cell>
          <cell r="D331" t="str">
            <v>CONSUMO</v>
          </cell>
          <cell r="E331">
            <v>1</v>
          </cell>
          <cell r="F331" t="str">
            <v>CONS. PERSONAL</v>
          </cell>
          <cell r="G331">
            <v>1</v>
          </cell>
          <cell r="H331" t="str">
            <v>EMITIDO</v>
          </cell>
          <cell r="I331">
            <v>6011801918</v>
          </cell>
          <cell r="J331" t="str">
            <v>001-0329158-9</v>
          </cell>
          <cell r="K331" t="str">
            <v>BAUTISTA, SERVIO JUNIOR</v>
          </cell>
          <cell r="L331" t="str">
            <v>PESOS DOMINICANOS</v>
          </cell>
          <cell r="M331">
            <v>272155.61</v>
          </cell>
          <cell r="N331">
            <v>10405.56</v>
          </cell>
          <cell r="O331">
            <v>10323.48</v>
          </cell>
          <cell r="P331">
            <v>21.5</v>
          </cell>
          <cell r="Q331">
            <v>0</v>
          </cell>
          <cell r="R331">
            <v>0</v>
          </cell>
          <cell r="S331">
            <v>0</v>
          </cell>
          <cell r="T331">
            <v>82.08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16741.61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45834</v>
          </cell>
          <cell r="AF331">
            <v>46930</v>
          </cell>
          <cell r="AG331">
            <v>37</v>
          </cell>
        </row>
        <row r="332">
          <cell r="A332">
            <v>6011802192</v>
          </cell>
          <cell r="B332" t="str">
            <v>HIGÜEY</v>
          </cell>
          <cell r="C332" t="str">
            <v>SUC. HIGÜEY</v>
          </cell>
          <cell r="D332" t="str">
            <v>CONSUMO</v>
          </cell>
          <cell r="E332">
            <v>1</v>
          </cell>
          <cell r="F332" t="str">
            <v>CONS. PERSONAL</v>
          </cell>
          <cell r="G332">
            <v>1</v>
          </cell>
          <cell r="H332" t="str">
            <v>EMITIDO</v>
          </cell>
          <cell r="I332">
            <v>6011802192</v>
          </cell>
          <cell r="J332" t="str">
            <v>026-0045552-7</v>
          </cell>
          <cell r="K332" t="str">
            <v>BELL DE LEON, ISMAEL</v>
          </cell>
          <cell r="L332" t="str">
            <v>PESOS DOMINICANOS</v>
          </cell>
          <cell r="M332">
            <v>412500</v>
          </cell>
          <cell r="N332">
            <v>9937.76</v>
          </cell>
          <cell r="O332">
            <v>9813.35</v>
          </cell>
          <cell r="P332">
            <v>15</v>
          </cell>
          <cell r="Q332">
            <v>0</v>
          </cell>
          <cell r="R332">
            <v>0</v>
          </cell>
          <cell r="S332">
            <v>0</v>
          </cell>
          <cell r="T332">
            <v>124.41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45835</v>
          </cell>
          <cell r="AF332">
            <v>47661</v>
          </cell>
          <cell r="AG332">
            <v>61</v>
          </cell>
        </row>
        <row r="333">
          <cell r="A333">
            <v>6011799794</v>
          </cell>
          <cell r="B333" t="str">
            <v>HIGÜEY</v>
          </cell>
          <cell r="C333" t="str">
            <v>SUC. HIGÜEY</v>
          </cell>
          <cell r="D333" t="str">
            <v>CONSUMO</v>
          </cell>
          <cell r="E333">
            <v>1</v>
          </cell>
          <cell r="F333" t="str">
            <v>CONS. PERSONAL</v>
          </cell>
          <cell r="G333">
            <v>1</v>
          </cell>
          <cell r="H333" t="str">
            <v>EMITIDO</v>
          </cell>
          <cell r="I333">
            <v>6011799794</v>
          </cell>
          <cell r="J333" t="str">
            <v>028-0076455-3</v>
          </cell>
          <cell r="K333" t="str">
            <v>CALDERON, FRANK FELIX</v>
          </cell>
          <cell r="L333" t="str">
            <v>PESOS DOMINICANOS</v>
          </cell>
          <cell r="M333">
            <v>77500</v>
          </cell>
          <cell r="N333">
            <v>7055.01</v>
          </cell>
          <cell r="O333">
            <v>7031.64</v>
          </cell>
          <cell r="P333">
            <v>16</v>
          </cell>
          <cell r="Q333">
            <v>0</v>
          </cell>
          <cell r="R333">
            <v>0</v>
          </cell>
          <cell r="S333">
            <v>0</v>
          </cell>
          <cell r="T333">
            <v>23.37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45826</v>
          </cell>
          <cell r="AF333">
            <v>46191</v>
          </cell>
          <cell r="AG333">
            <v>12</v>
          </cell>
        </row>
        <row r="334">
          <cell r="A334">
            <v>6011797291</v>
          </cell>
          <cell r="B334" t="str">
            <v>HIGÜEY</v>
          </cell>
          <cell r="C334" t="str">
            <v>SUC. HIGÜEY</v>
          </cell>
          <cell r="D334" t="str">
            <v>CONSUMO</v>
          </cell>
          <cell r="E334">
            <v>1</v>
          </cell>
          <cell r="F334" t="str">
            <v>CONS. PERSONAL</v>
          </cell>
          <cell r="G334">
            <v>1</v>
          </cell>
          <cell r="H334" t="str">
            <v>EMITIDO</v>
          </cell>
          <cell r="I334">
            <v>6011797291</v>
          </cell>
          <cell r="J334" t="str">
            <v>001-1281001-5</v>
          </cell>
          <cell r="K334" t="str">
            <v>CANDELARIA NATERA, DIANA CAROLINA</v>
          </cell>
          <cell r="L334" t="str">
            <v>PESOS DOMINICANOS</v>
          </cell>
          <cell r="M334">
            <v>507382.5</v>
          </cell>
          <cell r="N334">
            <v>14494.08</v>
          </cell>
          <cell r="O334">
            <v>13869.49</v>
          </cell>
          <cell r="P334">
            <v>21.5</v>
          </cell>
          <cell r="Q334">
            <v>0</v>
          </cell>
          <cell r="R334">
            <v>0</v>
          </cell>
          <cell r="S334">
            <v>0</v>
          </cell>
          <cell r="T334">
            <v>153.03</v>
          </cell>
          <cell r="U334">
            <v>0</v>
          </cell>
          <cell r="V334">
            <v>0</v>
          </cell>
          <cell r="W334">
            <v>0</v>
          </cell>
          <cell r="X334">
            <v>471.56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45818</v>
          </cell>
          <cell r="AF334">
            <v>47644</v>
          </cell>
          <cell r="AG334">
            <v>61</v>
          </cell>
        </row>
        <row r="335">
          <cell r="A335">
            <v>6011798201</v>
          </cell>
          <cell r="B335" t="str">
            <v>HIGÜEY</v>
          </cell>
          <cell r="C335" t="str">
            <v>SUC. HIGÜEY</v>
          </cell>
          <cell r="D335" t="str">
            <v>CONSUMO</v>
          </cell>
          <cell r="E335">
            <v>1</v>
          </cell>
          <cell r="F335" t="str">
            <v>CONS. PERSONAL</v>
          </cell>
          <cell r="G335">
            <v>1</v>
          </cell>
          <cell r="H335" t="str">
            <v>EMITIDO</v>
          </cell>
          <cell r="I335">
            <v>6011798201</v>
          </cell>
          <cell r="J335" t="str">
            <v>028-0053818-9</v>
          </cell>
          <cell r="K335" t="str">
            <v>CASTILLO , SANTIAGO</v>
          </cell>
          <cell r="L335" t="str">
            <v>PESOS DOMINICANOS</v>
          </cell>
          <cell r="M335">
            <v>383810.68</v>
          </cell>
          <cell r="N335">
            <v>10607.37</v>
          </cell>
          <cell r="O335">
            <v>10491.61</v>
          </cell>
          <cell r="P335">
            <v>21.5</v>
          </cell>
          <cell r="Q335">
            <v>0</v>
          </cell>
          <cell r="R335">
            <v>0</v>
          </cell>
          <cell r="S335">
            <v>0</v>
          </cell>
          <cell r="T335">
            <v>115.76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28010.68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45820</v>
          </cell>
          <cell r="AF335">
            <v>47646</v>
          </cell>
          <cell r="AG335">
            <v>61</v>
          </cell>
        </row>
        <row r="336">
          <cell r="A336">
            <v>6011802849</v>
          </cell>
          <cell r="B336" t="str">
            <v>HIGÜEY</v>
          </cell>
          <cell r="C336" t="str">
            <v>SUC. HIGÜEY</v>
          </cell>
          <cell r="D336" t="str">
            <v>CONSUMO</v>
          </cell>
          <cell r="E336">
            <v>1</v>
          </cell>
          <cell r="F336" t="str">
            <v>CONS. PERSONAL</v>
          </cell>
          <cell r="G336">
            <v>1</v>
          </cell>
          <cell r="H336" t="str">
            <v>EMITIDO</v>
          </cell>
          <cell r="I336">
            <v>6011802849</v>
          </cell>
          <cell r="J336" t="str">
            <v>402-2208096-8</v>
          </cell>
          <cell r="K336" t="str">
            <v>CASTILLO ZORRILLA, MARIEN DE LOS ANGELES</v>
          </cell>
          <cell r="L336" t="str">
            <v>PESOS DOMINICANOS</v>
          </cell>
          <cell r="M336">
            <v>507000</v>
          </cell>
          <cell r="N336">
            <v>14704.9</v>
          </cell>
          <cell r="O336">
            <v>13859.04</v>
          </cell>
          <cell r="P336">
            <v>21.5</v>
          </cell>
          <cell r="Q336">
            <v>0</v>
          </cell>
          <cell r="R336">
            <v>0</v>
          </cell>
          <cell r="S336">
            <v>0</v>
          </cell>
          <cell r="T336">
            <v>152.91</v>
          </cell>
          <cell r="U336">
            <v>0</v>
          </cell>
          <cell r="V336">
            <v>0</v>
          </cell>
          <cell r="W336">
            <v>0</v>
          </cell>
          <cell r="X336">
            <v>692.95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45838</v>
          </cell>
          <cell r="AF336">
            <v>47664</v>
          </cell>
          <cell r="AG336">
            <v>61</v>
          </cell>
        </row>
        <row r="337">
          <cell r="A337">
            <v>6011801996</v>
          </cell>
          <cell r="B337" t="str">
            <v>HIGÜEY</v>
          </cell>
          <cell r="C337" t="str">
            <v>SUC. HIGÜEY</v>
          </cell>
          <cell r="D337" t="str">
            <v>CONSUMO</v>
          </cell>
          <cell r="E337">
            <v>1</v>
          </cell>
          <cell r="F337" t="str">
            <v>CONS. PERSONAL</v>
          </cell>
          <cell r="G337">
            <v>1</v>
          </cell>
          <cell r="H337" t="str">
            <v>EMITIDO</v>
          </cell>
          <cell r="I337">
            <v>6011801996</v>
          </cell>
          <cell r="J337" t="str">
            <v>402-3593805-3</v>
          </cell>
          <cell r="K337" t="str">
            <v>CHECO ALVARADO, PEDRO RAMON</v>
          </cell>
          <cell r="L337" t="str">
            <v>PESOS DOMINICANOS</v>
          </cell>
          <cell r="M337">
            <v>104500</v>
          </cell>
          <cell r="N337">
            <v>9463.51</v>
          </cell>
          <cell r="O337">
            <v>9431.99</v>
          </cell>
          <cell r="P337">
            <v>15</v>
          </cell>
          <cell r="Q337">
            <v>0</v>
          </cell>
          <cell r="R337">
            <v>0</v>
          </cell>
          <cell r="S337">
            <v>0</v>
          </cell>
          <cell r="T337">
            <v>31.52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45835</v>
          </cell>
          <cell r="AF337">
            <v>46200</v>
          </cell>
          <cell r="AG337">
            <v>12</v>
          </cell>
        </row>
        <row r="338">
          <cell r="A338">
            <v>6011796992</v>
          </cell>
          <cell r="B338" t="str">
            <v>HIGÜEY</v>
          </cell>
          <cell r="C338" t="str">
            <v>SUC. HIGÜEY</v>
          </cell>
          <cell r="D338" t="str">
            <v>CONSUMO</v>
          </cell>
          <cell r="E338">
            <v>1</v>
          </cell>
          <cell r="F338" t="str">
            <v>CONS. PERSONAL</v>
          </cell>
          <cell r="G338">
            <v>1</v>
          </cell>
          <cell r="H338" t="str">
            <v>EMITIDO</v>
          </cell>
          <cell r="I338">
            <v>6011796992</v>
          </cell>
          <cell r="J338" t="str">
            <v>402-1419726-7</v>
          </cell>
          <cell r="K338" t="str">
            <v>CONCEPCION MATINO, ENMANUEL</v>
          </cell>
          <cell r="L338" t="str">
            <v>PESOS DOMINICANOS</v>
          </cell>
          <cell r="M338">
            <v>241946.84</v>
          </cell>
          <cell r="N338">
            <v>7689.2</v>
          </cell>
          <cell r="O338">
            <v>7616.23</v>
          </cell>
          <cell r="P338">
            <v>21.95</v>
          </cell>
          <cell r="Q338">
            <v>0</v>
          </cell>
          <cell r="R338">
            <v>0</v>
          </cell>
          <cell r="S338">
            <v>0</v>
          </cell>
          <cell r="T338">
            <v>72.97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16646.84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45817</v>
          </cell>
          <cell r="AF338">
            <v>47278</v>
          </cell>
          <cell r="AG338">
            <v>49</v>
          </cell>
        </row>
        <row r="339">
          <cell r="A339">
            <v>6011796823</v>
          </cell>
          <cell r="B339" t="str">
            <v>HIGÜEY</v>
          </cell>
          <cell r="C339" t="str">
            <v>SUC. HIGÜEY</v>
          </cell>
          <cell r="D339" t="str">
            <v>CONSUMO</v>
          </cell>
          <cell r="E339">
            <v>1</v>
          </cell>
          <cell r="F339" t="str">
            <v>CONS. PERSONAL</v>
          </cell>
          <cell r="G339">
            <v>1</v>
          </cell>
          <cell r="H339" t="str">
            <v>EMITIDO</v>
          </cell>
          <cell r="I339">
            <v>6011796823</v>
          </cell>
          <cell r="J339" t="str">
            <v>402-1963170-8</v>
          </cell>
          <cell r="K339" t="str">
            <v>CRUZ HERNANDEZ, FELBRY</v>
          </cell>
          <cell r="L339" t="str">
            <v>PESOS DOMINICANOS</v>
          </cell>
          <cell r="M339">
            <v>37000</v>
          </cell>
          <cell r="N339">
            <v>3368.2</v>
          </cell>
          <cell r="O339">
            <v>3357.04</v>
          </cell>
          <cell r="P339">
            <v>16</v>
          </cell>
          <cell r="Q339">
            <v>0</v>
          </cell>
          <cell r="R339">
            <v>0</v>
          </cell>
          <cell r="S339">
            <v>0</v>
          </cell>
          <cell r="T339">
            <v>11.16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45814</v>
          </cell>
          <cell r="AF339">
            <v>46179</v>
          </cell>
          <cell r="AG339">
            <v>12</v>
          </cell>
        </row>
        <row r="340">
          <cell r="A340">
            <v>6011800951</v>
          </cell>
          <cell r="B340" t="str">
            <v>HIGÜEY</v>
          </cell>
          <cell r="C340" t="str">
            <v>SUC. HIGÜEY</v>
          </cell>
          <cell r="D340" t="str">
            <v>CONSUMO</v>
          </cell>
          <cell r="E340">
            <v>1</v>
          </cell>
          <cell r="F340" t="str">
            <v>CONS. PERSONAL</v>
          </cell>
          <cell r="G340">
            <v>1</v>
          </cell>
          <cell r="H340" t="str">
            <v>EMITIDO</v>
          </cell>
          <cell r="I340">
            <v>6011800951</v>
          </cell>
          <cell r="J340" t="str">
            <v>402-1169038-9</v>
          </cell>
          <cell r="K340" t="str">
            <v>CRUZ HERNANDEZ, FREIDDY</v>
          </cell>
          <cell r="L340" t="str">
            <v>PESOS DOMINICANOS</v>
          </cell>
          <cell r="M340">
            <v>31500</v>
          </cell>
          <cell r="N340">
            <v>2867.52</v>
          </cell>
          <cell r="O340">
            <v>2858.02</v>
          </cell>
          <cell r="P340">
            <v>16</v>
          </cell>
          <cell r="Q340">
            <v>0</v>
          </cell>
          <cell r="R340">
            <v>0</v>
          </cell>
          <cell r="S340">
            <v>0</v>
          </cell>
          <cell r="T340">
            <v>9.5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45832</v>
          </cell>
          <cell r="AF340">
            <v>46197</v>
          </cell>
          <cell r="AG340">
            <v>12</v>
          </cell>
        </row>
        <row r="341">
          <cell r="A341">
            <v>6011801512</v>
          </cell>
          <cell r="B341" t="str">
            <v>HIGÜEY</v>
          </cell>
          <cell r="C341" t="str">
            <v>SUC. HIGÜEY</v>
          </cell>
          <cell r="D341" t="str">
            <v>CONSUMO</v>
          </cell>
          <cell r="E341">
            <v>1</v>
          </cell>
          <cell r="F341" t="str">
            <v>CONS. PERSONAL</v>
          </cell>
          <cell r="G341">
            <v>1</v>
          </cell>
          <cell r="H341" t="str">
            <v>EMITIDO</v>
          </cell>
          <cell r="I341">
            <v>6011801512</v>
          </cell>
          <cell r="J341" t="str">
            <v>028-0075736-7</v>
          </cell>
          <cell r="K341" t="str">
            <v>CUEVAS CUEVAS, SANDRO</v>
          </cell>
          <cell r="L341" t="str">
            <v>PESOS DOMINICANOS</v>
          </cell>
          <cell r="M341">
            <v>62500</v>
          </cell>
          <cell r="N341">
            <v>5659.99</v>
          </cell>
          <cell r="O341">
            <v>5641.14</v>
          </cell>
          <cell r="P341">
            <v>15</v>
          </cell>
          <cell r="Q341">
            <v>0</v>
          </cell>
          <cell r="R341">
            <v>0</v>
          </cell>
          <cell r="S341">
            <v>0</v>
          </cell>
          <cell r="T341">
            <v>18.850000000000001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45833</v>
          </cell>
          <cell r="AF341">
            <v>46198</v>
          </cell>
          <cell r="AG341">
            <v>12</v>
          </cell>
        </row>
        <row r="342">
          <cell r="A342">
            <v>6011800241</v>
          </cell>
          <cell r="B342" t="str">
            <v>HIGÜEY</v>
          </cell>
          <cell r="C342" t="str">
            <v>SUC. HIGÜEY</v>
          </cell>
          <cell r="D342" t="str">
            <v>CONSUMO</v>
          </cell>
          <cell r="E342">
            <v>1</v>
          </cell>
          <cell r="F342" t="str">
            <v>CONS. PERSONAL</v>
          </cell>
          <cell r="G342">
            <v>1</v>
          </cell>
          <cell r="H342" t="str">
            <v>EMITIDO</v>
          </cell>
          <cell r="I342">
            <v>6011800241</v>
          </cell>
          <cell r="J342" t="str">
            <v>402-1473934-0</v>
          </cell>
          <cell r="K342" t="str">
            <v>DE JESUS SOLER, ADELA MASSIEL</v>
          </cell>
          <cell r="L342" t="str">
            <v>PESOS DOMINICANOS</v>
          </cell>
          <cell r="M342">
            <v>163490.91</v>
          </cell>
          <cell r="N342">
            <v>15311.83</v>
          </cell>
          <cell r="O342">
            <v>15262.52</v>
          </cell>
          <cell r="P342">
            <v>21.5</v>
          </cell>
          <cell r="Q342">
            <v>0</v>
          </cell>
          <cell r="R342">
            <v>0</v>
          </cell>
          <cell r="S342">
            <v>0</v>
          </cell>
          <cell r="T342">
            <v>49.31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8490.91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45828</v>
          </cell>
          <cell r="AF342">
            <v>46193</v>
          </cell>
          <cell r="AG342">
            <v>12</v>
          </cell>
        </row>
        <row r="343">
          <cell r="A343">
            <v>6011798799</v>
          </cell>
          <cell r="B343" t="str">
            <v>HIGÜEY</v>
          </cell>
          <cell r="C343" t="str">
            <v>SUC. HIGÜEY</v>
          </cell>
          <cell r="D343" t="str">
            <v>CONSUMO</v>
          </cell>
          <cell r="E343">
            <v>1</v>
          </cell>
          <cell r="F343" t="str">
            <v>CONS. PERSONAL</v>
          </cell>
          <cell r="G343">
            <v>1</v>
          </cell>
          <cell r="H343" t="str">
            <v>EMITIDO</v>
          </cell>
          <cell r="I343">
            <v>6011798799</v>
          </cell>
          <cell r="J343" t="str">
            <v>029-0016645-1</v>
          </cell>
          <cell r="K343" t="str">
            <v>DE LA CRUZ DE LEON, ALEXANDER</v>
          </cell>
          <cell r="L343" t="str">
            <v>PESOS DOMINICANOS</v>
          </cell>
          <cell r="M343">
            <v>151500</v>
          </cell>
          <cell r="N343">
            <v>3649.86</v>
          </cell>
          <cell r="O343">
            <v>3604.17</v>
          </cell>
          <cell r="P343">
            <v>15</v>
          </cell>
          <cell r="Q343">
            <v>0</v>
          </cell>
          <cell r="R343">
            <v>0</v>
          </cell>
          <cell r="S343">
            <v>0</v>
          </cell>
          <cell r="T343">
            <v>45.69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45824</v>
          </cell>
          <cell r="AF343">
            <v>47650</v>
          </cell>
          <cell r="AG343">
            <v>61</v>
          </cell>
        </row>
        <row r="344">
          <cell r="A344">
            <v>6011798774</v>
          </cell>
          <cell r="B344" t="str">
            <v>HIGÜEY</v>
          </cell>
          <cell r="C344" t="str">
            <v>SUC. HIGÜEY</v>
          </cell>
          <cell r="D344" t="str">
            <v>CONSUMO</v>
          </cell>
          <cell r="E344">
            <v>1</v>
          </cell>
          <cell r="F344" t="str">
            <v>CONS. PERSONAL</v>
          </cell>
          <cell r="G344">
            <v>1</v>
          </cell>
          <cell r="H344" t="str">
            <v>EMITIDO</v>
          </cell>
          <cell r="I344">
            <v>6011798774</v>
          </cell>
          <cell r="J344" t="str">
            <v>028-0114099-3</v>
          </cell>
          <cell r="K344" t="str">
            <v>DE LEON CARABALLO, YORKARY</v>
          </cell>
          <cell r="L344" t="str">
            <v>PESOS DOMINICANOS</v>
          </cell>
          <cell r="M344">
            <v>105500</v>
          </cell>
          <cell r="N344">
            <v>3689.01</v>
          </cell>
          <cell r="O344">
            <v>3657.19</v>
          </cell>
          <cell r="P344">
            <v>15</v>
          </cell>
          <cell r="Q344">
            <v>0</v>
          </cell>
          <cell r="R344">
            <v>0</v>
          </cell>
          <cell r="S344">
            <v>0</v>
          </cell>
          <cell r="T344">
            <v>31.82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45824</v>
          </cell>
          <cell r="AF344">
            <v>46920</v>
          </cell>
          <cell r="AG344">
            <v>37</v>
          </cell>
        </row>
        <row r="345">
          <cell r="A345">
            <v>6011801902</v>
          </cell>
          <cell r="B345" t="str">
            <v>HIGÜEY</v>
          </cell>
          <cell r="C345" t="str">
            <v>SUC. HIGÜEY</v>
          </cell>
          <cell r="D345" t="str">
            <v>CONSUMO</v>
          </cell>
          <cell r="E345">
            <v>1</v>
          </cell>
          <cell r="F345" t="str">
            <v>CONS. PERSONAL</v>
          </cell>
          <cell r="G345">
            <v>1</v>
          </cell>
          <cell r="H345" t="str">
            <v>EMITIDO</v>
          </cell>
          <cell r="I345">
            <v>6011801902</v>
          </cell>
          <cell r="J345" t="str">
            <v>023-0134527-4</v>
          </cell>
          <cell r="K345" t="str">
            <v>ENCARNACION ROCHE, EDGAR</v>
          </cell>
          <cell r="L345" t="str">
            <v>PESOS DOMINICANOS</v>
          </cell>
          <cell r="M345">
            <v>55500</v>
          </cell>
          <cell r="N345">
            <v>5026.08</v>
          </cell>
          <cell r="O345">
            <v>5009.34</v>
          </cell>
          <cell r="P345">
            <v>15</v>
          </cell>
          <cell r="Q345">
            <v>0</v>
          </cell>
          <cell r="R345">
            <v>0</v>
          </cell>
          <cell r="S345">
            <v>0</v>
          </cell>
          <cell r="T345">
            <v>16.739999999999998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45834</v>
          </cell>
          <cell r="AF345">
            <v>46199</v>
          </cell>
          <cell r="AG345">
            <v>12</v>
          </cell>
        </row>
        <row r="346">
          <cell r="A346">
            <v>6011795602</v>
          </cell>
          <cell r="B346" t="str">
            <v>HIGÜEY</v>
          </cell>
          <cell r="C346" t="str">
            <v>SUC. HIGÜEY</v>
          </cell>
          <cell r="D346" t="str">
            <v>CONSUMO</v>
          </cell>
          <cell r="E346">
            <v>1</v>
          </cell>
          <cell r="F346" t="str">
            <v>CONS. PERSONAL</v>
          </cell>
          <cell r="G346">
            <v>1</v>
          </cell>
          <cell r="H346" t="str">
            <v>EMITIDO</v>
          </cell>
          <cell r="I346">
            <v>6011795602</v>
          </cell>
          <cell r="J346" t="str">
            <v>031-0486862-9</v>
          </cell>
          <cell r="K346" t="str">
            <v>ESPINAL MARTINEZ, ALEXANDER</v>
          </cell>
          <cell r="L346" t="str">
            <v>PESOS DOMINICANOS</v>
          </cell>
          <cell r="M346">
            <v>201500</v>
          </cell>
          <cell r="N346">
            <v>7151.13</v>
          </cell>
          <cell r="O346">
            <v>7090.36</v>
          </cell>
          <cell r="P346">
            <v>16</v>
          </cell>
          <cell r="Q346">
            <v>0</v>
          </cell>
          <cell r="R346">
            <v>0</v>
          </cell>
          <cell r="S346">
            <v>0</v>
          </cell>
          <cell r="T346">
            <v>60.77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45811</v>
          </cell>
          <cell r="AF346">
            <v>46909</v>
          </cell>
          <cell r="AG346">
            <v>37</v>
          </cell>
        </row>
        <row r="347">
          <cell r="A347">
            <v>6011796501</v>
          </cell>
          <cell r="B347" t="str">
            <v>HIGÜEY</v>
          </cell>
          <cell r="C347" t="str">
            <v>SUC. HIGÜEY</v>
          </cell>
          <cell r="D347" t="str">
            <v>CONSUMO</v>
          </cell>
          <cell r="E347">
            <v>1</v>
          </cell>
          <cell r="F347" t="str">
            <v>CONS. PERSONAL</v>
          </cell>
          <cell r="G347">
            <v>1</v>
          </cell>
          <cell r="H347" t="str">
            <v>EMITIDO</v>
          </cell>
          <cell r="I347">
            <v>6011796501</v>
          </cell>
          <cell r="J347" t="str">
            <v>017-0009728-8</v>
          </cell>
          <cell r="K347" t="str">
            <v>FELIZ VALDEZ, VICTOR</v>
          </cell>
          <cell r="L347" t="str">
            <v>PESOS DOMINICANOS</v>
          </cell>
          <cell r="M347">
            <v>71500</v>
          </cell>
          <cell r="N347">
            <v>3522.42</v>
          </cell>
          <cell r="O347">
            <v>3500.86</v>
          </cell>
          <cell r="P347">
            <v>16</v>
          </cell>
          <cell r="Q347">
            <v>0</v>
          </cell>
          <cell r="R347">
            <v>0</v>
          </cell>
          <cell r="S347">
            <v>0</v>
          </cell>
          <cell r="T347">
            <v>21.56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45813</v>
          </cell>
          <cell r="AF347">
            <v>46543</v>
          </cell>
          <cell r="AG347">
            <v>24</v>
          </cell>
        </row>
        <row r="348">
          <cell r="A348">
            <v>6011795372</v>
          </cell>
          <cell r="B348" t="str">
            <v>HIGÜEY</v>
          </cell>
          <cell r="C348" t="str">
            <v>SUC. HIGÜEY</v>
          </cell>
          <cell r="D348" t="str">
            <v>CONSUMO</v>
          </cell>
          <cell r="E348">
            <v>1</v>
          </cell>
          <cell r="F348" t="str">
            <v>CONS. PERSONAL</v>
          </cell>
          <cell r="G348">
            <v>1</v>
          </cell>
          <cell r="H348" t="str">
            <v>EMITIDO</v>
          </cell>
          <cell r="I348">
            <v>6011795372</v>
          </cell>
          <cell r="J348" t="str">
            <v>028-0115668-4</v>
          </cell>
          <cell r="K348" t="str">
            <v>GARCIA BONILLA, JOSE ANTONIO</v>
          </cell>
          <cell r="L348" t="str">
            <v>PESOS DOMINICANOS</v>
          </cell>
          <cell r="M348">
            <v>41500</v>
          </cell>
          <cell r="N348">
            <v>3758.24</v>
          </cell>
          <cell r="O348">
            <v>3745.72</v>
          </cell>
          <cell r="P348">
            <v>15</v>
          </cell>
          <cell r="Q348">
            <v>0</v>
          </cell>
          <cell r="R348">
            <v>0</v>
          </cell>
          <cell r="S348">
            <v>0</v>
          </cell>
          <cell r="T348">
            <v>12.52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45810</v>
          </cell>
          <cell r="AF348">
            <v>46175</v>
          </cell>
          <cell r="AG348">
            <v>12</v>
          </cell>
        </row>
        <row r="349">
          <cell r="A349">
            <v>6011800661</v>
          </cell>
          <cell r="B349" t="str">
            <v>HIGÜEY</v>
          </cell>
          <cell r="C349" t="str">
            <v>SUC. HIGÜEY</v>
          </cell>
          <cell r="D349" t="str">
            <v>CONSUMO</v>
          </cell>
          <cell r="E349">
            <v>1</v>
          </cell>
          <cell r="F349" t="str">
            <v>CONS. PERSONAL</v>
          </cell>
          <cell r="G349">
            <v>1</v>
          </cell>
          <cell r="H349" t="str">
            <v>EMITIDO</v>
          </cell>
          <cell r="I349">
            <v>6011800661</v>
          </cell>
          <cell r="J349" t="str">
            <v>028-0097580-3</v>
          </cell>
          <cell r="K349" t="str">
            <v>GARCIA RAPOSO, JOHN DAVID</v>
          </cell>
          <cell r="L349" t="str">
            <v>PESOS DOMINICANOS</v>
          </cell>
          <cell r="M349">
            <v>507000</v>
          </cell>
          <cell r="N349">
            <v>16527.62</v>
          </cell>
          <cell r="O349">
            <v>15836.28</v>
          </cell>
          <cell r="P349">
            <v>21.5</v>
          </cell>
          <cell r="Q349">
            <v>0</v>
          </cell>
          <cell r="R349">
            <v>0</v>
          </cell>
          <cell r="S349">
            <v>0</v>
          </cell>
          <cell r="T349">
            <v>152.91</v>
          </cell>
          <cell r="U349">
            <v>0</v>
          </cell>
          <cell r="V349">
            <v>0</v>
          </cell>
          <cell r="W349">
            <v>0</v>
          </cell>
          <cell r="X349">
            <v>538.42999999999995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45831</v>
          </cell>
          <cell r="AF349">
            <v>47292</v>
          </cell>
          <cell r="AG349">
            <v>49</v>
          </cell>
        </row>
        <row r="350">
          <cell r="A350">
            <v>6011799456</v>
          </cell>
          <cell r="B350" t="str">
            <v>HIGÜEY</v>
          </cell>
          <cell r="C350" t="str">
            <v>SUC. HIGÜEY</v>
          </cell>
          <cell r="D350" t="str">
            <v>CONSUMO</v>
          </cell>
          <cell r="E350">
            <v>1</v>
          </cell>
          <cell r="F350" t="str">
            <v>CONS. PERSONAL</v>
          </cell>
          <cell r="G350">
            <v>1</v>
          </cell>
          <cell r="H350" t="str">
            <v>EMITIDO</v>
          </cell>
          <cell r="I350">
            <v>6011799456</v>
          </cell>
          <cell r="J350" t="str">
            <v>402-0288514-7</v>
          </cell>
          <cell r="K350" t="str">
            <v>GUERRERO ZORRILLA, DAVIELY</v>
          </cell>
          <cell r="L350" t="str">
            <v>PESOS DOMINICANOS</v>
          </cell>
          <cell r="M350">
            <v>165350.26999999999</v>
          </cell>
          <cell r="N350">
            <v>6321.98</v>
          </cell>
          <cell r="O350">
            <v>6272.11</v>
          </cell>
          <cell r="P350">
            <v>21.5</v>
          </cell>
          <cell r="Q350">
            <v>0</v>
          </cell>
          <cell r="R350">
            <v>0</v>
          </cell>
          <cell r="S350">
            <v>0</v>
          </cell>
          <cell r="T350">
            <v>49.87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10350.27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45825</v>
          </cell>
          <cell r="AF350">
            <v>46921</v>
          </cell>
          <cell r="AG350">
            <v>37</v>
          </cell>
        </row>
        <row r="351">
          <cell r="A351">
            <v>6011798831</v>
          </cell>
          <cell r="B351" t="str">
            <v>HIGÜEY</v>
          </cell>
          <cell r="C351" t="str">
            <v>SUC. HIGÜEY</v>
          </cell>
          <cell r="D351" t="str">
            <v>CONSUMO</v>
          </cell>
          <cell r="E351">
            <v>1</v>
          </cell>
          <cell r="F351" t="str">
            <v>CONS. PERSONAL</v>
          </cell>
          <cell r="G351">
            <v>1</v>
          </cell>
          <cell r="H351" t="str">
            <v>EMITIDO</v>
          </cell>
          <cell r="I351">
            <v>6011798831</v>
          </cell>
          <cell r="J351" t="str">
            <v>026-0017991-1</v>
          </cell>
          <cell r="K351" t="str">
            <v>JIMENEZ PACHE, CARMELO</v>
          </cell>
          <cell r="L351" t="str">
            <v>PESOS DOMINICANOS</v>
          </cell>
          <cell r="M351">
            <v>111950</v>
          </cell>
          <cell r="N351">
            <v>4280.28</v>
          </cell>
          <cell r="O351">
            <v>4246.5200000000004</v>
          </cell>
          <cell r="P351">
            <v>21.5</v>
          </cell>
          <cell r="Q351">
            <v>0</v>
          </cell>
          <cell r="R351">
            <v>0</v>
          </cell>
          <cell r="S351">
            <v>0</v>
          </cell>
          <cell r="T351">
            <v>33.76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45824</v>
          </cell>
          <cell r="AF351">
            <v>46920</v>
          </cell>
          <cell r="AG351">
            <v>37</v>
          </cell>
        </row>
        <row r="352">
          <cell r="A352">
            <v>6011797731</v>
          </cell>
          <cell r="B352" t="str">
            <v>HIGÜEY</v>
          </cell>
          <cell r="C352" t="str">
            <v>SUC. HIGÜEY</v>
          </cell>
          <cell r="D352" t="str">
            <v>CONSUMO</v>
          </cell>
          <cell r="E352">
            <v>1</v>
          </cell>
          <cell r="F352" t="str">
            <v>CONS. PERSONAL</v>
          </cell>
          <cell r="G352">
            <v>1</v>
          </cell>
          <cell r="H352" t="str">
            <v>EMITIDO</v>
          </cell>
          <cell r="I352">
            <v>6011797731</v>
          </cell>
          <cell r="J352" t="str">
            <v>026-0059868-0</v>
          </cell>
          <cell r="K352" t="str">
            <v>JOHNSON COPLIN, SANCHE</v>
          </cell>
          <cell r="L352" t="str">
            <v>PESOS DOMINICANOS</v>
          </cell>
          <cell r="M352">
            <v>483873.75</v>
          </cell>
          <cell r="N352">
            <v>18363.5</v>
          </cell>
          <cell r="O352">
            <v>18217.560000000001</v>
          </cell>
          <cell r="P352">
            <v>20.95</v>
          </cell>
          <cell r="Q352">
            <v>0</v>
          </cell>
          <cell r="R352">
            <v>0</v>
          </cell>
          <cell r="S352">
            <v>0</v>
          </cell>
          <cell r="T352">
            <v>145.94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30076.75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45819</v>
          </cell>
          <cell r="AF352">
            <v>46915</v>
          </cell>
          <cell r="AG352">
            <v>37</v>
          </cell>
        </row>
        <row r="353">
          <cell r="A353">
            <v>6011796702</v>
          </cell>
          <cell r="B353" t="str">
            <v>HIGÜEY</v>
          </cell>
          <cell r="C353" t="str">
            <v>SUC. HIGÜEY</v>
          </cell>
          <cell r="D353" t="str">
            <v>CONSUMO</v>
          </cell>
          <cell r="E353">
            <v>1</v>
          </cell>
          <cell r="F353" t="str">
            <v>CONS. PERSONAL</v>
          </cell>
          <cell r="G353">
            <v>1</v>
          </cell>
          <cell r="H353" t="str">
            <v>EMITIDO</v>
          </cell>
          <cell r="I353">
            <v>6011796702</v>
          </cell>
          <cell r="J353" t="str">
            <v>402-2489867-2</v>
          </cell>
          <cell r="K353" t="str">
            <v>LEONARDO SEVERINO, JUAN BAUTISTA</v>
          </cell>
          <cell r="L353" t="str">
            <v>PESOS DOMINICANOS</v>
          </cell>
          <cell r="M353">
            <v>374000</v>
          </cell>
          <cell r="N353">
            <v>0</v>
          </cell>
          <cell r="O353">
            <v>4965.62</v>
          </cell>
          <cell r="P353">
            <v>15</v>
          </cell>
          <cell r="Q353">
            <v>0</v>
          </cell>
          <cell r="R353">
            <v>0</v>
          </cell>
          <cell r="S353">
            <v>0</v>
          </cell>
          <cell r="T353">
            <v>112.2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45809</v>
          </cell>
          <cell r="AF353">
            <v>47270</v>
          </cell>
          <cell r="AG353">
            <v>49</v>
          </cell>
        </row>
        <row r="354">
          <cell r="A354">
            <v>6011796339</v>
          </cell>
          <cell r="B354" t="str">
            <v>HIGÜEY</v>
          </cell>
          <cell r="C354" t="str">
            <v>SUC. HIGÜEY</v>
          </cell>
          <cell r="D354" t="str">
            <v>CONSUMO</v>
          </cell>
          <cell r="E354">
            <v>1</v>
          </cell>
          <cell r="F354" t="str">
            <v>CONS. PERSONAL</v>
          </cell>
          <cell r="G354">
            <v>1</v>
          </cell>
          <cell r="H354" t="str">
            <v>EMITIDO</v>
          </cell>
          <cell r="I354">
            <v>6011796339</v>
          </cell>
          <cell r="J354" t="str">
            <v>028-0082537-0</v>
          </cell>
          <cell r="K354" t="str">
            <v>MARTINEZ MONTILLA, SANTA</v>
          </cell>
          <cell r="L354" t="str">
            <v>PESOS DOMINICANOS</v>
          </cell>
          <cell r="M354">
            <v>101500</v>
          </cell>
          <cell r="N354">
            <v>5000.37</v>
          </cell>
          <cell r="O354">
            <v>4969.76</v>
          </cell>
          <cell r="P354">
            <v>16</v>
          </cell>
          <cell r="Q354">
            <v>0</v>
          </cell>
          <cell r="R354">
            <v>0</v>
          </cell>
          <cell r="S354">
            <v>0</v>
          </cell>
          <cell r="T354">
            <v>30.61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45813</v>
          </cell>
          <cell r="AF354">
            <v>46543</v>
          </cell>
          <cell r="AG354">
            <v>24</v>
          </cell>
        </row>
        <row r="355">
          <cell r="A355">
            <v>6011801925</v>
          </cell>
          <cell r="B355" t="str">
            <v>HIGÜEY</v>
          </cell>
          <cell r="C355" t="str">
            <v>SUC. HIGÜEY</v>
          </cell>
          <cell r="D355" t="str">
            <v>CONSUMO</v>
          </cell>
          <cell r="E355">
            <v>1</v>
          </cell>
          <cell r="F355" t="str">
            <v>CONS. PERSONAL</v>
          </cell>
          <cell r="G355">
            <v>1</v>
          </cell>
          <cell r="H355" t="str">
            <v>EMITIDO</v>
          </cell>
          <cell r="I355">
            <v>6011801925</v>
          </cell>
          <cell r="J355" t="str">
            <v>013-0049598-1</v>
          </cell>
          <cell r="K355" t="str">
            <v>MATEO RODRIGUEZ, LIDIA MARIA</v>
          </cell>
          <cell r="L355" t="str">
            <v>PESOS DOMINICANOS</v>
          </cell>
          <cell r="M355">
            <v>707000</v>
          </cell>
          <cell r="N355">
            <v>19785.21</v>
          </cell>
          <cell r="O355">
            <v>18928.41</v>
          </cell>
          <cell r="P355">
            <v>20.5</v>
          </cell>
          <cell r="Q355">
            <v>0</v>
          </cell>
          <cell r="R355">
            <v>0</v>
          </cell>
          <cell r="S355">
            <v>0</v>
          </cell>
          <cell r="T355">
            <v>213.23</v>
          </cell>
          <cell r="U355">
            <v>0</v>
          </cell>
          <cell r="V355">
            <v>0</v>
          </cell>
          <cell r="W355">
            <v>0</v>
          </cell>
          <cell r="X355">
            <v>643.57000000000005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45834</v>
          </cell>
          <cell r="AF355">
            <v>47660</v>
          </cell>
          <cell r="AG355">
            <v>61</v>
          </cell>
        </row>
        <row r="356">
          <cell r="A356">
            <v>6011794943</v>
          </cell>
          <cell r="B356" t="str">
            <v>HIGÜEY</v>
          </cell>
          <cell r="C356" t="str">
            <v>SUC. HIGÜEY</v>
          </cell>
          <cell r="D356" t="str">
            <v>CONSUMO</v>
          </cell>
          <cell r="E356">
            <v>1</v>
          </cell>
          <cell r="F356" t="str">
            <v>CONS. PERSONAL</v>
          </cell>
          <cell r="G356">
            <v>1</v>
          </cell>
          <cell r="H356" t="str">
            <v>EMITIDO</v>
          </cell>
          <cell r="I356">
            <v>6011794943</v>
          </cell>
          <cell r="J356" t="str">
            <v>028-0082306-0</v>
          </cell>
          <cell r="K356" t="str">
            <v>MEJIA CORDERO, JENSY ALEJANDRO</v>
          </cell>
          <cell r="L356" t="str">
            <v>PESOS DOMINICANOS</v>
          </cell>
          <cell r="M356">
            <v>101500</v>
          </cell>
          <cell r="N356">
            <v>5006.8999999999996</v>
          </cell>
          <cell r="O356">
            <v>4976.29</v>
          </cell>
          <cell r="P356">
            <v>16</v>
          </cell>
          <cell r="Q356">
            <v>0</v>
          </cell>
          <cell r="R356">
            <v>0</v>
          </cell>
          <cell r="S356">
            <v>0</v>
          </cell>
          <cell r="T356">
            <v>30.61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45810</v>
          </cell>
          <cell r="AF356">
            <v>46543</v>
          </cell>
          <cell r="AG356">
            <v>24</v>
          </cell>
        </row>
        <row r="357">
          <cell r="A357">
            <v>6011801291</v>
          </cell>
          <cell r="B357" t="str">
            <v>HIGÜEY</v>
          </cell>
          <cell r="C357" t="str">
            <v>SUC. HIGÜEY</v>
          </cell>
          <cell r="D357" t="str">
            <v>CONSUMO</v>
          </cell>
          <cell r="E357">
            <v>1</v>
          </cell>
          <cell r="F357" t="str">
            <v>CONS. PERSONAL</v>
          </cell>
          <cell r="G357">
            <v>1</v>
          </cell>
          <cell r="H357" t="str">
            <v>EMITIDO</v>
          </cell>
          <cell r="I357">
            <v>6011801291</v>
          </cell>
          <cell r="J357" t="str">
            <v>028-0101519-5</v>
          </cell>
          <cell r="K357" t="str">
            <v>MONTERO GARCIA, YERALDIN</v>
          </cell>
          <cell r="L357" t="str">
            <v>PESOS DOMINICANOS</v>
          </cell>
          <cell r="M357">
            <v>111362.45</v>
          </cell>
          <cell r="N357">
            <v>5783.41</v>
          </cell>
          <cell r="O357">
            <v>5749.82</v>
          </cell>
          <cell r="P357">
            <v>21.5</v>
          </cell>
          <cell r="Q357">
            <v>0</v>
          </cell>
          <cell r="R357">
            <v>0</v>
          </cell>
          <cell r="S357">
            <v>0</v>
          </cell>
          <cell r="T357">
            <v>33.590000000000003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6362.45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45833</v>
          </cell>
          <cell r="AF357">
            <v>46563</v>
          </cell>
          <cell r="AG357">
            <v>24</v>
          </cell>
        </row>
        <row r="358">
          <cell r="A358">
            <v>6011800202</v>
          </cell>
          <cell r="B358" t="str">
            <v>HIGÜEY</v>
          </cell>
          <cell r="C358" t="str">
            <v>SUC. HIGÜEY</v>
          </cell>
          <cell r="D358" t="str">
            <v>CONSUMO</v>
          </cell>
          <cell r="E358">
            <v>1</v>
          </cell>
          <cell r="F358" t="str">
            <v>CONS. PERSONAL</v>
          </cell>
          <cell r="G358">
            <v>1</v>
          </cell>
          <cell r="H358" t="str">
            <v>EMITIDO</v>
          </cell>
          <cell r="I358">
            <v>6011800202</v>
          </cell>
          <cell r="J358" t="str">
            <v>028-0073732-8</v>
          </cell>
          <cell r="K358" t="str">
            <v>NUÑEZ PACHE, JOVANNY</v>
          </cell>
          <cell r="L358" t="str">
            <v>PESOS DOMINICANOS</v>
          </cell>
          <cell r="M358">
            <v>112207.17</v>
          </cell>
          <cell r="N358">
            <v>5741.97</v>
          </cell>
          <cell r="O358">
            <v>5708.13</v>
          </cell>
          <cell r="P358">
            <v>19.95</v>
          </cell>
          <cell r="Q358">
            <v>0</v>
          </cell>
          <cell r="R358">
            <v>0</v>
          </cell>
          <cell r="S358">
            <v>0</v>
          </cell>
          <cell r="T358">
            <v>33.840000000000003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7207.17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45828</v>
          </cell>
          <cell r="AF358">
            <v>46558</v>
          </cell>
          <cell r="AG358">
            <v>24</v>
          </cell>
        </row>
        <row r="359">
          <cell r="A359">
            <v>6011798712</v>
          </cell>
          <cell r="B359" t="str">
            <v>HIGÜEY</v>
          </cell>
          <cell r="C359" t="str">
            <v>SUC. HIGÜEY</v>
          </cell>
          <cell r="D359" t="str">
            <v>CONSUMO</v>
          </cell>
          <cell r="E359">
            <v>1</v>
          </cell>
          <cell r="F359" t="str">
            <v>CONS. PERSONAL</v>
          </cell>
          <cell r="G359">
            <v>1</v>
          </cell>
          <cell r="H359" t="str">
            <v>EMITIDO</v>
          </cell>
          <cell r="I359">
            <v>6011798712</v>
          </cell>
          <cell r="J359" t="str">
            <v>002-0097346-9</v>
          </cell>
          <cell r="K359" t="str">
            <v>OLAVERRIA ARIAS, RAFAEL BAUTISTA</v>
          </cell>
          <cell r="L359" t="str">
            <v>PESOS DOMINICANOS</v>
          </cell>
          <cell r="M359">
            <v>240732.65</v>
          </cell>
          <cell r="N359">
            <v>12319</v>
          </cell>
          <cell r="O359">
            <v>12246.4</v>
          </cell>
          <cell r="P359">
            <v>19.95</v>
          </cell>
          <cell r="Q359">
            <v>0</v>
          </cell>
          <cell r="R359">
            <v>0</v>
          </cell>
          <cell r="S359">
            <v>0</v>
          </cell>
          <cell r="T359">
            <v>72.599999999999994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13562.65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45824</v>
          </cell>
          <cell r="AF359">
            <v>46554</v>
          </cell>
          <cell r="AG359">
            <v>24</v>
          </cell>
        </row>
        <row r="360">
          <cell r="A360">
            <v>6011799876</v>
          </cell>
          <cell r="B360" t="str">
            <v>HIGÜEY</v>
          </cell>
          <cell r="C360" t="str">
            <v>SUC. HIGÜEY</v>
          </cell>
          <cell r="D360" t="str">
            <v>CONSUMO</v>
          </cell>
          <cell r="E360">
            <v>1</v>
          </cell>
          <cell r="F360" t="str">
            <v>CONS. PERSONAL</v>
          </cell>
          <cell r="G360">
            <v>1</v>
          </cell>
          <cell r="H360" t="str">
            <v>EMITIDO</v>
          </cell>
          <cell r="I360">
            <v>6011799876</v>
          </cell>
          <cell r="J360" t="str">
            <v>028-0111243-0</v>
          </cell>
          <cell r="K360" t="str">
            <v>PAULINO RIJO, JEREMIAS</v>
          </cell>
          <cell r="L360" t="str">
            <v>PESOS DOMINICANOS</v>
          </cell>
          <cell r="M360">
            <v>74500</v>
          </cell>
          <cell r="N360">
            <v>6781.92</v>
          </cell>
          <cell r="O360">
            <v>6759.45</v>
          </cell>
          <cell r="P360">
            <v>16</v>
          </cell>
          <cell r="Q360">
            <v>0</v>
          </cell>
          <cell r="R360">
            <v>0</v>
          </cell>
          <cell r="S360">
            <v>0</v>
          </cell>
          <cell r="T360">
            <v>22.47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45826</v>
          </cell>
          <cell r="AF360">
            <v>46191</v>
          </cell>
          <cell r="AG360">
            <v>12</v>
          </cell>
        </row>
        <row r="361">
          <cell r="A361">
            <v>6011800104</v>
          </cell>
          <cell r="B361" t="str">
            <v>HIGÜEY</v>
          </cell>
          <cell r="C361" t="str">
            <v>SUC. HIGÜEY</v>
          </cell>
          <cell r="D361" t="str">
            <v>CONSUMO</v>
          </cell>
          <cell r="E361">
            <v>1</v>
          </cell>
          <cell r="F361" t="str">
            <v>CONS. PERSONAL</v>
          </cell>
          <cell r="G361">
            <v>1</v>
          </cell>
          <cell r="H361" t="str">
            <v>EMITIDO</v>
          </cell>
          <cell r="I361">
            <v>6011800104</v>
          </cell>
          <cell r="J361" t="str">
            <v>402-1300516-4</v>
          </cell>
          <cell r="K361" t="str">
            <v>POLANCO CEDEÑO, ANTONY BRAYAN</v>
          </cell>
          <cell r="L361" t="str">
            <v>PESOS DOMINICANOS</v>
          </cell>
          <cell r="M361">
            <v>41500</v>
          </cell>
          <cell r="N361">
            <v>2044.49</v>
          </cell>
          <cell r="O361">
            <v>2031.97</v>
          </cell>
          <cell r="P361">
            <v>16</v>
          </cell>
          <cell r="Q361">
            <v>0</v>
          </cell>
          <cell r="R361">
            <v>0</v>
          </cell>
          <cell r="S361">
            <v>0</v>
          </cell>
          <cell r="T361">
            <v>12.52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45828</v>
          </cell>
          <cell r="AF361">
            <v>46558</v>
          </cell>
          <cell r="AG361">
            <v>24</v>
          </cell>
        </row>
        <row r="362">
          <cell r="A362">
            <v>6011798639</v>
          </cell>
          <cell r="B362" t="str">
            <v>HIGÜEY</v>
          </cell>
          <cell r="C362" t="str">
            <v>SUC. HIGÜEY</v>
          </cell>
          <cell r="D362" t="str">
            <v>CONSUMO</v>
          </cell>
          <cell r="E362">
            <v>1</v>
          </cell>
          <cell r="F362" t="str">
            <v>CONS. PERSONAL</v>
          </cell>
          <cell r="G362">
            <v>1</v>
          </cell>
          <cell r="H362" t="str">
            <v>EMITIDO</v>
          </cell>
          <cell r="I362">
            <v>6011798639</v>
          </cell>
          <cell r="J362" t="str">
            <v>402-2553650-3</v>
          </cell>
          <cell r="K362" t="str">
            <v>POLO, JORDANY</v>
          </cell>
          <cell r="L362" t="str">
            <v>PESOS DOMINICANOS</v>
          </cell>
          <cell r="M362">
            <v>50500</v>
          </cell>
          <cell r="N362">
            <v>4597.1400000000003</v>
          </cell>
          <cell r="O362">
            <v>4581.91</v>
          </cell>
          <cell r="P362">
            <v>16</v>
          </cell>
          <cell r="Q362">
            <v>0</v>
          </cell>
          <cell r="R362">
            <v>0</v>
          </cell>
          <cell r="S362">
            <v>0</v>
          </cell>
          <cell r="T362">
            <v>15.23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45824</v>
          </cell>
          <cell r="AF362">
            <v>46189</v>
          </cell>
          <cell r="AG362">
            <v>12</v>
          </cell>
        </row>
        <row r="363">
          <cell r="A363">
            <v>6011799399</v>
          </cell>
          <cell r="B363" t="str">
            <v>HIGÜEY</v>
          </cell>
          <cell r="C363" t="str">
            <v>SUC. HIGÜEY</v>
          </cell>
          <cell r="D363" t="str">
            <v>CONSUMO</v>
          </cell>
          <cell r="E363">
            <v>1</v>
          </cell>
          <cell r="F363" t="str">
            <v>CONS. PERSONAL</v>
          </cell>
          <cell r="G363">
            <v>1</v>
          </cell>
          <cell r="H363" t="str">
            <v>EMITIDO</v>
          </cell>
          <cell r="I363">
            <v>6011799399</v>
          </cell>
          <cell r="J363" t="str">
            <v>027-0045710-0</v>
          </cell>
          <cell r="K363" t="str">
            <v>RAMBALDE ESPIRITU, JOSE BENABE</v>
          </cell>
          <cell r="L363" t="str">
            <v>PESOS DOMINICANOS</v>
          </cell>
          <cell r="M363">
            <v>87989.95</v>
          </cell>
          <cell r="N363">
            <v>8240.75</v>
          </cell>
          <cell r="O363">
            <v>8214.2099999999991</v>
          </cell>
          <cell r="P363">
            <v>21.5</v>
          </cell>
          <cell r="Q363">
            <v>0</v>
          </cell>
          <cell r="R363">
            <v>0</v>
          </cell>
          <cell r="S363">
            <v>0</v>
          </cell>
          <cell r="T363">
            <v>26.54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4489.95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45825</v>
          </cell>
          <cell r="AF363">
            <v>46190</v>
          </cell>
          <cell r="AG363">
            <v>12</v>
          </cell>
        </row>
        <row r="364">
          <cell r="A364">
            <v>6011799488</v>
          </cell>
          <cell r="B364" t="str">
            <v>HIGÜEY</v>
          </cell>
          <cell r="C364" t="str">
            <v>SUC. HIGÜEY</v>
          </cell>
          <cell r="D364" t="str">
            <v>CONSUMO</v>
          </cell>
          <cell r="E364">
            <v>1</v>
          </cell>
          <cell r="F364" t="str">
            <v>CONS. PERSONAL</v>
          </cell>
          <cell r="G364">
            <v>1</v>
          </cell>
          <cell r="H364" t="str">
            <v>EMITIDO</v>
          </cell>
          <cell r="I364">
            <v>6011799488</v>
          </cell>
          <cell r="J364" t="str">
            <v>001-1078622-5</v>
          </cell>
          <cell r="K364" t="str">
            <v>RAMIREZ DUVAL, JORGE ALEXANDER</v>
          </cell>
          <cell r="L364" t="str">
            <v>PESOS DOMINICANOS</v>
          </cell>
          <cell r="M364">
            <v>225718.22</v>
          </cell>
          <cell r="N364">
            <v>7118.45</v>
          </cell>
          <cell r="O364">
            <v>7050.37</v>
          </cell>
          <cell r="P364">
            <v>21.5</v>
          </cell>
          <cell r="Q364">
            <v>0</v>
          </cell>
          <cell r="R364">
            <v>0</v>
          </cell>
          <cell r="S364">
            <v>0</v>
          </cell>
          <cell r="T364">
            <v>68.08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15418.22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45825</v>
          </cell>
          <cell r="AF364">
            <v>47286</v>
          </cell>
          <cell r="AG364">
            <v>49</v>
          </cell>
        </row>
        <row r="365">
          <cell r="A365">
            <v>6011795828</v>
          </cell>
          <cell r="B365" t="str">
            <v>HIGÜEY</v>
          </cell>
          <cell r="C365" t="str">
            <v>SUC. HIGÜEY</v>
          </cell>
          <cell r="D365" t="str">
            <v>CONSUMO</v>
          </cell>
          <cell r="E365">
            <v>1</v>
          </cell>
          <cell r="F365" t="str">
            <v>CONS. PERSONAL</v>
          </cell>
          <cell r="G365">
            <v>1</v>
          </cell>
          <cell r="H365" t="str">
            <v>EMITIDO</v>
          </cell>
          <cell r="I365">
            <v>6011795828</v>
          </cell>
          <cell r="J365" t="str">
            <v>402-2244443-8</v>
          </cell>
          <cell r="K365" t="str">
            <v>ROBLES PERALTA, YIRALDY</v>
          </cell>
          <cell r="L365" t="str">
            <v>PESOS DOMINICANOS</v>
          </cell>
          <cell r="M365">
            <v>20500</v>
          </cell>
          <cell r="N365">
            <v>1866.98</v>
          </cell>
          <cell r="O365">
            <v>1860.8</v>
          </cell>
          <cell r="P365">
            <v>16</v>
          </cell>
          <cell r="Q365">
            <v>0</v>
          </cell>
          <cell r="R365">
            <v>0</v>
          </cell>
          <cell r="S365">
            <v>0</v>
          </cell>
          <cell r="T365">
            <v>6.18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45812</v>
          </cell>
          <cell r="AF365">
            <v>46178</v>
          </cell>
          <cell r="AG365">
            <v>12</v>
          </cell>
        </row>
        <row r="366">
          <cell r="A366">
            <v>6011798849</v>
          </cell>
          <cell r="B366" t="str">
            <v>HIGÜEY</v>
          </cell>
          <cell r="C366" t="str">
            <v>SUC. HIGÜEY</v>
          </cell>
          <cell r="D366" t="str">
            <v>CONSUMO</v>
          </cell>
          <cell r="E366">
            <v>1</v>
          </cell>
          <cell r="F366" t="str">
            <v>CONS. PERSONAL</v>
          </cell>
          <cell r="G366">
            <v>1</v>
          </cell>
          <cell r="H366" t="str">
            <v>EMITIDO</v>
          </cell>
          <cell r="I366">
            <v>6011798849</v>
          </cell>
          <cell r="J366" t="str">
            <v>085-0001003-1</v>
          </cell>
          <cell r="K366" t="str">
            <v>ROCHE CARBAJAL, RUDYS</v>
          </cell>
          <cell r="L366" t="str">
            <v>PESOS DOMINICANOS</v>
          </cell>
          <cell r="M366">
            <v>101500</v>
          </cell>
          <cell r="N366">
            <v>5000.37</v>
          </cell>
          <cell r="O366">
            <v>4969.76</v>
          </cell>
          <cell r="P366">
            <v>16</v>
          </cell>
          <cell r="Q366">
            <v>0</v>
          </cell>
          <cell r="R366">
            <v>0</v>
          </cell>
          <cell r="S366">
            <v>0</v>
          </cell>
          <cell r="T366">
            <v>30.61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45824</v>
          </cell>
          <cell r="AF366">
            <v>46554</v>
          </cell>
          <cell r="AG366">
            <v>24</v>
          </cell>
        </row>
        <row r="367">
          <cell r="A367">
            <v>6011795326</v>
          </cell>
          <cell r="B367" t="str">
            <v>HIGÜEY</v>
          </cell>
          <cell r="C367" t="str">
            <v>SUC. HIGÜEY</v>
          </cell>
          <cell r="D367" t="str">
            <v>CONSUMO</v>
          </cell>
          <cell r="E367">
            <v>1</v>
          </cell>
          <cell r="F367" t="str">
            <v>CONS. PERSONAL</v>
          </cell>
          <cell r="G367">
            <v>1</v>
          </cell>
          <cell r="H367" t="str">
            <v>EMITIDO</v>
          </cell>
          <cell r="I367">
            <v>6011795326</v>
          </cell>
          <cell r="J367" t="str">
            <v>402-2175388-8</v>
          </cell>
          <cell r="K367" t="str">
            <v>RODRIGUEZ  DIAZ, YOSER YHOJANSER</v>
          </cell>
          <cell r="L367" t="str">
            <v>PESOS DOMINICANOS</v>
          </cell>
          <cell r="M367">
            <v>333677.2</v>
          </cell>
          <cell r="N367">
            <v>9118.35</v>
          </cell>
          <cell r="O367">
            <v>9017.7099999999991</v>
          </cell>
          <cell r="P367">
            <v>20.95</v>
          </cell>
          <cell r="Q367">
            <v>0</v>
          </cell>
          <cell r="R367">
            <v>0</v>
          </cell>
          <cell r="S367">
            <v>0</v>
          </cell>
          <cell r="T367">
            <v>100.64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27877.200000000001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45810</v>
          </cell>
          <cell r="AF367">
            <v>47636</v>
          </cell>
          <cell r="AG367">
            <v>61</v>
          </cell>
        </row>
        <row r="368">
          <cell r="A368">
            <v>6011802183</v>
          </cell>
          <cell r="B368" t="str">
            <v>HIGÜEY</v>
          </cell>
          <cell r="C368" t="str">
            <v>SUC. HIGÜEY</v>
          </cell>
          <cell r="D368" t="str">
            <v>CONSUMO</v>
          </cell>
          <cell r="E368">
            <v>1</v>
          </cell>
          <cell r="F368" t="str">
            <v>CONS. PERSONAL</v>
          </cell>
          <cell r="G368">
            <v>1</v>
          </cell>
          <cell r="H368" t="str">
            <v>EMITIDO</v>
          </cell>
          <cell r="I368">
            <v>6011802183</v>
          </cell>
          <cell r="J368" t="str">
            <v>028-0026086-7</v>
          </cell>
          <cell r="K368" t="str">
            <v>RODRIGUEZ R., BETEL</v>
          </cell>
          <cell r="L368" t="str">
            <v>PESOS DOMINICANOS</v>
          </cell>
          <cell r="M368">
            <v>138680.88</v>
          </cell>
          <cell r="N368">
            <v>5302.31</v>
          </cell>
          <cell r="O368">
            <v>5260.48</v>
          </cell>
          <cell r="P368">
            <v>21.5</v>
          </cell>
          <cell r="Q368">
            <v>0</v>
          </cell>
          <cell r="R368">
            <v>0</v>
          </cell>
          <cell r="S368">
            <v>0</v>
          </cell>
          <cell r="T368">
            <v>41.83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8680.8799999999992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45835</v>
          </cell>
          <cell r="AF368">
            <v>46931</v>
          </cell>
          <cell r="AG368">
            <v>37</v>
          </cell>
        </row>
        <row r="369">
          <cell r="A369">
            <v>6011802121</v>
          </cell>
          <cell r="B369" t="str">
            <v>HIGÜEY</v>
          </cell>
          <cell r="C369" t="str">
            <v>SUC. HIGÜEY</v>
          </cell>
          <cell r="D369" t="str">
            <v>CONSUMO</v>
          </cell>
          <cell r="E369">
            <v>1</v>
          </cell>
          <cell r="F369" t="str">
            <v>CONS. PERSONAL</v>
          </cell>
          <cell r="G369">
            <v>1</v>
          </cell>
          <cell r="H369" t="str">
            <v>EMITIDO</v>
          </cell>
          <cell r="I369">
            <v>6011802121</v>
          </cell>
          <cell r="J369" t="str">
            <v>026-0055342-0</v>
          </cell>
          <cell r="K369" t="str">
            <v>SANABRIA DE LA ROSA, FELIPE</v>
          </cell>
          <cell r="L369" t="str">
            <v>PESOS DOMINICANOS</v>
          </cell>
          <cell r="M369">
            <v>165350.26999999999</v>
          </cell>
          <cell r="N369">
            <v>6321.98</v>
          </cell>
          <cell r="O369">
            <v>6272.11</v>
          </cell>
          <cell r="P369">
            <v>21.5</v>
          </cell>
          <cell r="Q369">
            <v>0</v>
          </cell>
          <cell r="R369">
            <v>0</v>
          </cell>
          <cell r="S369">
            <v>0</v>
          </cell>
          <cell r="T369">
            <v>49.87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10350.27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45835</v>
          </cell>
          <cell r="AF369">
            <v>46931</v>
          </cell>
          <cell r="AG369">
            <v>37</v>
          </cell>
        </row>
        <row r="370">
          <cell r="A370">
            <v>6011796232</v>
          </cell>
          <cell r="B370" t="str">
            <v>HIGÜEY</v>
          </cell>
          <cell r="C370" t="str">
            <v>SUC. HIGÜEY</v>
          </cell>
          <cell r="D370" t="str">
            <v>CONSUMO</v>
          </cell>
          <cell r="E370">
            <v>1</v>
          </cell>
          <cell r="F370" t="str">
            <v>CONS. PERSONAL</v>
          </cell>
          <cell r="G370">
            <v>1</v>
          </cell>
          <cell r="H370" t="str">
            <v>EMITIDO</v>
          </cell>
          <cell r="I370">
            <v>6011796232</v>
          </cell>
          <cell r="J370" t="str">
            <v>028-0016113-1</v>
          </cell>
          <cell r="K370" t="str">
            <v>SANTANA, EZEQUIEL</v>
          </cell>
          <cell r="L370" t="str">
            <v>PESOS DOMINICANOS</v>
          </cell>
          <cell r="M370">
            <v>707350.25</v>
          </cell>
          <cell r="N370">
            <v>19810.169999999998</v>
          </cell>
          <cell r="O370">
            <v>18937.79</v>
          </cell>
          <cell r="P370">
            <v>20.5</v>
          </cell>
          <cell r="Q370">
            <v>0</v>
          </cell>
          <cell r="R370">
            <v>0</v>
          </cell>
          <cell r="S370">
            <v>0</v>
          </cell>
          <cell r="T370">
            <v>213.34</v>
          </cell>
          <cell r="U370">
            <v>0</v>
          </cell>
          <cell r="V370">
            <v>0</v>
          </cell>
          <cell r="W370">
            <v>0</v>
          </cell>
          <cell r="X370">
            <v>659.04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45812</v>
          </cell>
          <cell r="AF370">
            <v>47638</v>
          </cell>
          <cell r="AG370">
            <v>61</v>
          </cell>
        </row>
        <row r="371">
          <cell r="A371">
            <v>6011800111</v>
          </cell>
          <cell r="B371" t="str">
            <v>HIGÜEY</v>
          </cell>
          <cell r="C371" t="str">
            <v>SUC. HIGÜEY</v>
          </cell>
          <cell r="D371" t="str">
            <v>CONSUMO</v>
          </cell>
          <cell r="E371">
            <v>1</v>
          </cell>
          <cell r="F371" t="str">
            <v>CONS. PERSONAL</v>
          </cell>
          <cell r="G371">
            <v>1</v>
          </cell>
          <cell r="H371" t="str">
            <v>EMITIDO</v>
          </cell>
          <cell r="I371">
            <v>6011800111</v>
          </cell>
          <cell r="J371" t="str">
            <v>028-0063994-6</v>
          </cell>
          <cell r="K371" t="str">
            <v>SOLER SANTANA, CECILIA</v>
          </cell>
          <cell r="L371" t="str">
            <v>PESOS DOMINICANOS</v>
          </cell>
          <cell r="M371">
            <v>223500</v>
          </cell>
          <cell r="N371">
            <v>5384.46</v>
          </cell>
          <cell r="O371">
            <v>5317.05</v>
          </cell>
          <cell r="P371">
            <v>15</v>
          </cell>
          <cell r="Q371">
            <v>0</v>
          </cell>
          <cell r="R371">
            <v>0</v>
          </cell>
          <cell r="S371">
            <v>0</v>
          </cell>
          <cell r="T371">
            <v>67.41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45828</v>
          </cell>
          <cell r="AF371">
            <v>47654</v>
          </cell>
          <cell r="AG371">
            <v>61</v>
          </cell>
        </row>
        <row r="372">
          <cell r="A372">
            <v>6011802518</v>
          </cell>
          <cell r="B372" t="str">
            <v>HIGÜEY</v>
          </cell>
          <cell r="C372" t="str">
            <v>SUC. HIGÜEY</v>
          </cell>
          <cell r="D372" t="str">
            <v>CONSUMO</v>
          </cell>
          <cell r="E372">
            <v>1</v>
          </cell>
          <cell r="F372" t="str">
            <v>CONS. PERSONAL</v>
          </cell>
          <cell r="G372">
            <v>1</v>
          </cell>
          <cell r="H372" t="str">
            <v>EMITIDO</v>
          </cell>
          <cell r="I372">
            <v>6011802518</v>
          </cell>
          <cell r="J372" t="str">
            <v>028-0030466-5</v>
          </cell>
          <cell r="K372" t="str">
            <v>SORIANO, TOMAS</v>
          </cell>
          <cell r="L372" t="str">
            <v>PESOS DOMINICANOS</v>
          </cell>
          <cell r="M372">
            <v>201500</v>
          </cell>
          <cell r="N372">
            <v>8396.7000000000007</v>
          </cell>
          <cell r="O372">
            <v>8291.52</v>
          </cell>
          <cell r="P372">
            <v>17</v>
          </cell>
          <cell r="Q372">
            <v>0</v>
          </cell>
          <cell r="R372">
            <v>0</v>
          </cell>
          <cell r="S372">
            <v>0</v>
          </cell>
          <cell r="T372">
            <v>105.18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45838</v>
          </cell>
          <cell r="AF372">
            <v>46751</v>
          </cell>
          <cell r="AG372">
            <v>30</v>
          </cell>
        </row>
        <row r="373">
          <cell r="A373">
            <v>6011796595</v>
          </cell>
          <cell r="B373" t="str">
            <v>HIGÜEY</v>
          </cell>
          <cell r="C373" t="str">
            <v>SUC. HIGÜEY</v>
          </cell>
          <cell r="D373" t="str">
            <v>CONSUMO</v>
          </cell>
          <cell r="E373">
            <v>1</v>
          </cell>
          <cell r="F373" t="str">
            <v>CONS. PERSONAL</v>
          </cell>
          <cell r="G373">
            <v>1</v>
          </cell>
          <cell r="H373" t="str">
            <v>EMITIDO</v>
          </cell>
          <cell r="I373">
            <v>6011796595</v>
          </cell>
          <cell r="J373" t="str">
            <v>402-0072089-0</v>
          </cell>
          <cell r="K373" t="str">
            <v>VALDEZ MONTILLA, DANIEL</v>
          </cell>
          <cell r="L373" t="str">
            <v>PESOS DOMINICANOS</v>
          </cell>
          <cell r="M373">
            <v>64000</v>
          </cell>
          <cell r="N373">
            <v>3152.94</v>
          </cell>
          <cell r="O373">
            <v>3133.64</v>
          </cell>
          <cell r="P373">
            <v>16</v>
          </cell>
          <cell r="Q373">
            <v>0</v>
          </cell>
          <cell r="R373">
            <v>0</v>
          </cell>
          <cell r="S373">
            <v>0</v>
          </cell>
          <cell r="T373">
            <v>19.3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45813</v>
          </cell>
          <cell r="AF373">
            <v>46543</v>
          </cell>
          <cell r="AG373">
            <v>24</v>
          </cell>
        </row>
        <row r="374">
          <cell r="A374">
            <v>6011797373</v>
          </cell>
          <cell r="B374" t="str">
            <v>HIGÜEY</v>
          </cell>
          <cell r="C374" t="str">
            <v>SUC. HIGÜEY</v>
          </cell>
          <cell r="D374" t="str">
            <v>CONSUMO</v>
          </cell>
          <cell r="E374">
            <v>1</v>
          </cell>
          <cell r="F374" t="str">
            <v>CONS. PERSONAL</v>
          </cell>
          <cell r="G374">
            <v>1</v>
          </cell>
          <cell r="H374" t="str">
            <v>EMITIDO</v>
          </cell>
          <cell r="I374">
            <v>6011797373</v>
          </cell>
          <cell r="J374" t="str">
            <v>028-0079814-8</v>
          </cell>
          <cell r="K374" t="str">
            <v>VENTURA DE ORTIZ, ANAELIS</v>
          </cell>
          <cell r="L374" t="str">
            <v>PESOS DOMINICANOS</v>
          </cell>
          <cell r="M374">
            <v>82765.990000000005</v>
          </cell>
          <cell r="N374">
            <v>7689.97</v>
          </cell>
          <cell r="O374">
            <v>7665.01</v>
          </cell>
          <cell r="P374">
            <v>19.95</v>
          </cell>
          <cell r="Q374">
            <v>0</v>
          </cell>
          <cell r="R374">
            <v>0</v>
          </cell>
          <cell r="S374">
            <v>0</v>
          </cell>
          <cell r="T374">
            <v>24.96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4265.99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45818</v>
          </cell>
          <cell r="AF374">
            <v>46183</v>
          </cell>
          <cell r="AG374">
            <v>12</v>
          </cell>
        </row>
        <row r="375">
          <cell r="A375">
            <v>6020095885</v>
          </cell>
          <cell r="B375" t="str">
            <v>HIGÜEY</v>
          </cell>
          <cell r="C375" t="str">
            <v>SUC. HIGÜEY</v>
          </cell>
          <cell r="D375" t="str">
            <v>COMERCIAL</v>
          </cell>
          <cell r="E375">
            <v>2</v>
          </cell>
          <cell r="F375" t="str">
            <v>COMERCIALES</v>
          </cell>
          <cell r="G375">
            <v>1</v>
          </cell>
          <cell r="H375" t="str">
            <v>EMITIDO</v>
          </cell>
          <cell r="I375">
            <v>6020095885</v>
          </cell>
          <cell r="J375" t="str">
            <v>1-31-92486-7</v>
          </cell>
          <cell r="K375" t="str">
            <v>A 2 P CLEANERS SUPLAY</v>
          </cell>
          <cell r="L375" t="str">
            <v>PESOS DOMINICANOS</v>
          </cell>
          <cell r="M375">
            <v>1000000</v>
          </cell>
          <cell r="N375">
            <v>7801.6</v>
          </cell>
          <cell r="O375">
            <v>7500</v>
          </cell>
          <cell r="P375">
            <v>9</v>
          </cell>
          <cell r="Q375">
            <v>0</v>
          </cell>
          <cell r="R375">
            <v>0</v>
          </cell>
          <cell r="S375">
            <v>0</v>
          </cell>
          <cell r="T375">
            <v>301.60000000000002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45835</v>
          </cell>
          <cell r="AF375">
            <v>46931</v>
          </cell>
          <cell r="AG375">
            <v>37</v>
          </cell>
        </row>
        <row r="376">
          <cell r="A376">
            <v>6020095052</v>
          </cell>
          <cell r="B376" t="str">
            <v>HIGÜEY</v>
          </cell>
          <cell r="C376" t="str">
            <v>SUC. HIGÜEY</v>
          </cell>
          <cell r="D376" t="str">
            <v>COMERCIAL</v>
          </cell>
          <cell r="E376">
            <v>2</v>
          </cell>
          <cell r="F376" t="str">
            <v>LINEA CREDITO</v>
          </cell>
          <cell r="G376">
            <v>1</v>
          </cell>
          <cell r="H376" t="str">
            <v>EMITIDO</v>
          </cell>
          <cell r="I376">
            <v>6020095052</v>
          </cell>
          <cell r="J376" t="str">
            <v>028-0097075-4</v>
          </cell>
          <cell r="K376" t="str">
            <v>PION CEDEÑO, RAFAEL LEANDRO</v>
          </cell>
          <cell r="L376" t="str">
            <v>PESOS DOMINICANOS</v>
          </cell>
          <cell r="M376">
            <v>3000000</v>
          </cell>
          <cell r="N376">
            <v>0</v>
          </cell>
          <cell r="O376">
            <v>34860.370000000003</v>
          </cell>
          <cell r="P376">
            <v>17.3</v>
          </cell>
          <cell r="Q376">
            <v>0</v>
          </cell>
          <cell r="R376">
            <v>0</v>
          </cell>
          <cell r="S376">
            <v>0</v>
          </cell>
          <cell r="T376">
            <v>904.8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45813</v>
          </cell>
          <cell r="AF376">
            <v>46147</v>
          </cell>
          <cell r="AG376">
            <v>11</v>
          </cell>
        </row>
        <row r="377">
          <cell r="A377">
            <v>6020095248</v>
          </cell>
          <cell r="B377" t="str">
            <v>HIGÜEY</v>
          </cell>
          <cell r="C377" t="str">
            <v>SUC. HIGÜEY</v>
          </cell>
          <cell r="D377" t="str">
            <v>COMERCIAL</v>
          </cell>
          <cell r="E377">
            <v>2</v>
          </cell>
          <cell r="F377" t="str">
            <v>LINEA CREDITO</v>
          </cell>
          <cell r="G377">
            <v>1</v>
          </cell>
          <cell r="H377" t="str">
            <v>EMITIDO</v>
          </cell>
          <cell r="I377">
            <v>6020095248</v>
          </cell>
          <cell r="J377" t="str">
            <v>1-32-78455-3</v>
          </cell>
          <cell r="K377" t="str">
            <v>ROIBYN MOTOPRESTAMOS E INVERSIONES</v>
          </cell>
          <cell r="L377" t="str">
            <v>PESOS DOMINICANOS</v>
          </cell>
          <cell r="M377">
            <v>2000000</v>
          </cell>
          <cell r="N377">
            <v>0</v>
          </cell>
          <cell r="O377">
            <v>29166.67</v>
          </cell>
          <cell r="P377">
            <v>17.5</v>
          </cell>
          <cell r="Q377">
            <v>0</v>
          </cell>
          <cell r="R377">
            <v>0</v>
          </cell>
          <cell r="S377">
            <v>0</v>
          </cell>
          <cell r="T377">
            <v>603.20000000000005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45820</v>
          </cell>
          <cell r="AF377">
            <v>46154</v>
          </cell>
          <cell r="AG377">
            <v>11</v>
          </cell>
        </row>
        <row r="378">
          <cell r="A378">
            <v>6020095077</v>
          </cell>
          <cell r="B378" t="str">
            <v>HIGÜEY</v>
          </cell>
          <cell r="C378" t="str">
            <v>SUC. HIGÜEY</v>
          </cell>
          <cell r="D378" t="str">
            <v>COMERCIAL</v>
          </cell>
          <cell r="E378">
            <v>2</v>
          </cell>
          <cell r="F378" t="str">
            <v>LINEA CREDITO</v>
          </cell>
          <cell r="G378">
            <v>1</v>
          </cell>
          <cell r="H378" t="str">
            <v>EMITIDO</v>
          </cell>
          <cell r="I378">
            <v>6020095077</v>
          </cell>
          <cell r="J378" t="str">
            <v>1-32-57587-3</v>
          </cell>
          <cell r="K378" t="str">
            <v>SOLUCIONES DE CONSTRUCCIONES CIVILES SOR</v>
          </cell>
          <cell r="L378" t="str">
            <v>PESOS DOMINICANOS</v>
          </cell>
          <cell r="M378">
            <v>2000000</v>
          </cell>
          <cell r="N378">
            <v>0</v>
          </cell>
          <cell r="O378">
            <v>28833.33</v>
          </cell>
          <cell r="P378">
            <v>17.3</v>
          </cell>
          <cell r="Q378">
            <v>0</v>
          </cell>
          <cell r="R378">
            <v>0</v>
          </cell>
          <cell r="S378">
            <v>0</v>
          </cell>
          <cell r="T378">
            <v>603.20000000000005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45814</v>
          </cell>
          <cell r="AF378">
            <v>45997</v>
          </cell>
          <cell r="AG378">
            <v>6</v>
          </cell>
        </row>
        <row r="379">
          <cell r="A379">
            <v>6020095903</v>
          </cell>
          <cell r="B379" t="str">
            <v>HIGÜEY</v>
          </cell>
          <cell r="C379" t="str">
            <v>SUC. HIGÜEY</v>
          </cell>
          <cell r="D379" t="str">
            <v>COMERCIAL</v>
          </cell>
          <cell r="E379">
            <v>2</v>
          </cell>
          <cell r="F379" t="str">
            <v>LINEA CREDITO</v>
          </cell>
          <cell r="G379">
            <v>1</v>
          </cell>
          <cell r="H379" t="str">
            <v>EMITIDO</v>
          </cell>
          <cell r="I379">
            <v>6020095903</v>
          </cell>
          <cell r="J379" t="str">
            <v>1-31-56193-4</v>
          </cell>
          <cell r="K379" t="str">
            <v>VASQUEZ GALVEZ GOMAS Y AROS SRL</v>
          </cell>
          <cell r="L379" t="str">
            <v>PESOS DOMINICANOS</v>
          </cell>
          <cell r="M379">
            <v>8000000</v>
          </cell>
          <cell r="N379">
            <v>0</v>
          </cell>
          <cell r="O379">
            <v>106666.67</v>
          </cell>
          <cell r="P379">
            <v>16</v>
          </cell>
          <cell r="Q379">
            <v>0</v>
          </cell>
          <cell r="R379">
            <v>0</v>
          </cell>
          <cell r="S379">
            <v>0</v>
          </cell>
          <cell r="T379">
            <v>2412.8000000000002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45835</v>
          </cell>
          <cell r="AF379">
            <v>46200</v>
          </cell>
          <cell r="AG379">
            <v>12</v>
          </cell>
        </row>
        <row r="380">
          <cell r="A380">
            <v>6030013413</v>
          </cell>
          <cell r="B380" t="str">
            <v>HIGÜEY</v>
          </cell>
          <cell r="C380" t="str">
            <v>SUC. HIGÜEY</v>
          </cell>
          <cell r="D380" t="str">
            <v>HIPOTECARIOS</v>
          </cell>
          <cell r="E380">
            <v>3</v>
          </cell>
          <cell r="F380" t="str">
            <v>HIPOTECARIO</v>
          </cell>
          <cell r="G380">
            <v>1</v>
          </cell>
          <cell r="H380" t="str">
            <v>EMITIDO</v>
          </cell>
          <cell r="I380">
            <v>6030013413</v>
          </cell>
          <cell r="J380" t="str">
            <v>028-0072373-2</v>
          </cell>
          <cell r="K380" t="str">
            <v>CARABALLO JIMENEZ, ANGELICA MARIA</v>
          </cell>
          <cell r="L380" t="str">
            <v>PESOS DOMINICANOS</v>
          </cell>
          <cell r="M380">
            <v>4500000</v>
          </cell>
          <cell r="N380">
            <v>59757.36</v>
          </cell>
          <cell r="O380">
            <v>54331.86</v>
          </cell>
          <cell r="P380">
            <v>13.5</v>
          </cell>
          <cell r="Q380">
            <v>0</v>
          </cell>
          <cell r="R380">
            <v>3828</v>
          </cell>
          <cell r="S380">
            <v>1597.5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45835</v>
          </cell>
          <cell r="AF380">
            <v>53140</v>
          </cell>
          <cell r="AG380">
            <v>244</v>
          </cell>
        </row>
        <row r="381">
          <cell r="A381">
            <v>6110014251</v>
          </cell>
          <cell r="B381" t="str">
            <v>HIGÜEY</v>
          </cell>
          <cell r="C381" t="str">
            <v>SUC. HIGÜEY</v>
          </cell>
          <cell r="D381" t="str">
            <v>REESTRUCTURADO CONSU</v>
          </cell>
          <cell r="E381">
            <v>11</v>
          </cell>
          <cell r="F381" t="str">
            <v>PRES.P.REESTRUC.</v>
          </cell>
          <cell r="G381">
            <v>1</v>
          </cell>
          <cell r="H381" t="str">
            <v>EMITIDO</v>
          </cell>
          <cell r="I381">
            <v>6110014251</v>
          </cell>
          <cell r="J381" t="str">
            <v>026-0035534-7</v>
          </cell>
          <cell r="K381" t="str">
            <v xml:space="preserve"> MERCEDES CARABALLO, GUARIONEX ENRIQUE</v>
          </cell>
          <cell r="L381" t="str">
            <v>PESOS DOMINICANOS</v>
          </cell>
          <cell r="M381">
            <v>86000</v>
          </cell>
          <cell r="N381">
            <v>3329.27</v>
          </cell>
          <cell r="O381">
            <v>3284.38</v>
          </cell>
          <cell r="P381">
            <v>22</v>
          </cell>
          <cell r="Q381">
            <v>0</v>
          </cell>
          <cell r="R381">
            <v>0</v>
          </cell>
          <cell r="S381">
            <v>0</v>
          </cell>
          <cell r="T381">
            <v>44.89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45838</v>
          </cell>
          <cell r="AF381">
            <v>46934</v>
          </cell>
          <cell r="AG381">
            <v>37</v>
          </cell>
        </row>
        <row r="382">
          <cell r="A382">
            <v>6110013612</v>
          </cell>
          <cell r="B382" t="str">
            <v>HIGÜEY</v>
          </cell>
          <cell r="C382" t="str">
            <v>SUC. HIGÜEY</v>
          </cell>
          <cell r="D382" t="str">
            <v>REESTRUCTURADO CONSU</v>
          </cell>
          <cell r="E382">
            <v>11</v>
          </cell>
          <cell r="F382" t="str">
            <v>PRES.P.REESTRUC.</v>
          </cell>
          <cell r="G382">
            <v>1</v>
          </cell>
          <cell r="H382" t="str">
            <v>EMITIDO</v>
          </cell>
          <cell r="I382">
            <v>6110013612</v>
          </cell>
          <cell r="J382" t="str">
            <v>402-2367279-7</v>
          </cell>
          <cell r="K382" t="str">
            <v>LUIS BELTRAN, GUILLERMO ANTONIO</v>
          </cell>
          <cell r="L382" t="str">
            <v>PESOS DOMINICANOS</v>
          </cell>
          <cell r="M382">
            <v>149000</v>
          </cell>
          <cell r="N382">
            <v>5735.32</v>
          </cell>
          <cell r="O382">
            <v>5690.38</v>
          </cell>
          <cell r="P382">
            <v>22</v>
          </cell>
          <cell r="Q382">
            <v>0</v>
          </cell>
          <cell r="R382">
            <v>0</v>
          </cell>
          <cell r="S382">
            <v>0</v>
          </cell>
          <cell r="T382">
            <v>44.94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45810</v>
          </cell>
          <cell r="AF382">
            <v>46906</v>
          </cell>
          <cell r="AG382">
            <v>37</v>
          </cell>
        </row>
        <row r="383">
          <cell r="A383">
            <v>6110013845</v>
          </cell>
          <cell r="B383" t="str">
            <v>HIGÜEY</v>
          </cell>
          <cell r="C383" t="str">
            <v>SUC. HIGÜEY</v>
          </cell>
          <cell r="D383" t="str">
            <v>REESTRUCTURADO CONSU</v>
          </cell>
          <cell r="E383">
            <v>11</v>
          </cell>
          <cell r="F383" t="str">
            <v>PRES.P.REESTRUC.</v>
          </cell>
          <cell r="G383">
            <v>1</v>
          </cell>
          <cell r="H383" t="str">
            <v>EMITIDO</v>
          </cell>
          <cell r="I383">
            <v>6110013845</v>
          </cell>
          <cell r="J383" t="str">
            <v>175-0000886-1</v>
          </cell>
          <cell r="K383" t="str">
            <v>REYES, YEIMY</v>
          </cell>
          <cell r="L383" t="str">
            <v>PESOS DOMINICANOS</v>
          </cell>
          <cell r="M383">
            <v>193000</v>
          </cell>
          <cell r="N383">
            <v>7428.97</v>
          </cell>
          <cell r="O383">
            <v>7370.76</v>
          </cell>
          <cell r="P383">
            <v>22</v>
          </cell>
          <cell r="Q383">
            <v>0</v>
          </cell>
          <cell r="R383">
            <v>0</v>
          </cell>
          <cell r="S383">
            <v>0</v>
          </cell>
          <cell r="T383">
            <v>58.21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45831</v>
          </cell>
          <cell r="AF383">
            <v>46927</v>
          </cell>
          <cell r="AG383">
            <v>37</v>
          </cell>
        </row>
        <row r="384">
          <cell r="A384">
            <v>6110013731</v>
          </cell>
          <cell r="B384" t="str">
            <v>HIGÜEY</v>
          </cell>
          <cell r="C384" t="str">
            <v>SUC. HIGÜEY</v>
          </cell>
          <cell r="D384" t="str">
            <v>REESTRUCTURADO CONSU</v>
          </cell>
          <cell r="E384">
            <v>11</v>
          </cell>
          <cell r="F384" t="str">
            <v>PRES.P.REESTRUC.</v>
          </cell>
          <cell r="G384">
            <v>1</v>
          </cell>
          <cell r="H384" t="str">
            <v>EMITIDO</v>
          </cell>
          <cell r="I384">
            <v>6110013731</v>
          </cell>
          <cell r="J384" t="str">
            <v>028-0096338-7</v>
          </cell>
          <cell r="K384" t="str">
            <v>YAN VALDEZ, WILFRIDO</v>
          </cell>
          <cell r="L384" t="str">
            <v>PESOS DOMINICANOS</v>
          </cell>
          <cell r="M384">
            <v>321000</v>
          </cell>
          <cell r="N384">
            <v>10210.26</v>
          </cell>
          <cell r="O384">
            <v>10113.450000000001</v>
          </cell>
          <cell r="P384">
            <v>22</v>
          </cell>
          <cell r="Q384">
            <v>0</v>
          </cell>
          <cell r="R384">
            <v>0</v>
          </cell>
          <cell r="S384">
            <v>0</v>
          </cell>
          <cell r="T384">
            <v>96.81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45824</v>
          </cell>
          <cell r="AF384">
            <v>47285</v>
          </cell>
          <cell r="AG384">
            <v>49</v>
          </cell>
        </row>
        <row r="385">
          <cell r="A385">
            <v>6011800606</v>
          </cell>
          <cell r="B385" t="str">
            <v>LOS JARDINES</v>
          </cell>
          <cell r="C385" t="str">
            <v>SUC. LOS JARDINES</v>
          </cell>
          <cell r="D385" t="str">
            <v>CONSUMO</v>
          </cell>
          <cell r="E385">
            <v>1</v>
          </cell>
          <cell r="F385" t="str">
            <v>CONS. AUTOCARIBE</v>
          </cell>
          <cell r="G385">
            <v>1</v>
          </cell>
          <cell r="H385" t="str">
            <v>EMITIDO</v>
          </cell>
          <cell r="I385">
            <v>6011800606</v>
          </cell>
          <cell r="J385" t="str">
            <v>402-1813828-3</v>
          </cell>
          <cell r="K385" t="str">
            <v>DE LA NUEZ MINAYA, ANNY YUDELKA</v>
          </cell>
          <cell r="L385" t="str">
            <v>PESOS DOMINICANOS</v>
          </cell>
          <cell r="M385">
            <v>528250</v>
          </cell>
          <cell r="N385">
            <v>18676.88</v>
          </cell>
          <cell r="O385">
            <v>14276.08</v>
          </cell>
          <cell r="P385">
            <v>20.95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4400.8</v>
          </cell>
          <cell r="V385">
            <v>0</v>
          </cell>
          <cell r="W385">
            <v>0</v>
          </cell>
          <cell r="X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45831</v>
          </cell>
          <cell r="AF385">
            <v>47657</v>
          </cell>
          <cell r="AG385">
            <v>61</v>
          </cell>
        </row>
        <row r="386">
          <cell r="A386">
            <v>6011799522</v>
          </cell>
          <cell r="B386" t="str">
            <v>LOS JARDINES</v>
          </cell>
          <cell r="C386" t="str">
            <v>SUC. LOS JARDINES</v>
          </cell>
          <cell r="D386" t="str">
            <v>CONSUMO</v>
          </cell>
          <cell r="E386">
            <v>1</v>
          </cell>
          <cell r="F386" t="str">
            <v>CONS. AUTOCARIBE</v>
          </cell>
          <cell r="G386">
            <v>1</v>
          </cell>
          <cell r="H386" t="str">
            <v>EMITIDO</v>
          </cell>
          <cell r="I386">
            <v>6011799522</v>
          </cell>
          <cell r="J386" t="str">
            <v>402-2571186-6</v>
          </cell>
          <cell r="K386" t="str">
            <v>PAREDES MUÑOZ, JOSE LUIS</v>
          </cell>
          <cell r="L386" t="str">
            <v>PESOS DOMINICANOS</v>
          </cell>
          <cell r="M386">
            <v>786123.97</v>
          </cell>
          <cell r="N386">
            <v>23475.03</v>
          </cell>
          <cell r="O386">
            <v>18807.11</v>
          </cell>
          <cell r="P386">
            <v>19.95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4667.92</v>
          </cell>
          <cell r="V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45825</v>
          </cell>
          <cell r="AF386">
            <v>48016</v>
          </cell>
          <cell r="AG386">
            <v>73</v>
          </cell>
        </row>
        <row r="387">
          <cell r="A387">
            <v>6011797633</v>
          </cell>
          <cell r="B387" t="str">
            <v>LOS JARDINES</v>
          </cell>
          <cell r="C387" t="str">
            <v>SUC. LOS JARDINES</v>
          </cell>
          <cell r="D387" t="str">
            <v>CONSUMO</v>
          </cell>
          <cell r="E387">
            <v>1</v>
          </cell>
          <cell r="F387" t="str">
            <v>CONS. PERSONAL</v>
          </cell>
          <cell r="G387">
            <v>1</v>
          </cell>
          <cell r="H387" t="str">
            <v>EMITIDO</v>
          </cell>
          <cell r="I387">
            <v>6011797633</v>
          </cell>
          <cell r="J387" t="str">
            <v>047-0144486-3</v>
          </cell>
          <cell r="K387" t="str">
            <v>ALMONTE GARCIA, TANIA</v>
          </cell>
          <cell r="L387" t="str">
            <v>PESOS DOMINICANOS</v>
          </cell>
          <cell r="M387">
            <v>611000</v>
          </cell>
          <cell r="N387">
            <v>0</v>
          </cell>
          <cell r="O387">
            <v>12555</v>
          </cell>
          <cell r="P387">
            <v>15</v>
          </cell>
          <cell r="Q387">
            <v>0</v>
          </cell>
          <cell r="R387">
            <v>0</v>
          </cell>
          <cell r="S387">
            <v>0</v>
          </cell>
          <cell r="T387">
            <v>183.3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45809</v>
          </cell>
          <cell r="AF387">
            <v>47453</v>
          </cell>
          <cell r="AG387">
            <v>55</v>
          </cell>
        </row>
        <row r="388">
          <cell r="A388">
            <v>6011802913</v>
          </cell>
          <cell r="B388" t="str">
            <v>LOS JARDINES</v>
          </cell>
          <cell r="C388" t="str">
            <v>SUC. LOS JARDINES</v>
          </cell>
          <cell r="D388" t="str">
            <v>CONSUMO</v>
          </cell>
          <cell r="E388">
            <v>1</v>
          </cell>
          <cell r="F388" t="str">
            <v>CONS. PERSONAL</v>
          </cell>
          <cell r="G388">
            <v>1</v>
          </cell>
          <cell r="H388" t="str">
            <v>EMITIDO</v>
          </cell>
          <cell r="I388">
            <v>6011802913</v>
          </cell>
          <cell r="J388" t="str">
            <v>054-0075270-4</v>
          </cell>
          <cell r="K388" t="str">
            <v>BENCOSME GUZMAN, BENJAMIN RAFAEL</v>
          </cell>
          <cell r="L388" t="str">
            <v>PESOS DOMINICANOS</v>
          </cell>
          <cell r="M388">
            <v>58400</v>
          </cell>
          <cell r="N388">
            <v>2232.85</v>
          </cell>
          <cell r="O388">
            <v>2215.2399999999998</v>
          </cell>
          <cell r="P388">
            <v>21.5</v>
          </cell>
          <cell r="Q388">
            <v>0</v>
          </cell>
          <cell r="R388">
            <v>0</v>
          </cell>
          <cell r="S388">
            <v>0</v>
          </cell>
          <cell r="T388">
            <v>17.61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45838</v>
          </cell>
          <cell r="AF388">
            <v>46934</v>
          </cell>
          <cell r="AG388">
            <v>37</v>
          </cell>
        </row>
        <row r="389">
          <cell r="A389">
            <v>6011802105</v>
          </cell>
          <cell r="B389" t="str">
            <v>LOS JARDINES</v>
          </cell>
          <cell r="C389" t="str">
            <v>SUC. LOS JARDINES</v>
          </cell>
          <cell r="D389" t="str">
            <v>CONSUMO</v>
          </cell>
          <cell r="E389">
            <v>1</v>
          </cell>
          <cell r="F389" t="str">
            <v>CONS. PERSONAL</v>
          </cell>
          <cell r="G389">
            <v>1</v>
          </cell>
          <cell r="H389" t="str">
            <v>EMITIDO</v>
          </cell>
          <cell r="I389">
            <v>6011802105</v>
          </cell>
          <cell r="J389" t="str">
            <v>050-0014916-0</v>
          </cell>
          <cell r="K389" t="str">
            <v>CEPEDA CESPEDES, HILARIO DE JESUS</v>
          </cell>
          <cell r="L389" t="str">
            <v>PESOS DOMINICANOS</v>
          </cell>
          <cell r="M389">
            <v>522660.98</v>
          </cell>
          <cell r="N389">
            <v>16610.439999999999</v>
          </cell>
          <cell r="O389">
            <v>16452.810000000001</v>
          </cell>
          <cell r="P389">
            <v>21.95</v>
          </cell>
          <cell r="Q389">
            <v>0</v>
          </cell>
          <cell r="R389">
            <v>0</v>
          </cell>
          <cell r="S389">
            <v>0</v>
          </cell>
          <cell r="T389">
            <v>157.63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35960.980000000003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45835</v>
          </cell>
          <cell r="AF389">
            <v>47296</v>
          </cell>
          <cell r="AG389">
            <v>49</v>
          </cell>
        </row>
        <row r="390">
          <cell r="A390">
            <v>6011802094</v>
          </cell>
          <cell r="B390" t="str">
            <v>LOS JARDINES</v>
          </cell>
          <cell r="C390" t="str">
            <v>SUC. LOS JARDINES</v>
          </cell>
          <cell r="D390" t="str">
            <v>CONSUMO</v>
          </cell>
          <cell r="E390">
            <v>1</v>
          </cell>
          <cell r="F390" t="str">
            <v>CONS. PERSONAL</v>
          </cell>
          <cell r="G390">
            <v>1</v>
          </cell>
          <cell r="H390" t="str">
            <v>EMITIDO</v>
          </cell>
          <cell r="I390">
            <v>6011802094</v>
          </cell>
          <cell r="J390" t="str">
            <v>224-0057115-8</v>
          </cell>
          <cell r="K390" t="str">
            <v>DIAZ GARCIA, JULIO ALEXANDER</v>
          </cell>
          <cell r="L390" t="str">
            <v>PESOS DOMINICANOS</v>
          </cell>
          <cell r="M390">
            <v>45500</v>
          </cell>
          <cell r="N390">
            <v>1739.64</v>
          </cell>
          <cell r="O390">
            <v>1725.92</v>
          </cell>
          <cell r="P390">
            <v>21.5</v>
          </cell>
          <cell r="Q390">
            <v>0</v>
          </cell>
          <cell r="R390">
            <v>0</v>
          </cell>
          <cell r="S390">
            <v>0</v>
          </cell>
          <cell r="T390">
            <v>13.72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45835</v>
          </cell>
          <cell r="AF390">
            <v>46931</v>
          </cell>
          <cell r="AG390">
            <v>37</v>
          </cell>
        </row>
        <row r="391">
          <cell r="A391">
            <v>6011799641</v>
          </cell>
          <cell r="B391" t="str">
            <v>LOS JARDINES</v>
          </cell>
          <cell r="C391" t="str">
            <v>SUC. LOS JARDINES</v>
          </cell>
          <cell r="D391" t="str">
            <v>CONSUMO</v>
          </cell>
          <cell r="E391">
            <v>1</v>
          </cell>
          <cell r="F391" t="str">
            <v>CONS. PERSONAL</v>
          </cell>
          <cell r="G391">
            <v>1</v>
          </cell>
          <cell r="H391" t="str">
            <v>EMITIDO</v>
          </cell>
          <cell r="I391">
            <v>6011799641</v>
          </cell>
          <cell r="J391" t="str">
            <v>049-0074398-2</v>
          </cell>
          <cell r="K391" t="str">
            <v>DIAZ GARCIA, PEDRO MARGARITO</v>
          </cell>
          <cell r="L391" t="str">
            <v>PESOS DOMINICANOS</v>
          </cell>
          <cell r="M391">
            <v>240344.62</v>
          </cell>
          <cell r="N391">
            <v>9189.31</v>
          </cell>
          <cell r="O391">
            <v>9116.82</v>
          </cell>
          <cell r="P391">
            <v>21.5</v>
          </cell>
          <cell r="Q391">
            <v>0</v>
          </cell>
          <cell r="R391">
            <v>0</v>
          </cell>
          <cell r="S391">
            <v>0</v>
          </cell>
          <cell r="T391">
            <v>72.489999999999995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15044.62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45826</v>
          </cell>
          <cell r="AF391">
            <v>46922</v>
          </cell>
          <cell r="AG391">
            <v>37</v>
          </cell>
        </row>
        <row r="392">
          <cell r="A392">
            <v>6011797311</v>
          </cell>
          <cell r="B392" t="str">
            <v>LOS JARDINES</v>
          </cell>
          <cell r="C392" t="str">
            <v>SUC. LOS JARDINES</v>
          </cell>
          <cell r="D392" t="str">
            <v>CONSUMO</v>
          </cell>
          <cell r="E392">
            <v>1</v>
          </cell>
          <cell r="F392" t="str">
            <v>CONS. PERSONAL</v>
          </cell>
          <cell r="G392">
            <v>1</v>
          </cell>
          <cell r="H392" t="str">
            <v>EMITIDO</v>
          </cell>
          <cell r="I392">
            <v>6011797311</v>
          </cell>
          <cell r="J392" t="str">
            <v>032-0041151-4</v>
          </cell>
          <cell r="K392" t="str">
            <v>DIAZ LOPEZ, EDWARD ALEXANDER</v>
          </cell>
          <cell r="L392" t="str">
            <v>PESOS DOMINICANOS</v>
          </cell>
          <cell r="M392">
            <v>360000</v>
          </cell>
          <cell r="N392">
            <v>9955.0400000000009</v>
          </cell>
          <cell r="O392">
            <v>9846.4599999999991</v>
          </cell>
          <cell r="P392">
            <v>21.5</v>
          </cell>
          <cell r="Q392">
            <v>0</v>
          </cell>
          <cell r="R392">
            <v>0</v>
          </cell>
          <cell r="S392">
            <v>0</v>
          </cell>
          <cell r="T392">
            <v>108.58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45818</v>
          </cell>
          <cell r="AF392">
            <v>47644</v>
          </cell>
          <cell r="AG392">
            <v>61</v>
          </cell>
        </row>
        <row r="393">
          <cell r="A393">
            <v>6011802938</v>
          </cell>
          <cell r="B393" t="str">
            <v>LOS JARDINES</v>
          </cell>
          <cell r="C393" t="str">
            <v>SUC. LOS JARDINES</v>
          </cell>
          <cell r="D393" t="str">
            <v>CONSUMO</v>
          </cell>
          <cell r="E393">
            <v>1</v>
          </cell>
          <cell r="F393" t="str">
            <v>CONS. PERSONAL</v>
          </cell>
          <cell r="G393">
            <v>1</v>
          </cell>
          <cell r="H393" t="str">
            <v>EMITIDO</v>
          </cell>
          <cell r="I393">
            <v>6011802938</v>
          </cell>
          <cell r="J393" t="str">
            <v>054-0151449-1</v>
          </cell>
          <cell r="K393" t="str">
            <v>DIAZ MONEGRO, ALEXIS DE JESUS</v>
          </cell>
          <cell r="L393" t="str">
            <v>PESOS DOMINICANOS</v>
          </cell>
          <cell r="M393">
            <v>165300</v>
          </cell>
          <cell r="N393">
            <v>5213.04</v>
          </cell>
          <cell r="O393">
            <v>5163.1899999999996</v>
          </cell>
          <cell r="P393">
            <v>21.5</v>
          </cell>
          <cell r="Q393">
            <v>0</v>
          </cell>
          <cell r="R393">
            <v>0</v>
          </cell>
          <cell r="S393">
            <v>0</v>
          </cell>
          <cell r="T393">
            <v>49.85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45838</v>
          </cell>
          <cell r="AF393">
            <v>47299</v>
          </cell>
          <cell r="AG393">
            <v>49</v>
          </cell>
        </row>
        <row r="394">
          <cell r="A394">
            <v>6011799634</v>
          </cell>
          <cell r="B394" t="str">
            <v>LOS JARDINES</v>
          </cell>
          <cell r="C394" t="str">
            <v>SUC. LOS JARDINES</v>
          </cell>
          <cell r="D394" t="str">
            <v>CONSUMO</v>
          </cell>
          <cell r="E394">
            <v>1</v>
          </cell>
          <cell r="F394" t="str">
            <v>CONS. PERSONAL</v>
          </cell>
          <cell r="G394">
            <v>1</v>
          </cell>
          <cell r="H394" t="str">
            <v>EMITIDO</v>
          </cell>
          <cell r="I394">
            <v>6011799634</v>
          </cell>
          <cell r="J394" t="str">
            <v>031-0027397-2</v>
          </cell>
          <cell r="K394" t="str">
            <v>ESTRELLA DE TORIBIO, FRANCIA</v>
          </cell>
          <cell r="L394" t="str">
            <v>PESOS DOMINICANOS</v>
          </cell>
          <cell r="M394">
            <v>51500</v>
          </cell>
          <cell r="N394">
            <v>2608.15</v>
          </cell>
          <cell r="O394">
            <v>2592.62</v>
          </cell>
          <cell r="P394">
            <v>18</v>
          </cell>
          <cell r="Q394">
            <v>0</v>
          </cell>
          <cell r="R394">
            <v>0</v>
          </cell>
          <cell r="S394">
            <v>0</v>
          </cell>
          <cell r="T394">
            <v>15.53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45826</v>
          </cell>
          <cell r="AF394">
            <v>46573</v>
          </cell>
          <cell r="AG394">
            <v>25</v>
          </cell>
        </row>
        <row r="395">
          <cell r="A395">
            <v>6011798233</v>
          </cell>
          <cell r="B395" t="str">
            <v>LOS JARDINES</v>
          </cell>
          <cell r="C395" t="str">
            <v>SUC. LOS JARDINES</v>
          </cell>
          <cell r="D395" t="str">
            <v>CONSUMO</v>
          </cell>
          <cell r="E395">
            <v>1</v>
          </cell>
          <cell r="F395" t="str">
            <v>CONS. PERSONAL</v>
          </cell>
          <cell r="G395">
            <v>1</v>
          </cell>
          <cell r="H395" t="str">
            <v>EMITIDO</v>
          </cell>
          <cell r="I395">
            <v>6011798233</v>
          </cell>
          <cell r="J395" t="str">
            <v>402-1379582-2</v>
          </cell>
          <cell r="K395" t="str">
            <v>GARCIA DE LEON, CARLOS JOHAN</v>
          </cell>
          <cell r="L395" t="str">
            <v>PESOS DOMINICANOS</v>
          </cell>
          <cell r="M395">
            <v>62000</v>
          </cell>
          <cell r="N395">
            <v>0</v>
          </cell>
          <cell r="O395">
            <v>2416.7399999999998</v>
          </cell>
          <cell r="P395">
            <v>15</v>
          </cell>
          <cell r="Q395">
            <v>0</v>
          </cell>
          <cell r="R395">
            <v>0</v>
          </cell>
          <cell r="S395">
            <v>0</v>
          </cell>
          <cell r="T395">
            <v>18.600000000000001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45809</v>
          </cell>
          <cell r="AF395">
            <v>46357</v>
          </cell>
          <cell r="AG395">
            <v>18</v>
          </cell>
        </row>
        <row r="396">
          <cell r="A396">
            <v>6011801633</v>
          </cell>
          <cell r="B396" t="str">
            <v>LOS JARDINES</v>
          </cell>
          <cell r="C396" t="str">
            <v>SUC. LOS JARDINES</v>
          </cell>
          <cell r="D396" t="str">
            <v>CONSUMO</v>
          </cell>
          <cell r="E396">
            <v>1</v>
          </cell>
          <cell r="F396" t="str">
            <v>CONS. PERSONAL</v>
          </cell>
          <cell r="G396">
            <v>1</v>
          </cell>
          <cell r="H396" t="str">
            <v>EMITIDO</v>
          </cell>
          <cell r="I396">
            <v>6011801633</v>
          </cell>
          <cell r="J396" t="str">
            <v>402-3484855-0</v>
          </cell>
          <cell r="K396" t="str">
            <v>GARCIA ROSARIO, EDINSON RAFAEL</v>
          </cell>
          <cell r="L396" t="str">
            <v>PESOS DOMINICANOS</v>
          </cell>
          <cell r="M396">
            <v>118300</v>
          </cell>
          <cell r="N396">
            <v>3510.74</v>
          </cell>
          <cell r="O396">
            <v>3475.06</v>
          </cell>
          <cell r="P396">
            <v>18</v>
          </cell>
          <cell r="Q396">
            <v>0</v>
          </cell>
          <cell r="R396">
            <v>0</v>
          </cell>
          <cell r="S396">
            <v>0</v>
          </cell>
          <cell r="T396">
            <v>35.68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45834</v>
          </cell>
          <cell r="AF396">
            <v>47295</v>
          </cell>
          <cell r="AG396">
            <v>49</v>
          </cell>
        </row>
        <row r="397">
          <cell r="A397">
            <v>6011797163</v>
          </cell>
          <cell r="B397" t="str">
            <v>LOS JARDINES</v>
          </cell>
          <cell r="C397" t="str">
            <v>SUC. LOS JARDINES</v>
          </cell>
          <cell r="D397" t="str">
            <v>CONSUMO</v>
          </cell>
          <cell r="E397">
            <v>1</v>
          </cell>
          <cell r="F397" t="str">
            <v>CONS. PERSONAL</v>
          </cell>
          <cell r="G397">
            <v>1</v>
          </cell>
          <cell r="H397" t="str">
            <v>EMITIDO</v>
          </cell>
          <cell r="I397">
            <v>6011797163</v>
          </cell>
          <cell r="J397" t="str">
            <v>055-0021631-1</v>
          </cell>
          <cell r="K397" t="str">
            <v>GONZALEZ GONZALEZ, RONALD GREGORY</v>
          </cell>
          <cell r="L397" t="str">
            <v>PESOS DOMINICANOS</v>
          </cell>
          <cell r="M397">
            <v>544000</v>
          </cell>
          <cell r="N397">
            <v>15034.52</v>
          </cell>
          <cell r="O397">
            <v>14870.45</v>
          </cell>
          <cell r="P397">
            <v>21.5</v>
          </cell>
          <cell r="Q397">
            <v>0</v>
          </cell>
          <cell r="R397">
            <v>0</v>
          </cell>
          <cell r="S397">
            <v>0</v>
          </cell>
          <cell r="T397">
            <v>164.07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45817</v>
          </cell>
          <cell r="AF397">
            <v>47643</v>
          </cell>
          <cell r="AG397">
            <v>61</v>
          </cell>
        </row>
        <row r="398">
          <cell r="A398">
            <v>6011802491</v>
          </cell>
          <cell r="B398" t="str">
            <v>LOS JARDINES</v>
          </cell>
          <cell r="C398" t="str">
            <v>SUC. LOS JARDINES</v>
          </cell>
          <cell r="D398" t="str">
            <v>CONSUMO</v>
          </cell>
          <cell r="E398">
            <v>1</v>
          </cell>
          <cell r="F398" t="str">
            <v>CONS. PERSONAL</v>
          </cell>
          <cell r="G398">
            <v>1</v>
          </cell>
          <cell r="H398" t="str">
            <v>EMITIDO</v>
          </cell>
          <cell r="I398">
            <v>6011802491</v>
          </cell>
          <cell r="J398" t="str">
            <v>047-0169933-4</v>
          </cell>
          <cell r="K398" t="str">
            <v>JAQUEZ PAYANO, KEISY NATIBELL</v>
          </cell>
          <cell r="L398" t="str">
            <v>PESOS DOMINICANOS</v>
          </cell>
          <cell r="M398">
            <v>624800</v>
          </cell>
          <cell r="N398">
            <v>17267.59</v>
          </cell>
          <cell r="O398">
            <v>17079.150000000001</v>
          </cell>
          <cell r="P398">
            <v>21.5</v>
          </cell>
          <cell r="Q398">
            <v>0</v>
          </cell>
          <cell r="R398">
            <v>0</v>
          </cell>
          <cell r="S398">
            <v>0</v>
          </cell>
          <cell r="T398">
            <v>188.44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45838</v>
          </cell>
          <cell r="AF398">
            <v>47664</v>
          </cell>
          <cell r="AG398">
            <v>61</v>
          </cell>
        </row>
        <row r="399">
          <cell r="A399">
            <v>6011798692</v>
          </cell>
          <cell r="B399" t="str">
            <v>LOS JARDINES</v>
          </cell>
          <cell r="C399" t="str">
            <v>SUC. LOS JARDINES</v>
          </cell>
          <cell r="D399" t="str">
            <v>CONSUMO</v>
          </cell>
          <cell r="E399">
            <v>1</v>
          </cell>
          <cell r="F399" t="str">
            <v>CONS. PERSONAL</v>
          </cell>
          <cell r="G399">
            <v>1</v>
          </cell>
          <cell r="H399" t="str">
            <v>EMITIDO</v>
          </cell>
          <cell r="I399">
            <v>6011798692</v>
          </cell>
          <cell r="J399" t="str">
            <v>402-2064005-2</v>
          </cell>
          <cell r="K399" t="str">
            <v>MARTINEZ GONZALEZ, CARLOS JOSE</v>
          </cell>
          <cell r="L399" t="str">
            <v>PESOS DOMINICANOS</v>
          </cell>
          <cell r="M399">
            <v>279090.21999999997</v>
          </cell>
          <cell r="N399">
            <v>8569.5499999999993</v>
          </cell>
          <cell r="O399">
            <v>8485.3799999999992</v>
          </cell>
          <cell r="P399">
            <v>19.95</v>
          </cell>
          <cell r="Q399">
            <v>0</v>
          </cell>
          <cell r="R399">
            <v>0</v>
          </cell>
          <cell r="S399">
            <v>0</v>
          </cell>
          <cell r="T399">
            <v>84.17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18590.22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45824</v>
          </cell>
          <cell r="AF399">
            <v>47285</v>
          </cell>
          <cell r="AG399">
            <v>49</v>
          </cell>
        </row>
        <row r="400">
          <cell r="A400">
            <v>6011801012</v>
          </cell>
          <cell r="B400" t="str">
            <v>LOS JARDINES</v>
          </cell>
          <cell r="C400" t="str">
            <v>SUC. LOS JARDINES</v>
          </cell>
          <cell r="D400" t="str">
            <v>CONSUMO</v>
          </cell>
          <cell r="E400">
            <v>1</v>
          </cell>
          <cell r="F400" t="str">
            <v>CONS. PERSONAL</v>
          </cell>
          <cell r="G400">
            <v>1</v>
          </cell>
          <cell r="H400" t="str">
            <v>EMITIDO</v>
          </cell>
          <cell r="I400">
            <v>6011801012</v>
          </cell>
          <cell r="J400" t="str">
            <v>048-0081204-4</v>
          </cell>
          <cell r="K400" t="str">
            <v>MEJIA VASQUEZ, FRANK FELIX</v>
          </cell>
          <cell r="L400" t="str">
            <v>PESOS DOMINICANOS</v>
          </cell>
          <cell r="M400">
            <v>46300</v>
          </cell>
          <cell r="N400">
            <v>1770.22</v>
          </cell>
          <cell r="O400">
            <v>1756.26</v>
          </cell>
          <cell r="P400">
            <v>21.5</v>
          </cell>
          <cell r="Q400">
            <v>0</v>
          </cell>
          <cell r="R400">
            <v>0</v>
          </cell>
          <cell r="S400">
            <v>0</v>
          </cell>
          <cell r="T400">
            <v>13.96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45832</v>
          </cell>
          <cell r="AF400">
            <v>46928</v>
          </cell>
          <cell r="AG400">
            <v>37</v>
          </cell>
        </row>
        <row r="401">
          <cell r="A401">
            <v>6011801423</v>
          </cell>
          <cell r="B401" t="str">
            <v>LOS JARDINES</v>
          </cell>
          <cell r="C401" t="str">
            <v>SUC. LOS JARDINES</v>
          </cell>
          <cell r="D401" t="str">
            <v>CONSUMO</v>
          </cell>
          <cell r="E401">
            <v>1</v>
          </cell>
          <cell r="F401" t="str">
            <v>CONS. PERSONAL</v>
          </cell>
          <cell r="G401">
            <v>1</v>
          </cell>
          <cell r="H401" t="str">
            <v>EMITIDO</v>
          </cell>
          <cell r="I401">
            <v>6011801423</v>
          </cell>
          <cell r="J401" t="str">
            <v>034-0058743-6</v>
          </cell>
          <cell r="K401" t="str">
            <v>NUÑEZ REYNOSO, JUNIOR RAFAEL</v>
          </cell>
          <cell r="L401" t="str">
            <v>PESOS DOMINICANOS</v>
          </cell>
          <cell r="M401">
            <v>655130.27</v>
          </cell>
          <cell r="N401">
            <v>17902.64</v>
          </cell>
          <cell r="O401">
            <v>17705.05</v>
          </cell>
          <cell r="P401">
            <v>20.95</v>
          </cell>
          <cell r="Q401">
            <v>0</v>
          </cell>
          <cell r="R401">
            <v>0</v>
          </cell>
          <cell r="S401">
            <v>0</v>
          </cell>
          <cell r="T401">
            <v>197.59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48130.27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45833</v>
          </cell>
          <cell r="AF401">
            <v>47659</v>
          </cell>
          <cell r="AG401">
            <v>61</v>
          </cell>
        </row>
        <row r="402">
          <cell r="A402">
            <v>6011800061</v>
          </cell>
          <cell r="B402" t="str">
            <v>LOS JARDINES</v>
          </cell>
          <cell r="C402" t="str">
            <v>SUC. LOS JARDINES</v>
          </cell>
          <cell r="D402" t="str">
            <v>CONSUMO</v>
          </cell>
          <cell r="E402">
            <v>1</v>
          </cell>
          <cell r="F402" t="str">
            <v>CONS. PERSONAL</v>
          </cell>
          <cell r="G402">
            <v>1</v>
          </cell>
          <cell r="H402" t="str">
            <v>EMITIDO</v>
          </cell>
          <cell r="I402">
            <v>6011800061</v>
          </cell>
          <cell r="J402" t="str">
            <v>049-0062098-2</v>
          </cell>
          <cell r="K402" t="str">
            <v>PEREZ LEONARDO, YOVANNY ANGELICA</v>
          </cell>
          <cell r="L402" t="str">
            <v>PESOS DOMINICANOS</v>
          </cell>
          <cell r="M402">
            <v>439000</v>
          </cell>
          <cell r="N402">
            <v>12132.63</v>
          </cell>
          <cell r="O402">
            <v>12000.23</v>
          </cell>
          <cell r="P402">
            <v>21.5</v>
          </cell>
          <cell r="Q402">
            <v>0</v>
          </cell>
          <cell r="R402">
            <v>0</v>
          </cell>
          <cell r="S402">
            <v>0</v>
          </cell>
          <cell r="T402">
            <v>132.4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45828</v>
          </cell>
          <cell r="AF402">
            <v>47654</v>
          </cell>
          <cell r="AG402">
            <v>61</v>
          </cell>
        </row>
        <row r="403">
          <cell r="A403">
            <v>6011796412</v>
          </cell>
          <cell r="B403" t="str">
            <v>LOS JARDINES</v>
          </cell>
          <cell r="C403" t="str">
            <v>SUC. LOS JARDINES</v>
          </cell>
          <cell r="D403" t="str">
            <v>CONSUMO</v>
          </cell>
          <cell r="E403">
            <v>1</v>
          </cell>
          <cell r="F403" t="str">
            <v>CONS. PERSONAL</v>
          </cell>
          <cell r="G403">
            <v>1</v>
          </cell>
          <cell r="H403" t="str">
            <v>EMITIDO</v>
          </cell>
          <cell r="I403">
            <v>6011796412</v>
          </cell>
          <cell r="J403" t="str">
            <v>402-2419363-7</v>
          </cell>
          <cell r="K403" t="str">
            <v>PICHARDO CANDELIER, JHONFI DE JESUS</v>
          </cell>
          <cell r="L403" t="str">
            <v>PESOS DOMINICANOS</v>
          </cell>
          <cell r="M403">
            <v>230000</v>
          </cell>
          <cell r="N403">
            <v>0</v>
          </cell>
          <cell r="O403">
            <v>5795.79</v>
          </cell>
          <cell r="P403">
            <v>15</v>
          </cell>
          <cell r="Q403">
            <v>0</v>
          </cell>
          <cell r="R403">
            <v>0</v>
          </cell>
          <cell r="S403">
            <v>0</v>
          </cell>
          <cell r="T403">
            <v>69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45809</v>
          </cell>
          <cell r="AF403">
            <v>46905</v>
          </cell>
          <cell r="AG403">
            <v>37</v>
          </cell>
        </row>
        <row r="404">
          <cell r="A404">
            <v>6011798121</v>
          </cell>
          <cell r="B404" t="str">
            <v>LOS JARDINES</v>
          </cell>
          <cell r="C404" t="str">
            <v>SUC. LOS JARDINES</v>
          </cell>
          <cell r="D404" t="str">
            <v>CONSUMO</v>
          </cell>
          <cell r="E404">
            <v>1</v>
          </cell>
          <cell r="F404" t="str">
            <v>CONS. PERSONAL</v>
          </cell>
          <cell r="G404">
            <v>1</v>
          </cell>
          <cell r="H404" t="str">
            <v>EMITIDO</v>
          </cell>
          <cell r="I404">
            <v>6011798121</v>
          </cell>
          <cell r="J404" t="str">
            <v>054-0110066-3</v>
          </cell>
          <cell r="K404" t="str">
            <v>ROSARIO SANTOS, HUMBERTO</v>
          </cell>
          <cell r="L404" t="str">
            <v>PESOS DOMINICANOS</v>
          </cell>
          <cell r="M404">
            <v>2506000</v>
          </cell>
          <cell r="N404">
            <v>0</v>
          </cell>
          <cell r="O404">
            <v>30802.92</v>
          </cell>
          <cell r="P404">
            <v>14.75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E404">
            <v>45820</v>
          </cell>
          <cell r="AF404">
            <v>47646</v>
          </cell>
          <cell r="AG404">
            <v>61</v>
          </cell>
        </row>
        <row r="405">
          <cell r="A405">
            <v>6011796809</v>
          </cell>
          <cell r="B405" t="str">
            <v>LOS JARDINES</v>
          </cell>
          <cell r="C405" t="str">
            <v>SUC. LOS JARDINES</v>
          </cell>
          <cell r="D405" t="str">
            <v>CONSUMO</v>
          </cell>
          <cell r="E405">
            <v>1</v>
          </cell>
          <cell r="F405" t="str">
            <v>CONS. PERSONAL</v>
          </cell>
          <cell r="G405">
            <v>1</v>
          </cell>
          <cell r="H405" t="str">
            <v>EMITIDO</v>
          </cell>
          <cell r="I405">
            <v>6011796809</v>
          </cell>
          <cell r="J405" t="str">
            <v>402-3449986-7</v>
          </cell>
          <cell r="K405" t="str">
            <v>RUIZ ROMERO, BRAYAN</v>
          </cell>
          <cell r="L405" t="str">
            <v>PESOS DOMINICANOS</v>
          </cell>
          <cell r="M405">
            <v>220395.42</v>
          </cell>
          <cell r="N405">
            <v>6950.58</v>
          </cell>
          <cell r="O405">
            <v>6884.11</v>
          </cell>
          <cell r="P405">
            <v>21.5</v>
          </cell>
          <cell r="Q405">
            <v>0</v>
          </cell>
          <cell r="R405">
            <v>0</v>
          </cell>
          <cell r="S405">
            <v>0</v>
          </cell>
          <cell r="T405">
            <v>66.47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15054.64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45814</v>
          </cell>
          <cell r="AF405">
            <v>47275</v>
          </cell>
          <cell r="AG405">
            <v>49</v>
          </cell>
        </row>
        <row r="406">
          <cell r="A406">
            <v>6011802404</v>
          </cell>
          <cell r="B406" t="str">
            <v>LOS JARDINES</v>
          </cell>
          <cell r="C406" t="str">
            <v>SUC. LOS JARDINES</v>
          </cell>
          <cell r="D406" t="str">
            <v>CONSUMO</v>
          </cell>
          <cell r="E406">
            <v>1</v>
          </cell>
          <cell r="F406" t="str">
            <v>CONS. PERSONAL</v>
          </cell>
          <cell r="G406">
            <v>1</v>
          </cell>
          <cell r="H406" t="str">
            <v>EMITIDO</v>
          </cell>
          <cell r="I406">
            <v>6011802404</v>
          </cell>
          <cell r="J406" t="str">
            <v>031-0341094-4</v>
          </cell>
          <cell r="K406" t="str">
            <v>SALDAÑA TORRES, ESTHER MARIA</v>
          </cell>
          <cell r="L406" t="str">
            <v>PESOS DOMINICANOS</v>
          </cell>
          <cell r="M406">
            <v>389800</v>
          </cell>
          <cell r="N406">
            <v>10772.89</v>
          </cell>
          <cell r="O406">
            <v>10655.33</v>
          </cell>
          <cell r="P406">
            <v>21.5</v>
          </cell>
          <cell r="Q406">
            <v>0</v>
          </cell>
          <cell r="R406">
            <v>0</v>
          </cell>
          <cell r="S406">
            <v>0</v>
          </cell>
          <cell r="T406">
            <v>117.56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45835</v>
          </cell>
          <cell r="AF406">
            <v>47661</v>
          </cell>
          <cell r="AG406">
            <v>61</v>
          </cell>
        </row>
        <row r="407">
          <cell r="A407">
            <v>6011798151</v>
          </cell>
          <cell r="B407" t="str">
            <v>LOS JARDINES</v>
          </cell>
          <cell r="C407" t="str">
            <v>SUC. LOS JARDINES</v>
          </cell>
          <cell r="D407" t="str">
            <v>CONSUMO</v>
          </cell>
          <cell r="E407">
            <v>1</v>
          </cell>
          <cell r="F407" t="str">
            <v>CONS. PERSONAL</v>
          </cell>
          <cell r="G407">
            <v>1</v>
          </cell>
          <cell r="H407" t="str">
            <v>EMITIDO</v>
          </cell>
          <cell r="I407">
            <v>6011798151</v>
          </cell>
          <cell r="J407" t="str">
            <v>402-2316921-6</v>
          </cell>
          <cell r="K407" t="str">
            <v>UREÑA CASTILLO, HANEURY</v>
          </cell>
          <cell r="L407" t="str">
            <v>PESOS DOMINICANOS</v>
          </cell>
          <cell r="M407">
            <v>272034.14</v>
          </cell>
          <cell r="N407">
            <v>10400.92</v>
          </cell>
          <cell r="O407">
            <v>10318.870000000001</v>
          </cell>
          <cell r="P407">
            <v>21.5</v>
          </cell>
          <cell r="Q407">
            <v>0</v>
          </cell>
          <cell r="R407">
            <v>0</v>
          </cell>
          <cell r="S407">
            <v>0</v>
          </cell>
          <cell r="T407">
            <v>82.05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16734.14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45820</v>
          </cell>
          <cell r="AF407">
            <v>46916</v>
          </cell>
          <cell r="AG407">
            <v>37</v>
          </cell>
        </row>
        <row r="408">
          <cell r="A408">
            <v>6011797715</v>
          </cell>
          <cell r="B408" t="str">
            <v>LOS JARDINES</v>
          </cell>
          <cell r="C408" t="str">
            <v>SUC. LOS JARDINES</v>
          </cell>
          <cell r="D408" t="str">
            <v>CONSUMO</v>
          </cell>
          <cell r="E408">
            <v>1</v>
          </cell>
          <cell r="F408" t="str">
            <v>CONS. PERSONAL</v>
          </cell>
          <cell r="G408">
            <v>1</v>
          </cell>
          <cell r="H408" t="str">
            <v>EMITIDO</v>
          </cell>
          <cell r="I408">
            <v>6011797715</v>
          </cell>
          <cell r="J408" t="str">
            <v>402-1982350-3</v>
          </cell>
          <cell r="K408" t="str">
            <v>VASQUEZ ABAD, CESAR RAFAEL</v>
          </cell>
          <cell r="L408" t="str">
            <v>PESOS DOMINICANOS</v>
          </cell>
          <cell r="M408">
            <v>36500</v>
          </cell>
          <cell r="N408">
            <v>3357.33</v>
          </cell>
          <cell r="O408">
            <v>3346.32</v>
          </cell>
          <cell r="P408">
            <v>18</v>
          </cell>
          <cell r="Q408">
            <v>0</v>
          </cell>
          <cell r="R408">
            <v>0</v>
          </cell>
          <cell r="S408">
            <v>0</v>
          </cell>
          <cell r="T408">
            <v>11.01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45819</v>
          </cell>
          <cell r="AF408">
            <v>46184</v>
          </cell>
          <cell r="AG408">
            <v>12</v>
          </cell>
        </row>
        <row r="409">
          <cell r="A409">
            <v>6020095821</v>
          </cell>
          <cell r="B409" t="str">
            <v>LOS JARDINES</v>
          </cell>
          <cell r="C409" t="str">
            <v>SUC. LOS JARDINES</v>
          </cell>
          <cell r="D409" t="str">
            <v>COMERCIAL</v>
          </cell>
          <cell r="E409">
            <v>2</v>
          </cell>
          <cell r="F409" t="str">
            <v>COMERCIALES</v>
          </cell>
          <cell r="G409">
            <v>1</v>
          </cell>
          <cell r="H409" t="str">
            <v>EMITIDO</v>
          </cell>
          <cell r="I409">
            <v>6020095821</v>
          </cell>
          <cell r="J409" t="str">
            <v>031-0096667-4</v>
          </cell>
          <cell r="K409" t="str">
            <v>ACOSTA RODRIGUEZ, VIRGINIA INMACULADA</v>
          </cell>
          <cell r="L409" t="str">
            <v>PESOS DOMINICANOS</v>
          </cell>
          <cell r="M409">
            <v>5000000</v>
          </cell>
          <cell r="N409">
            <v>66666.67</v>
          </cell>
          <cell r="O409">
            <v>66666.67</v>
          </cell>
          <cell r="P409">
            <v>16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E409">
            <v>45835</v>
          </cell>
          <cell r="AF409">
            <v>46931</v>
          </cell>
          <cell r="AG409">
            <v>37</v>
          </cell>
        </row>
        <row r="410">
          <cell r="A410">
            <v>6020095531</v>
          </cell>
          <cell r="B410" t="str">
            <v>LOS JARDINES</v>
          </cell>
          <cell r="C410" t="str">
            <v>SUC. LOS JARDINES</v>
          </cell>
          <cell r="D410" t="str">
            <v>COMERCIAL</v>
          </cell>
          <cell r="E410">
            <v>2</v>
          </cell>
          <cell r="F410" t="str">
            <v>COMERCIALES</v>
          </cell>
          <cell r="G410">
            <v>1</v>
          </cell>
          <cell r="H410" t="str">
            <v>EMITIDO</v>
          </cell>
          <cell r="I410">
            <v>6020095531</v>
          </cell>
          <cell r="J410" t="str">
            <v>1-30-72244-7</v>
          </cell>
          <cell r="K410" t="str">
            <v>CONSTRUCTORA INGENIERO DIOSMEL TEJADA, S</v>
          </cell>
          <cell r="L410" t="str">
            <v>PESOS DOMINICANOS</v>
          </cell>
          <cell r="M410">
            <v>15000000</v>
          </cell>
          <cell r="N410">
            <v>0</v>
          </cell>
          <cell r="O410">
            <v>112500</v>
          </cell>
          <cell r="P410">
            <v>9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E410">
            <v>45832</v>
          </cell>
          <cell r="AF410">
            <v>46015</v>
          </cell>
          <cell r="AG410">
            <v>6</v>
          </cell>
        </row>
        <row r="411">
          <cell r="A411">
            <v>6020095912</v>
          </cell>
          <cell r="B411" t="str">
            <v>LOS JARDINES</v>
          </cell>
          <cell r="C411" t="str">
            <v>SUC. LOS JARDINES</v>
          </cell>
          <cell r="D411" t="str">
            <v>COMERCIAL</v>
          </cell>
          <cell r="E411">
            <v>2</v>
          </cell>
          <cell r="F411" t="str">
            <v>COMERCIALES</v>
          </cell>
          <cell r="G411">
            <v>1</v>
          </cell>
          <cell r="H411" t="str">
            <v>EMITIDO</v>
          </cell>
          <cell r="I411">
            <v>6020095912</v>
          </cell>
          <cell r="J411" t="str">
            <v>1-31-89299-1</v>
          </cell>
          <cell r="K411" t="str">
            <v>DISTRIBUIDORA INDOZAN, SRL</v>
          </cell>
          <cell r="L411" t="str">
            <v>PESOS DOMINICANOS</v>
          </cell>
          <cell r="M411">
            <v>2000000</v>
          </cell>
          <cell r="N411">
            <v>29436.53</v>
          </cell>
          <cell r="O411">
            <v>28833.33</v>
          </cell>
          <cell r="P411">
            <v>17.3</v>
          </cell>
          <cell r="Q411">
            <v>0</v>
          </cell>
          <cell r="R411">
            <v>0</v>
          </cell>
          <cell r="S411">
            <v>0</v>
          </cell>
          <cell r="T411">
            <v>603.20000000000005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45835</v>
          </cell>
          <cell r="AF411">
            <v>46931</v>
          </cell>
          <cell r="AG411">
            <v>37</v>
          </cell>
        </row>
        <row r="412">
          <cell r="A412">
            <v>6020095974</v>
          </cell>
          <cell r="B412" t="str">
            <v>LOS JARDINES</v>
          </cell>
          <cell r="C412" t="str">
            <v>SUC. LOS JARDINES</v>
          </cell>
          <cell r="D412" t="str">
            <v>COMERCIAL</v>
          </cell>
          <cell r="E412">
            <v>2</v>
          </cell>
          <cell r="F412" t="str">
            <v>COMERCIALES</v>
          </cell>
          <cell r="G412">
            <v>1</v>
          </cell>
          <cell r="H412" t="str">
            <v>EMITIDO</v>
          </cell>
          <cell r="I412">
            <v>6020095974</v>
          </cell>
          <cell r="J412" t="str">
            <v>1-24-02914-7</v>
          </cell>
          <cell r="K412" t="str">
            <v>EXPORTADORA SERAFINO, SRL</v>
          </cell>
          <cell r="L412" t="str">
            <v>DOLARES</v>
          </cell>
          <cell r="M412">
            <v>99000</v>
          </cell>
          <cell r="N412">
            <v>3148.17</v>
          </cell>
          <cell r="O412">
            <v>3148.17</v>
          </cell>
          <cell r="P412">
            <v>9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E412">
            <v>45838</v>
          </cell>
          <cell r="AF412">
            <v>46934</v>
          </cell>
          <cell r="AG412">
            <v>37</v>
          </cell>
        </row>
        <row r="413">
          <cell r="A413">
            <v>6020095725</v>
          </cell>
          <cell r="B413" t="str">
            <v>LOS JARDINES</v>
          </cell>
          <cell r="C413" t="str">
            <v>SUC. LOS JARDINES</v>
          </cell>
          <cell r="D413" t="str">
            <v>COMERCIAL</v>
          </cell>
          <cell r="E413">
            <v>2</v>
          </cell>
          <cell r="F413" t="str">
            <v>COMERCIALES</v>
          </cell>
          <cell r="G413">
            <v>1</v>
          </cell>
          <cell r="H413" t="str">
            <v>EMITIDO</v>
          </cell>
          <cell r="I413">
            <v>6020095725</v>
          </cell>
          <cell r="J413" t="str">
            <v>031-0048986-7</v>
          </cell>
          <cell r="K413" t="str">
            <v>FERNANDEZ GOMEZ, RUBEN FRANCISCO ESTEBAN</v>
          </cell>
          <cell r="L413" t="str">
            <v>PESOS DOMINICANOS</v>
          </cell>
          <cell r="M413">
            <v>3600000</v>
          </cell>
          <cell r="N413">
            <v>0</v>
          </cell>
          <cell r="O413">
            <v>27000</v>
          </cell>
          <cell r="P413">
            <v>9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E413">
            <v>45834</v>
          </cell>
          <cell r="AF413">
            <v>46564</v>
          </cell>
          <cell r="AG413">
            <v>24</v>
          </cell>
        </row>
        <row r="414">
          <cell r="A414">
            <v>6020095636</v>
          </cell>
          <cell r="B414" t="str">
            <v>LOS JARDINES</v>
          </cell>
          <cell r="C414" t="str">
            <v>SUC. LOS JARDINES</v>
          </cell>
          <cell r="D414" t="str">
            <v>COMERCIAL</v>
          </cell>
          <cell r="E414">
            <v>2</v>
          </cell>
          <cell r="F414" t="str">
            <v>COMERCIALES</v>
          </cell>
          <cell r="G414">
            <v>1</v>
          </cell>
          <cell r="H414" t="str">
            <v>EMITIDO</v>
          </cell>
          <cell r="I414">
            <v>6020095636</v>
          </cell>
          <cell r="J414" t="str">
            <v>1-31-69361-1</v>
          </cell>
          <cell r="K414" t="str">
            <v>RIR INGENIERIA, SRL</v>
          </cell>
          <cell r="L414" t="str">
            <v>PESOS DOMINICANOS</v>
          </cell>
          <cell r="M414">
            <v>7000000</v>
          </cell>
          <cell r="N414">
            <v>0</v>
          </cell>
          <cell r="O414">
            <v>52500</v>
          </cell>
          <cell r="P414">
            <v>9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E414">
            <v>45833</v>
          </cell>
          <cell r="AF414">
            <v>46016</v>
          </cell>
          <cell r="AG414">
            <v>6</v>
          </cell>
        </row>
        <row r="415">
          <cell r="A415">
            <v>6020095892</v>
          </cell>
          <cell r="B415" t="str">
            <v>LOS JARDINES</v>
          </cell>
          <cell r="C415" t="str">
            <v>SUC. LOS JARDINES</v>
          </cell>
          <cell r="D415" t="str">
            <v>COMERCIAL</v>
          </cell>
          <cell r="E415">
            <v>2</v>
          </cell>
          <cell r="F415" t="str">
            <v>LINEA CREDITO</v>
          </cell>
          <cell r="G415">
            <v>1</v>
          </cell>
          <cell r="H415" t="str">
            <v>EMITIDO</v>
          </cell>
          <cell r="I415">
            <v>6020095892</v>
          </cell>
          <cell r="J415" t="str">
            <v>031-0096667-4</v>
          </cell>
          <cell r="K415" t="str">
            <v>ACOSTA RODRIGUEZ, VIRGINIA INMACULADA</v>
          </cell>
          <cell r="L415" t="str">
            <v>PESOS DOMINICANOS</v>
          </cell>
          <cell r="M415">
            <v>1500000</v>
          </cell>
          <cell r="N415">
            <v>0</v>
          </cell>
          <cell r="O415">
            <v>20000</v>
          </cell>
          <cell r="P415">
            <v>16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E415">
            <v>45835</v>
          </cell>
          <cell r="AF415">
            <v>46200</v>
          </cell>
          <cell r="AG415">
            <v>12</v>
          </cell>
        </row>
        <row r="416">
          <cell r="A416">
            <v>6020095173</v>
          </cell>
          <cell r="B416" t="str">
            <v>LOS JARDINES</v>
          </cell>
          <cell r="C416" t="str">
            <v>SUC. LOS JARDINES</v>
          </cell>
          <cell r="D416" t="str">
            <v>COMERCIAL</v>
          </cell>
          <cell r="E416">
            <v>2</v>
          </cell>
          <cell r="F416" t="str">
            <v>LINEA CREDITO</v>
          </cell>
          <cell r="G416">
            <v>1</v>
          </cell>
          <cell r="H416" t="str">
            <v>EMITIDO</v>
          </cell>
          <cell r="I416">
            <v>6020095173</v>
          </cell>
          <cell r="J416" t="str">
            <v>1-30-14838-4</v>
          </cell>
          <cell r="K416" t="str">
            <v>ELECTROMECANICA R &amp; R, S.R.L.</v>
          </cell>
          <cell r="L416" t="str">
            <v>PESOS DOMINICANOS</v>
          </cell>
          <cell r="M416">
            <v>1000000</v>
          </cell>
          <cell r="N416">
            <v>0</v>
          </cell>
          <cell r="O416">
            <v>14416.67</v>
          </cell>
          <cell r="P416">
            <v>17.3</v>
          </cell>
          <cell r="Q416">
            <v>0</v>
          </cell>
          <cell r="R416">
            <v>0</v>
          </cell>
          <cell r="S416">
            <v>0</v>
          </cell>
          <cell r="T416">
            <v>301.60000000000002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45818</v>
          </cell>
          <cell r="AF416">
            <v>45849</v>
          </cell>
          <cell r="AG416">
            <v>1</v>
          </cell>
        </row>
        <row r="417">
          <cell r="A417">
            <v>6020095216</v>
          </cell>
          <cell r="B417" t="str">
            <v>LOS JARDINES</v>
          </cell>
          <cell r="C417" t="str">
            <v>SUC. LOS JARDINES</v>
          </cell>
          <cell r="D417" t="str">
            <v>COMERCIAL</v>
          </cell>
          <cell r="E417">
            <v>2</v>
          </cell>
          <cell r="F417" t="str">
            <v>LINEA CREDITO</v>
          </cell>
          <cell r="G417">
            <v>1</v>
          </cell>
          <cell r="H417" t="str">
            <v>EMITIDO</v>
          </cell>
          <cell r="I417">
            <v>6020095216</v>
          </cell>
          <cell r="J417" t="str">
            <v>1-24-02914-7</v>
          </cell>
          <cell r="K417" t="str">
            <v>EXPORTADORA SERAFINO, SRL</v>
          </cell>
          <cell r="L417" t="str">
            <v>DOLARES</v>
          </cell>
          <cell r="M417">
            <v>250000</v>
          </cell>
          <cell r="N417">
            <v>0</v>
          </cell>
          <cell r="O417">
            <v>1875</v>
          </cell>
          <cell r="P417">
            <v>9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E417">
            <v>45818</v>
          </cell>
          <cell r="AF417">
            <v>46152</v>
          </cell>
          <cell r="AG417">
            <v>11</v>
          </cell>
        </row>
        <row r="418">
          <cell r="A418">
            <v>6020096131</v>
          </cell>
          <cell r="B418" t="str">
            <v>LOS JARDINES</v>
          </cell>
          <cell r="C418" t="str">
            <v>SUC. LOS JARDINES</v>
          </cell>
          <cell r="D418" t="str">
            <v>COMERCIAL</v>
          </cell>
          <cell r="E418">
            <v>2</v>
          </cell>
          <cell r="F418" t="str">
            <v>LINEA CREDITO</v>
          </cell>
          <cell r="G418">
            <v>1</v>
          </cell>
          <cell r="H418" t="str">
            <v>EMITIDO</v>
          </cell>
          <cell r="I418">
            <v>6020096131</v>
          </cell>
          <cell r="J418" t="str">
            <v>1-32-10198-7</v>
          </cell>
          <cell r="K418" t="str">
            <v>FIDEICOMISO INMOBILIARIO Y E GARANTIA PA</v>
          </cell>
          <cell r="L418" t="str">
            <v>PESOS DOMINICANOS</v>
          </cell>
          <cell r="M418">
            <v>2000000</v>
          </cell>
          <cell r="N418">
            <v>0</v>
          </cell>
          <cell r="O418">
            <v>28333.33</v>
          </cell>
          <cell r="P418">
            <v>17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E418">
            <v>45838</v>
          </cell>
          <cell r="AF418">
            <v>45960</v>
          </cell>
          <cell r="AG418">
            <v>4</v>
          </cell>
        </row>
        <row r="419">
          <cell r="A419">
            <v>6020096147</v>
          </cell>
          <cell r="B419" t="str">
            <v>LOS JARDINES</v>
          </cell>
          <cell r="C419" t="str">
            <v>SUC. LOS JARDINES</v>
          </cell>
          <cell r="D419" t="str">
            <v>COMERCIAL</v>
          </cell>
          <cell r="E419">
            <v>2</v>
          </cell>
          <cell r="F419" t="str">
            <v>LINEA CREDITO</v>
          </cell>
          <cell r="G419">
            <v>1</v>
          </cell>
          <cell r="H419" t="str">
            <v>EMITIDO</v>
          </cell>
          <cell r="I419">
            <v>6020096147</v>
          </cell>
          <cell r="J419" t="str">
            <v>1-32-10198-7</v>
          </cell>
          <cell r="K419" t="str">
            <v>FIDEICOMISO INMOBILIARIO Y E GARANTIA PA</v>
          </cell>
          <cell r="L419" t="str">
            <v>PESOS DOMINICANOS</v>
          </cell>
          <cell r="M419">
            <v>8428272.2200000007</v>
          </cell>
          <cell r="N419">
            <v>0</v>
          </cell>
          <cell r="O419">
            <v>119400.52</v>
          </cell>
          <cell r="P419">
            <v>17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E419">
            <v>45838</v>
          </cell>
          <cell r="AF419">
            <v>45960</v>
          </cell>
          <cell r="AG419">
            <v>4</v>
          </cell>
        </row>
        <row r="420">
          <cell r="A420">
            <v>6020096154</v>
          </cell>
          <cell r="B420" t="str">
            <v>LOS JARDINES</v>
          </cell>
          <cell r="C420" t="str">
            <v>SUC. LOS JARDINES</v>
          </cell>
          <cell r="D420" t="str">
            <v>COMERCIAL</v>
          </cell>
          <cell r="E420">
            <v>2</v>
          </cell>
          <cell r="F420" t="str">
            <v>LINEA CREDITO</v>
          </cell>
          <cell r="G420">
            <v>1</v>
          </cell>
          <cell r="H420" t="str">
            <v>EMITIDO</v>
          </cell>
          <cell r="I420">
            <v>6020096154</v>
          </cell>
          <cell r="J420" t="str">
            <v>1-32-10198-7</v>
          </cell>
          <cell r="K420" t="str">
            <v>FIDEICOMISO INMOBILIARIO Y E GARANTIA PA</v>
          </cell>
          <cell r="L420" t="str">
            <v>PESOS DOMINICANOS</v>
          </cell>
          <cell r="M420">
            <v>10700000</v>
          </cell>
          <cell r="N420">
            <v>0</v>
          </cell>
          <cell r="O420">
            <v>151583.32999999999</v>
          </cell>
          <cell r="P420">
            <v>17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E420">
            <v>45838</v>
          </cell>
          <cell r="AF420">
            <v>45960</v>
          </cell>
          <cell r="AG420">
            <v>4</v>
          </cell>
        </row>
        <row r="421">
          <cell r="A421">
            <v>6020096161</v>
          </cell>
          <cell r="B421" t="str">
            <v>LOS JARDINES</v>
          </cell>
          <cell r="C421" t="str">
            <v>SUC. LOS JARDINES</v>
          </cell>
          <cell r="D421" t="str">
            <v>COMERCIAL</v>
          </cell>
          <cell r="E421">
            <v>2</v>
          </cell>
          <cell r="F421" t="str">
            <v>LINEA CREDITO</v>
          </cell>
          <cell r="G421">
            <v>1</v>
          </cell>
          <cell r="H421" t="str">
            <v>EMITIDO</v>
          </cell>
          <cell r="I421">
            <v>6020096161</v>
          </cell>
          <cell r="J421" t="str">
            <v>1-32-10198-7</v>
          </cell>
          <cell r="K421" t="str">
            <v>FIDEICOMISO INMOBILIARIO Y E GARANTIA PA</v>
          </cell>
          <cell r="L421" t="str">
            <v>PESOS DOMINICANOS</v>
          </cell>
          <cell r="M421">
            <v>13300000</v>
          </cell>
          <cell r="N421">
            <v>0</v>
          </cell>
          <cell r="O421">
            <v>188416.67</v>
          </cell>
          <cell r="P421">
            <v>17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E421">
            <v>45838</v>
          </cell>
          <cell r="AF421">
            <v>45960</v>
          </cell>
          <cell r="AG421">
            <v>4</v>
          </cell>
        </row>
        <row r="422">
          <cell r="A422">
            <v>6020096179</v>
          </cell>
          <cell r="B422" t="str">
            <v>LOS JARDINES</v>
          </cell>
          <cell r="C422" t="str">
            <v>SUC. LOS JARDINES</v>
          </cell>
          <cell r="D422" t="str">
            <v>COMERCIAL</v>
          </cell>
          <cell r="E422">
            <v>2</v>
          </cell>
          <cell r="F422" t="str">
            <v>LINEA CREDITO</v>
          </cell>
          <cell r="G422">
            <v>1</v>
          </cell>
          <cell r="H422" t="str">
            <v>EMITIDO</v>
          </cell>
          <cell r="I422">
            <v>6020096179</v>
          </cell>
          <cell r="J422" t="str">
            <v>1-32-10198-7</v>
          </cell>
          <cell r="K422" t="str">
            <v>FIDEICOMISO INMOBILIARIO Y E GARANTIA PA</v>
          </cell>
          <cell r="L422" t="str">
            <v>PESOS DOMINICANOS</v>
          </cell>
          <cell r="M422">
            <v>22600000</v>
          </cell>
          <cell r="N422">
            <v>0</v>
          </cell>
          <cell r="O422">
            <v>320166.67</v>
          </cell>
          <cell r="P422">
            <v>17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E422">
            <v>45838</v>
          </cell>
          <cell r="AF422">
            <v>45960</v>
          </cell>
          <cell r="AG422">
            <v>4</v>
          </cell>
        </row>
        <row r="423">
          <cell r="A423">
            <v>6020096211</v>
          </cell>
          <cell r="B423" t="str">
            <v>LOS JARDINES</v>
          </cell>
          <cell r="C423" t="str">
            <v>SUC. LOS JARDINES</v>
          </cell>
          <cell r="D423" t="str">
            <v>COMERCIAL</v>
          </cell>
          <cell r="E423">
            <v>2</v>
          </cell>
          <cell r="F423" t="str">
            <v>LINEA CREDITO</v>
          </cell>
          <cell r="G423">
            <v>1</v>
          </cell>
          <cell r="H423" t="str">
            <v>EMITIDO</v>
          </cell>
          <cell r="I423">
            <v>6020096211</v>
          </cell>
          <cell r="J423" t="str">
            <v>1-32-10198-7</v>
          </cell>
          <cell r="K423" t="str">
            <v>FIDEICOMISO INMOBILIARIO Y E GARANTIA PA</v>
          </cell>
          <cell r="L423" t="str">
            <v>PESOS DOMINICANOS</v>
          </cell>
          <cell r="M423">
            <v>24000000</v>
          </cell>
          <cell r="N423">
            <v>0</v>
          </cell>
          <cell r="O423">
            <v>340000</v>
          </cell>
          <cell r="P423">
            <v>17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E423">
            <v>45838</v>
          </cell>
          <cell r="AF423">
            <v>45960</v>
          </cell>
          <cell r="AG423">
            <v>4</v>
          </cell>
        </row>
        <row r="424">
          <cell r="A424">
            <v>6020095166</v>
          </cell>
          <cell r="B424" t="str">
            <v>LOS JARDINES</v>
          </cell>
          <cell r="C424" t="str">
            <v>SUC. LOS JARDINES</v>
          </cell>
          <cell r="D424" t="str">
            <v>COMERCIAL</v>
          </cell>
          <cell r="E424">
            <v>2</v>
          </cell>
          <cell r="F424" t="str">
            <v>LINEA CREDITO</v>
          </cell>
          <cell r="G424">
            <v>1</v>
          </cell>
          <cell r="H424" t="str">
            <v>EMITIDO</v>
          </cell>
          <cell r="I424">
            <v>6020095166</v>
          </cell>
          <cell r="J424" t="str">
            <v>1-30-83873-9</v>
          </cell>
          <cell r="K424" t="str">
            <v>SERVI CREDITO GLORIA IVETTE SRL</v>
          </cell>
          <cell r="L424" t="str">
            <v>DOLARES</v>
          </cell>
          <cell r="M424">
            <v>1067637.8799999999</v>
          </cell>
          <cell r="N424">
            <v>0</v>
          </cell>
          <cell r="O424">
            <v>2669.09</v>
          </cell>
          <cell r="P424">
            <v>3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E424">
            <v>45818</v>
          </cell>
          <cell r="AF424">
            <v>46183</v>
          </cell>
          <cell r="AG424">
            <v>12</v>
          </cell>
        </row>
        <row r="425">
          <cell r="A425">
            <v>6110014107</v>
          </cell>
          <cell r="B425" t="str">
            <v>LOS JARDINES</v>
          </cell>
          <cell r="C425" t="str">
            <v>SUC. LOS JARDINES</v>
          </cell>
          <cell r="D425" t="str">
            <v>REESTRUCTURADO CONSU</v>
          </cell>
          <cell r="E425">
            <v>11</v>
          </cell>
          <cell r="F425" t="str">
            <v>PRES.P.REESTRUC.</v>
          </cell>
          <cell r="G425">
            <v>1</v>
          </cell>
          <cell r="H425" t="str">
            <v>EMITIDO</v>
          </cell>
          <cell r="I425">
            <v>6110014107</v>
          </cell>
          <cell r="J425" t="str">
            <v>402-2000249-3</v>
          </cell>
          <cell r="K425" t="str">
            <v>ABREU ORTIZ, MARILYN</v>
          </cell>
          <cell r="L425" t="str">
            <v>PESOS DOMINICANOS</v>
          </cell>
          <cell r="M425">
            <v>213000</v>
          </cell>
          <cell r="N425">
            <v>6775.03</v>
          </cell>
          <cell r="O425">
            <v>6710.79</v>
          </cell>
          <cell r="P425">
            <v>22</v>
          </cell>
          <cell r="Q425">
            <v>0</v>
          </cell>
          <cell r="R425">
            <v>0</v>
          </cell>
          <cell r="S425">
            <v>0</v>
          </cell>
          <cell r="T425">
            <v>64.239999999999995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45838</v>
          </cell>
          <cell r="AF425">
            <v>47299</v>
          </cell>
          <cell r="AG425">
            <v>49</v>
          </cell>
        </row>
        <row r="426">
          <cell r="A426">
            <v>6110013674</v>
          </cell>
          <cell r="B426" t="str">
            <v>LOS JARDINES</v>
          </cell>
          <cell r="C426" t="str">
            <v>SUC. LOS JARDINES</v>
          </cell>
          <cell r="D426" t="str">
            <v>REESTRUCTURADO CONSU</v>
          </cell>
          <cell r="E426">
            <v>11</v>
          </cell>
          <cell r="F426" t="str">
            <v>PRES.P.REESTRUC.</v>
          </cell>
          <cell r="G426">
            <v>1</v>
          </cell>
          <cell r="H426" t="str">
            <v>EMITIDO</v>
          </cell>
          <cell r="I426">
            <v>6110013674</v>
          </cell>
          <cell r="J426" t="str">
            <v>046-0027356-1</v>
          </cell>
          <cell r="K426" t="str">
            <v>AGUILERA NUNEZ, JUAN ANTONIO</v>
          </cell>
          <cell r="L426" t="str">
            <v>PESOS DOMINICANOS</v>
          </cell>
          <cell r="M426">
            <v>298000</v>
          </cell>
          <cell r="N426">
            <v>9478.69</v>
          </cell>
          <cell r="O426">
            <v>9388.81</v>
          </cell>
          <cell r="P426">
            <v>22</v>
          </cell>
          <cell r="Q426">
            <v>0</v>
          </cell>
          <cell r="R426">
            <v>0</v>
          </cell>
          <cell r="S426">
            <v>0</v>
          </cell>
          <cell r="T426">
            <v>89.88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45819</v>
          </cell>
          <cell r="AF426">
            <v>47280</v>
          </cell>
          <cell r="AG426">
            <v>49</v>
          </cell>
        </row>
        <row r="427">
          <cell r="A427">
            <v>6110013982</v>
          </cell>
          <cell r="B427" t="str">
            <v>LOS JARDINES</v>
          </cell>
          <cell r="C427" t="str">
            <v>SUC. LOS JARDINES</v>
          </cell>
          <cell r="D427" t="str">
            <v>REESTRUCTURADO CONSU</v>
          </cell>
          <cell r="E427">
            <v>11</v>
          </cell>
          <cell r="F427" t="str">
            <v>PRES.P.REESTRUC.</v>
          </cell>
          <cell r="G427">
            <v>1</v>
          </cell>
          <cell r="H427" t="str">
            <v>EMITIDO</v>
          </cell>
          <cell r="I427">
            <v>6110013982</v>
          </cell>
          <cell r="J427" t="str">
            <v>402-2013654-9</v>
          </cell>
          <cell r="K427" t="str">
            <v>BELEN PERALTA, ARISLEIDY</v>
          </cell>
          <cell r="L427" t="str">
            <v>PESOS DOMINICANOS</v>
          </cell>
          <cell r="M427">
            <v>286000</v>
          </cell>
          <cell r="N427">
            <v>7985.27</v>
          </cell>
          <cell r="O427">
            <v>7899.01</v>
          </cell>
          <cell r="P427">
            <v>22</v>
          </cell>
          <cell r="Q427">
            <v>0</v>
          </cell>
          <cell r="R427">
            <v>0</v>
          </cell>
          <cell r="S427">
            <v>0</v>
          </cell>
          <cell r="T427">
            <v>86.26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45834</v>
          </cell>
          <cell r="AF427">
            <v>47660</v>
          </cell>
          <cell r="AG427">
            <v>61</v>
          </cell>
        </row>
        <row r="428">
          <cell r="A428">
            <v>6110014242</v>
          </cell>
          <cell r="B428" t="str">
            <v>LOS JARDINES</v>
          </cell>
          <cell r="C428" t="str">
            <v>SUC. LOS JARDINES</v>
          </cell>
          <cell r="D428" t="str">
            <v>REESTRUCTURADO CONSU</v>
          </cell>
          <cell r="E428">
            <v>11</v>
          </cell>
          <cell r="F428" t="str">
            <v>PRES.P.REESTRUC.</v>
          </cell>
          <cell r="G428">
            <v>1</v>
          </cell>
          <cell r="H428" t="str">
            <v>EMITIDO</v>
          </cell>
          <cell r="I428">
            <v>6110014242</v>
          </cell>
          <cell r="J428" t="str">
            <v>034-0040153-9</v>
          </cell>
          <cell r="K428" t="str">
            <v>CASTRO DISLA, JOSE DE JESUS</v>
          </cell>
          <cell r="L428" t="str">
            <v>PESOS DOMINICANOS</v>
          </cell>
          <cell r="M428">
            <v>551000</v>
          </cell>
          <cell r="N428">
            <v>15227.97</v>
          </cell>
          <cell r="O428">
            <v>15061.79</v>
          </cell>
          <cell r="P428">
            <v>21.5</v>
          </cell>
          <cell r="Q428">
            <v>0</v>
          </cell>
          <cell r="R428">
            <v>0</v>
          </cell>
          <cell r="S428">
            <v>0</v>
          </cell>
          <cell r="T428">
            <v>166.18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45838</v>
          </cell>
          <cell r="AF428">
            <v>47664</v>
          </cell>
          <cell r="AG428">
            <v>61</v>
          </cell>
        </row>
        <row r="429">
          <cell r="A429">
            <v>6110013891</v>
          </cell>
          <cell r="B429" t="str">
            <v>LOS JARDINES</v>
          </cell>
          <cell r="C429" t="str">
            <v>SUC. LOS JARDINES</v>
          </cell>
          <cell r="D429" t="str">
            <v>REESTRUCTURADO CONSU</v>
          </cell>
          <cell r="E429">
            <v>11</v>
          </cell>
          <cell r="F429" t="str">
            <v>PRES.P.REESTRUC.</v>
          </cell>
          <cell r="G429">
            <v>1</v>
          </cell>
          <cell r="H429" t="str">
            <v>EMITIDO</v>
          </cell>
          <cell r="I429">
            <v>6110013891</v>
          </cell>
          <cell r="J429" t="str">
            <v>402-2205270-2</v>
          </cell>
          <cell r="K429" t="str">
            <v>CORREA SANTOS, MASSIEL</v>
          </cell>
          <cell r="L429" t="str">
            <v>PESOS DOMINICANOS</v>
          </cell>
          <cell r="M429">
            <v>227000</v>
          </cell>
          <cell r="N429">
            <v>7220.34</v>
          </cell>
          <cell r="O429">
            <v>7151.88</v>
          </cell>
          <cell r="P429">
            <v>22</v>
          </cell>
          <cell r="Q429">
            <v>0</v>
          </cell>
          <cell r="R429">
            <v>0</v>
          </cell>
          <cell r="S429">
            <v>0</v>
          </cell>
          <cell r="T429">
            <v>68.459999999999994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45832</v>
          </cell>
          <cell r="AF429">
            <v>47293</v>
          </cell>
          <cell r="AG429">
            <v>49</v>
          </cell>
        </row>
        <row r="430">
          <cell r="A430">
            <v>6110014032</v>
          </cell>
          <cell r="B430" t="str">
            <v>LOS JARDINES</v>
          </cell>
          <cell r="C430" t="str">
            <v>SUC. LOS JARDINES</v>
          </cell>
          <cell r="D430" t="str">
            <v>REESTRUCTURADO CONSU</v>
          </cell>
          <cell r="E430">
            <v>11</v>
          </cell>
          <cell r="F430" t="str">
            <v>PRES.P.REESTRUC.</v>
          </cell>
          <cell r="G430">
            <v>1</v>
          </cell>
          <cell r="H430" t="str">
            <v>EMITIDO</v>
          </cell>
          <cell r="I430">
            <v>6110014032</v>
          </cell>
          <cell r="J430" t="str">
            <v>402-1580679-1</v>
          </cell>
          <cell r="K430" t="str">
            <v>DE LEON ESPINAL, NEIFI ADRIAN</v>
          </cell>
          <cell r="L430" t="str">
            <v>PESOS DOMINICANOS</v>
          </cell>
          <cell r="M430">
            <v>328000</v>
          </cell>
          <cell r="N430">
            <v>12625.39</v>
          </cell>
          <cell r="O430">
            <v>12526.47</v>
          </cell>
          <cell r="P430">
            <v>22</v>
          </cell>
          <cell r="Q430">
            <v>0</v>
          </cell>
          <cell r="R430">
            <v>0</v>
          </cell>
          <cell r="S430">
            <v>0</v>
          </cell>
          <cell r="T430">
            <v>98.92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45835</v>
          </cell>
          <cell r="AF430">
            <v>46931</v>
          </cell>
          <cell r="AG430">
            <v>37</v>
          </cell>
        </row>
        <row r="431">
          <cell r="A431">
            <v>6110013822</v>
          </cell>
          <cell r="B431" t="str">
            <v>LOS JARDINES</v>
          </cell>
          <cell r="C431" t="str">
            <v>SUC. LOS JARDINES</v>
          </cell>
          <cell r="D431" t="str">
            <v>REESTRUCTURADO CONSU</v>
          </cell>
          <cell r="E431">
            <v>11</v>
          </cell>
          <cell r="F431" t="str">
            <v>PRES.P.REESTRUC.</v>
          </cell>
          <cell r="G431">
            <v>1</v>
          </cell>
          <cell r="H431" t="str">
            <v>EMITIDO</v>
          </cell>
          <cell r="I431">
            <v>6110013822</v>
          </cell>
          <cell r="J431" t="str">
            <v>010-0049292-4</v>
          </cell>
          <cell r="K431" t="str">
            <v>DE LOS SANTOS HERNA, ANGEL DANIEL</v>
          </cell>
          <cell r="L431" t="str">
            <v>PESOS DOMINICANOS</v>
          </cell>
          <cell r="M431">
            <v>635000</v>
          </cell>
          <cell r="N431">
            <v>19684.37</v>
          </cell>
          <cell r="O431">
            <v>19492.849999999999</v>
          </cell>
          <cell r="P431">
            <v>20.5</v>
          </cell>
          <cell r="Q431">
            <v>0</v>
          </cell>
          <cell r="R431">
            <v>0</v>
          </cell>
          <cell r="S431">
            <v>0</v>
          </cell>
          <cell r="T431">
            <v>191.52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45828</v>
          </cell>
          <cell r="AF431">
            <v>47289</v>
          </cell>
          <cell r="AG431">
            <v>49</v>
          </cell>
        </row>
        <row r="432">
          <cell r="A432">
            <v>6110014153</v>
          </cell>
          <cell r="B432" t="str">
            <v>LOS JARDINES</v>
          </cell>
          <cell r="C432" t="str">
            <v>SUC. LOS JARDINES</v>
          </cell>
          <cell r="D432" t="str">
            <v>REESTRUCTURADO CONSU</v>
          </cell>
          <cell r="E432">
            <v>11</v>
          </cell>
          <cell r="F432" t="str">
            <v>PRES.P.REESTRUC.</v>
          </cell>
          <cell r="G432">
            <v>1</v>
          </cell>
          <cell r="H432" t="str">
            <v>EMITIDO</v>
          </cell>
          <cell r="I432">
            <v>6110014153</v>
          </cell>
          <cell r="J432" t="str">
            <v>031-0116206-7</v>
          </cell>
          <cell r="K432" t="str">
            <v>GRULLON ACEVEDO, CLAUDIA MARIEL</v>
          </cell>
          <cell r="L432" t="str">
            <v>PESOS DOMINICANOS</v>
          </cell>
          <cell r="M432">
            <v>116000</v>
          </cell>
          <cell r="N432">
            <v>6052.86</v>
          </cell>
          <cell r="O432">
            <v>6017.87</v>
          </cell>
          <cell r="P432">
            <v>22</v>
          </cell>
          <cell r="Q432">
            <v>0</v>
          </cell>
          <cell r="R432">
            <v>0</v>
          </cell>
          <cell r="S432">
            <v>0</v>
          </cell>
          <cell r="T432">
            <v>34.99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45838</v>
          </cell>
          <cell r="AF432">
            <v>46568</v>
          </cell>
          <cell r="AG432">
            <v>24</v>
          </cell>
        </row>
        <row r="433">
          <cell r="A433">
            <v>6110014114</v>
          </cell>
          <cell r="B433" t="str">
            <v>LOS JARDINES</v>
          </cell>
          <cell r="C433" t="str">
            <v>SUC. LOS JARDINES</v>
          </cell>
          <cell r="D433" t="str">
            <v>REESTRUCTURADO CONSU</v>
          </cell>
          <cell r="E433">
            <v>11</v>
          </cell>
          <cell r="F433" t="str">
            <v>PRES.P.REESTRUC.</v>
          </cell>
          <cell r="G433">
            <v>1</v>
          </cell>
          <cell r="H433" t="str">
            <v>EMITIDO</v>
          </cell>
          <cell r="I433">
            <v>6110014114</v>
          </cell>
          <cell r="J433" t="str">
            <v>037-0117808-3</v>
          </cell>
          <cell r="K433" t="str">
            <v>HERNANDEZ DE LEBRON, LISSETTE</v>
          </cell>
          <cell r="L433" t="str">
            <v>PESOS DOMINICANOS</v>
          </cell>
          <cell r="M433">
            <v>60000</v>
          </cell>
          <cell r="N433">
            <v>2309.5300000000002</v>
          </cell>
          <cell r="O433">
            <v>2291.4299999999998</v>
          </cell>
          <cell r="P433">
            <v>22</v>
          </cell>
          <cell r="Q433">
            <v>0</v>
          </cell>
          <cell r="R433">
            <v>0</v>
          </cell>
          <cell r="S433">
            <v>0</v>
          </cell>
          <cell r="T433">
            <v>18.100000000000001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45838</v>
          </cell>
          <cell r="AF433">
            <v>46934</v>
          </cell>
          <cell r="AG433">
            <v>37</v>
          </cell>
        </row>
        <row r="434">
          <cell r="A434">
            <v>6110013838</v>
          </cell>
          <cell r="B434" t="str">
            <v>LOS JARDINES</v>
          </cell>
          <cell r="C434" t="str">
            <v>SUC. LOS JARDINES</v>
          </cell>
          <cell r="D434" t="str">
            <v>REESTRUCTURADO CONSU</v>
          </cell>
          <cell r="E434">
            <v>11</v>
          </cell>
          <cell r="F434" t="str">
            <v>PRES.P.REESTRUC.</v>
          </cell>
          <cell r="G434">
            <v>1</v>
          </cell>
          <cell r="H434" t="str">
            <v>EMITIDO</v>
          </cell>
          <cell r="I434">
            <v>6110013838</v>
          </cell>
          <cell r="J434" t="str">
            <v>402-2390170-9</v>
          </cell>
          <cell r="K434" t="str">
            <v>MARTE HERNANDEZ, HECTOR LISANDRO</v>
          </cell>
          <cell r="L434" t="str">
            <v>PESOS DOMINICANOS</v>
          </cell>
          <cell r="M434">
            <v>69000</v>
          </cell>
          <cell r="N434">
            <v>4556.09</v>
          </cell>
          <cell r="O434">
            <v>4535.28</v>
          </cell>
          <cell r="P434">
            <v>22</v>
          </cell>
          <cell r="Q434">
            <v>0</v>
          </cell>
          <cell r="R434">
            <v>0</v>
          </cell>
          <cell r="S434">
            <v>0</v>
          </cell>
          <cell r="T434">
            <v>20.81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45831</v>
          </cell>
          <cell r="AF434">
            <v>46379</v>
          </cell>
          <cell r="AG434">
            <v>18</v>
          </cell>
        </row>
        <row r="435">
          <cell r="A435">
            <v>6110014203</v>
          </cell>
          <cell r="B435" t="str">
            <v>LOS JARDINES</v>
          </cell>
          <cell r="C435" t="str">
            <v>SUC. LOS JARDINES</v>
          </cell>
          <cell r="D435" t="str">
            <v>REESTRUCTURADO CONSU</v>
          </cell>
          <cell r="E435">
            <v>11</v>
          </cell>
          <cell r="F435" t="str">
            <v>PRES.P.REESTRUC.</v>
          </cell>
          <cell r="G435">
            <v>1</v>
          </cell>
          <cell r="H435" t="str">
            <v>EMITIDO</v>
          </cell>
          <cell r="I435">
            <v>6110014203</v>
          </cell>
          <cell r="J435" t="str">
            <v>031-0252174-1</v>
          </cell>
          <cell r="K435" t="str">
            <v>NUÑEZ ESPINAL, FRANCISCO ANTONIO T</v>
          </cell>
          <cell r="L435" t="str">
            <v>PESOS DOMINICANOS</v>
          </cell>
          <cell r="M435">
            <v>68000</v>
          </cell>
          <cell r="N435">
            <v>2632.45</v>
          </cell>
          <cell r="O435">
            <v>2596.9499999999998</v>
          </cell>
          <cell r="P435">
            <v>22</v>
          </cell>
          <cell r="Q435">
            <v>0</v>
          </cell>
          <cell r="R435">
            <v>0</v>
          </cell>
          <cell r="S435">
            <v>0</v>
          </cell>
          <cell r="T435">
            <v>35.5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45838</v>
          </cell>
          <cell r="AF435">
            <v>46934</v>
          </cell>
          <cell r="AG435">
            <v>37</v>
          </cell>
        </row>
        <row r="436">
          <cell r="A436">
            <v>6110013902</v>
          </cell>
          <cell r="B436" t="str">
            <v>LOS JARDINES</v>
          </cell>
          <cell r="C436" t="str">
            <v>SUC. LOS JARDINES</v>
          </cell>
          <cell r="D436" t="str">
            <v>REESTRUCTURADO CONSU</v>
          </cell>
          <cell r="E436">
            <v>11</v>
          </cell>
          <cell r="F436" t="str">
            <v>PRES.P.REESTRUC.</v>
          </cell>
          <cell r="G436">
            <v>1</v>
          </cell>
          <cell r="H436" t="str">
            <v>EMITIDO</v>
          </cell>
          <cell r="I436">
            <v>6110013902</v>
          </cell>
          <cell r="J436" t="str">
            <v>155-0002049-8</v>
          </cell>
          <cell r="K436" t="str">
            <v>NUÑEZ HERNANDEZ, FRANCISCO ARTURO</v>
          </cell>
          <cell r="L436" t="str">
            <v>PESOS DOMINICANOS</v>
          </cell>
          <cell r="M436">
            <v>113000</v>
          </cell>
          <cell r="N436">
            <v>3563.66</v>
          </cell>
          <cell r="O436">
            <v>3529.58</v>
          </cell>
          <cell r="P436">
            <v>21.5</v>
          </cell>
          <cell r="Q436">
            <v>0</v>
          </cell>
          <cell r="R436">
            <v>0</v>
          </cell>
          <cell r="S436">
            <v>0</v>
          </cell>
          <cell r="T436">
            <v>34.08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45832</v>
          </cell>
          <cell r="AF436">
            <v>47293</v>
          </cell>
          <cell r="AG436">
            <v>49</v>
          </cell>
        </row>
        <row r="437">
          <cell r="A437">
            <v>6110013772</v>
          </cell>
          <cell r="B437" t="str">
            <v>LOS JARDINES</v>
          </cell>
          <cell r="C437" t="str">
            <v>SUC. LOS JARDINES</v>
          </cell>
          <cell r="D437" t="str">
            <v>REESTRUCTURADO CONSU</v>
          </cell>
          <cell r="E437">
            <v>11</v>
          </cell>
          <cell r="F437" t="str">
            <v>PRES.P.REESTRUC.</v>
          </cell>
          <cell r="G437">
            <v>1</v>
          </cell>
          <cell r="H437" t="str">
            <v>EMITIDO</v>
          </cell>
          <cell r="I437">
            <v>6110013772</v>
          </cell>
          <cell r="J437" t="str">
            <v>047-0173800-9</v>
          </cell>
          <cell r="K437" t="str">
            <v>SUERO HERNANDEZ, MARIANELA</v>
          </cell>
          <cell r="L437" t="str">
            <v>PESOS DOMINICANOS</v>
          </cell>
          <cell r="M437">
            <v>55500</v>
          </cell>
          <cell r="N437">
            <v>2121.98</v>
          </cell>
          <cell r="O437">
            <v>2105.2399999999998</v>
          </cell>
          <cell r="P437">
            <v>21.5</v>
          </cell>
          <cell r="Q437">
            <v>0</v>
          </cell>
          <cell r="R437">
            <v>0</v>
          </cell>
          <cell r="S437">
            <v>0</v>
          </cell>
          <cell r="T437">
            <v>16.739999999999998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45826</v>
          </cell>
          <cell r="AF437">
            <v>46922</v>
          </cell>
          <cell r="AG437">
            <v>37</v>
          </cell>
        </row>
        <row r="438">
          <cell r="A438">
            <v>6110013717</v>
          </cell>
          <cell r="B438" t="str">
            <v>LOS JARDINES</v>
          </cell>
          <cell r="C438" t="str">
            <v>SUC. LOS JARDINES</v>
          </cell>
          <cell r="D438" t="str">
            <v>REESTRUCTURADO CONSU</v>
          </cell>
          <cell r="E438">
            <v>11</v>
          </cell>
          <cell r="F438" t="str">
            <v>PRES.P.REESTRUC.</v>
          </cell>
          <cell r="G438">
            <v>1</v>
          </cell>
          <cell r="H438" t="str">
            <v>EMITIDO</v>
          </cell>
          <cell r="I438">
            <v>6110013717</v>
          </cell>
          <cell r="J438" t="str">
            <v>402-2425555-0</v>
          </cell>
          <cell r="K438" t="str">
            <v>ZAIZ VENTURA, ALVERONY</v>
          </cell>
          <cell r="L438" t="str">
            <v>PESOS DOMINICANOS</v>
          </cell>
          <cell r="M438">
            <v>199800</v>
          </cell>
          <cell r="N438">
            <v>6301.06</v>
          </cell>
          <cell r="O438">
            <v>6240.8</v>
          </cell>
          <cell r="P438">
            <v>21.5</v>
          </cell>
          <cell r="Q438">
            <v>0</v>
          </cell>
          <cell r="R438">
            <v>0</v>
          </cell>
          <cell r="S438">
            <v>0</v>
          </cell>
          <cell r="T438">
            <v>60.26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45824</v>
          </cell>
          <cell r="AF438">
            <v>47285</v>
          </cell>
          <cell r="AG438">
            <v>49</v>
          </cell>
        </row>
        <row r="439">
          <cell r="A439">
            <v>6011800912</v>
          </cell>
          <cell r="B439" t="str">
            <v>OCCIDENTAL- MALL</v>
          </cell>
          <cell r="C439" t="str">
            <v>OCCIDENTAL- MALL</v>
          </cell>
          <cell r="D439" t="str">
            <v>CONSUMO</v>
          </cell>
          <cell r="E439">
            <v>1</v>
          </cell>
          <cell r="F439" t="str">
            <v>CONS. AUTOCARIBE</v>
          </cell>
          <cell r="G439">
            <v>1</v>
          </cell>
          <cell r="H439" t="str">
            <v>EMITIDO</v>
          </cell>
          <cell r="I439">
            <v>6011800912</v>
          </cell>
          <cell r="J439" t="str">
            <v>001-1422440-5</v>
          </cell>
          <cell r="K439" t="str">
            <v>ACEVEDO CONCEPCION, MIGUEL ANGEL</v>
          </cell>
          <cell r="L439" t="str">
            <v>PESOS DOMINICANOS</v>
          </cell>
          <cell r="M439">
            <v>600455</v>
          </cell>
          <cell r="N439">
            <v>22656.55</v>
          </cell>
          <cell r="O439">
            <v>17100.05</v>
          </cell>
          <cell r="P439">
            <v>23.5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5556.5</v>
          </cell>
          <cell r="V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45832</v>
          </cell>
          <cell r="AF439">
            <v>47658</v>
          </cell>
          <cell r="AG439">
            <v>61</v>
          </cell>
        </row>
        <row r="440">
          <cell r="A440">
            <v>6011803125</v>
          </cell>
          <cell r="B440" t="str">
            <v>OCCIDENTAL- MALL</v>
          </cell>
          <cell r="C440" t="str">
            <v>OCCIDENTAL- MALL</v>
          </cell>
          <cell r="D440" t="str">
            <v>CONSUMO</v>
          </cell>
          <cell r="E440">
            <v>1</v>
          </cell>
          <cell r="F440" t="str">
            <v>CONS. AUTOCARIBE</v>
          </cell>
          <cell r="G440">
            <v>1</v>
          </cell>
          <cell r="H440" t="str">
            <v>EMITIDO</v>
          </cell>
          <cell r="I440">
            <v>6011803125</v>
          </cell>
          <cell r="J440" t="str">
            <v>001-1824613-1</v>
          </cell>
          <cell r="K440" t="str">
            <v>ACOSTA CRESPO, JOSE ALEJANDRO</v>
          </cell>
          <cell r="L440" t="str">
            <v>PESOS DOMINICANOS</v>
          </cell>
          <cell r="M440">
            <v>610770</v>
          </cell>
          <cell r="N440">
            <v>21592.68</v>
          </cell>
          <cell r="O440">
            <v>17568.88</v>
          </cell>
          <cell r="P440">
            <v>24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4023.8</v>
          </cell>
          <cell r="V440">
            <v>0</v>
          </cell>
          <cell r="W440">
            <v>0</v>
          </cell>
          <cell r="X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45838</v>
          </cell>
          <cell r="AF440">
            <v>47664</v>
          </cell>
          <cell r="AG440">
            <v>61</v>
          </cell>
        </row>
        <row r="441">
          <cell r="A441">
            <v>6011801544</v>
          </cell>
          <cell r="B441" t="str">
            <v>OCCIDENTAL- MALL</v>
          </cell>
          <cell r="C441" t="str">
            <v>OCCIDENTAL- MALL</v>
          </cell>
          <cell r="D441" t="str">
            <v>CONSUMO</v>
          </cell>
          <cell r="E441">
            <v>1</v>
          </cell>
          <cell r="F441" t="str">
            <v>CONS. AUTOCARIBE</v>
          </cell>
          <cell r="G441">
            <v>1</v>
          </cell>
          <cell r="H441" t="str">
            <v>EMITIDO</v>
          </cell>
          <cell r="I441">
            <v>6011801544</v>
          </cell>
          <cell r="J441" t="str">
            <v>110-0005823-7</v>
          </cell>
          <cell r="K441" t="str">
            <v>CABRERA UBRI, RUBEN</v>
          </cell>
          <cell r="L441" t="str">
            <v>PESOS DOMINICANOS</v>
          </cell>
          <cell r="M441">
            <v>465360</v>
          </cell>
          <cell r="N441">
            <v>16243.26</v>
          </cell>
          <cell r="O441">
            <v>14148.68</v>
          </cell>
          <cell r="P441">
            <v>19.95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2094.58</v>
          </cell>
          <cell r="V441">
            <v>0</v>
          </cell>
          <cell r="W441">
            <v>0</v>
          </cell>
          <cell r="X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45833</v>
          </cell>
          <cell r="AF441">
            <v>47294</v>
          </cell>
          <cell r="AG441">
            <v>49</v>
          </cell>
        </row>
        <row r="442">
          <cell r="A442">
            <v>6011802169</v>
          </cell>
          <cell r="B442" t="str">
            <v>OCCIDENTAL- MALL</v>
          </cell>
          <cell r="C442" t="str">
            <v>OCCIDENTAL- MALL</v>
          </cell>
          <cell r="D442" t="str">
            <v>CONSUMO</v>
          </cell>
          <cell r="E442">
            <v>1</v>
          </cell>
          <cell r="F442" t="str">
            <v>CONS. AUTOCARIBE</v>
          </cell>
          <cell r="G442">
            <v>1</v>
          </cell>
          <cell r="H442" t="str">
            <v>EMITIDO</v>
          </cell>
          <cell r="I442">
            <v>6011802169</v>
          </cell>
          <cell r="J442" t="str">
            <v>402-1109251-1</v>
          </cell>
          <cell r="K442" t="str">
            <v>CORDERO REYES, VICENTE JUNIOR</v>
          </cell>
          <cell r="L442" t="str">
            <v>PESOS DOMINICANOS</v>
          </cell>
          <cell r="M442">
            <v>770652.5</v>
          </cell>
          <cell r="N442">
            <v>24120.720000000001</v>
          </cell>
          <cell r="O442">
            <v>19112.72</v>
          </cell>
          <cell r="P442">
            <v>21.45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5008</v>
          </cell>
          <cell r="V442">
            <v>0</v>
          </cell>
          <cell r="W442">
            <v>0</v>
          </cell>
          <cell r="X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45835</v>
          </cell>
          <cell r="AF442">
            <v>48026</v>
          </cell>
          <cell r="AG442">
            <v>73</v>
          </cell>
        </row>
        <row r="443">
          <cell r="A443">
            <v>6011796549</v>
          </cell>
          <cell r="B443" t="str">
            <v>OCCIDENTAL- MALL</v>
          </cell>
          <cell r="C443" t="str">
            <v>OCCIDENTAL- MALL</v>
          </cell>
          <cell r="D443" t="str">
            <v>CONSUMO</v>
          </cell>
          <cell r="E443">
            <v>1</v>
          </cell>
          <cell r="F443" t="str">
            <v>CONS. AUTOCARIBE</v>
          </cell>
          <cell r="G443">
            <v>1</v>
          </cell>
          <cell r="H443" t="str">
            <v>EMITIDO</v>
          </cell>
          <cell r="I443">
            <v>6011796549</v>
          </cell>
          <cell r="J443" t="str">
            <v>402-2402058-2</v>
          </cell>
          <cell r="K443" t="str">
            <v>DE LA PAZ INFANTE, KARLA ALEXANDRA</v>
          </cell>
          <cell r="L443" t="str">
            <v>PESOS DOMINICANOS</v>
          </cell>
          <cell r="M443">
            <v>321930</v>
          </cell>
          <cell r="N443">
            <v>12414.92</v>
          </cell>
          <cell r="O443">
            <v>9543.67</v>
          </cell>
          <cell r="P443">
            <v>25.5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2871.25</v>
          </cell>
          <cell r="V443">
            <v>0</v>
          </cell>
          <cell r="W443">
            <v>0</v>
          </cell>
          <cell r="X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45813</v>
          </cell>
          <cell r="AF443">
            <v>47639</v>
          </cell>
          <cell r="AG443">
            <v>61</v>
          </cell>
        </row>
        <row r="444">
          <cell r="A444">
            <v>6011800862</v>
          </cell>
          <cell r="B444" t="str">
            <v>OCCIDENTAL- MALL</v>
          </cell>
          <cell r="C444" t="str">
            <v>OCCIDENTAL- MALL</v>
          </cell>
          <cell r="D444" t="str">
            <v>CONSUMO</v>
          </cell>
          <cell r="E444">
            <v>1</v>
          </cell>
          <cell r="F444" t="str">
            <v>CONS. AUTOCARIBE</v>
          </cell>
          <cell r="G444">
            <v>1</v>
          </cell>
          <cell r="H444" t="str">
            <v>EMITIDO</v>
          </cell>
          <cell r="I444">
            <v>6011800862</v>
          </cell>
          <cell r="J444" t="str">
            <v>229-0019710-8</v>
          </cell>
          <cell r="K444" t="str">
            <v>DIAZ ROSARIO, JUNIOR JAVIER</v>
          </cell>
          <cell r="L444" t="str">
            <v>PESOS DOMINICANOS</v>
          </cell>
          <cell r="M444">
            <v>781483.25</v>
          </cell>
          <cell r="N444">
            <v>27260.05</v>
          </cell>
          <cell r="O444">
            <v>21340.05</v>
          </cell>
          <cell r="P444">
            <v>21.45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5920</v>
          </cell>
          <cell r="V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45831</v>
          </cell>
          <cell r="AF444">
            <v>47657</v>
          </cell>
          <cell r="AG444">
            <v>61</v>
          </cell>
        </row>
        <row r="445">
          <cell r="A445">
            <v>6011797416</v>
          </cell>
          <cell r="B445" t="str">
            <v>OCCIDENTAL- MALL</v>
          </cell>
          <cell r="C445" t="str">
            <v>OCCIDENTAL- MALL</v>
          </cell>
          <cell r="D445" t="str">
            <v>CONSUMO</v>
          </cell>
          <cell r="E445">
            <v>1</v>
          </cell>
          <cell r="F445" t="str">
            <v>CONS. AUTOCARIBE</v>
          </cell>
          <cell r="G445">
            <v>1</v>
          </cell>
          <cell r="H445" t="str">
            <v>EMITIDO</v>
          </cell>
          <cell r="I445">
            <v>6011797416</v>
          </cell>
          <cell r="J445" t="str">
            <v>402-2104965-9</v>
          </cell>
          <cell r="K445" t="str">
            <v>GOMEZ CARABALLO, MARCOS ANTONIO</v>
          </cell>
          <cell r="L445" t="str">
            <v>PESOS DOMINICANOS</v>
          </cell>
          <cell r="M445">
            <v>614896</v>
          </cell>
          <cell r="N445">
            <v>23096.37</v>
          </cell>
          <cell r="O445">
            <v>18228.7</v>
          </cell>
          <cell r="P445">
            <v>25.5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4867.67</v>
          </cell>
          <cell r="V445">
            <v>0</v>
          </cell>
          <cell r="W445">
            <v>0</v>
          </cell>
          <cell r="X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45818</v>
          </cell>
          <cell r="AF445">
            <v>47644</v>
          </cell>
          <cell r="AG445">
            <v>61</v>
          </cell>
        </row>
        <row r="446">
          <cell r="A446">
            <v>6011799171</v>
          </cell>
          <cell r="B446" t="str">
            <v>OCCIDENTAL- MALL</v>
          </cell>
          <cell r="C446" t="str">
            <v>OCCIDENTAL- MALL</v>
          </cell>
          <cell r="D446" t="str">
            <v>CONSUMO</v>
          </cell>
          <cell r="E446">
            <v>1</v>
          </cell>
          <cell r="F446" t="str">
            <v>CONS. AUTOCARIBE</v>
          </cell>
          <cell r="G446">
            <v>1</v>
          </cell>
          <cell r="H446" t="str">
            <v>EMITIDO</v>
          </cell>
          <cell r="I446">
            <v>6011799171</v>
          </cell>
          <cell r="J446" t="str">
            <v>402-2330014-2</v>
          </cell>
          <cell r="K446" t="str">
            <v>GONZALEZ CRISOSTOMO, NOEMI</v>
          </cell>
          <cell r="L446" t="str">
            <v>PESOS DOMINICANOS</v>
          </cell>
          <cell r="M446">
            <v>424100</v>
          </cell>
          <cell r="N446">
            <v>12821.36</v>
          </cell>
          <cell r="O446">
            <v>10146.11</v>
          </cell>
          <cell r="P446">
            <v>19.95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2675.25</v>
          </cell>
          <cell r="V446">
            <v>0</v>
          </cell>
          <cell r="W446">
            <v>0</v>
          </cell>
          <cell r="X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45824</v>
          </cell>
          <cell r="AF446">
            <v>48015</v>
          </cell>
          <cell r="AG446">
            <v>73</v>
          </cell>
        </row>
        <row r="447">
          <cell r="A447">
            <v>6011796969</v>
          </cell>
          <cell r="B447" t="str">
            <v>OCCIDENTAL- MALL</v>
          </cell>
          <cell r="C447" t="str">
            <v>OCCIDENTAL- MALL</v>
          </cell>
          <cell r="D447" t="str">
            <v>CONSUMO</v>
          </cell>
          <cell r="E447">
            <v>1</v>
          </cell>
          <cell r="F447" t="str">
            <v>CONS. AUTOCARIBE</v>
          </cell>
          <cell r="G447">
            <v>1</v>
          </cell>
          <cell r="H447" t="str">
            <v>EMITIDO</v>
          </cell>
          <cell r="I447">
            <v>6011796969</v>
          </cell>
          <cell r="J447" t="str">
            <v>402-2058550-5</v>
          </cell>
          <cell r="K447" t="str">
            <v>GUTIERREZ CASTILLO, KERBIS</v>
          </cell>
          <cell r="L447" t="str">
            <v>PESOS DOMINICANOS</v>
          </cell>
          <cell r="M447">
            <v>703605</v>
          </cell>
          <cell r="N447">
            <v>20146</v>
          </cell>
          <cell r="O447">
            <v>17243.02</v>
          </cell>
          <cell r="P447">
            <v>20.95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2902.98</v>
          </cell>
          <cell r="V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45817</v>
          </cell>
          <cell r="AF447">
            <v>48008</v>
          </cell>
          <cell r="AG447">
            <v>73</v>
          </cell>
        </row>
        <row r="448">
          <cell r="A448">
            <v>6011799449</v>
          </cell>
          <cell r="B448" t="str">
            <v>OCCIDENTAL- MALL</v>
          </cell>
          <cell r="C448" t="str">
            <v>OCCIDENTAL- MALL</v>
          </cell>
          <cell r="D448" t="str">
            <v>CONSUMO</v>
          </cell>
          <cell r="E448">
            <v>1</v>
          </cell>
          <cell r="F448" t="str">
            <v>CONS. AUTOCARIBE</v>
          </cell>
          <cell r="G448">
            <v>1</v>
          </cell>
          <cell r="H448" t="str">
            <v>EMITIDO</v>
          </cell>
          <cell r="I448">
            <v>6011799449</v>
          </cell>
          <cell r="J448" t="str">
            <v>068-0035219-4</v>
          </cell>
          <cell r="K448" t="str">
            <v>GUZMAN PLATA, MARIA MAGDALENA</v>
          </cell>
          <cell r="L448" t="str">
            <v>PESOS DOMINICANOS</v>
          </cell>
          <cell r="M448">
            <v>610770</v>
          </cell>
          <cell r="N448">
            <v>19052.16</v>
          </cell>
          <cell r="O448">
            <v>15328.16</v>
          </cell>
          <cell r="P448">
            <v>21.95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3724</v>
          </cell>
          <cell r="V448">
            <v>0</v>
          </cell>
          <cell r="W448">
            <v>0</v>
          </cell>
          <cell r="X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45825</v>
          </cell>
          <cell r="AF448">
            <v>48016</v>
          </cell>
          <cell r="AG448">
            <v>73</v>
          </cell>
        </row>
        <row r="449">
          <cell r="A449">
            <v>6011801551</v>
          </cell>
          <cell r="B449" t="str">
            <v>OCCIDENTAL- MALL</v>
          </cell>
          <cell r="C449" t="str">
            <v>OCCIDENTAL- MALL</v>
          </cell>
          <cell r="D449" t="str">
            <v>CONSUMO</v>
          </cell>
          <cell r="E449">
            <v>1</v>
          </cell>
          <cell r="F449" t="str">
            <v>CONS. AUTOCARIBE</v>
          </cell>
          <cell r="G449">
            <v>1</v>
          </cell>
          <cell r="H449" t="str">
            <v>EMITIDO</v>
          </cell>
          <cell r="I449">
            <v>6011801551</v>
          </cell>
          <cell r="J449" t="str">
            <v>402-2035438-1</v>
          </cell>
          <cell r="K449" t="str">
            <v>JESUS DE LOS SANTOS, MELISSA</v>
          </cell>
          <cell r="L449" t="str">
            <v>PESOS DOMINICANOS</v>
          </cell>
          <cell r="M449">
            <v>765495</v>
          </cell>
          <cell r="N449">
            <v>20669.38</v>
          </cell>
          <cell r="O449">
            <v>17654.55</v>
          </cell>
          <cell r="P449">
            <v>18.45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3014.83</v>
          </cell>
          <cell r="V449">
            <v>0</v>
          </cell>
          <cell r="W449">
            <v>0</v>
          </cell>
          <cell r="X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45833</v>
          </cell>
          <cell r="AF449">
            <v>48024</v>
          </cell>
          <cell r="AG449">
            <v>73</v>
          </cell>
        </row>
        <row r="450">
          <cell r="A450">
            <v>6011799981</v>
          </cell>
          <cell r="B450" t="str">
            <v>OCCIDENTAL- MALL</v>
          </cell>
          <cell r="C450" t="str">
            <v>OCCIDENTAL- MALL</v>
          </cell>
          <cell r="D450" t="str">
            <v>CONSUMO</v>
          </cell>
          <cell r="E450">
            <v>1</v>
          </cell>
          <cell r="F450" t="str">
            <v>CONS. AUTOCARIBE</v>
          </cell>
          <cell r="G450">
            <v>1</v>
          </cell>
          <cell r="H450" t="str">
            <v>EMITIDO</v>
          </cell>
          <cell r="I450">
            <v>6011799981</v>
          </cell>
          <cell r="J450" t="str">
            <v>001-1258698-7</v>
          </cell>
          <cell r="K450" t="str">
            <v>JIMENEZ RIVERA, CLAUDIA VERONICA</v>
          </cell>
          <cell r="L450" t="str">
            <v>PESOS DOMINICANOS</v>
          </cell>
          <cell r="M450">
            <v>785609.25</v>
          </cell>
          <cell r="N450">
            <v>24719.66</v>
          </cell>
          <cell r="O450">
            <v>19483.66</v>
          </cell>
          <cell r="P450">
            <v>21.45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5236</v>
          </cell>
          <cell r="V450">
            <v>0</v>
          </cell>
          <cell r="W450">
            <v>0</v>
          </cell>
          <cell r="X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45826</v>
          </cell>
          <cell r="AF450">
            <v>48017</v>
          </cell>
          <cell r="AG450">
            <v>73</v>
          </cell>
        </row>
        <row r="451">
          <cell r="A451">
            <v>6011795901</v>
          </cell>
          <cell r="B451" t="str">
            <v>OCCIDENTAL- MALL</v>
          </cell>
          <cell r="C451" t="str">
            <v>OCCIDENTAL- MALL</v>
          </cell>
          <cell r="D451" t="str">
            <v>CONSUMO</v>
          </cell>
          <cell r="E451">
            <v>1</v>
          </cell>
          <cell r="F451" t="str">
            <v>CONS. AUTOCARIBE</v>
          </cell>
          <cell r="G451">
            <v>1</v>
          </cell>
          <cell r="H451" t="str">
            <v>EMITIDO</v>
          </cell>
          <cell r="I451">
            <v>6011795901</v>
          </cell>
          <cell r="J451" t="str">
            <v>028-0086515-2</v>
          </cell>
          <cell r="K451" t="str">
            <v>LACHE RUIZ, MARIA VIRGINIA</v>
          </cell>
          <cell r="L451" t="str">
            <v>PESOS DOMINICANOS</v>
          </cell>
          <cell r="M451">
            <v>610770</v>
          </cell>
          <cell r="N451">
            <v>19076.490000000002</v>
          </cell>
          <cell r="O451">
            <v>15328.16</v>
          </cell>
          <cell r="P451">
            <v>21.95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3748.33</v>
          </cell>
          <cell r="V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45812</v>
          </cell>
          <cell r="AF451">
            <v>48003</v>
          </cell>
          <cell r="AG451">
            <v>73</v>
          </cell>
        </row>
        <row r="452">
          <cell r="A452">
            <v>6011799102</v>
          </cell>
          <cell r="B452" t="str">
            <v>OCCIDENTAL- MALL</v>
          </cell>
          <cell r="C452" t="str">
            <v>OCCIDENTAL- MALL</v>
          </cell>
          <cell r="D452" t="str">
            <v>CONSUMO</v>
          </cell>
          <cell r="E452">
            <v>1</v>
          </cell>
          <cell r="F452" t="str">
            <v>CONS. AUTOCARIBE</v>
          </cell>
          <cell r="G452">
            <v>1</v>
          </cell>
          <cell r="H452" t="str">
            <v>EMITIDO</v>
          </cell>
          <cell r="I452">
            <v>6011799102</v>
          </cell>
          <cell r="J452" t="str">
            <v>001-0651280-9</v>
          </cell>
          <cell r="K452" t="str">
            <v>PUELLO PINALES, ERASMO</v>
          </cell>
          <cell r="L452" t="str">
            <v>PESOS DOMINICANOS</v>
          </cell>
          <cell r="M452">
            <v>646872.5</v>
          </cell>
          <cell r="N452">
            <v>20464.25</v>
          </cell>
          <cell r="O452">
            <v>16585.07</v>
          </cell>
          <cell r="P452">
            <v>18.45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3879.18</v>
          </cell>
          <cell r="V452">
            <v>0</v>
          </cell>
          <cell r="W452">
            <v>0</v>
          </cell>
          <cell r="X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45824</v>
          </cell>
          <cell r="AF452">
            <v>47650</v>
          </cell>
          <cell r="AG452">
            <v>61</v>
          </cell>
        </row>
        <row r="453">
          <cell r="A453">
            <v>6011798032</v>
          </cell>
          <cell r="B453" t="str">
            <v>OCCIDENTAL- MALL</v>
          </cell>
          <cell r="C453" t="str">
            <v>OCCIDENTAL- MALL</v>
          </cell>
          <cell r="D453" t="str">
            <v>CONSUMO</v>
          </cell>
          <cell r="E453">
            <v>1</v>
          </cell>
          <cell r="F453" t="str">
            <v>CONS. AUTOCARIBE</v>
          </cell>
          <cell r="G453">
            <v>1</v>
          </cell>
          <cell r="H453" t="str">
            <v>EMITIDO</v>
          </cell>
          <cell r="I453">
            <v>6011798032</v>
          </cell>
          <cell r="J453" t="str">
            <v>001-1823775-9</v>
          </cell>
          <cell r="K453" t="str">
            <v>RAMIREZ MEDINA, EZEQUIEL</v>
          </cell>
          <cell r="L453" t="str">
            <v>PESOS DOMINICANOS</v>
          </cell>
          <cell r="M453">
            <v>610770</v>
          </cell>
          <cell r="N453">
            <v>19076.490000000002</v>
          </cell>
          <cell r="O453">
            <v>15328.16</v>
          </cell>
          <cell r="P453">
            <v>21.95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3748.33</v>
          </cell>
          <cell r="V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45820</v>
          </cell>
          <cell r="AF453">
            <v>48011</v>
          </cell>
          <cell r="AG453">
            <v>73</v>
          </cell>
        </row>
        <row r="454">
          <cell r="A454">
            <v>6011796451</v>
          </cell>
          <cell r="B454" t="str">
            <v>OCCIDENTAL- MALL</v>
          </cell>
          <cell r="C454" t="str">
            <v>OCCIDENTAL- MALL</v>
          </cell>
          <cell r="D454" t="str">
            <v>CONSUMO</v>
          </cell>
          <cell r="E454">
            <v>1</v>
          </cell>
          <cell r="F454" t="str">
            <v>CONS. AUTOCARIBE</v>
          </cell>
          <cell r="G454">
            <v>1</v>
          </cell>
          <cell r="H454" t="str">
            <v>EMITIDO</v>
          </cell>
          <cell r="I454">
            <v>6011796451</v>
          </cell>
          <cell r="J454" t="str">
            <v>226-0015199-1</v>
          </cell>
          <cell r="K454" t="str">
            <v>REYES AQUINO, DOMINGO ANTONIO</v>
          </cell>
          <cell r="L454" t="str">
            <v>PESOS DOMINICANOS</v>
          </cell>
          <cell r="M454">
            <v>765495</v>
          </cell>
          <cell r="N454">
            <v>20915.38</v>
          </cell>
          <cell r="O454">
            <v>17654.55</v>
          </cell>
          <cell r="P454">
            <v>18.45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3260.83</v>
          </cell>
          <cell r="V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45813</v>
          </cell>
          <cell r="AF454">
            <v>48004</v>
          </cell>
          <cell r="AG454">
            <v>73</v>
          </cell>
        </row>
        <row r="455">
          <cell r="A455">
            <v>6011799328</v>
          </cell>
          <cell r="B455" t="str">
            <v>OCCIDENTAL- MALL</v>
          </cell>
          <cell r="C455" t="str">
            <v>OCCIDENTAL- MALL</v>
          </cell>
          <cell r="D455" t="str">
            <v>CONSUMO</v>
          </cell>
          <cell r="E455">
            <v>1</v>
          </cell>
          <cell r="F455" t="str">
            <v>CONS. AUTOCARIBE</v>
          </cell>
          <cell r="G455">
            <v>1</v>
          </cell>
          <cell r="H455" t="str">
            <v>EMITIDO</v>
          </cell>
          <cell r="I455">
            <v>6011799328</v>
          </cell>
          <cell r="J455" t="str">
            <v>402-2671297-0</v>
          </cell>
          <cell r="K455" t="str">
            <v>RODRIGUEZ SUAREZ, DAVEIVA PATRICIA</v>
          </cell>
          <cell r="L455" t="str">
            <v>PESOS DOMINICANOS</v>
          </cell>
          <cell r="M455">
            <v>631400</v>
          </cell>
          <cell r="N455">
            <v>19784.88</v>
          </cell>
          <cell r="O455">
            <v>17008.13</v>
          </cell>
          <cell r="P455">
            <v>25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2776.75</v>
          </cell>
          <cell r="V455">
            <v>0</v>
          </cell>
          <cell r="W455">
            <v>0</v>
          </cell>
          <cell r="X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45825</v>
          </cell>
          <cell r="AF455">
            <v>48016</v>
          </cell>
          <cell r="AG455">
            <v>73</v>
          </cell>
        </row>
        <row r="456">
          <cell r="A456">
            <v>6011800887</v>
          </cell>
          <cell r="B456" t="str">
            <v>OCCIDENTAL- MALL</v>
          </cell>
          <cell r="C456" t="str">
            <v>OCCIDENTAL- MALL</v>
          </cell>
          <cell r="D456" t="str">
            <v>CONSUMO</v>
          </cell>
          <cell r="E456">
            <v>1</v>
          </cell>
          <cell r="F456" t="str">
            <v>CONS. AUTOCARIBE</v>
          </cell>
          <cell r="G456">
            <v>1</v>
          </cell>
          <cell r="H456" t="str">
            <v>EMITIDO</v>
          </cell>
          <cell r="I456">
            <v>6011800887</v>
          </cell>
          <cell r="J456" t="str">
            <v>402-1017795-8</v>
          </cell>
          <cell r="K456" t="str">
            <v>SANCHEZ DEL ROSARIO, JULIZABETH</v>
          </cell>
          <cell r="L456" t="str">
            <v>PESOS DOMINICANOS</v>
          </cell>
          <cell r="M456">
            <v>780967.5</v>
          </cell>
          <cell r="N456">
            <v>22127.33</v>
          </cell>
          <cell r="O456">
            <v>18683.75</v>
          </cell>
          <cell r="P456">
            <v>19.95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3443.58</v>
          </cell>
          <cell r="V456">
            <v>0</v>
          </cell>
          <cell r="W456">
            <v>0</v>
          </cell>
          <cell r="X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45832</v>
          </cell>
          <cell r="AF456">
            <v>48023</v>
          </cell>
          <cell r="AG456">
            <v>73</v>
          </cell>
        </row>
        <row r="457">
          <cell r="A457">
            <v>6011797334</v>
          </cell>
          <cell r="B457" t="str">
            <v>OCCIDENTAL- MALL</v>
          </cell>
          <cell r="C457" t="str">
            <v>OCCIDENTAL- MALL</v>
          </cell>
          <cell r="D457" t="str">
            <v>CONSUMO</v>
          </cell>
          <cell r="E457">
            <v>1</v>
          </cell>
          <cell r="F457" t="str">
            <v>CONS. AUTOCARIBE</v>
          </cell>
          <cell r="G457">
            <v>1</v>
          </cell>
          <cell r="H457" t="str">
            <v>EMITIDO</v>
          </cell>
          <cell r="I457">
            <v>6011797334</v>
          </cell>
          <cell r="J457" t="str">
            <v>402-3442509-4</v>
          </cell>
          <cell r="K457" t="str">
            <v>VALLEJO DE LOS SANTOS, WILLY FRANCISCO</v>
          </cell>
          <cell r="L457" t="str">
            <v>PESOS DOMINICANOS</v>
          </cell>
          <cell r="M457">
            <v>631400</v>
          </cell>
          <cell r="N457">
            <v>19673.400000000001</v>
          </cell>
          <cell r="O457">
            <v>15845.9</v>
          </cell>
          <cell r="P457">
            <v>21.95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3827.5</v>
          </cell>
          <cell r="V457">
            <v>0</v>
          </cell>
          <cell r="W457">
            <v>0</v>
          </cell>
          <cell r="X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45818</v>
          </cell>
          <cell r="AF457">
            <v>48009</v>
          </cell>
          <cell r="AG457">
            <v>73</v>
          </cell>
        </row>
        <row r="458">
          <cell r="A458">
            <v>6011799246</v>
          </cell>
          <cell r="B458" t="str">
            <v>OCCIDENTAL- MALL</v>
          </cell>
          <cell r="C458" t="str">
            <v>OCCIDENTAL- MALL</v>
          </cell>
          <cell r="D458" t="str">
            <v>CONSUMO</v>
          </cell>
          <cell r="E458">
            <v>1</v>
          </cell>
          <cell r="F458" t="str">
            <v>CONS. AUTOCARIBE</v>
          </cell>
          <cell r="G458">
            <v>1</v>
          </cell>
          <cell r="H458" t="str">
            <v>EMITIDO</v>
          </cell>
          <cell r="I458">
            <v>6011799246</v>
          </cell>
          <cell r="J458" t="str">
            <v>402-2226932-2</v>
          </cell>
          <cell r="K458" t="str">
            <v>VASQUEZ GORIS, KATHERINE</v>
          </cell>
          <cell r="L458" t="str">
            <v>PESOS DOMINICANOS</v>
          </cell>
          <cell r="M458">
            <v>559195</v>
          </cell>
          <cell r="N458">
            <v>17583.189999999999</v>
          </cell>
          <cell r="O458">
            <v>13704.01</v>
          </cell>
          <cell r="P458">
            <v>20.95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3879.18</v>
          </cell>
          <cell r="V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45825</v>
          </cell>
          <cell r="AF458">
            <v>48016</v>
          </cell>
          <cell r="AG458">
            <v>73</v>
          </cell>
        </row>
        <row r="459">
          <cell r="A459">
            <v>6011796645</v>
          </cell>
          <cell r="B459" t="str">
            <v>OCCIDENTAL- MALL</v>
          </cell>
          <cell r="C459" t="str">
            <v>OCCIDENTAL- MALL</v>
          </cell>
          <cell r="D459" t="str">
            <v>CONSUMO</v>
          </cell>
          <cell r="E459">
            <v>1</v>
          </cell>
          <cell r="F459" t="str">
            <v>CONS. AUTOCARIBE</v>
          </cell>
          <cell r="G459">
            <v>1</v>
          </cell>
          <cell r="H459" t="str">
            <v>EMITIDO</v>
          </cell>
          <cell r="I459">
            <v>6011796645</v>
          </cell>
          <cell r="J459" t="str">
            <v>402-2726336-1</v>
          </cell>
          <cell r="K459" t="str">
            <v>VASQUEZ POLANCO, FRANCELY</v>
          </cell>
          <cell r="L459" t="str">
            <v>PESOS DOMINICANOS</v>
          </cell>
          <cell r="M459">
            <v>548880</v>
          </cell>
          <cell r="N459">
            <v>20341.830000000002</v>
          </cell>
          <cell r="O459">
            <v>14072.66</v>
          </cell>
          <cell r="P459">
            <v>18.45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6269.17</v>
          </cell>
          <cell r="V459">
            <v>0</v>
          </cell>
          <cell r="W459">
            <v>0</v>
          </cell>
          <cell r="X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45813</v>
          </cell>
          <cell r="AF459">
            <v>47639</v>
          </cell>
          <cell r="AG459">
            <v>61</v>
          </cell>
        </row>
        <row r="460">
          <cell r="A460">
            <v>6011802297</v>
          </cell>
          <cell r="B460" t="str">
            <v>OCCIDENTAL- MALL</v>
          </cell>
          <cell r="C460" t="str">
            <v>OCCIDENTAL- MALL</v>
          </cell>
          <cell r="D460" t="str">
            <v>CONSUMO</v>
          </cell>
          <cell r="E460">
            <v>1</v>
          </cell>
          <cell r="F460" t="str">
            <v>CONS. PERSONAL</v>
          </cell>
          <cell r="G460">
            <v>1</v>
          </cell>
          <cell r="H460" t="str">
            <v>EMITIDO</v>
          </cell>
          <cell r="I460">
            <v>6011802297</v>
          </cell>
          <cell r="J460" t="str">
            <v>001-0993892-8</v>
          </cell>
          <cell r="K460" t="str">
            <v>ARRAY AGUILERA, CAMILO</v>
          </cell>
          <cell r="L460" t="str">
            <v>PESOS DOMINICANOS</v>
          </cell>
          <cell r="M460">
            <v>647230.76</v>
          </cell>
          <cell r="N460">
            <v>24563.05</v>
          </cell>
          <cell r="O460">
            <v>24367.85</v>
          </cell>
          <cell r="P460">
            <v>20.95</v>
          </cell>
          <cell r="Q460">
            <v>0</v>
          </cell>
          <cell r="R460">
            <v>0</v>
          </cell>
          <cell r="S460">
            <v>0</v>
          </cell>
          <cell r="T460">
            <v>195.2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40230.76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45835</v>
          </cell>
          <cell r="AF460">
            <v>46931</v>
          </cell>
          <cell r="AG460">
            <v>37</v>
          </cell>
        </row>
        <row r="461">
          <cell r="A461">
            <v>6011798242</v>
          </cell>
          <cell r="B461" t="str">
            <v>OCCIDENTAL- MALL</v>
          </cell>
          <cell r="C461" t="str">
            <v>OCCIDENTAL- MALL</v>
          </cell>
          <cell r="D461" t="str">
            <v>CONSUMO</v>
          </cell>
          <cell r="E461">
            <v>1</v>
          </cell>
          <cell r="F461" t="str">
            <v>CONS. PERSONAL</v>
          </cell>
          <cell r="G461">
            <v>1</v>
          </cell>
          <cell r="H461" t="str">
            <v>EMITIDO</v>
          </cell>
          <cell r="I461">
            <v>6011798242</v>
          </cell>
          <cell r="J461" t="str">
            <v>402-4917065-1</v>
          </cell>
          <cell r="K461" t="str">
            <v>CANDELARIO MOREL, ESTALIN</v>
          </cell>
          <cell r="L461" t="str">
            <v>PESOS DOMINICANOS</v>
          </cell>
          <cell r="M461">
            <v>200000</v>
          </cell>
          <cell r="N461">
            <v>18051.66</v>
          </cell>
          <cell r="O461">
            <v>18051.66</v>
          </cell>
          <cell r="P461">
            <v>15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E461">
            <v>45820</v>
          </cell>
          <cell r="AF461">
            <v>46185</v>
          </cell>
          <cell r="AG461">
            <v>12</v>
          </cell>
        </row>
        <row r="462">
          <cell r="A462">
            <v>6011796734</v>
          </cell>
          <cell r="B462" t="str">
            <v>OCCIDENTAL- MALL</v>
          </cell>
          <cell r="C462" t="str">
            <v>OCCIDENTAL- MALL</v>
          </cell>
          <cell r="D462" t="str">
            <v>CONSUMO</v>
          </cell>
          <cell r="E462">
            <v>1</v>
          </cell>
          <cell r="F462" t="str">
            <v>CONS. PERSONAL</v>
          </cell>
          <cell r="G462">
            <v>1</v>
          </cell>
          <cell r="H462" t="str">
            <v>EMITIDO</v>
          </cell>
          <cell r="I462">
            <v>6011796734</v>
          </cell>
          <cell r="J462" t="str">
            <v>167-0000708-7</v>
          </cell>
          <cell r="K462" t="str">
            <v>CORNIEL MATOS, ROBERT</v>
          </cell>
          <cell r="L462" t="str">
            <v>PESOS DOMINICANOS</v>
          </cell>
          <cell r="M462">
            <v>43000</v>
          </cell>
          <cell r="N462">
            <v>0</v>
          </cell>
          <cell r="O462">
            <v>1285.18</v>
          </cell>
          <cell r="P462">
            <v>15</v>
          </cell>
          <cell r="Q462">
            <v>0</v>
          </cell>
          <cell r="R462">
            <v>0</v>
          </cell>
          <cell r="S462">
            <v>0</v>
          </cell>
          <cell r="T462">
            <v>12.9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45809</v>
          </cell>
          <cell r="AF462">
            <v>46357</v>
          </cell>
          <cell r="AG462">
            <v>18</v>
          </cell>
        </row>
        <row r="463">
          <cell r="A463">
            <v>6011797811</v>
          </cell>
          <cell r="B463" t="str">
            <v>OCCIDENTAL- MALL</v>
          </cell>
          <cell r="C463" t="str">
            <v>OCCIDENTAL- MALL</v>
          </cell>
          <cell r="D463" t="str">
            <v>CONSUMO</v>
          </cell>
          <cell r="E463">
            <v>1</v>
          </cell>
          <cell r="F463" t="str">
            <v>CONS. PERSONAL</v>
          </cell>
          <cell r="G463">
            <v>1</v>
          </cell>
          <cell r="H463" t="str">
            <v>EMITIDO</v>
          </cell>
          <cell r="I463">
            <v>6011797811</v>
          </cell>
          <cell r="J463" t="str">
            <v>001-1497262-3</v>
          </cell>
          <cell r="K463" t="str">
            <v>CROOKE GUZMAN, MORAYMA JOSEFINA</v>
          </cell>
          <cell r="L463" t="str">
            <v>PESOS DOMINICANOS</v>
          </cell>
          <cell r="M463">
            <v>655996.09</v>
          </cell>
          <cell r="N463">
            <v>18129.75</v>
          </cell>
          <cell r="O463">
            <v>17931.900000000001</v>
          </cell>
          <cell r="P463">
            <v>21.5</v>
          </cell>
          <cell r="Q463">
            <v>0</v>
          </cell>
          <cell r="R463">
            <v>0</v>
          </cell>
          <cell r="S463">
            <v>0</v>
          </cell>
          <cell r="T463">
            <v>197.85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48705.9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45819</v>
          </cell>
          <cell r="AF463">
            <v>47645</v>
          </cell>
          <cell r="AG463">
            <v>61</v>
          </cell>
        </row>
        <row r="464">
          <cell r="A464">
            <v>6011797487</v>
          </cell>
          <cell r="B464" t="str">
            <v>OCCIDENTAL- MALL</v>
          </cell>
          <cell r="C464" t="str">
            <v>OCCIDENTAL- MALL</v>
          </cell>
          <cell r="D464" t="str">
            <v>CONSUMO</v>
          </cell>
          <cell r="E464">
            <v>1</v>
          </cell>
          <cell r="F464" t="str">
            <v>CONS. PERSONAL</v>
          </cell>
          <cell r="G464">
            <v>1</v>
          </cell>
          <cell r="H464" t="str">
            <v>EMITIDO</v>
          </cell>
          <cell r="I464">
            <v>6011797487</v>
          </cell>
          <cell r="J464" t="str">
            <v>016-0012981-9</v>
          </cell>
          <cell r="K464" t="str">
            <v>CUELLO MONTERO, JULIO</v>
          </cell>
          <cell r="L464" t="str">
            <v>PESOS DOMINICANOS</v>
          </cell>
          <cell r="M464">
            <v>166899.64000000001</v>
          </cell>
          <cell r="N464">
            <v>6381.22</v>
          </cell>
          <cell r="O464">
            <v>6330.88</v>
          </cell>
          <cell r="P464">
            <v>21.5</v>
          </cell>
          <cell r="Q464">
            <v>0</v>
          </cell>
          <cell r="R464">
            <v>0</v>
          </cell>
          <cell r="S464">
            <v>0</v>
          </cell>
          <cell r="T464">
            <v>50.34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11899.64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45818</v>
          </cell>
          <cell r="AF464">
            <v>46914</v>
          </cell>
          <cell r="AG464">
            <v>37</v>
          </cell>
        </row>
        <row r="465">
          <cell r="A465">
            <v>6011796677</v>
          </cell>
          <cell r="B465" t="str">
            <v>OCCIDENTAL- MALL</v>
          </cell>
          <cell r="C465" t="str">
            <v>OCCIDENTAL- MALL</v>
          </cell>
          <cell r="D465" t="str">
            <v>CONSUMO</v>
          </cell>
          <cell r="E465">
            <v>1</v>
          </cell>
          <cell r="F465" t="str">
            <v>CONS. PERSONAL</v>
          </cell>
          <cell r="G465">
            <v>1</v>
          </cell>
          <cell r="H465" t="str">
            <v>EMITIDO</v>
          </cell>
          <cell r="I465">
            <v>6011796677</v>
          </cell>
          <cell r="J465" t="str">
            <v>012-0125874-4</v>
          </cell>
          <cell r="K465" t="str">
            <v>DE LOS SANTOS GARCIA, LUIS ALFREDO</v>
          </cell>
          <cell r="L465" t="str">
            <v>PESOS DOMINICANOS</v>
          </cell>
          <cell r="M465">
            <v>660852.15</v>
          </cell>
          <cell r="N465">
            <v>18059</v>
          </cell>
          <cell r="O465">
            <v>17859.689999999999</v>
          </cell>
          <cell r="P465">
            <v>20.95</v>
          </cell>
          <cell r="Q465">
            <v>0</v>
          </cell>
          <cell r="R465">
            <v>0</v>
          </cell>
          <cell r="S465">
            <v>0</v>
          </cell>
          <cell r="T465">
            <v>199.31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55211.15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45814</v>
          </cell>
          <cell r="AF465">
            <v>47640</v>
          </cell>
          <cell r="AG465">
            <v>61</v>
          </cell>
        </row>
        <row r="466">
          <cell r="A466">
            <v>6011799214</v>
          </cell>
          <cell r="B466" t="str">
            <v>OCCIDENTAL- MALL</v>
          </cell>
          <cell r="C466" t="str">
            <v>OCCIDENTAL- MALL</v>
          </cell>
          <cell r="D466" t="str">
            <v>CONSUMO</v>
          </cell>
          <cell r="E466">
            <v>1</v>
          </cell>
          <cell r="F466" t="str">
            <v>CONS. PERSONAL</v>
          </cell>
          <cell r="G466">
            <v>1</v>
          </cell>
          <cell r="H466" t="str">
            <v>EMITIDO</v>
          </cell>
          <cell r="I466">
            <v>6011799214</v>
          </cell>
          <cell r="J466" t="str">
            <v>001-1036991-5</v>
          </cell>
          <cell r="K466" t="str">
            <v>GARCIA VALDEZ, ESTEBAN</v>
          </cell>
          <cell r="L466" t="str">
            <v>PESOS DOMINICANOS</v>
          </cell>
          <cell r="M466">
            <v>111959.2</v>
          </cell>
          <cell r="N466">
            <v>4248.97</v>
          </cell>
          <cell r="O466">
            <v>4215.2</v>
          </cell>
          <cell r="P466">
            <v>20.95</v>
          </cell>
          <cell r="Q466">
            <v>0</v>
          </cell>
          <cell r="R466">
            <v>0</v>
          </cell>
          <cell r="S466">
            <v>0</v>
          </cell>
          <cell r="T466">
            <v>33.770000000000003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6959.2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45825</v>
          </cell>
          <cell r="AF466">
            <v>46921</v>
          </cell>
          <cell r="AG466">
            <v>37</v>
          </cell>
        </row>
        <row r="467">
          <cell r="A467">
            <v>6011801715</v>
          </cell>
          <cell r="B467" t="str">
            <v>OCCIDENTAL- MALL</v>
          </cell>
          <cell r="C467" t="str">
            <v>OCCIDENTAL- MALL</v>
          </cell>
          <cell r="D467" t="str">
            <v>CONSUMO</v>
          </cell>
          <cell r="E467">
            <v>1</v>
          </cell>
          <cell r="F467" t="str">
            <v>CONS. PERSONAL</v>
          </cell>
          <cell r="G467">
            <v>1</v>
          </cell>
          <cell r="H467" t="str">
            <v>EMITIDO</v>
          </cell>
          <cell r="I467">
            <v>6011801715</v>
          </cell>
          <cell r="J467" t="str">
            <v>402-2281775-7</v>
          </cell>
          <cell r="K467" t="str">
            <v>GARO VALDEZ, YANETLIS</v>
          </cell>
          <cell r="L467" t="str">
            <v>PESOS DOMINICANOS</v>
          </cell>
          <cell r="M467">
            <v>65200</v>
          </cell>
          <cell r="N467">
            <v>6106.33</v>
          </cell>
          <cell r="O467">
            <v>6086.67</v>
          </cell>
          <cell r="P467">
            <v>21.5</v>
          </cell>
          <cell r="Q467">
            <v>0</v>
          </cell>
          <cell r="R467">
            <v>0</v>
          </cell>
          <cell r="S467">
            <v>0</v>
          </cell>
          <cell r="T467">
            <v>19.66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45834</v>
          </cell>
          <cell r="AF467">
            <v>46199</v>
          </cell>
          <cell r="AG467">
            <v>12</v>
          </cell>
        </row>
        <row r="468">
          <cell r="A468">
            <v>6011799506</v>
          </cell>
          <cell r="B468" t="str">
            <v>OCCIDENTAL- MALL</v>
          </cell>
          <cell r="C468" t="str">
            <v>OCCIDENTAL- MALL</v>
          </cell>
          <cell r="D468" t="str">
            <v>CONSUMO</v>
          </cell>
          <cell r="E468">
            <v>1</v>
          </cell>
          <cell r="F468" t="str">
            <v>CONS. PERSONAL</v>
          </cell>
          <cell r="G468">
            <v>1</v>
          </cell>
          <cell r="H468" t="str">
            <v>EMITIDO</v>
          </cell>
          <cell r="I468">
            <v>6011799506</v>
          </cell>
          <cell r="J468" t="str">
            <v>402-0062843-2</v>
          </cell>
          <cell r="K468" t="str">
            <v>GERMAN  FAJARDO, MELISSA  ANYELINA</v>
          </cell>
          <cell r="L468" t="str">
            <v>PESOS DOMINICANOS</v>
          </cell>
          <cell r="M468">
            <v>40609.040000000001</v>
          </cell>
          <cell r="N468">
            <v>3803.26</v>
          </cell>
          <cell r="O468">
            <v>3791.01</v>
          </cell>
          <cell r="P468">
            <v>21.5</v>
          </cell>
          <cell r="Q468">
            <v>0</v>
          </cell>
          <cell r="R468">
            <v>0</v>
          </cell>
          <cell r="S468">
            <v>0</v>
          </cell>
          <cell r="T468">
            <v>12.25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2109.04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45825</v>
          </cell>
          <cell r="AF468">
            <v>46190</v>
          </cell>
          <cell r="AG468">
            <v>12</v>
          </cell>
        </row>
        <row r="469">
          <cell r="A469">
            <v>6011796921</v>
          </cell>
          <cell r="B469" t="str">
            <v>OCCIDENTAL- MALL</v>
          </cell>
          <cell r="C469" t="str">
            <v>OCCIDENTAL- MALL</v>
          </cell>
          <cell r="D469" t="str">
            <v>CONSUMO</v>
          </cell>
          <cell r="E469">
            <v>1</v>
          </cell>
          <cell r="F469" t="str">
            <v>CONS. PERSONAL</v>
          </cell>
          <cell r="G469">
            <v>1</v>
          </cell>
          <cell r="H469" t="str">
            <v>EMITIDO</v>
          </cell>
          <cell r="I469">
            <v>6011796921</v>
          </cell>
          <cell r="J469" t="str">
            <v>224-0034261-8</v>
          </cell>
          <cell r="K469" t="str">
            <v>HENRIQUEZ LANTIGUA, JHONATAN ARIEL</v>
          </cell>
          <cell r="L469" t="str">
            <v>PESOS DOMINICANOS</v>
          </cell>
          <cell r="M469">
            <v>166980.63</v>
          </cell>
          <cell r="N469">
            <v>6427.43</v>
          </cell>
          <cell r="O469">
            <v>6377.07</v>
          </cell>
          <cell r="P469">
            <v>22</v>
          </cell>
          <cell r="Q469">
            <v>0</v>
          </cell>
          <cell r="R469">
            <v>0</v>
          </cell>
          <cell r="S469">
            <v>0</v>
          </cell>
          <cell r="T469">
            <v>50.36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11980.63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45817</v>
          </cell>
          <cell r="AF469">
            <v>46913</v>
          </cell>
          <cell r="AG469">
            <v>37</v>
          </cell>
        </row>
        <row r="470">
          <cell r="A470">
            <v>6011799545</v>
          </cell>
          <cell r="B470" t="str">
            <v>OCCIDENTAL- MALL</v>
          </cell>
          <cell r="C470" t="str">
            <v>OCCIDENTAL- MALL</v>
          </cell>
          <cell r="D470" t="str">
            <v>CONSUMO</v>
          </cell>
          <cell r="E470">
            <v>1</v>
          </cell>
          <cell r="F470" t="str">
            <v>CONS. PERSONAL</v>
          </cell>
          <cell r="G470">
            <v>1</v>
          </cell>
          <cell r="H470" t="str">
            <v>EMITIDO</v>
          </cell>
          <cell r="I470">
            <v>6011799545</v>
          </cell>
          <cell r="J470" t="str">
            <v>402-3321064-6</v>
          </cell>
          <cell r="K470" t="str">
            <v>HERNANDEZ BONILLA, SAMUEL</v>
          </cell>
          <cell r="L470" t="str">
            <v>PESOS DOMINICANOS</v>
          </cell>
          <cell r="M470">
            <v>90000</v>
          </cell>
          <cell r="N470">
            <v>0</v>
          </cell>
          <cell r="O470">
            <v>2264.3200000000002</v>
          </cell>
          <cell r="P470">
            <v>15</v>
          </cell>
          <cell r="Q470">
            <v>0</v>
          </cell>
          <cell r="R470">
            <v>0</v>
          </cell>
          <cell r="S470">
            <v>0</v>
          </cell>
          <cell r="T470">
            <v>27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45809</v>
          </cell>
          <cell r="AF470">
            <v>46539</v>
          </cell>
          <cell r="AG470">
            <v>24</v>
          </cell>
        </row>
        <row r="471">
          <cell r="A471">
            <v>6011796638</v>
          </cell>
          <cell r="B471" t="str">
            <v>OCCIDENTAL- MALL</v>
          </cell>
          <cell r="C471" t="str">
            <v>OCCIDENTAL- MALL</v>
          </cell>
          <cell r="D471" t="str">
            <v>CONSUMO</v>
          </cell>
          <cell r="E471">
            <v>1</v>
          </cell>
          <cell r="F471" t="str">
            <v>CONS. PERSONAL</v>
          </cell>
          <cell r="G471">
            <v>1</v>
          </cell>
          <cell r="H471" t="str">
            <v>EMITIDO</v>
          </cell>
          <cell r="I471">
            <v>6011796638</v>
          </cell>
          <cell r="J471" t="str">
            <v>229-0001646-4</v>
          </cell>
          <cell r="K471" t="str">
            <v>HERRERA CABRERA, LUIS MANUEL</v>
          </cell>
          <cell r="L471" t="str">
            <v>PESOS DOMINICANOS</v>
          </cell>
          <cell r="M471">
            <v>100000</v>
          </cell>
          <cell r="N471">
            <v>0</v>
          </cell>
          <cell r="O471">
            <v>2213.69</v>
          </cell>
          <cell r="P471">
            <v>15</v>
          </cell>
          <cell r="Q471">
            <v>0</v>
          </cell>
          <cell r="R471">
            <v>0</v>
          </cell>
          <cell r="S471">
            <v>0</v>
          </cell>
          <cell r="T471">
            <v>30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45809</v>
          </cell>
          <cell r="AF471">
            <v>46722</v>
          </cell>
          <cell r="AG471">
            <v>30</v>
          </cell>
        </row>
        <row r="472">
          <cell r="A472">
            <v>6011795721</v>
          </cell>
          <cell r="B472" t="str">
            <v>OCCIDENTAL- MALL</v>
          </cell>
          <cell r="C472" t="str">
            <v>OCCIDENTAL- MALL</v>
          </cell>
          <cell r="D472" t="str">
            <v>CONSUMO</v>
          </cell>
          <cell r="E472">
            <v>1</v>
          </cell>
          <cell r="F472" t="str">
            <v>CONS. PERSONAL</v>
          </cell>
          <cell r="G472">
            <v>1</v>
          </cell>
          <cell r="H472" t="str">
            <v>EMITIDO</v>
          </cell>
          <cell r="I472">
            <v>6011795721</v>
          </cell>
          <cell r="J472" t="str">
            <v>402-4744766-3</v>
          </cell>
          <cell r="K472" t="str">
            <v>LIRANZO LIRANZO, LUIS ANGEL</v>
          </cell>
          <cell r="L472" t="str">
            <v>PESOS DOMINICANOS</v>
          </cell>
          <cell r="M472">
            <v>64000</v>
          </cell>
          <cell r="N472">
            <v>0</v>
          </cell>
          <cell r="O472">
            <v>1574.1</v>
          </cell>
          <cell r="P472">
            <v>15</v>
          </cell>
          <cell r="Q472">
            <v>0</v>
          </cell>
          <cell r="R472">
            <v>0</v>
          </cell>
          <cell r="S472">
            <v>0</v>
          </cell>
          <cell r="T472">
            <v>19.2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45809</v>
          </cell>
          <cell r="AF472">
            <v>46357</v>
          </cell>
          <cell r="AG472">
            <v>18</v>
          </cell>
        </row>
        <row r="473">
          <cell r="A473">
            <v>6011802621</v>
          </cell>
          <cell r="B473" t="str">
            <v>OCCIDENTAL- MALL</v>
          </cell>
          <cell r="C473" t="str">
            <v>OCCIDENTAL- MALL</v>
          </cell>
          <cell r="D473" t="str">
            <v>CONSUMO</v>
          </cell>
          <cell r="E473">
            <v>1</v>
          </cell>
          <cell r="F473" t="str">
            <v>CONS. PERSONAL</v>
          </cell>
          <cell r="G473">
            <v>1</v>
          </cell>
          <cell r="H473" t="str">
            <v>EMITIDO</v>
          </cell>
          <cell r="I473">
            <v>6011802621</v>
          </cell>
          <cell r="J473" t="str">
            <v>402-1108080-5</v>
          </cell>
          <cell r="K473" t="str">
            <v>MENDEZ TEJEDA, JULIO CESAR</v>
          </cell>
          <cell r="L473" t="str">
            <v>PESOS DOMINICANOS</v>
          </cell>
          <cell r="M473">
            <v>217556.95</v>
          </cell>
          <cell r="N473">
            <v>11133.04</v>
          </cell>
          <cell r="O473">
            <v>11067.42</v>
          </cell>
          <cell r="P473">
            <v>19.95</v>
          </cell>
          <cell r="Q473">
            <v>0</v>
          </cell>
          <cell r="R473">
            <v>0</v>
          </cell>
          <cell r="S473">
            <v>0</v>
          </cell>
          <cell r="T473">
            <v>65.62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12256.95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45838</v>
          </cell>
          <cell r="AF473">
            <v>46568</v>
          </cell>
          <cell r="AG473">
            <v>24</v>
          </cell>
        </row>
        <row r="474">
          <cell r="A474">
            <v>6011797779</v>
          </cell>
          <cell r="B474" t="str">
            <v>OCCIDENTAL- MALL</v>
          </cell>
          <cell r="C474" t="str">
            <v>OCCIDENTAL- MALL</v>
          </cell>
          <cell r="D474" t="str">
            <v>CONSUMO</v>
          </cell>
          <cell r="E474">
            <v>1</v>
          </cell>
          <cell r="F474" t="str">
            <v>CONS. PERSONAL</v>
          </cell>
          <cell r="G474">
            <v>1</v>
          </cell>
          <cell r="H474" t="str">
            <v>EMITIDO</v>
          </cell>
          <cell r="I474">
            <v>6011797779</v>
          </cell>
          <cell r="J474" t="str">
            <v>001-1495003-3</v>
          </cell>
          <cell r="K474" t="str">
            <v>MOREL CONTRERAS, MARIA DEL CARMEN</v>
          </cell>
          <cell r="L474" t="str">
            <v>PESOS DOMINICANOS</v>
          </cell>
          <cell r="M474">
            <v>286787.78999999998</v>
          </cell>
          <cell r="N474">
            <v>8162.95</v>
          </cell>
          <cell r="O474">
            <v>8076.45</v>
          </cell>
          <cell r="P474">
            <v>22.95</v>
          </cell>
          <cell r="Q474">
            <v>0</v>
          </cell>
          <cell r="R474">
            <v>0</v>
          </cell>
          <cell r="S474">
            <v>0</v>
          </cell>
          <cell r="T474">
            <v>86.5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21887.79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45819</v>
          </cell>
          <cell r="AF474">
            <v>47645</v>
          </cell>
          <cell r="AG474">
            <v>61</v>
          </cell>
        </row>
        <row r="475">
          <cell r="A475">
            <v>6011802482</v>
          </cell>
          <cell r="B475" t="str">
            <v>OCCIDENTAL- MALL</v>
          </cell>
          <cell r="C475" t="str">
            <v>OCCIDENTAL- MALL</v>
          </cell>
          <cell r="D475" t="str">
            <v>CONSUMO</v>
          </cell>
          <cell r="E475">
            <v>1</v>
          </cell>
          <cell r="F475" t="str">
            <v>CONS. PERSONAL</v>
          </cell>
          <cell r="G475">
            <v>1</v>
          </cell>
          <cell r="H475" t="str">
            <v>EMITIDO</v>
          </cell>
          <cell r="I475">
            <v>6011802482</v>
          </cell>
          <cell r="J475" t="str">
            <v>001-0860241-8</v>
          </cell>
          <cell r="K475" t="str">
            <v>PAULINO SANTANA, ALFREDO ANTONIO</v>
          </cell>
          <cell r="L475" t="str">
            <v>PESOS DOMINICANOS</v>
          </cell>
          <cell r="M475">
            <v>63000</v>
          </cell>
          <cell r="N475">
            <v>3271.79</v>
          </cell>
          <cell r="O475">
            <v>3252.79</v>
          </cell>
          <cell r="P475">
            <v>21.5</v>
          </cell>
          <cell r="Q475">
            <v>0</v>
          </cell>
          <cell r="R475">
            <v>0</v>
          </cell>
          <cell r="S475">
            <v>0</v>
          </cell>
          <cell r="T475">
            <v>19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45838</v>
          </cell>
          <cell r="AF475">
            <v>46568</v>
          </cell>
          <cell r="AG475">
            <v>24</v>
          </cell>
        </row>
        <row r="476">
          <cell r="A476">
            <v>6011802315</v>
          </cell>
          <cell r="B476" t="str">
            <v>OCCIDENTAL- MALL</v>
          </cell>
          <cell r="C476" t="str">
            <v>OCCIDENTAL- MALL</v>
          </cell>
          <cell r="D476" t="str">
            <v>CONSUMO</v>
          </cell>
          <cell r="E476">
            <v>1</v>
          </cell>
          <cell r="F476" t="str">
            <v>CONS. PERSONAL</v>
          </cell>
          <cell r="G476">
            <v>1</v>
          </cell>
          <cell r="H476" t="str">
            <v>EMITIDO</v>
          </cell>
          <cell r="I476">
            <v>6011802315</v>
          </cell>
          <cell r="J476" t="str">
            <v>402-3688614-5</v>
          </cell>
          <cell r="K476" t="str">
            <v>PEGUERO RUIZ, ANEURI</v>
          </cell>
          <cell r="L476" t="str">
            <v>PESOS DOMINICANOS</v>
          </cell>
          <cell r="M476">
            <v>514176.15</v>
          </cell>
          <cell r="N476">
            <v>14210.28</v>
          </cell>
          <cell r="O476">
            <v>14055.2</v>
          </cell>
          <cell r="P476">
            <v>21.5</v>
          </cell>
          <cell r="Q476">
            <v>0</v>
          </cell>
          <cell r="R476">
            <v>0</v>
          </cell>
          <cell r="S476">
            <v>0</v>
          </cell>
          <cell r="T476">
            <v>155.08000000000001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38176.15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45835</v>
          </cell>
          <cell r="AF476">
            <v>47661</v>
          </cell>
          <cell r="AG476">
            <v>61</v>
          </cell>
        </row>
        <row r="477">
          <cell r="A477">
            <v>6011800385</v>
          </cell>
          <cell r="B477" t="str">
            <v>OCCIDENTAL- MALL</v>
          </cell>
          <cell r="C477" t="str">
            <v>OCCIDENTAL- MALL</v>
          </cell>
          <cell r="D477" t="str">
            <v>CONSUMO</v>
          </cell>
          <cell r="E477">
            <v>1</v>
          </cell>
          <cell r="F477" t="str">
            <v>CONS. PERSONAL</v>
          </cell>
          <cell r="G477">
            <v>1</v>
          </cell>
          <cell r="H477" t="str">
            <v>EMITIDO</v>
          </cell>
          <cell r="I477">
            <v>6011800385</v>
          </cell>
          <cell r="J477" t="str">
            <v>001-1655679-6</v>
          </cell>
          <cell r="K477" t="str">
            <v>PLACIDO SUERO, LENNY</v>
          </cell>
          <cell r="L477" t="str">
            <v>PESOS DOMINICANOS</v>
          </cell>
          <cell r="M477">
            <v>67500</v>
          </cell>
          <cell r="N477">
            <v>3390.24</v>
          </cell>
          <cell r="O477">
            <v>3369.88</v>
          </cell>
          <cell r="P477">
            <v>18</v>
          </cell>
          <cell r="Q477">
            <v>0</v>
          </cell>
          <cell r="R477">
            <v>0</v>
          </cell>
          <cell r="S477">
            <v>0</v>
          </cell>
          <cell r="T477">
            <v>20.36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45828</v>
          </cell>
          <cell r="AF477">
            <v>46558</v>
          </cell>
          <cell r="AG477">
            <v>24</v>
          </cell>
        </row>
        <row r="478">
          <cell r="A478">
            <v>6011796225</v>
          </cell>
          <cell r="B478" t="str">
            <v>OCCIDENTAL- MALL</v>
          </cell>
          <cell r="C478" t="str">
            <v>OCCIDENTAL- MALL</v>
          </cell>
          <cell r="D478" t="str">
            <v>CONSUMO</v>
          </cell>
          <cell r="E478">
            <v>1</v>
          </cell>
          <cell r="F478" t="str">
            <v>CONS. PERSONAL</v>
          </cell>
          <cell r="G478">
            <v>1</v>
          </cell>
          <cell r="H478" t="str">
            <v>EMITIDO</v>
          </cell>
          <cell r="I478">
            <v>6011796225</v>
          </cell>
          <cell r="J478" t="str">
            <v>402-3780917-9</v>
          </cell>
          <cell r="K478" t="str">
            <v>RODRIGUEZ MUÑOZ, DARLING</v>
          </cell>
          <cell r="L478" t="str">
            <v>PESOS DOMINICANOS</v>
          </cell>
          <cell r="M478">
            <v>75000</v>
          </cell>
          <cell r="N478">
            <v>0</v>
          </cell>
          <cell r="O478">
            <v>1459.27</v>
          </cell>
          <cell r="P478">
            <v>15</v>
          </cell>
          <cell r="Q478">
            <v>0</v>
          </cell>
          <cell r="R478">
            <v>0</v>
          </cell>
          <cell r="S478">
            <v>0</v>
          </cell>
          <cell r="T478">
            <v>22.5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45812</v>
          </cell>
          <cell r="AF478">
            <v>46542</v>
          </cell>
          <cell r="AG478">
            <v>24</v>
          </cell>
        </row>
        <row r="479">
          <cell r="A479">
            <v>6011802048</v>
          </cell>
          <cell r="B479" t="str">
            <v>OCCIDENTAL- MALL</v>
          </cell>
          <cell r="C479" t="str">
            <v>OCCIDENTAL- MALL</v>
          </cell>
          <cell r="D479" t="str">
            <v>CONSUMO</v>
          </cell>
          <cell r="E479">
            <v>1</v>
          </cell>
          <cell r="F479" t="str">
            <v>CONS. PERSONAL</v>
          </cell>
          <cell r="G479">
            <v>1</v>
          </cell>
          <cell r="H479" t="str">
            <v>EMITIDO</v>
          </cell>
          <cell r="I479">
            <v>6011802048</v>
          </cell>
          <cell r="J479" t="str">
            <v>402-2833906-1</v>
          </cell>
          <cell r="K479" t="str">
            <v>RODRIGUEZ RODRIGUEZ, YAMILET</v>
          </cell>
          <cell r="L479" t="str">
            <v>PESOS DOMINICANOS</v>
          </cell>
          <cell r="M479">
            <v>167431.29999999999</v>
          </cell>
          <cell r="N479">
            <v>4627.3</v>
          </cell>
          <cell r="O479">
            <v>4576.8</v>
          </cell>
          <cell r="P479">
            <v>21.5</v>
          </cell>
          <cell r="Q479">
            <v>0</v>
          </cell>
          <cell r="R479">
            <v>0</v>
          </cell>
          <cell r="S479">
            <v>0</v>
          </cell>
          <cell r="T479">
            <v>50.5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12431.3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45835</v>
          </cell>
          <cell r="AF479">
            <v>47661</v>
          </cell>
          <cell r="AG479">
            <v>61</v>
          </cell>
        </row>
        <row r="480">
          <cell r="A480">
            <v>6011803068</v>
          </cell>
          <cell r="B480" t="str">
            <v>OCCIDENTAL- MALL</v>
          </cell>
          <cell r="C480" t="str">
            <v>OCCIDENTAL- MALL</v>
          </cell>
          <cell r="D480" t="str">
            <v>CONSUMO</v>
          </cell>
          <cell r="E480">
            <v>1</v>
          </cell>
          <cell r="F480" t="str">
            <v>CONS. PERSONAL</v>
          </cell>
          <cell r="G480">
            <v>1</v>
          </cell>
          <cell r="H480" t="str">
            <v>EMITIDO</v>
          </cell>
          <cell r="I480">
            <v>6011803068</v>
          </cell>
          <cell r="J480" t="str">
            <v>001-0695818-4</v>
          </cell>
          <cell r="K480" t="str">
            <v>SANCHEZ ESCOBOSO, JUAN</v>
          </cell>
          <cell r="L480" t="str">
            <v>PESOS DOMINICANOS</v>
          </cell>
          <cell r="M480">
            <v>172304</v>
          </cell>
          <cell r="N480">
            <v>5433.93</v>
          </cell>
          <cell r="O480">
            <v>5381.96</v>
          </cell>
          <cell r="P480">
            <v>21.5</v>
          </cell>
          <cell r="Q480">
            <v>0</v>
          </cell>
          <cell r="R480">
            <v>0</v>
          </cell>
          <cell r="S480">
            <v>0</v>
          </cell>
          <cell r="T480">
            <v>51.97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45838</v>
          </cell>
          <cell r="AF480">
            <v>47299</v>
          </cell>
          <cell r="AG480">
            <v>49</v>
          </cell>
        </row>
        <row r="481">
          <cell r="A481">
            <v>6011803004</v>
          </cell>
          <cell r="B481" t="str">
            <v>OCCIDENTAL- MALL</v>
          </cell>
          <cell r="C481" t="str">
            <v>OCCIDENTAL- MALL</v>
          </cell>
          <cell r="D481" t="str">
            <v>CONSUMO</v>
          </cell>
          <cell r="E481">
            <v>1</v>
          </cell>
          <cell r="F481" t="str">
            <v>CONS. PERSONAL</v>
          </cell>
          <cell r="G481">
            <v>1</v>
          </cell>
          <cell r="H481" t="str">
            <v>EMITIDO</v>
          </cell>
          <cell r="I481">
            <v>6011803004</v>
          </cell>
          <cell r="J481" t="str">
            <v>001-1921926-9</v>
          </cell>
          <cell r="K481" t="str">
            <v>SEPULVEDA VALVERDE, JEFERSON</v>
          </cell>
          <cell r="L481" t="str">
            <v>PESOS DOMINICANOS</v>
          </cell>
          <cell r="M481">
            <v>225936</v>
          </cell>
          <cell r="N481">
            <v>8236.27</v>
          </cell>
          <cell r="O481">
            <v>8168.13</v>
          </cell>
          <cell r="P481">
            <v>18</v>
          </cell>
          <cell r="Q481">
            <v>0</v>
          </cell>
          <cell r="R481">
            <v>0</v>
          </cell>
          <cell r="S481">
            <v>0</v>
          </cell>
          <cell r="T481">
            <v>68.14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45838</v>
          </cell>
          <cell r="AF481">
            <v>46934</v>
          </cell>
          <cell r="AG481">
            <v>37</v>
          </cell>
        </row>
        <row r="482">
          <cell r="A482">
            <v>6011802906</v>
          </cell>
          <cell r="B482" t="str">
            <v>OCCIDENTAL- MALL</v>
          </cell>
          <cell r="C482" t="str">
            <v>OCCIDENTAL- MALL</v>
          </cell>
          <cell r="D482" t="str">
            <v>CONSUMO</v>
          </cell>
          <cell r="E482">
            <v>1</v>
          </cell>
          <cell r="F482" t="str">
            <v>CONS. PERSONAL</v>
          </cell>
          <cell r="G482">
            <v>1</v>
          </cell>
          <cell r="H482" t="str">
            <v>EMITIDO</v>
          </cell>
          <cell r="I482">
            <v>6011802906</v>
          </cell>
          <cell r="J482" t="str">
            <v>001-1702729-2</v>
          </cell>
          <cell r="K482" t="str">
            <v>SOLANO ENCARNACION, HEIDY</v>
          </cell>
          <cell r="L482" t="str">
            <v>PESOS DOMINICANOS</v>
          </cell>
          <cell r="M482">
            <v>540714.1</v>
          </cell>
          <cell r="N482">
            <v>15390.54</v>
          </cell>
          <cell r="O482">
            <v>15227.46</v>
          </cell>
          <cell r="P482">
            <v>22.95</v>
          </cell>
          <cell r="Q482">
            <v>0</v>
          </cell>
          <cell r="R482">
            <v>0</v>
          </cell>
          <cell r="S482">
            <v>0</v>
          </cell>
          <cell r="T482">
            <v>163.08000000000001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46909.1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45838</v>
          </cell>
          <cell r="AF482">
            <v>47664</v>
          </cell>
          <cell r="AG482">
            <v>61</v>
          </cell>
        </row>
        <row r="483">
          <cell r="A483">
            <v>6011801754</v>
          </cell>
          <cell r="B483" t="str">
            <v>OCCIDENTAL- MALL</v>
          </cell>
          <cell r="C483" t="str">
            <v>OCCIDENTAL- MALL</v>
          </cell>
          <cell r="D483" t="str">
            <v>CONSUMO</v>
          </cell>
          <cell r="E483">
            <v>1</v>
          </cell>
          <cell r="F483" t="str">
            <v>CONS. PERSONAL</v>
          </cell>
          <cell r="G483">
            <v>1</v>
          </cell>
          <cell r="H483" t="str">
            <v>EMITIDO</v>
          </cell>
          <cell r="I483">
            <v>6011801754</v>
          </cell>
          <cell r="J483" t="str">
            <v>402-3974287-3</v>
          </cell>
          <cell r="K483" t="str">
            <v>SOSA GERMAN, YIRELIS ESPERANZA</v>
          </cell>
          <cell r="L483" t="str">
            <v>PESOS DOMINICANOS</v>
          </cell>
          <cell r="M483">
            <v>31500</v>
          </cell>
          <cell r="N483">
            <v>2897.42</v>
          </cell>
          <cell r="O483">
            <v>2887.92</v>
          </cell>
          <cell r="P483">
            <v>18</v>
          </cell>
          <cell r="Q483">
            <v>0</v>
          </cell>
          <cell r="R483">
            <v>0</v>
          </cell>
          <cell r="S483">
            <v>0</v>
          </cell>
          <cell r="T483">
            <v>9.5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45834</v>
          </cell>
          <cell r="AF483">
            <v>46199</v>
          </cell>
          <cell r="AG483">
            <v>12</v>
          </cell>
        </row>
        <row r="484">
          <cell r="A484">
            <v>6011795319</v>
          </cell>
          <cell r="B484" t="str">
            <v>OCCIDENTAL- MALL</v>
          </cell>
          <cell r="C484" t="str">
            <v>OCCIDENTAL- MALL</v>
          </cell>
          <cell r="D484" t="str">
            <v>CONSUMO</v>
          </cell>
          <cell r="E484">
            <v>1</v>
          </cell>
          <cell r="F484" t="str">
            <v>CONS. PERSONAL</v>
          </cell>
          <cell r="G484">
            <v>1</v>
          </cell>
          <cell r="H484" t="str">
            <v>EMITIDO</v>
          </cell>
          <cell r="I484">
            <v>6011795319</v>
          </cell>
          <cell r="J484" t="str">
            <v>001-0883052-2</v>
          </cell>
          <cell r="K484" t="str">
            <v>TEJADA MENA, FRANKLIN RAFAEL</v>
          </cell>
          <cell r="L484" t="str">
            <v>PESOS DOMINICANOS</v>
          </cell>
          <cell r="M484">
            <v>23200</v>
          </cell>
          <cell r="N484">
            <v>1749.78</v>
          </cell>
          <cell r="O484">
            <v>1742.78</v>
          </cell>
          <cell r="P484">
            <v>21.5</v>
          </cell>
          <cell r="Q484">
            <v>0</v>
          </cell>
          <cell r="R484">
            <v>0</v>
          </cell>
          <cell r="S484">
            <v>0</v>
          </cell>
          <cell r="T484">
            <v>7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45810</v>
          </cell>
          <cell r="AF484">
            <v>46175</v>
          </cell>
          <cell r="AG484">
            <v>12</v>
          </cell>
        </row>
        <row r="485">
          <cell r="A485">
            <v>6011797149</v>
          </cell>
          <cell r="B485" t="str">
            <v>OCCIDENTAL- MALL</v>
          </cell>
          <cell r="C485" t="str">
            <v>OCCIDENTAL- MALL</v>
          </cell>
          <cell r="D485" t="str">
            <v>CONSUMO</v>
          </cell>
          <cell r="E485">
            <v>1</v>
          </cell>
          <cell r="F485" t="str">
            <v>CONS. PERSONAL</v>
          </cell>
          <cell r="G485">
            <v>1</v>
          </cell>
          <cell r="H485" t="str">
            <v>EMITIDO</v>
          </cell>
          <cell r="I485">
            <v>6011797149</v>
          </cell>
          <cell r="J485" t="str">
            <v>093-0058509-9</v>
          </cell>
          <cell r="K485" t="str">
            <v>THOMAS SANTANA, DEIBY DANIEL</v>
          </cell>
          <cell r="L485" t="str">
            <v>PESOS DOMINICANOS</v>
          </cell>
          <cell r="M485">
            <v>102000</v>
          </cell>
          <cell r="N485">
            <v>0</v>
          </cell>
          <cell r="O485">
            <v>2036.31</v>
          </cell>
          <cell r="P485">
            <v>15</v>
          </cell>
          <cell r="Q485">
            <v>0</v>
          </cell>
          <cell r="R485">
            <v>0</v>
          </cell>
          <cell r="S485">
            <v>0</v>
          </cell>
          <cell r="T485">
            <v>30.6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45809</v>
          </cell>
          <cell r="AF485">
            <v>46722</v>
          </cell>
          <cell r="AG485">
            <v>30</v>
          </cell>
        </row>
        <row r="486">
          <cell r="A486">
            <v>6011801891</v>
          </cell>
          <cell r="B486" t="str">
            <v>OCCIDENTAL- MALL</v>
          </cell>
          <cell r="C486" t="str">
            <v>OCCIDENTAL- MALL</v>
          </cell>
          <cell r="D486" t="str">
            <v>CONSUMO</v>
          </cell>
          <cell r="E486">
            <v>1</v>
          </cell>
          <cell r="F486" t="str">
            <v>CONS. PERSONAL</v>
          </cell>
          <cell r="G486">
            <v>1</v>
          </cell>
          <cell r="H486" t="str">
            <v>EMITIDO</v>
          </cell>
          <cell r="I486">
            <v>6011801891</v>
          </cell>
          <cell r="J486" t="str">
            <v>066-0000489-6</v>
          </cell>
          <cell r="K486" t="str">
            <v>TORRES DERICKSON, ERIBERTA</v>
          </cell>
          <cell r="L486" t="str">
            <v>PESOS DOMINICANOS</v>
          </cell>
          <cell r="M486">
            <v>182500</v>
          </cell>
          <cell r="N486">
            <v>5755.47</v>
          </cell>
          <cell r="O486">
            <v>5700.43</v>
          </cell>
          <cell r="P486">
            <v>21.5</v>
          </cell>
          <cell r="Q486">
            <v>0</v>
          </cell>
          <cell r="R486">
            <v>0</v>
          </cell>
          <cell r="S486">
            <v>0</v>
          </cell>
          <cell r="T486">
            <v>55.04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45834</v>
          </cell>
          <cell r="AF486">
            <v>47295</v>
          </cell>
          <cell r="AG486">
            <v>49</v>
          </cell>
        </row>
        <row r="487">
          <cell r="A487">
            <v>6011797067</v>
          </cell>
          <cell r="B487" t="str">
            <v>OCCIDENTAL- MALL</v>
          </cell>
          <cell r="C487" t="str">
            <v>OCCIDENTAL- MALL</v>
          </cell>
          <cell r="D487" t="str">
            <v>CONSUMO</v>
          </cell>
          <cell r="E487">
            <v>1</v>
          </cell>
          <cell r="F487" t="str">
            <v>CONS. PERSONAL</v>
          </cell>
          <cell r="G487">
            <v>1</v>
          </cell>
          <cell r="H487" t="str">
            <v>EMITIDO</v>
          </cell>
          <cell r="I487">
            <v>6011797067</v>
          </cell>
          <cell r="J487" t="str">
            <v>001-1230328-4</v>
          </cell>
          <cell r="K487" t="str">
            <v>VALDEZ RAMIREZ, JOSE RAUL</v>
          </cell>
          <cell r="L487" t="str">
            <v>PESOS DOMINICANOS</v>
          </cell>
          <cell r="M487">
            <v>607541.05000000005</v>
          </cell>
          <cell r="N487">
            <v>17096.759999999998</v>
          </cell>
          <cell r="O487">
            <v>16779.62</v>
          </cell>
          <cell r="P487">
            <v>22</v>
          </cell>
          <cell r="Q487">
            <v>0</v>
          </cell>
          <cell r="R487">
            <v>0</v>
          </cell>
          <cell r="S487">
            <v>0</v>
          </cell>
          <cell r="T487">
            <v>317.14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45541.05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45817</v>
          </cell>
          <cell r="AF487">
            <v>47643</v>
          </cell>
          <cell r="AG487">
            <v>61</v>
          </cell>
        </row>
        <row r="488">
          <cell r="A488">
            <v>6020096204</v>
          </cell>
          <cell r="B488" t="str">
            <v>OCCIDENTAL- MALL</v>
          </cell>
          <cell r="C488" t="str">
            <v>OCCIDENTAL- MALL</v>
          </cell>
          <cell r="D488" t="str">
            <v>COMERCIAL</v>
          </cell>
          <cell r="E488">
            <v>2</v>
          </cell>
          <cell r="F488" t="str">
            <v>LINEA CREDITO</v>
          </cell>
          <cell r="G488">
            <v>1</v>
          </cell>
          <cell r="H488" t="str">
            <v>EMITIDO</v>
          </cell>
          <cell r="I488">
            <v>6020096204</v>
          </cell>
          <cell r="J488" t="str">
            <v>1-32-95590-2</v>
          </cell>
          <cell r="K488" t="str">
            <v>DECORANDO RD MP .P S.R.L</v>
          </cell>
          <cell r="L488" t="str">
            <v>PESOS DOMINICANOS</v>
          </cell>
          <cell r="M488">
            <v>1250000</v>
          </cell>
          <cell r="N488">
            <v>0</v>
          </cell>
          <cell r="O488">
            <v>18020.830000000002</v>
          </cell>
          <cell r="P488">
            <v>17.3</v>
          </cell>
          <cell r="Q488">
            <v>0</v>
          </cell>
          <cell r="R488">
            <v>0</v>
          </cell>
          <cell r="S488">
            <v>0</v>
          </cell>
          <cell r="T488">
            <v>377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45838</v>
          </cell>
          <cell r="AF488">
            <v>46203</v>
          </cell>
          <cell r="AG488">
            <v>12</v>
          </cell>
        </row>
        <row r="489">
          <cell r="A489">
            <v>6020095038</v>
          </cell>
          <cell r="B489" t="str">
            <v>OCCIDENTAL- MALL</v>
          </cell>
          <cell r="C489" t="str">
            <v>OCCIDENTAL- MALL</v>
          </cell>
          <cell r="D489" t="str">
            <v>COMERCIAL</v>
          </cell>
          <cell r="E489">
            <v>2</v>
          </cell>
          <cell r="F489" t="str">
            <v>LINEA CREDITO</v>
          </cell>
          <cell r="G489">
            <v>1</v>
          </cell>
          <cell r="H489" t="str">
            <v>EMITIDO</v>
          </cell>
          <cell r="I489">
            <v>6020095038</v>
          </cell>
          <cell r="J489" t="str">
            <v>1-31-24621-4</v>
          </cell>
          <cell r="K489" t="str">
            <v>SOLUCIONES DECORATIVAS HOTELERAS J&amp;P, S.</v>
          </cell>
          <cell r="L489" t="str">
            <v>PESOS DOMINICANOS</v>
          </cell>
          <cell r="M489">
            <v>4900000</v>
          </cell>
          <cell r="N489">
            <v>0</v>
          </cell>
          <cell r="O489">
            <v>65333.33</v>
          </cell>
          <cell r="P489">
            <v>16</v>
          </cell>
          <cell r="Q489">
            <v>0</v>
          </cell>
          <cell r="R489">
            <v>0</v>
          </cell>
          <cell r="S489">
            <v>0</v>
          </cell>
          <cell r="T489">
            <v>1477.84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45813</v>
          </cell>
          <cell r="AF489">
            <v>46178</v>
          </cell>
          <cell r="AG489">
            <v>12</v>
          </cell>
        </row>
        <row r="490">
          <cell r="A490">
            <v>6030013331</v>
          </cell>
          <cell r="B490" t="str">
            <v>OCCIDENTAL- MALL</v>
          </cell>
          <cell r="C490" t="str">
            <v>OCCIDENTAL- MALL</v>
          </cell>
          <cell r="D490" t="str">
            <v>HIPOTECARIOS</v>
          </cell>
          <cell r="E490">
            <v>3</v>
          </cell>
          <cell r="F490" t="str">
            <v>HIPOTECARIO</v>
          </cell>
          <cell r="G490">
            <v>1</v>
          </cell>
          <cell r="H490" t="str">
            <v>EMITIDO</v>
          </cell>
          <cell r="I490">
            <v>6030013331</v>
          </cell>
          <cell r="J490" t="str">
            <v>001-0113029-2</v>
          </cell>
          <cell r="K490" t="str">
            <v>HERNANDEZ MORENO, CARLOS RAMON</v>
          </cell>
          <cell r="L490" t="str">
            <v>DOLARES</v>
          </cell>
          <cell r="M490">
            <v>45000</v>
          </cell>
          <cell r="N490">
            <v>535.04</v>
          </cell>
          <cell r="O490">
            <v>419.46</v>
          </cell>
          <cell r="P490">
            <v>9.5</v>
          </cell>
          <cell r="Q490">
            <v>0</v>
          </cell>
          <cell r="R490">
            <v>99.61</v>
          </cell>
          <cell r="S490">
            <v>15.97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45825</v>
          </cell>
          <cell r="AF490">
            <v>53130</v>
          </cell>
          <cell r="AG490">
            <v>244</v>
          </cell>
        </row>
        <row r="491">
          <cell r="A491">
            <v>6110013877</v>
          </cell>
          <cell r="B491" t="str">
            <v>OCCIDENTAL- MALL</v>
          </cell>
          <cell r="C491" t="str">
            <v>OCCIDENTAL- MALL</v>
          </cell>
          <cell r="D491" t="str">
            <v>REESTRUCTURADO CONSU</v>
          </cell>
          <cell r="E491">
            <v>11</v>
          </cell>
          <cell r="F491" t="str">
            <v>PRES.P.REESTRUC.</v>
          </cell>
          <cell r="G491">
            <v>1</v>
          </cell>
          <cell r="H491" t="str">
            <v>EMITIDO</v>
          </cell>
          <cell r="I491">
            <v>6110013877</v>
          </cell>
          <cell r="J491" t="str">
            <v>402-2685622-3</v>
          </cell>
          <cell r="K491" t="str">
            <v>DE LA CRUZ NUÑEZ, MARIA ALTAGRACIA</v>
          </cell>
          <cell r="L491" t="str">
            <v>PESOS DOMINICANOS</v>
          </cell>
          <cell r="M491">
            <v>108000</v>
          </cell>
          <cell r="N491">
            <v>4157.1400000000003</v>
          </cell>
          <cell r="O491">
            <v>4124.57</v>
          </cell>
          <cell r="P491">
            <v>22</v>
          </cell>
          <cell r="Q491">
            <v>0</v>
          </cell>
          <cell r="R491">
            <v>0</v>
          </cell>
          <cell r="S491">
            <v>0</v>
          </cell>
          <cell r="T491">
            <v>32.57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45832</v>
          </cell>
          <cell r="AF491">
            <v>46928</v>
          </cell>
          <cell r="AG491">
            <v>37</v>
          </cell>
        </row>
        <row r="492">
          <cell r="A492">
            <v>6110013788</v>
          </cell>
          <cell r="B492" t="str">
            <v>OCCIDENTAL- MALL</v>
          </cell>
          <cell r="C492" t="str">
            <v>OCCIDENTAL- MALL</v>
          </cell>
          <cell r="D492" t="str">
            <v>REESTRUCTURADO CONSU</v>
          </cell>
          <cell r="E492">
            <v>11</v>
          </cell>
          <cell r="F492" t="str">
            <v>PRES.P.REESTRUC.</v>
          </cell>
          <cell r="G492">
            <v>1</v>
          </cell>
          <cell r="H492" t="str">
            <v>EMITIDO</v>
          </cell>
          <cell r="I492">
            <v>6110013788</v>
          </cell>
          <cell r="J492" t="str">
            <v>003-0053528-3</v>
          </cell>
          <cell r="K492" t="str">
            <v>GUERRERO NUÑEZ, LUZ AMANDA</v>
          </cell>
          <cell r="L492" t="str">
            <v>PESOS DOMINICANOS</v>
          </cell>
          <cell r="M492">
            <v>109500</v>
          </cell>
          <cell r="N492">
            <v>3477.42</v>
          </cell>
          <cell r="O492">
            <v>3420.26</v>
          </cell>
          <cell r="P492">
            <v>21.5</v>
          </cell>
          <cell r="Q492">
            <v>0</v>
          </cell>
          <cell r="R492">
            <v>0</v>
          </cell>
          <cell r="S492">
            <v>0</v>
          </cell>
          <cell r="T492">
            <v>57.16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45826</v>
          </cell>
          <cell r="AF492">
            <v>47287</v>
          </cell>
          <cell r="AG492">
            <v>49</v>
          </cell>
        </row>
        <row r="493">
          <cell r="A493">
            <v>6110013973</v>
          </cell>
          <cell r="B493" t="str">
            <v>OCCIDENTAL- MALL</v>
          </cell>
          <cell r="C493" t="str">
            <v>OCCIDENTAL- MALL</v>
          </cell>
          <cell r="D493" t="str">
            <v>REESTRUCTURADO CONSU</v>
          </cell>
          <cell r="E493">
            <v>11</v>
          </cell>
          <cell r="F493" t="str">
            <v>PRES.P.REESTRUC.</v>
          </cell>
          <cell r="G493">
            <v>1</v>
          </cell>
          <cell r="H493" t="str">
            <v>EMITIDO</v>
          </cell>
          <cell r="I493">
            <v>6110013973</v>
          </cell>
          <cell r="J493" t="str">
            <v>047-0130552-8</v>
          </cell>
          <cell r="K493" t="str">
            <v>MARTINEZ PORTORREAL, ANYELIS</v>
          </cell>
          <cell r="L493" t="str">
            <v>PESOS DOMINICANOS</v>
          </cell>
          <cell r="M493">
            <v>193000</v>
          </cell>
          <cell r="N493">
            <v>7428.97</v>
          </cell>
          <cell r="O493">
            <v>7370.76</v>
          </cell>
          <cell r="P493">
            <v>22</v>
          </cell>
          <cell r="Q493">
            <v>0</v>
          </cell>
          <cell r="R493">
            <v>0</v>
          </cell>
          <cell r="S493">
            <v>0</v>
          </cell>
          <cell r="T493">
            <v>58.21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45834</v>
          </cell>
          <cell r="AF493">
            <v>46930</v>
          </cell>
          <cell r="AG493">
            <v>37</v>
          </cell>
        </row>
        <row r="494">
          <cell r="A494">
            <v>6011797302</v>
          </cell>
          <cell r="B494" t="str">
            <v>OFICINA PRINCIPAL</v>
          </cell>
          <cell r="C494" t="str">
            <v>OFICINA PRINCIPAL.</v>
          </cell>
          <cell r="D494" t="str">
            <v>CONSUMO</v>
          </cell>
          <cell r="E494">
            <v>1</v>
          </cell>
          <cell r="F494" t="str">
            <v>CONS. AUTOCARIBE</v>
          </cell>
          <cell r="G494">
            <v>1</v>
          </cell>
          <cell r="H494" t="str">
            <v>EMITIDO</v>
          </cell>
          <cell r="I494">
            <v>6011797302</v>
          </cell>
          <cell r="J494" t="str">
            <v>001-1885177-3</v>
          </cell>
          <cell r="K494" t="str">
            <v>ALCANTARA MORALES, EUNICES EUGENIA</v>
          </cell>
          <cell r="L494" t="str">
            <v>PESOS DOMINICANOS</v>
          </cell>
          <cell r="M494">
            <v>682975</v>
          </cell>
          <cell r="N494">
            <v>20428.39</v>
          </cell>
          <cell r="O494">
            <v>16339.39</v>
          </cell>
          <cell r="P494">
            <v>19.95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4089</v>
          </cell>
          <cell r="V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45818</v>
          </cell>
          <cell r="AF494">
            <v>48009</v>
          </cell>
          <cell r="AG494">
            <v>73</v>
          </cell>
        </row>
        <row r="495">
          <cell r="A495">
            <v>6011797829</v>
          </cell>
          <cell r="B495" t="str">
            <v>OFICINA PRINCIPAL</v>
          </cell>
          <cell r="C495" t="str">
            <v>OFICINA PRINCIPAL.</v>
          </cell>
          <cell r="D495" t="str">
            <v>CONSUMO</v>
          </cell>
          <cell r="E495">
            <v>1</v>
          </cell>
          <cell r="F495" t="str">
            <v>CONS. AUTOCARIBE</v>
          </cell>
          <cell r="G495">
            <v>1</v>
          </cell>
          <cell r="H495" t="str">
            <v>EMITIDO</v>
          </cell>
          <cell r="I495">
            <v>6011797829</v>
          </cell>
          <cell r="J495" t="str">
            <v>068-0054882-5</v>
          </cell>
          <cell r="K495" t="str">
            <v>ALMONTE MIESES, CHANEYRI VICTORIA</v>
          </cell>
          <cell r="L495" t="str">
            <v>PESOS DOMINICANOS</v>
          </cell>
          <cell r="M495">
            <v>424100</v>
          </cell>
          <cell r="N495">
            <v>12470.49</v>
          </cell>
          <cell r="O495">
            <v>10146.11</v>
          </cell>
          <cell r="P495">
            <v>19.95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2324.38</v>
          </cell>
          <cell r="V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45819</v>
          </cell>
          <cell r="AF495">
            <v>48010</v>
          </cell>
          <cell r="AG495">
            <v>73</v>
          </cell>
        </row>
        <row r="496">
          <cell r="A496">
            <v>6011796951</v>
          </cell>
          <cell r="B496" t="str">
            <v>OFICINA PRINCIPAL</v>
          </cell>
          <cell r="C496" t="str">
            <v>OFICINA PRINCIPAL.</v>
          </cell>
          <cell r="D496" t="str">
            <v>CONSUMO</v>
          </cell>
          <cell r="E496">
            <v>1</v>
          </cell>
          <cell r="F496" t="str">
            <v>CONS. AUTOCARIBE</v>
          </cell>
          <cell r="G496">
            <v>1</v>
          </cell>
          <cell r="H496" t="str">
            <v>EMITIDO</v>
          </cell>
          <cell r="I496">
            <v>6011796951</v>
          </cell>
          <cell r="J496" t="str">
            <v>001-1481333-0</v>
          </cell>
          <cell r="K496" t="str">
            <v>ALMONTE PEÑA, AMAURY MANUEL</v>
          </cell>
          <cell r="L496" t="str">
            <v>PESOS DOMINICANOS</v>
          </cell>
          <cell r="M496">
            <v>786114.68</v>
          </cell>
          <cell r="N496">
            <v>24787.24</v>
          </cell>
          <cell r="O496">
            <v>18806.89</v>
          </cell>
          <cell r="P496">
            <v>19.95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5980.35</v>
          </cell>
          <cell r="V496">
            <v>0</v>
          </cell>
          <cell r="W496">
            <v>0</v>
          </cell>
          <cell r="X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45817</v>
          </cell>
          <cell r="AF496">
            <v>48008</v>
          </cell>
          <cell r="AG496">
            <v>73</v>
          </cell>
        </row>
        <row r="497">
          <cell r="A497">
            <v>6011795803</v>
          </cell>
          <cell r="B497" t="str">
            <v>OFICINA PRINCIPAL</v>
          </cell>
          <cell r="C497" t="str">
            <v>OFICINA PRINCIPAL.</v>
          </cell>
          <cell r="D497" t="str">
            <v>CONSUMO</v>
          </cell>
          <cell r="E497">
            <v>1</v>
          </cell>
          <cell r="F497" t="str">
            <v>CONS. AUTOCARIBE</v>
          </cell>
          <cell r="G497">
            <v>1</v>
          </cell>
          <cell r="H497" t="str">
            <v>EMITIDO</v>
          </cell>
          <cell r="I497">
            <v>6011795803</v>
          </cell>
          <cell r="J497" t="str">
            <v>402-0057301-8</v>
          </cell>
          <cell r="K497" t="str">
            <v>BAUTISTA PERALTA, KAREN OMARA</v>
          </cell>
          <cell r="L497" t="str">
            <v>PESOS DOMINICANOS</v>
          </cell>
          <cell r="M497">
            <v>1283000</v>
          </cell>
          <cell r="N497">
            <v>29687.14</v>
          </cell>
          <cell r="O497">
            <v>29687.14</v>
          </cell>
          <cell r="P497">
            <v>13.75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E497">
            <v>45811</v>
          </cell>
          <cell r="AF497">
            <v>47637</v>
          </cell>
          <cell r="AG497">
            <v>61</v>
          </cell>
        </row>
        <row r="498">
          <cell r="A498">
            <v>6011796871</v>
          </cell>
          <cell r="B498" t="str">
            <v>OFICINA PRINCIPAL</v>
          </cell>
          <cell r="C498" t="str">
            <v>OFICINA PRINCIPAL.</v>
          </cell>
          <cell r="D498" t="str">
            <v>CONSUMO</v>
          </cell>
          <cell r="E498">
            <v>1</v>
          </cell>
          <cell r="F498" t="str">
            <v>CONS. AUTOCARIBE</v>
          </cell>
          <cell r="G498">
            <v>1</v>
          </cell>
          <cell r="H498" t="str">
            <v>EMITIDO</v>
          </cell>
          <cell r="I498">
            <v>6011796871</v>
          </cell>
          <cell r="J498" t="str">
            <v>001-0205464-0</v>
          </cell>
          <cell r="K498" t="str">
            <v>CHACON ADAMES, PRIMITIVA</v>
          </cell>
          <cell r="L498" t="str">
            <v>PESOS DOMINICANOS</v>
          </cell>
          <cell r="M498">
            <v>600455</v>
          </cell>
          <cell r="N498">
            <v>17631.62</v>
          </cell>
          <cell r="O498">
            <v>14365.2</v>
          </cell>
          <cell r="P498">
            <v>19.95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3266.42</v>
          </cell>
          <cell r="V498">
            <v>0</v>
          </cell>
          <cell r="W498">
            <v>0</v>
          </cell>
          <cell r="X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45814</v>
          </cell>
          <cell r="AF498">
            <v>48005</v>
          </cell>
          <cell r="AG498">
            <v>73</v>
          </cell>
        </row>
        <row r="499">
          <cell r="A499">
            <v>6011797544</v>
          </cell>
          <cell r="B499" t="str">
            <v>OFICINA PRINCIPAL</v>
          </cell>
          <cell r="C499" t="str">
            <v>OFICINA PRINCIPAL.</v>
          </cell>
          <cell r="D499" t="str">
            <v>CONSUMO</v>
          </cell>
          <cell r="E499">
            <v>1</v>
          </cell>
          <cell r="F499" t="str">
            <v>CONS. AUTOCARIBE</v>
          </cell>
          <cell r="G499">
            <v>1</v>
          </cell>
          <cell r="H499" t="str">
            <v>EMITIDO</v>
          </cell>
          <cell r="I499">
            <v>6011797544</v>
          </cell>
          <cell r="J499" t="str">
            <v>224-0050861-4</v>
          </cell>
          <cell r="K499" t="str">
            <v>DE LA ROSA DE LA ROSA, MIGUEL ALBERTO</v>
          </cell>
          <cell r="L499" t="str">
            <v>PESOS DOMINICANOS</v>
          </cell>
          <cell r="M499">
            <v>657187.5</v>
          </cell>
          <cell r="N499">
            <v>18717.96</v>
          </cell>
          <cell r="O499">
            <v>15722.46</v>
          </cell>
          <cell r="P499">
            <v>19.95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2995.5</v>
          </cell>
          <cell r="V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45818</v>
          </cell>
          <cell r="AF499">
            <v>48009</v>
          </cell>
          <cell r="AG499">
            <v>73</v>
          </cell>
        </row>
        <row r="500">
          <cell r="A500">
            <v>6011797462</v>
          </cell>
          <cell r="B500" t="str">
            <v>OFICINA PRINCIPAL</v>
          </cell>
          <cell r="C500" t="str">
            <v>OFICINA PRINCIPAL.</v>
          </cell>
          <cell r="D500" t="str">
            <v>CONSUMO</v>
          </cell>
          <cell r="E500">
            <v>1</v>
          </cell>
          <cell r="F500" t="str">
            <v>CONS. AUTOCARIBE</v>
          </cell>
          <cell r="G500">
            <v>1</v>
          </cell>
          <cell r="H500" t="str">
            <v>EMITIDO</v>
          </cell>
          <cell r="I500">
            <v>6011797462</v>
          </cell>
          <cell r="J500" t="str">
            <v>402-5889132-0</v>
          </cell>
          <cell r="K500" t="str">
            <v>DELGADO SUCRE, RUBEN HORACIO</v>
          </cell>
          <cell r="L500" t="str">
            <v>PESOS DOMINICANOS</v>
          </cell>
          <cell r="M500">
            <v>600455</v>
          </cell>
          <cell r="N500">
            <v>17655.240000000002</v>
          </cell>
          <cell r="O500">
            <v>13848.24</v>
          </cell>
          <cell r="P500">
            <v>18.45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3807</v>
          </cell>
          <cell r="V500">
            <v>0</v>
          </cell>
          <cell r="W500">
            <v>0</v>
          </cell>
          <cell r="X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45818</v>
          </cell>
          <cell r="AF500">
            <v>48009</v>
          </cell>
          <cell r="AG500">
            <v>73</v>
          </cell>
        </row>
        <row r="501">
          <cell r="A501">
            <v>6011795536</v>
          </cell>
          <cell r="B501" t="str">
            <v>OFICINA PRINCIPAL</v>
          </cell>
          <cell r="C501" t="str">
            <v>OFICINA PRINCIPAL.</v>
          </cell>
          <cell r="D501" t="str">
            <v>CONSUMO</v>
          </cell>
          <cell r="E501">
            <v>1</v>
          </cell>
          <cell r="F501" t="str">
            <v>CONS. AUTOCARIBE</v>
          </cell>
          <cell r="G501">
            <v>1</v>
          </cell>
          <cell r="H501" t="str">
            <v>EMITIDO</v>
          </cell>
          <cell r="I501">
            <v>6011795536</v>
          </cell>
          <cell r="J501" t="str">
            <v>001-1178333-8</v>
          </cell>
          <cell r="K501" t="str">
            <v>FELIX MATA, JUSTINO MANUEL CONCEPCION</v>
          </cell>
          <cell r="L501" t="str">
            <v>PESOS DOMINICANOS</v>
          </cell>
          <cell r="M501">
            <v>528250</v>
          </cell>
          <cell r="N501">
            <v>16325.55</v>
          </cell>
          <cell r="O501">
            <v>11884.55</v>
          </cell>
          <cell r="P501">
            <v>17.45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4441</v>
          </cell>
          <cell r="V501">
            <v>0</v>
          </cell>
          <cell r="W501">
            <v>0</v>
          </cell>
          <cell r="X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45810</v>
          </cell>
          <cell r="AF501">
            <v>48001</v>
          </cell>
          <cell r="AG501">
            <v>73</v>
          </cell>
        </row>
        <row r="502">
          <cell r="A502">
            <v>6011800451</v>
          </cell>
          <cell r="B502" t="str">
            <v>OFICINA PRINCIPAL</v>
          </cell>
          <cell r="C502" t="str">
            <v>OFICINA PRINCIPAL.</v>
          </cell>
          <cell r="D502" t="str">
            <v>CONSUMO</v>
          </cell>
          <cell r="E502">
            <v>1</v>
          </cell>
          <cell r="F502" t="str">
            <v>CONS. AUTOCARIBE</v>
          </cell>
          <cell r="G502">
            <v>1</v>
          </cell>
          <cell r="H502" t="str">
            <v>EMITIDO</v>
          </cell>
          <cell r="I502">
            <v>6011800451</v>
          </cell>
          <cell r="J502" t="str">
            <v>022-0001815-4</v>
          </cell>
          <cell r="K502" t="str">
            <v>GOMEZ FLORIAN, MELBA LIGIA</v>
          </cell>
          <cell r="L502" t="str">
            <v>PESOS DOMINICANOS</v>
          </cell>
          <cell r="M502">
            <v>734550</v>
          </cell>
          <cell r="N502">
            <v>21293.9</v>
          </cell>
          <cell r="O502">
            <v>16940.87</v>
          </cell>
          <cell r="P502">
            <v>18.45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4353.03</v>
          </cell>
          <cell r="V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45828</v>
          </cell>
          <cell r="AF502">
            <v>48019</v>
          </cell>
          <cell r="AG502">
            <v>73</v>
          </cell>
        </row>
        <row r="503">
          <cell r="A503">
            <v>6011795778</v>
          </cell>
          <cell r="B503" t="str">
            <v>OFICINA PRINCIPAL</v>
          </cell>
          <cell r="C503" t="str">
            <v>OFICINA PRINCIPAL.</v>
          </cell>
          <cell r="D503" t="str">
            <v>CONSUMO</v>
          </cell>
          <cell r="E503">
            <v>1</v>
          </cell>
          <cell r="F503" t="str">
            <v>CONS. AUTOCARIBE</v>
          </cell>
          <cell r="G503">
            <v>1</v>
          </cell>
          <cell r="H503" t="str">
            <v>EMITIDO</v>
          </cell>
          <cell r="I503">
            <v>6011795778</v>
          </cell>
          <cell r="J503" t="str">
            <v>402-2358930-6</v>
          </cell>
          <cell r="K503" t="str">
            <v>GONZALEZ RIVAS, ISRAEL</v>
          </cell>
          <cell r="L503" t="str">
            <v>PESOS DOMINICANOS</v>
          </cell>
          <cell r="M503">
            <v>501462.5</v>
          </cell>
          <cell r="N503">
            <v>15526.24</v>
          </cell>
          <cell r="O503">
            <v>11996.91</v>
          </cell>
          <cell r="P503">
            <v>19.95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3529.33</v>
          </cell>
          <cell r="V503">
            <v>0</v>
          </cell>
          <cell r="W503">
            <v>0</v>
          </cell>
          <cell r="X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45811</v>
          </cell>
          <cell r="AF503">
            <v>48002</v>
          </cell>
          <cell r="AG503">
            <v>73</v>
          </cell>
        </row>
        <row r="504">
          <cell r="A504">
            <v>6011799075</v>
          </cell>
          <cell r="B504" t="str">
            <v>OFICINA PRINCIPAL</v>
          </cell>
          <cell r="C504" t="str">
            <v>OFICINA PRINCIPAL.</v>
          </cell>
          <cell r="D504" t="str">
            <v>CONSUMO</v>
          </cell>
          <cell r="E504">
            <v>1</v>
          </cell>
          <cell r="F504" t="str">
            <v>CONS. AUTOCARIBE</v>
          </cell>
          <cell r="G504">
            <v>1</v>
          </cell>
          <cell r="H504" t="str">
            <v>EMITIDO</v>
          </cell>
          <cell r="I504">
            <v>6011799075</v>
          </cell>
          <cell r="J504" t="str">
            <v>402-2804539-5</v>
          </cell>
          <cell r="K504" t="str">
            <v>MEDRANO MERCADO, DANA PRISCILA</v>
          </cell>
          <cell r="L504" t="str">
            <v>PESOS DOMINICANOS</v>
          </cell>
          <cell r="M504">
            <v>682975</v>
          </cell>
          <cell r="N504">
            <v>20915.060000000001</v>
          </cell>
          <cell r="O504">
            <v>16339.39</v>
          </cell>
          <cell r="P504">
            <v>19.95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4575.67</v>
          </cell>
          <cell r="V504">
            <v>0</v>
          </cell>
          <cell r="W504">
            <v>0</v>
          </cell>
          <cell r="X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45824</v>
          </cell>
          <cell r="AF504">
            <v>48015</v>
          </cell>
          <cell r="AG504">
            <v>73</v>
          </cell>
        </row>
        <row r="505">
          <cell r="A505">
            <v>6011795408</v>
          </cell>
          <cell r="B505" t="str">
            <v>OFICINA PRINCIPAL</v>
          </cell>
          <cell r="C505" t="str">
            <v>OFICINA PRINCIPAL.</v>
          </cell>
          <cell r="D505" t="str">
            <v>CONSUMO</v>
          </cell>
          <cell r="E505">
            <v>1</v>
          </cell>
          <cell r="F505" t="str">
            <v>CONS. AUTOCARIBE</v>
          </cell>
          <cell r="G505">
            <v>1</v>
          </cell>
          <cell r="H505" t="str">
            <v>EMITIDO</v>
          </cell>
          <cell r="I505">
            <v>6011795408</v>
          </cell>
          <cell r="J505" t="str">
            <v>001-1481567-3</v>
          </cell>
          <cell r="K505" t="str">
            <v>MEJIA DIAZ, EMILIO JOSE</v>
          </cell>
          <cell r="L505" t="str">
            <v>PESOS DOMINICANOS</v>
          </cell>
          <cell r="M505">
            <v>631400</v>
          </cell>
          <cell r="N505">
            <v>23061.84</v>
          </cell>
          <cell r="O505">
            <v>18164.09</v>
          </cell>
          <cell r="P505">
            <v>24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4897.75</v>
          </cell>
          <cell r="V505">
            <v>0</v>
          </cell>
          <cell r="W505">
            <v>0</v>
          </cell>
          <cell r="X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45810</v>
          </cell>
          <cell r="AF505">
            <v>47636</v>
          </cell>
          <cell r="AG505">
            <v>61</v>
          </cell>
        </row>
        <row r="506">
          <cell r="A506">
            <v>6011801829</v>
          </cell>
          <cell r="B506" t="str">
            <v>OFICINA PRINCIPAL</v>
          </cell>
          <cell r="C506" t="str">
            <v>OFICINA PRINCIPAL.</v>
          </cell>
          <cell r="D506" t="str">
            <v>CONSUMO</v>
          </cell>
          <cell r="E506">
            <v>1</v>
          </cell>
          <cell r="F506" t="str">
            <v>CONS. AUTOCARIBE</v>
          </cell>
          <cell r="G506">
            <v>1</v>
          </cell>
          <cell r="H506" t="str">
            <v>EMITIDO</v>
          </cell>
          <cell r="I506">
            <v>6011801829</v>
          </cell>
          <cell r="J506" t="str">
            <v>402-2286267-0</v>
          </cell>
          <cell r="K506" t="str">
            <v>PARAHOY ALVAREZ, LUIS EMILIO</v>
          </cell>
          <cell r="L506" t="str">
            <v>PESOS DOMINICANOS</v>
          </cell>
          <cell r="M506">
            <v>770652.5</v>
          </cell>
          <cell r="N506">
            <v>21900.959999999999</v>
          </cell>
          <cell r="O506">
            <v>18886.13</v>
          </cell>
          <cell r="P506">
            <v>20.95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3014.83</v>
          </cell>
          <cell r="V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45834</v>
          </cell>
          <cell r="AF506">
            <v>48025</v>
          </cell>
          <cell r="AG506">
            <v>73</v>
          </cell>
        </row>
        <row r="507">
          <cell r="A507">
            <v>6011800047</v>
          </cell>
          <cell r="B507" t="str">
            <v>OFICINA PRINCIPAL</v>
          </cell>
          <cell r="C507" t="str">
            <v>OFICINA PRINCIPAL.</v>
          </cell>
          <cell r="D507" t="str">
            <v>CONSUMO</v>
          </cell>
          <cell r="E507">
            <v>1</v>
          </cell>
          <cell r="F507" t="str">
            <v>CONS. AUTOCARIBE</v>
          </cell>
          <cell r="G507">
            <v>1</v>
          </cell>
          <cell r="H507" t="str">
            <v>EMITIDO</v>
          </cell>
          <cell r="I507">
            <v>6011800047</v>
          </cell>
          <cell r="J507" t="str">
            <v>001-1549125-0</v>
          </cell>
          <cell r="K507" t="str">
            <v>PIRON MATEO, HEIDY</v>
          </cell>
          <cell r="L507" t="str">
            <v>PESOS DOMINICANOS</v>
          </cell>
          <cell r="M507">
            <v>744865</v>
          </cell>
          <cell r="N507">
            <v>21558.11</v>
          </cell>
          <cell r="O507">
            <v>17178.759999999998</v>
          </cell>
          <cell r="P507">
            <v>18.45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4379.3500000000004</v>
          </cell>
          <cell r="V507">
            <v>0</v>
          </cell>
          <cell r="W507">
            <v>0</v>
          </cell>
          <cell r="X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45826</v>
          </cell>
          <cell r="AF507">
            <v>48017</v>
          </cell>
          <cell r="AG507">
            <v>73</v>
          </cell>
        </row>
        <row r="508">
          <cell r="A508">
            <v>6011802564</v>
          </cell>
          <cell r="B508" t="str">
            <v>OFICINA PRINCIPAL</v>
          </cell>
          <cell r="C508" t="str">
            <v>OFICINA PRINCIPAL.</v>
          </cell>
          <cell r="D508" t="str">
            <v>CONSUMO</v>
          </cell>
          <cell r="E508">
            <v>1</v>
          </cell>
          <cell r="F508" t="str">
            <v>CONS. AUTOCARIBE</v>
          </cell>
          <cell r="G508">
            <v>1</v>
          </cell>
          <cell r="H508" t="str">
            <v>EMITIDO</v>
          </cell>
          <cell r="I508">
            <v>6011802564</v>
          </cell>
          <cell r="J508" t="str">
            <v>402-0074529-3</v>
          </cell>
          <cell r="K508" t="str">
            <v>RAMIREZ ROSARIO, EDUARDO SALVADOR</v>
          </cell>
          <cell r="L508" t="str">
            <v>PESOS DOMINICANOS</v>
          </cell>
          <cell r="M508">
            <v>744865</v>
          </cell>
          <cell r="N508">
            <v>20090.02</v>
          </cell>
          <cell r="O508">
            <v>17177.439999999999</v>
          </cell>
          <cell r="P508">
            <v>18.45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2912.58</v>
          </cell>
          <cell r="V508">
            <v>0</v>
          </cell>
          <cell r="W508">
            <v>0</v>
          </cell>
          <cell r="X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45838</v>
          </cell>
          <cell r="AF508">
            <v>48029</v>
          </cell>
          <cell r="AG508">
            <v>73</v>
          </cell>
        </row>
        <row r="509">
          <cell r="A509">
            <v>6011798144</v>
          </cell>
          <cell r="B509" t="str">
            <v>OFICINA PRINCIPAL</v>
          </cell>
          <cell r="C509" t="str">
            <v>OFICINA PRINCIPAL.</v>
          </cell>
          <cell r="D509" t="str">
            <v>CONSUMO</v>
          </cell>
          <cell r="E509">
            <v>1</v>
          </cell>
          <cell r="F509" t="str">
            <v>CONS. AUTOCARIBE</v>
          </cell>
          <cell r="G509">
            <v>1</v>
          </cell>
          <cell r="H509" t="str">
            <v>EMITIDO</v>
          </cell>
          <cell r="I509">
            <v>6011798144</v>
          </cell>
          <cell r="J509" t="str">
            <v>001-0400911-3</v>
          </cell>
          <cell r="K509" t="str">
            <v>RIJO DE QUIROZ, MARIA CRISTINA</v>
          </cell>
          <cell r="L509" t="str">
            <v>PESOS DOMINICANOS</v>
          </cell>
          <cell r="M509">
            <v>424100</v>
          </cell>
          <cell r="N509">
            <v>13649.11</v>
          </cell>
          <cell r="O509">
            <v>10146.11</v>
          </cell>
          <cell r="P509">
            <v>19.95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3503</v>
          </cell>
          <cell r="V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45820</v>
          </cell>
          <cell r="AF509">
            <v>48011</v>
          </cell>
          <cell r="AG509">
            <v>73</v>
          </cell>
        </row>
        <row r="510">
          <cell r="A510">
            <v>6011795696</v>
          </cell>
          <cell r="B510" t="str">
            <v>OFICINA PRINCIPAL</v>
          </cell>
          <cell r="C510" t="str">
            <v>OFICINA PRINCIPAL.</v>
          </cell>
          <cell r="D510" t="str">
            <v>CONSUMO</v>
          </cell>
          <cell r="E510">
            <v>1</v>
          </cell>
          <cell r="F510" t="str">
            <v>CONS. AUTOCARIBE</v>
          </cell>
          <cell r="G510">
            <v>1</v>
          </cell>
          <cell r="H510" t="str">
            <v>EMITIDO</v>
          </cell>
          <cell r="I510">
            <v>6011795696</v>
          </cell>
          <cell r="J510" t="str">
            <v>225-0052975-9</v>
          </cell>
          <cell r="K510" t="str">
            <v>TAPIA DE STUDER, IRIS BERANDA</v>
          </cell>
          <cell r="L510" t="str">
            <v>PESOS DOMINICANOS</v>
          </cell>
          <cell r="M510">
            <v>750022.5</v>
          </cell>
          <cell r="N510">
            <v>18291.509999999998</v>
          </cell>
          <cell r="O510">
            <v>15838.88</v>
          </cell>
          <cell r="P510">
            <v>14.95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2452.63</v>
          </cell>
          <cell r="V510">
            <v>0</v>
          </cell>
          <cell r="W510">
            <v>0</v>
          </cell>
          <cell r="X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45811</v>
          </cell>
          <cell r="AF510">
            <v>48002</v>
          </cell>
          <cell r="AG510">
            <v>73</v>
          </cell>
        </row>
        <row r="511">
          <cell r="A511">
            <v>6011799424</v>
          </cell>
          <cell r="B511" t="str">
            <v>OFICINA PRINCIPAL</v>
          </cell>
          <cell r="C511" t="str">
            <v>OFICINA PRINCIPAL.</v>
          </cell>
          <cell r="D511" t="str">
            <v>CONSUMO</v>
          </cell>
          <cell r="E511">
            <v>1</v>
          </cell>
          <cell r="F511" t="str">
            <v>CONS. AUTOCARIBE</v>
          </cell>
          <cell r="G511">
            <v>1</v>
          </cell>
          <cell r="H511" t="str">
            <v>EMITIDO</v>
          </cell>
          <cell r="I511">
            <v>6011799424</v>
          </cell>
          <cell r="J511" t="str">
            <v>071-0038807-8</v>
          </cell>
          <cell r="K511" t="str">
            <v>VALOY TAVERAS, FIORDALIZA</v>
          </cell>
          <cell r="L511" t="str">
            <v>PESOS DOMINICANOS</v>
          </cell>
          <cell r="M511">
            <v>780967.5</v>
          </cell>
          <cell r="N511">
            <v>21216.83</v>
          </cell>
          <cell r="O511">
            <v>18011.39</v>
          </cell>
          <cell r="P511">
            <v>18.45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3205.44</v>
          </cell>
          <cell r="V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45825</v>
          </cell>
          <cell r="AF511">
            <v>48016</v>
          </cell>
          <cell r="AG511">
            <v>73</v>
          </cell>
        </row>
        <row r="512">
          <cell r="A512">
            <v>6011796392</v>
          </cell>
          <cell r="B512" t="str">
            <v>OFICINA PRINCIPAL</v>
          </cell>
          <cell r="C512" t="str">
            <v>OFICINA PRINCIPAL.</v>
          </cell>
          <cell r="D512" t="str">
            <v>CONSUMO</v>
          </cell>
          <cell r="E512">
            <v>1</v>
          </cell>
          <cell r="F512" t="str">
            <v>CONS. PERSONAL</v>
          </cell>
          <cell r="G512">
            <v>1</v>
          </cell>
          <cell r="H512" t="str">
            <v>EMITIDO</v>
          </cell>
          <cell r="I512">
            <v>6011796392</v>
          </cell>
          <cell r="J512" t="str">
            <v>018-0068878-8</v>
          </cell>
          <cell r="K512" t="str">
            <v>ABREU ROA, WILKINS</v>
          </cell>
          <cell r="L512" t="str">
            <v>PESOS DOMINICANOS</v>
          </cell>
          <cell r="M512">
            <v>166899.64000000001</v>
          </cell>
          <cell r="N512">
            <v>6381.22</v>
          </cell>
          <cell r="O512">
            <v>6330.88</v>
          </cell>
          <cell r="P512">
            <v>21.5</v>
          </cell>
          <cell r="Q512">
            <v>0</v>
          </cell>
          <cell r="R512">
            <v>0</v>
          </cell>
          <cell r="S512">
            <v>0</v>
          </cell>
          <cell r="T512">
            <v>50.34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11899.64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45813</v>
          </cell>
          <cell r="AF512">
            <v>46909</v>
          </cell>
          <cell r="AG512">
            <v>37</v>
          </cell>
        </row>
        <row r="513">
          <cell r="A513">
            <v>6011800572</v>
          </cell>
          <cell r="B513" t="str">
            <v>OFICINA PRINCIPAL</v>
          </cell>
          <cell r="C513" t="str">
            <v>OFICINA PRINCIPAL.</v>
          </cell>
          <cell r="D513" t="str">
            <v>CONSUMO</v>
          </cell>
          <cell r="E513">
            <v>1</v>
          </cell>
          <cell r="F513" t="str">
            <v>CONS. PERSONAL</v>
          </cell>
          <cell r="G513">
            <v>1</v>
          </cell>
          <cell r="H513" t="str">
            <v>EMITIDO</v>
          </cell>
          <cell r="I513">
            <v>6011800572</v>
          </cell>
          <cell r="J513" t="str">
            <v>001-1292503-7</v>
          </cell>
          <cell r="K513" t="str">
            <v>ADAMS CANELA, RAUL ALBERTO</v>
          </cell>
          <cell r="L513" t="str">
            <v>PESOS DOMINICANOS</v>
          </cell>
          <cell r="M513">
            <v>987260.19</v>
          </cell>
          <cell r="N513">
            <v>26729.54</v>
          </cell>
          <cell r="O513">
            <v>26431.78</v>
          </cell>
          <cell r="P513">
            <v>20.5</v>
          </cell>
          <cell r="Q513">
            <v>0</v>
          </cell>
          <cell r="R513">
            <v>0</v>
          </cell>
          <cell r="S513">
            <v>0</v>
          </cell>
          <cell r="T513">
            <v>297.76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71902.75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45831</v>
          </cell>
          <cell r="AF513">
            <v>47657</v>
          </cell>
          <cell r="AG513">
            <v>61</v>
          </cell>
        </row>
        <row r="514">
          <cell r="A514">
            <v>6011796894</v>
          </cell>
          <cell r="B514" t="str">
            <v>OFICINA PRINCIPAL</v>
          </cell>
          <cell r="C514" t="str">
            <v>OFICINA PRINCIPAL.</v>
          </cell>
          <cell r="D514" t="str">
            <v>CONSUMO</v>
          </cell>
          <cell r="E514">
            <v>1</v>
          </cell>
          <cell r="F514" t="str">
            <v>CONS. PERSONAL</v>
          </cell>
          <cell r="G514">
            <v>1</v>
          </cell>
          <cell r="H514" t="str">
            <v>EMITIDO</v>
          </cell>
          <cell r="I514">
            <v>6011796894</v>
          </cell>
          <cell r="J514" t="str">
            <v>001-1540173-9</v>
          </cell>
          <cell r="K514" t="str">
            <v>ALCANTARA PANIAGUA DE ORTEGA, KATHY XIOM</v>
          </cell>
          <cell r="L514" t="str">
            <v>PESOS DOMINICANOS</v>
          </cell>
          <cell r="M514">
            <v>400000</v>
          </cell>
          <cell r="N514">
            <v>10425.700000000001</v>
          </cell>
          <cell r="O514">
            <v>10425.700000000001</v>
          </cell>
          <cell r="P514">
            <v>11.5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E514">
            <v>45814</v>
          </cell>
          <cell r="AF514">
            <v>47272</v>
          </cell>
          <cell r="AG514">
            <v>49</v>
          </cell>
        </row>
        <row r="515">
          <cell r="A515">
            <v>6011799561</v>
          </cell>
          <cell r="B515" t="str">
            <v>OFICINA PRINCIPAL</v>
          </cell>
          <cell r="C515" t="str">
            <v>OFICINA PRINCIPAL.</v>
          </cell>
          <cell r="D515" t="str">
            <v>CONSUMO</v>
          </cell>
          <cell r="E515">
            <v>1</v>
          </cell>
          <cell r="F515" t="str">
            <v>CONS. PERSONAL</v>
          </cell>
          <cell r="G515">
            <v>1</v>
          </cell>
          <cell r="H515" t="str">
            <v>EMITIDO</v>
          </cell>
          <cell r="I515">
            <v>6011799561</v>
          </cell>
          <cell r="J515" t="str">
            <v>058-0034472-2</v>
          </cell>
          <cell r="K515" t="str">
            <v>AMPARO ORTIZ, YOVAN JAVIER</v>
          </cell>
          <cell r="L515" t="str">
            <v>PESOS DOMINICANOS</v>
          </cell>
          <cell r="M515">
            <v>104650</v>
          </cell>
          <cell r="N515">
            <v>4001.17</v>
          </cell>
          <cell r="O515">
            <v>3969.61</v>
          </cell>
          <cell r="P515">
            <v>21.5</v>
          </cell>
          <cell r="Q515">
            <v>0</v>
          </cell>
          <cell r="R515">
            <v>0</v>
          </cell>
          <cell r="S515">
            <v>0</v>
          </cell>
          <cell r="T515">
            <v>31.56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45825</v>
          </cell>
          <cell r="AF515">
            <v>46921</v>
          </cell>
          <cell r="AG515">
            <v>37</v>
          </cell>
        </row>
        <row r="516">
          <cell r="A516">
            <v>6011801213</v>
          </cell>
          <cell r="B516" t="str">
            <v>OFICINA PRINCIPAL</v>
          </cell>
          <cell r="C516" t="str">
            <v>OFICINA PRINCIPAL.</v>
          </cell>
          <cell r="D516" t="str">
            <v>CONSUMO</v>
          </cell>
          <cell r="E516">
            <v>1</v>
          </cell>
          <cell r="F516" t="str">
            <v>CONS. PERSONAL</v>
          </cell>
          <cell r="G516">
            <v>1</v>
          </cell>
          <cell r="H516" t="str">
            <v>EMITIDO</v>
          </cell>
          <cell r="I516">
            <v>6011801213</v>
          </cell>
          <cell r="J516" t="str">
            <v>001-1943686-3</v>
          </cell>
          <cell r="K516" t="str">
            <v>ANDUJAR AMARANTE, MARIO HANER</v>
          </cell>
          <cell r="L516" t="str">
            <v>PESOS DOMINICANOS</v>
          </cell>
          <cell r="M516">
            <v>277400.67</v>
          </cell>
          <cell r="N516">
            <v>8517.67</v>
          </cell>
          <cell r="O516">
            <v>8434.01</v>
          </cell>
          <cell r="P516">
            <v>19.95</v>
          </cell>
          <cell r="Q516">
            <v>0</v>
          </cell>
          <cell r="R516">
            <v>0</v>
          </cell>
          <cell r="S516">
            <v>0</v>
          </cell>
          <cell r="T516">
            <v>83.66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18477.669999999998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45833</v>
          </cell>
          <cell r="AF516">
            <v>47294</v>
          </cell>
          <cell r="AG516">
            <v>49</v>
          </cell>
        </row>
        <row r="517">
          <cell r="A517">
            <v>6011796093</v>
          </cell>
          <cell r="B517" t="str">
            <v>OFICINA PRINCIPAL</v>
          </cell>
          <cell r="C517" t="str">
            <v>OFICINA PRINCIPAL.</v>
          </cell>
          <cell r="D517" t="str">
            <v>CONSUMO</v>
          </cell>
          <cell r="E517">
            <v>1</v>
          </cell>
          <cell r="F517" t="str">
            <v>CONS. PERSONAL</v>
          </cell>
          <cell r="G517">
            <v>1</v>
          </cell>
          <cell r="H517" t="str">
            <v>EMITIDO</v>
          </cell>
          <cell r="I517">
            <v>6011796093</v>
          </cell>
          <cell r="J517" t="str">
            <v>225-0078729-0</v>
          </cell>
          <cell r="K517" t="str">
            <v>BATISTA MORENO, CYNTHIA PATRICIA</v>
          </cell>
          <cell r="L517" t="str">
            <v>PESOS DOMINICANOS</v>
          </cell>
          <cell r="M517">
            <v>229954.59</v>
          </cell>
          <cell r="N517">
            <v>8727</v>
          </cell>
          <cell r="O517">
            <v>8657.65</v>
          </cell>
          <cell r="P517">
            <v>20.95</v>
          </cell>
          <cell r="Q517">
            <v>0</v>
          </cell>
          <cell r="R517">
            <v>0</v>
          </cell>
          <cell r="S517">
            <v>0</v>
          </cell>
          <cell r="T517">
            <v>69.349999999999994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14293.59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45812</v>
          </cell>
          <cell r="AF517">
            <v>46908</v>
          </cell>
          <cell r="AG517">
            <v>37</v>
          </cell>
        </row>
        <row r="518">
          <cell r="A518">
            <v>6011797423</v>
          </cell>
          <cell r="B518" t="str">
            <v>OFICINA PRINCIPAL</v>
          </cell>
          <cell r="C518" t="str">
            <v>OFICINA PRINCIPAL.</v>
          </cell>
          <cell r="D518" t="str">
            <v>CONSUMO</v>
          </cell>
          <cell r="E518">
            <v>1</v>
          </cell>
          <cell r="F518" t="str">
            <v>CONS. PERSONAL</v>
          </cell>
          <cell r="G518">
            <v>1</v>
          </cell>
          <cell r="H518" t="str">
            <v>EMITIDO</v>
          </cell>
          <cell r="I518">
            <v>6011797423</v>
          </cell>
          <cell r="J518" t="str">
            <v>001-1888236-4</v>
          </cell>
          <cell r="K518" t="str">
            <v>BEARD JAQUEZ, JOHN</v>
          </cell>
          <cell r="L518" t="str">
            <v>PESOS DOMINICANOS</v>
          </cell>
          <cell r="M518">
            <v>762535.95</v>
          </cell>
          <cell r="N518">
            <v>20645.25</v>
          </cell>
          <cell r="O518">
            <v>20415.27</v>
          </cell>
          <cell r="P518">
            <v>20.5</v>
          </cell>
          <cell r="Q518">
            <v>0</v>
          </cell>
          <cell r="R518">
            <v>0</v>
          </cell>
          <cell r="S518">
            <v>0</v>
          </cell>
          <cell r="T518">
            <v>229.98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55535.95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45818</v>
          </cell>
          <cell r="AF518">
            <v>47644</v>
          </cell>
          <cell r="AG518">
            <v>61</v>
          </cell>
        </row>
        <row r="519">
          <cell r="A519">
            <v>6011801035</v>
          </cell>
          <cell r="B519" t="str">
            <v>OFICINA PRINCIPAL</v>
          </cell>
          <cell r="C519" t="str">
            <v>OFICINA PRINCIPAL.</v>
          </cell>
          <cell r="D519" t="str">
            <v>CONSUMO</v>
          </cell>
          <cell r="E519">
            <v>1</v>
          </cell>
          <cell r="F519" t="str">
            <v>CONS. PERSONAL</v>
          </cell>
          <cell r="G519">
            <v>1</v>
          </cell>
          <cell r="H519" t="str">
            <v>EMITIDO</v>
          </cell>
          <cell r="I519">
            <v>6011801035</v>
          </cell>
          <cell r="J519" t="str">
            <v>001-1767751-8</v>
          </cell>
          <cell r="K519" t="str">
            <v>BORDA CAMILO, GLORIA MARCELLE</v>
          </cell>
          <cell r="L519" t="str">
            <v>PESOS DOMINICANOS</v>
          </cell>
          <cell r="M519">
            <v>600000</v>
          </cell>
          <cell r="N519">
            <v>15697.98</v>
          </cell>
          <cell r="O519">
            <v>15697.98</v>
          </cell>
          <cell r="P519">
            <v>11.5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E519">
            <v>45832</v>
          </cell>
          <cell r="AF519">
            <v>47302</v>
          </cell>
          <cell r="AG519">
            <v>49</v>
          </cell>
        </row>
        <row r="520">
          <cell r="A520">
            <v>6011802393</v>
          </cell>
          <cell r="B520" t="str">
            <v>OFICINA PRINCIPAL</v>
          </cell>
          <cell r="C520" t="str">
            <v>OFICINA PRINCIPAL.</v>
          </cell>
          <cell r="D520" t="str">
            <v>CONSUMO</v>
          </cell>
          <cell r="E520">
            <v>1</v>
          </cell>
          <cell r="F520" t="str">
            <v>CONS. PERSONAL</v>
          </cell>
          <cell r="G520">
            <v>1</v>
          </cell>
          <cell r="H520" t="str">
            <v>EMITIDO</v>
          </cell>
          <cell r="I520">
            <v>6011802393</v>
          </cell>
          <cell r="J520" t="str">
            <v>001-1344534-0</v>
          </cell>
          <cell r="K520" t="str">
            <v>CARABALLO GALAN, FRANCISCO JOSE</v>
          </cell>
          <cell r="L520" t="str">
            <v>PESOS DOMINICANOS</v>
          </cell>
          <cell r="M520">
            <v>547707.18000000005</v>
          </cell>
          <cell r="N520">
            <v>15136.97</v>
          </cell>
          <cell r="O520">
            <v>14971.78</v>
          </cell>
          <cell r="P520">
            <v>21.5</v>
          </cell>
          <cell r="Q520">
            <v>0</v>
          </cell>
          <cell r="R520">
            <v>0</v>
          </cell>
          <cell r="S520">
            <v>0</v>
          </cell>
          <cell r="T520">
            <v>165.19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40665.74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45835</v>
          </cell>
          <cell r="AF520">
            <v>47661</v>
          </cell>
          <cell r="AG520">
            <v>61</v>
          </cell>
        </row>
        <row r="521">
          <cell r="A521">
            <v>6011799942</v>
          </cell>
          <cell r="B521" t="str">
            <v>OFICINA PRINCIPAL</v>
          </cell>
          <cell r="C521" t="str">
            <v>OFICINA PRINCIPAL.</v>
          </cell>
          <cell r="D521" t="str">
            <v>CONSUMO</v>
          </cell>
          <cell r="E521">
            <v>1</v>
          </cell>
          <cell r="F521" t="str">
            <v>CONS. PERSONAL</v>
          </cell>
          <cell r="G521">
            <v>1</v>
          </cell>
          <cell r="H521" t="str">
            <v>EMITIDO</v>
          </cell>
          <cell r="I521">
            <v>6011799942</v>
          </cell>
          <cell r="J521" t="str">
            <v>402-0911265-1</v>
          </cell>
          <cell r="K521" t="str">
            <v>CASTILLO, ROVELIN</v>
          </cell>
          <cell r="L521" t="str">
            <v>PESOS DOMINICANOS</v>
          </cell>
          <cell r="M521">
            <v>52600</v>
          </cell>
          <cell r="N521">
            <v>1733.99</v>
          </cell>
          <cell r="O521">
            <v>1733.99</v>
          </cell>
          <cell r="P521">
            <v>11.5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E521">
            <v>45826</v>
          </cell>
          <cell r="AF521">
            <v>46921</v>
          </cell>
          <cell r="AG521">
            <v>37</v>
          </cell>
        </row>
        <row r="522">
          <cell r="A522">
            <v>6011798557</v>
          </cell>
          <cell r="B522" t="str">
            <v>OFICINA PRINCIPAL</v>
          </cell>
          <cell r="C522" t="str">
            <v>OFICINA PRINCIPAL.</v>
          </cell>
          <cell r="D522" t="str">
            <v>CONSUMO</v>
          </cell>
          <cell r="E522">
            <v>1</v>
          </cell>
          <cell r="F522" t="str">
            <v>CONS. PERSONAL</v>
          </cell>
          <cell r="G522">
            <v>1</v>
          </cell>
          <cell r="H522" t="str">
            <v>EMITIDO</v>
          </cell>
          <cell r="I522">
            <v>6011798557</v>
          </cell>
          <cell r="J522" t="str">
            <v>001-1170873-1</v>
          </cell>
          <cell r="K522" t="str">
            <v>CINTRON TERRERO, ANTONIO JOSE LUIS</v>
          </cell>
          <cell r="L522" t="str">
            <v>PESOS DOMINICANOS</v>
          </cell>
          <cell r="M522">
            <v>762535.95</v>
          </cell>
          <cell r="N522">
            <v>20813.310000000001</v>
          </cell>
          <cell r="O522">
            <v>20415.27</v>
          </cell>
          <cell r="P522">
            <v>20.5</v>
          </cell>
          <cell r="Q522">
            <v>0</v>
          </cell>
          <cell r="R522">
            <v>0</v>
          </cell>
          <cell r="S522">
            <v>0</v>
          </cell>
          <cell r="T522">
            <v>398.04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55535.95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45821</v>
          </cell>
          <cell r="AF522">
            <v>47647</v>
          </cell>
          <cell r="AG522">
            <v>61</v>
          </cell>
        </row>
        <row r="523">
          <cell r="A523">
            <v>6011799417</v>
          </cell>
          <cell r="B523" t="str">
            <v>OFICINA PRINCIPAL</v>
          </cell>
          <cell r="C523" t="str">
            <v>OFICINA PRINCIPAL.</v>
          </cell>
          <cell r="D523" t="str">
            <v>CONSUMO</v>
          </cell>
          <cell r="E523">
            <v>1</v>
          </cell>
          <cell r="F523" t="str">
            <v>CONS. PERSONAL</v>
          </cell>
          <cell r="G523">
            <v>1</v>
          </cell>
          <cell r="H523" t="str">
            <v>EMITIDO</v>
          </cell>
          <cell r="I523">
            <v>6011799417</v>
          </cell>
          <cell r="J523" t="str">
            <v>402-2814976-7</v>
          </cell>
          <cell r="K523" t="str">
            <v>CORNIEL PAULINO, VICTOR JOSE</v>
          </cell>
          <cell r="L523" t="str">
            <v>PESOS DOMINICANOS</v>
          </cell>
          <cell r="M523">
            <v>221814.07</v>
          </cell>
          <cell r="N523">
            <v>6130.27</v>
          </cell>
          <cell r="O523">
            <v>6063.37</v>
          </cell>
          <cell r="P523">
            <v>21.5</v>
          </cell>
          <cell r="Q523">
            <v>0</v>
          </cell>
          <cell r="R523">
            <v>0</v>
          </cell>
          <cell r="S523">
            <v>0</v>
          </cell>
          <cell r="T523">
            <v>66.900000000000006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16469.07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45825</v>
          </cell>
          <cell r="AF523">
            <v>47651</v>
          </cell>
          <cell r="AG523">
            <v>61</v>
          </cell>
        </row>
        <row r="524">
          <cell r="A524">
            <v>6011798922</v>
          </cell>
          <cell r="B524" t="str">
            <v>OFICINA PRINCIPAL</v>
          </cell>
          <cell r="C524" t="str">
            <v>OFICINA PRINCIPAL.</v>
          </cell>
          <cell r="D524" t="str">
            <v>CONSUMO</v>
          </cell>
          <cell r="E524">
            <v>1</v>
          </cell>
          <cell r="F524" t="str">
            <v>CONS. PERSONAL</v>
          </cell>
          <cell r="G524">
            <v>1</v>
          </cell>
          <cell r="H524" t="str">
            <v>EMITIDO</v>
          </cell>
          <cell r="I524">
            <v>6011798922</v>
          </cell>
          <cell r="J524" t="str">
            <v>402-4624635-5</v>
          </cell>
          <cell r="K524" t="str">
            <v>DE JESUS HERRERA, JOSE ENRIQUE</v>
          </cell>
          <cell r="L524" t="str">
            <v>PESOS DOMINICANOS</v>
          </cell>
          <cell r="M524">
            <v>165798.14000000001</v>
          </cell>
          <cell r="N524">
            <v>8610.42</v>
          </cell>
          <cell r="O524">
            <v>8560.42</v>
          </cell>
          <cell r="P524">
            <v>21.5</v>
          </cell>
          <cell r="Q524">
            <v>0</v>
          </cell>
          <cell r="R524">
            <v>0</v>
          </cell>
          <cell r="S524">
            <v>0</v>
          </cell>
          <cell r="T524">
            <v>50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10798.14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45824</v>
          </cell>
          <cell r="AF524">
            <v>46554</v>
          </cell>
          <cell r="AG524">
            <v>24</v>
          </cell>
        </row>
        <row r="525">
          <cell r="A525">
            <v>6011797252</v>
          </cell>
          <cell r="B525" t="str">
            <v>OFICINA PRINCIPAL</v>
          </cell>
          <cell r="C525" t="str">
            <v>OFICINA PRINCIPAL.</v>
          </cell>
          <cell r="D525" t="str">
            <v>CONSUMO</v>
          </cell>
          <cell r="E525">
            <v>1</v>
          </cell>
          <cell r="F525" t="str">
            <v>CONS. PERSONAL</v>
          </cell>
          <cell r="G525">
            <v>1</v>
          </cell>
          <cell r="H525" t="str">
            <v>EMITIDO</v>
          </cell>
          <cell r="I525">
            <v>6011797252</v>
          </cell>
          <cell r="J525" t="str">
            <v>001-1238639-6</v>
          </cell>
          <cell r="K525" t="str">
            <v>DEL TORO CIPRIAN, LUIS ALFONSO</v>
          </cell>
          <cell r="L525" t="str">
            <v>PESOS DOMINICANOS</v>
          </cell>
          <cell r="M525">
            <v>3514000</v>
          </cell>
          <cell r="N525">
            <v>96316.65</v>
          </cell>
          <cell r="O525">
            <v>92124.59</v>
          </cell>
          <cell r="P525">
            <v>19.5</v>
          </cell>
          <cell r="Q525">
            <v>0</v>
          </cell>
          <cell r="R525">
            <v>0</v>
          </cell>
          <cell r="S525">
            <v>0</v>
          </cell>
          <cell r="T525">
            <v>1059.82</v>
          </cell>
          <cell r="U525">
            <v>0</v>
          </cell>
          <cell r="V525">
            <v>0</v>
          </cell>
          <cell r="W525">
            <v>0</v>
          </cell>
          <cell r="X525">
            <v>3132.24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45818</v>
          </cell>
          <cell r="AF525">
            <v>47644</v>
          </cell>
          <cell r="AG525">
            <v>61</v>
          </cell>
        </row>
        <row r="526">
          <cell r="A526">
            <v>6011795762</v>
          </cell>
          <cell r="B526" t="str">
            <v>OFICINA PRINCIPAL</v>
          </cell>
          <cell r="C526" t="str">
            <v>OFICINA PRINCIPAL.</v>
          </cell>
          <cell r="D526" t="str">
            <v>CONSUMO</v>
          </cell>
          <cell r="E526">
            <v>1</v>
          </cell>
          <cell r="F526" t="str">
            <v>CONS. PERSONAL</v>
          </cell>
          <cell r="G526">
            <v>1</v>
          </cell>
          <cell r="H526" t="str">
            <v>EMITIDO</v>
          </cell>
          <cell r="I526">
            <v>6011795762</v>
          </cell>
          <cell r="J526" t="str">
            <v>001-1365622-7</v>
          </cell>
          <cell r="K526" t="str">
            <v>DEL TORO TORAL, EDGAR IVAN</v>
          </cell>
          <cell r="L526" t="str">
            <v>PESOS DOMINICANOS</v>
          </cell>
          <cell r="M526">
            <v>7500000</v>
          </cell>
          <cell r="N526">
            <v>152072.95999999999</v>
          </cell>
          <cell r="O526">
            <v>152072.95999999999</v>
          </cell>
          <cell r="P526">
            <v>8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E526">
            <v>45811</v>
          </cell>
          <cell r="AF526">
            <v>47637</v>
          </cell>
          <cell r="AG526">
            <v>61</v>
          </cell>
        </row>
        <row r="527">
          <cell r="A527">
            <v>6011802888</v>
          </cell>
          <cell r="B527" t="str">
            <v>OFICINA PRINCIPAL</v>
          </cell>
          <cell r="C527" t="str">
            <v>OFICINA PRINCIPAL.</v>
          </cell>
          <cell r="D527" t="str">
            <v>CONSUMO</v>
          </cell>
          <cell r="E527">
            <v>1</v>
          </cell>
          <cell r="F527" t="str">
            <v>CONS. PERSONAL</v>
          </cell>
          <cell r="G527">
            <v>1</v>
          </cell>
          <cell r="H527" t="str">
            <v>EMITIDO</v>
          </cell>
          <cell r="I527">
            <v>6011802888</v>
          </cell>
          <cell r="J527" t="str">
            <v>003-0078217-4</v>
          </cell>
          <cell r="K527" t="str">
            <v>DIAZ BELTRE, SANTA RAFAELA</v>
          </cell>
          <cell r="L527" t="str">
            <v>PESOS DOMINICANOS</v>
          </cell>
          <cell r="M527">
            <v>540725.32999999996</v>
          </cell>
          <cell r="N527">
            <v>14776.31</v>
          </cell>
          <cell r="O527">
            <v>14613.23</v>
          </cell>
          <cell r="P527">
            <v>20.95</v>
          </cell>
          <cell r="Q527">
            <v>0</v>
          </cell>
          <cell r="R527">
            <v>0</v>
          </cell>
          <cell r="S527">
            <v>0</v>
          </cell>
          <cell r="T527">
            <v>163.08000000000001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39725.33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45838</v>
          </cell>
          <cell r="AF527">
            <v>47664</v>
          </cell>
          <cell r="AG527">
            <v>61</v>
          </cell>
        </row>
        <row r="528">
          <cell r="A528">
            <v>6011798895</v>
          </cell>
          <cell r="B528" t="str">
            <v>OFICINA PRINCIPAL</v>
          </cell>
          <cell r="C528" t="str">
            <v>OFICINA PRINCIPAL.</v>
          </cell>
          <cell r="D528" t="str">
            <v>CONSUMO</v>
          </cell>
          <cell r="E528">
            <v>1</v>
          </cell>
          <cell r="F528" t="str">
            <v>CONS. PERSONAL</v>
          </cell>
          <cell r="G528">
            <v>1</v>
          </cell>
          <cell r="H528" t="str">
            <v>EMITIDO</v>
          </cell>
          <cell r="I528">
            <v>6011798895</v>
          </cell>
          <cell r="J528" t="str">
            <v>001-1907667-7</v>
          </cell>
          <cell r="K528" t="str">
            <v>DISLA FRANCISCO, RAUGEL</v>
          </cell>
          <cell r="L528" t="str">
            <v>PESOS DOMINICANOS</v>
          </cell>
          <cell r="M528">
            <v>547756.41</v>
          </cell>
          <cell r="N528">
            <v>15138.33</v>
          </cell>
          <cell r="O528">
            <v>14973.13</v>
          </cell>
          <cell r="P528">
            <v>21.5</v>
          </cell>
          <cell r="Q528">
            <v>0</v>
          </cell>
          <cell r="R528">
            <v>0</v>
          </cell>
          <cell r="S528">
            <v>0</v>
          </cell>
          <cell r="T528">
            <v>165.2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40669.410000000003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45824</v>
          </cell>
          <cell r="AF528">
            <v>47650</v>
          </cell>
          <cell r="AG528">
            <v>61</v>
          </cell>
        </row>
        <row r="529">
          <cell r="A529">
            <v>6011801172</v>
          </cell>
          <cell r="B529" t="str">
            <v>OFICINA PRINCIPAL</v>
          </cell>
          <cell r="C529" t="str">
            <v>OFICINA PRINCIPAL.</v>
          </cell>
          <cell r="D529" t="str">
            <v>CONSUMO</v>
          </cell>
          <cell r="E529">
            <v>1</v>
          </cell>
          <cell r="F529" t="str">
            <v>CONS. PERSONAL</v>
          </cell>
          <cell r="G529">
            <v>1</v>
          </cell>
          <cell r="H529" t="str">
            <v>EMITIDO</v>
          </cell>
          <cell r="I529">
            <v>6011801172</v>
          </cell>
          <cell r="J529" t="str">
            <v>001-0374503-0</v>
          </cell>
          <cell r="K529" t="str">
            <v>ENCARNACION SOLIS, GEORGINA</v>
          </cell>
          <cell r="L529" t="str">
            <v>PESOS DOMINICANOS</v>
          </cell>
          <cell r="M529">
            <v>111560.27</v>
          </cell>
          <cell r="N529">
            <v>10432.89</v>
          </cell>
          <cell r="O529">
            <v>10399.24</v>
          </cell>
          <cell r="P529">
            <v>19.95</v>
          </cell>
          <cell r="Q529">
            <v>0</v>
          </cell>
          <cell r="R529">
            <v>0</v>
          </cell>
          <cell r="S529">
            <v>0</v>
          </cell>
          <cell r="T529">
            <v>33.65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6560.27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45833</v>
          </cell>
          <cell r="AF529">
            <v>46210</v>
          </cell>
          <cell r="AG529">
            <v>13</v>
          </cell>
        </row>
        <row r="530">
          <cell r="A530">
            <v>6011801882</v>
          </cell>
          <cell r="B530" t="str">
            <v>OFICINA PRINCIPAL</v>
          </cell>
          <cell r="C530" t="str">
            <v>OFICINA PRINCIPAL.</v>
          </cell>
          <cell r="D530" t="str">
            <v>CONSUMO</v>
          </cell>
          <cell r="E530">
            <v>1</v>
          </cell>
          <cell r="F530" t="str">
            <v>CONS. PERSONAL</v>
          </cell>
          <cell r="G530">
            <v>1</v>
          </cell>
          <cell r="H530" t="str">
            <v>EMITIDO</v>
          </cell>
          <cell r="I530">
            <v>6011801882</v>
          </cell>
          <cell r="J530" t="str">
            <v>402-3250298-5</v>
          </cell>
          <cell r="K530" t="str">
            <v>ESPINOSA FELIZ, NELKA DE LOS ANGELE</v>
          </cell>
          <cell r="L530" t="str">
            <v>PESOS DOMINICANOS</v>
          </cell>
          <cell r="M530">
            <v>46700</v>
          </cell>
          <cell r="N530">
            <v>2201.98</v>
          </cell>
          <cell r="O530">
            <v>2201.98</v>
          </cell>
          <cell r="P530">
            <v>11.5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E530">
            <v>45834</v>
          </cell>
          <cell r="AF530">
            <v>46585</v>
          </cell>
          <cell r="AG530">
            <v>25</v>
          </cell>
        </row>
        <row r="531">
          <cell r="A531">
            <v>6011796563</v>
          </cell>
          <cell r="B531" t="str">
            <v>OFICINA PRINCIPAL</v>
          </cell>
          <cell r="C531" t="str">
            <v>OFICINA PRINCIPAL.</v>
          </cell>
          <cell r="D531" t="str">
            <v>CONSUMO</v>
          </cell>
          <cell r="E531">
            <v>1</v>
          </cell>
          <cell r="F531" t="str">
            <v>CONS. PERSONAL</v>
          </cell>
          <cell r="G531">
            <v>1</v>
          </cell>
          <cell r="H531" t="str">
            <v>EMITIDO</v>
          </cell>
          <cell r="I531">
            <v>6011796563</v>
          </cell>
          <cell r="J531" t="str">
            <v>002-0013678-6</v>
          </cell>
          <cell r="K531" t="str">
            <v>FELIZ CARRASCO, SIMEON</v>
          </cell>
          <cell r="L531" t="str">
            <v>PESOS DOMINICANOS</v>
          </cell>
          <cell r="M531">
            <v>219009.12</v>
          </cell>
          <cell r="N531">
            <v>8373.56</v>
          </cell>
          <cell r="O531">
            <v>8307.51</v>
          </cell>
          <cell r="P531">
            <v>21.5</v>
          </cell>
          <cell r="Q531">
            <v>0</v>
          </cell>
          <cell r="R531">
            <v>0</v>
          </cell>
          <cell r="S531">
            <v>0</v>
          </cell>
          <cell r="T531">
            <v>66.05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13709.12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45813</v>
          </cell>
          <cell r="AF531">
            <v>46909</v>
          </cell>
          <cell r="AG531">
            <v>37</v>
          </cell>
        </row>
        <row r="532">
          <cell r="A532">
            <v>6011802201</v>
          </cell>
          <cell r="B532" t="str">
            <v>OFICINA PRINCIPAL</v>
          </cell>
          <cell r="C532" t="str">
            <v>OFICINA PRINCIPAL.</v>
          </cell>
          <cell r="D532" t="str">
            <v>CONSUMO</v>
          </cell>
          <cell r="E532">
            <v>1</v>
          </cell>
          <cell r="F532" t="str">
            <v>CONS. PERSONAL</v>
          </cell>
          <cell r="G532">
            <v>1</v>
          </cell>
          <cell r="H532" t="str">
            <v>EMITIDO</v>
          </cell>
          <cell r="I532">
            <v>6011802201</v>
          </cell>
          <cell r="J532" t="str">
            <v>225-0044658-2</v>
          </cell>
          <cell r="K532" t="str">
            <v>FORTUNA DE LA CRUZ, YEIMI ADRIEL</v>
          </cell>
          <cell r="L532" t="str">
            <v>PESOS DOMINICANOS</v>
          </cell>
          <cell r="M532">
            <v>553749.31000000006</v>
          </cell>
          <cell r="N532">
            <v>15303.96</v>
          </cell>
          <cell r="O532">
            <v>15136.95</v>
          </cell>
          <cell r="P532">
            <v>21.5</v>
          </cell>
          <cell r="Q532">
            <v>0</v>
          </cell>
          <cell r="R532">
            <v>0</v>
          </cell>
          <cell r="S532">
            <v>0</v>
          </cell>
          <cell r="T532">
            <v>167.01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46749.31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45835</v>
          </cell>
          <cell r="AF532">
            <v>47661</v>
          </cell>
          <cell r="AG532">
            <v>61</v>
          </cell>
        </row>
        <row r="533">
          <cell r="A533">
            <v>6011802379</v>
          </cell>
          <cell r="B533" t="str">
            <v>OFICINA PRINCIPAL</v>
          </cell>
          <cell r="C533" t="str">
            <v>OFICINA PRINCIPAL.</v>
          </cell>
          <cell r="D533" t="str">
            <v>CONSUMO</v>
          </cell>
          <cell r="E533">
            <v>1</v>
          </cell>
          <cell r="F533" t="str">
            <v>CONS. PERSONAL</v>
          </cell>
          <cell r="G533">
            <v>1</v>
          </cell>
          <cell r="H533" t="str">
            <v>EMITIDO</v>
          </cell>
          <cell r="I533">
            <v>6011802379</v>
          </cell>
          <cell r="J533" t="str">
            <v>002-0054876-6</v>
          </cell>
          <cell r="K533" t="str">
            <v>GARCIA AQUINO, JOSE RAFAEL</v>
          </cell>
          <cell r="L533" t="str">
            <v>PESOS DOMINICANOS</v>
          </cell>
          <cell r="M533">
            <v>142556.04</v>
          </cell>
          <cell r="N533">
            <v>5441.56</v>
          </cell>
          <cell r="O533">
            <v>5367.15</v>
          </cell>
          <cell r="P533">
            <v>20.95</v>
          </cell>
          <cell r="Q533">
            <v>0</v>
          </cell>
          <cell r="R533">
            <v>0</v>
          </cell>
          <cell r="S533">
            <v>0</v>
          </cell>
          <cell r="T533">
            <v>74.41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8861.0400000000009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45835</v>
          </cell>
          <cell r="AF533">
            <v>46931</v>
          </cell>
          <cell r="AG533">
            <v>37</v>
          </cell>
        </row>
        <row r="534">
          <cell r="A534">
            <v>6011798662</v>
          </cell>
          <cell r="B534" t="str">
            <v>OFICINA PRINCIPAL</v>
          </cell>
          <cell r="C534" t="str">
            <v>OFICINA PRINCIPAL.</v>
          </cell>
          <cell r="D534" t="str">
            <v>CONSUMO</v>
          </cell>
          <cell r="E534">
            <v>1</v>
          </cell>
          <cell r="F534" t="str">
            <v>CONS. PERSONAL</v>
          </cell>
          <cell r="G534">
            <v>1</v>
          </cell>
          <cell r="H534" t="str">
            <v>EMITIDO</v>
          </cell>
          <cell r="I534">
            <v>6011798662</v>
          </cell>
          <cell r="J534" t="str">
            <v>012-0098766-5</v>
          </cell>
          <cell r="K534" t="str">
            <v>GARCIA BEST, ALAN ANTONIO</v>
          </cell>
          <cell r="L534" t="str">
            <v>PESOS DOMINICANOS</v>
          </cell>
          <cell r="M534">
            <v>646142.25</v>
          </cell>
          <cell r="N534">
            <v>23863.55</v>
          </cell>
          <cell r="O534">
            <v>23668.67</v>
          </cell>
          <cell r="P534">
            <v>18.95</v>
          </cell>
          <cell r="Q534">
            <v>0</v>
          </cell>
          <cell r="R534">
            <v>0</v>
          </cell>
          <cell r="S534">
            <v>0</v>
          </cell>
          <cell r="T534">
            <v>194.88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39142.25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45824</v>
          </cell>
          <cell r="AF534">
            <v>46920</v>
          </cell>
          <cell r="AG534">
            <v>37</v>
          </cell>
        </row>
        <row r="535">
          <cell r="A535">
            <v>6011801868</v>
          </cell>
          <cell r="B535" t="str">
            <v>OFICINA PRINCIPAL</v>
          </cell>
          <cell r="C535" t="str">
            <v>OFICINA PRINCIPAL.</v>
          </cell>
          <cell r="D535" t="str">
            <v>CONSUMO</v>
          </cell>
          <cell r="E535">
            <v>1</v>
          </cell>
          <cell r="F535" t="str">
            <v>CONS. PERSONAL</v>
          </cell>
          <cell r="G535">
            <v>1</v>
          </cell>
          <cell r="H535" t="str">
            <v>EMITIDO</v>
          </cell>
          <cell r="I535">
            <v>6011801868</v>
          </cell>
          <cell r="J535" t="str">
            <v>017-0000157-9</v>
          </cell>
          <cell r="K535" t="str">
            <v>GARCIA DE VEGA, CARMEN FIORDALIZA</v>
          </cell>
          <cell r="L535" t="str">
            <v>PESOS DOMINICANOS</v>
          </cell>
          <cell r="M535">
            <v>220000</v>
          </cell>
          <cell r="N535">
            <v>5777.72</v>
          </cell>
          <cell r="O535">
            <v>5777.72</v>
          </cell>
          <cell r="P535">
            <v>11.5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E535">
            <v>45834</v>
          </cell>
          <cell r="AF535">
            <v>47316</v>
          </cell>
          <cell r="AG535">
            <v>49</v>
          </cell>
        </row>
        <row r="536">
          <cell r="A536">
            <v>6011796606</v>
          </cell>
          <cell r="B536" t="str">
            <v>OFICINA PRINCIPAL</v>
          </cell>
          <cell r="C536" t="str">
            <v>OFICINA PRINCIPAL.</v>
          </cell>
          <cell r="D536" t="str">
            <v>CONSUMO</v>
          </cell>
          <cell r="E536">
            <v>1</v>
          </cell>
          <cell r="F536" t="str">
            <v>CONS. PERSONAL</v>
          </cell>
          <cell r="G536">
            <v>1</v>
          </cell>
          <cell r="H536" t="str">
            <v>EMITIDO</v>
          </cell>
          <cell r="I536">
            <v>6011796606</v>
          </cell>
          <cell r="J536" t="str">
            <v>023-0158002-9</v>
          </cell>
          <cell r="K536" t="str">
            <v>GARCIA PUELLO, STARLING</v>
          </cell>
          <cell r="L536" t="str">
            <v>PESOS DOMINICANOS</v>
          </cell>
          <cell r="M536">
            <v>113850.47</v>
          </cell>
          <cell r="N536">
            <v>3590.49</v>
          </cell>
          <cell r="O536">
            <v>3556.15</v>
          </cell>
          <cell r="P536">
            <v>21.5</v>
          </cell>
          <cell r="Q536">
            <v>0</v>
          </cell>
          <cell r="R536">
            <v>0</v>
          </cell>
          <cell r="S536">
            <v>0</v>
          </cell>
          <cell r="T536">
            <v>34.340000000000003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8850.4699999999993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45813</v>
          </cell>
          <cell r="AF536">
            <v>47274</v>
          </cell>
          <cell r="AG536">
            <v>49</v>
          </cell>
        </row>
        <row r="537">
          <cell r="A537">
            <v>6011799239</v>
          </cell>
          <cell r="B537" t="str">
            <v>OFICINA PRINCIPAL</v>
          </cell>
          <cell r="C537" t="str">
            <v>OFICINA PRINCIPAL.</v>
          </cell>
          <cell r="D537" t="str">
            <v>CONSUMO</v>
          </cell>
          <cell r="E537">
            <v>1</v>
          </cell>
          <cell r="F537" t="str">
            <v>CONS. PERSONAL</v>
          </cell>
          <cell r="G537">
            <v>1</v>
          </cell>
          <cell r="H537" t="str">
            <v>EMITIDO</v>
          </cell>
          <cell r="I537">
            <v>6011799239</v>
          </cell>
          <cell r="J537" t="str">
            <v>402-2267024-8</v>
          </cell>
          <cell r="K537" t="str">
            <v>GONZALEZ ARIAS, LUIS JOSE</v>
          </cell>
          <cell r="L537" t="str">
            <v>PESOS DOMINICANOS</v>
          </cell>
          <cell r="M537">
            <v>113421.2</v>
          </cell>
          <cell r="N537">
            <v>3134.62</v>
          </cell>
          <cell r="O537">
            <v>3100.41</v>
          </cell>
          <cell r="P537">
            <v>21.5</v>
          </cell>
          <cell r="Q537">
            <v>0</v>
          </cell>
          <cell r="R537">
            <v>0</v>
          </cell>
          <cell r="S537">
            <v>0</v>
          </cell>
          <cell r="T537">
            <v>34.21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8421.2000000000007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45825</v>
          </cell>
          <cell r="AF537">
            <v>47651</v>
          </cell>
          <cell r="AG537">
            <v>61</v>
          </cell>
        </row>
        <row r="538">
          <cell r="A538">
            <v>6011801576</v>
          </cell>
          <cell r="B538" t="str">
            <v>OFICINA PRINCIPAL</v>
          </cell>
          <cell r="C538" t="str">
            <v>OFICINA PRINCIPAL.</v>
          </cell>
          <cell r="D538" t="str">
            <v>CONSUMO</v>
          </cell>
          <cell r="E538">
            <v>1</v>
          </cell>
          <cell r="F538" t="str">
            <v>CONS. PERSONAL</v>
          </cell>
          <cell r="G538">
            <v>1</v>
          </cell>
          <cell r="H538" t="str">
            <v>EMITIDO</v>
          </cell>
          <cell r="I538">
            <v>6011801576</v>
          </cell>
          <cell r="J538" t="str">
            <v>008-0032092-1</v>
          </cell>
          <cell r="K538" t="str">
            <v>GUERRERO TOLENTINO, MICHAEL</v>
          </cell>
          <cell r="L538" t="str">
            <v>PESOS DOMINICANOS</v>
          </cell>
          <cell r="M538">
            <v>330325.78000000003</v>
          </cell>
          <cell r="N538">
            <v>9129.2099999999991</v>
          </cell>
          <cell r="O538">
            <v>9029.58</v>
          </cell>
          <cell r="P538">
            <v>21.5</v>
          </cell>
          <cell r="Q538">
            <v>0</v>
          </cell>
          <cell r="R538">
            <v>0</v>
          </cell>
          <cell r="S538">
            <v>0</v>
          </cell>
          <cell r="T538">
            <v>99.63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24525.78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45834</v>
          </cell>
          <cell r="AF538">
            <v>47660</v>
          </cell>
          <cell r="AG538">
            <v>61</v>
          </cell>
        </row>
        <row r="539">
          <cell r="A539">
            <v>6011796848</v>
          </cell>
          <cell r="B539" t="str">
            <v>OFICINA PRINCIPAL</v>
          </cell>
          <cell r="C539" t="str">
            <v>OFICINA PRINCIPAL.</v>
          </cell>
          <cell r="D539" t="str">
            <v>CONSUMO</v>
          </cell>
          <cell r="E539">
            <v>1</v>
          </cell>
          <cell r="F539" t="str">
            <v>CONS. PERSONAL</v>
          </cell>
          <cell r="G539">
            <v>1</v>
          </cell>
          <cell r="H539" t="str">
            <v>EMITIDO</v>
          </cell>
          <cell r="I539">
            <v>6011796848</v>
          </cell>
          <cell r="J539" t="str">
            <v>001-1133620-2</v>
          </cell>
          <cell r="K539" t="str">
            <v>LACIEL MARTE, MARTIN DE JESUS</v>
          </cell>
          <cell r="L539" t="str">
            <v>PESOS DOMINICANOS</v>
          </cell>
          <cell r="M539">
            <v>655130.27</v>
          </cell>
          <cell r="N539">
            <v>17902.64</v>
          </cell>
          <cell r="O539">
            <v>17705.05</v>
          </cell>
          <cell r="P539">
            <v>20.95</v>
          </cell>
          <cell r="Q539">
            <v>0</v>
          </cell>
          <cell r="R539">
            <v>0</v>
          </cell>
          <cell r="S539">
            <v>0</v>
          </cell>
          <cell r="T539">
            <v>197.59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48130.27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45814</v>
          </cell>
          <cell r="AF539">
            <v>47640</v>
          </cell>
          <cell r="AG539">
            <v>61</v>
          </cell>
        </row>
        <row r="540">
          <cell r="A540">
            <v>6011797971</v>
          </cell>
          <cell r="B540" t="str">
            <v>OFICINA PRINCIPAL</v>
          </cell>
          <cell r="C540" t="str">
            <v>OFICINA PRINCIPAL.</v>
          </cell>
          <cell r="D540" t="str">
            <v>CONSUMO</v>
          </cell>
          <cell r="E540">
            <v>1</v>
          </cell>
          <cell r="F540" t="str">
            <v>CONS. PERSONAL</v>
          </cell>
          <cell r="G540">
            <v>1</v>
          </cell>
          <cell r="H540" t="str">
            <v>EMITIDO</v>
          </cell>
          <cell r="I540">
            <v>6011797971</v>
          </cell>
          <cell r="J540" t="str">
            <v>002-0075837-3</v>
          </cell>
          <cell r="K540" t="str">
            <v>LARA BRITO, HULDA NICAURY</v>
          </cell>
          <cell r="L540" t="str">
            <v>PESOS DOMINICANOS</v>
          </cell>
          <cell r="M540">
            <v>100700</v>
          </cell>
          <cell r="N540">
            <v>3850.15</v>
          </cell>
          <cell r="O540">
            <v>3819.78</v>
          </cell>
          <cell r="P540">
            <v>21.5</v>
          </cell>
          <cell r="Q540">
            <v>0</v>
          </cell>
          <cell r="R540">
            <v>0</v>
          </cell>
          <cell r="S540">
            <v>0</v>
          </cell>
          <cell r="T540">
            <v>30.37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45820</v>
          </cell>
          <cell r="AF540">
            <v>46916</v>
          </cell>
          <cell r="AG540">
            <v>37</v>
          </cell>
        </row>
        <row r="541">
          <cell r="A541">
            <v>6011797099</v>
          </cell>
          <cell r="B541" t="str">
            <v>OFICINA PRINCIPAL</v>
          </cell>
          <cell r="C541" t="str">
            <v>OFICINA PRINCIPAL.</v>
          </cell>
          <cell r="D541" t="str">
            <v>CONSUMO</v>
          </cell>
          <cell r="E541">
            <v>1</v>
          </cell>
          <cell r="F541" t="str">
            <v>CONS. PERSONAL</v>
          </cell>
          <cell r="G541">
            <v>1</v>
          </cell>
          <cell r="H541" t="str">
            <v>EMITIDO</v>
          </cell>
          <cell r="I541">
            <v>6011797099</v>
          </cell>
          <cell r="J541" t="str">
            <v>001-1344429-3</v>
          </cell>
          <cell r="K541" t="str">
            <v>LIZARDO TORRES, DANIEL ANTONIO</v>
          </cell>
          <cell r="L541" t="str">
            <v>PESOS DOMINICANOS</v>
          </cell>
          <cell r="M541">
            <v>124693.36</v>
          </cell>
          <cell r="N541">
            <v>3932.44</v>
          </cell>
          <cell r="O541">
            <v>3894.83</v>
          </cell>
          <cell r="P541">
            <v>21.5</v>
          </cell>
          <cell r="Q541">
            <v>0</v>
          </cell>
          <cell r="R541">
            <v>0</v>
          </cell>
          <cell r="S541">
            <v>0</v>
          </cell>
          <cell r="T541">
            <v>37.61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9693.36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45817</v>
          </cell>
          <cell r="AF541">
            <v>47278</v>
          </cell>
          <cell r="AG541">
            <v>49</v>
          </cell>
        </row>
        <row r="542">
          <cell r="A542">
            <v>6011801747</v>
          </cell>
          <cell r="B542" t="str">
            <v>OFICINA PRINCIPAL</v>
          </cell>
          <cell r="C542" t="str">
            <v>OFICINA PRINCIPAL.</v>
          </cell>
          <cell r="D542" t="str">
            <v>CONSUMO</v>
          </cell>
          <cell r="E542">
            <v>1</v>
          </cell>
          <cell r="F542" t="str">
            <v>CONS. PERSONAL</v>
          </cell>
          <cell r="G542">
            <v>1</v>
          </cell>
          <cell r="H542" t="str">
            <v>EMITIDO</v>
          </cell>
          <cell r="I542">
            <v>6011801747</v>
          </cell>
          <cell r="J542" t="str">
            <v>001-0411344-4</v>
          </cell>
          <cell r="K542" t="str">
            <v>MANZANILLO RAMIREZ, LUIS MANUEL</v>
          </cell>
          <cell r="L542" t="str">
            <v>PESOS DOMINICANOS</v>
          </cell>
          <cell r="M542">
            <v>323708.43</v>
          </cell>
          <cell r="N542">
            <v>16250.66</v>
          </cell>
          <cell r="O542">
            <v>16153.03</v>
          </cell>
          <cell r="P542">
            <v>17.95</v>
          </cell>
          <cell r="Q542">
            <v>0</v>
          </cell>
          <cell r="R542">
            <v>0</v>
          </cell>
          <cell r="S542">
            <v>0</v>
          </cell>
          <cell r="T542">
            <v>97.63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17908.43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45834</v>
          </cell>
          <cell r="AF542">
            <v>46564</v>
          </cell>
          <cell r="AG542">
            <v>24</v>
          </cell>
        </row>
        <row r="543">
          <cell r="A543">
            <v>6011801875</v>
          </cell>
          <cell r="B543" t="str">
            <v>OFICINA PRINCIPAL</v>
          </cell>
          <cell r="C543" t="str">
            <v>OFICINA PRINCIPAL.</v>
          </cell>
          <cell r="D543" t="str">
            <v>CONSUMO</v>
          </cell>
          <cell r="E543">
            <v>1</v>
          </cell>
          <cell r="F543" t="str">
            <v>CONS. PERSONAL</v>
          </cell>
          <cell r="G543">
            <v>1</v>
          </cell>
          <cell r="H543" t="str">
            <v>EMITIDO</v>
          </cell>
          <cell r="I543">
            <v>6011801875</v>
          </cell>
          <cell r="J543" t="str">
            <v>001-1308410-7</v>
          </cell>
          <cell r="K543" t="str">
            <v>MEJIA POLANCO, RODOLFO</v>
          </cell>
          <cell r="L543" t="str">
            <v>PESOS DOMINICANOS</v>
          </cell>
          <cell r="M543">
            <v>219602.31</v>
          </cell>
          <cell r="N543">
            <v>11404.64</v>
          </cell>
          <cell r="O543">
            <v>11338.41</v>
          </cell>
          <cell r="P543">
            <v>21.5</v>
          </cell>
          <cell r="Q543">
            <v>0</v>
          </cell>
          <cell r="R543">
            <v>0</v>
          </cell>
          <cell r="S543">
            <v>0</v>
          </cell>
          <cell r="T543">
            <v>66.23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14302.31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45834</v>
          </cell>
          <cell r="AF543">
            <v>46564</v>
          </cell>
          <cell r="AG543">
            <v>24</v>
          </cell>
        </row>
        <row r="544">
          <cell r="A544">
            <v>6011800499</v>
          </cell>
          <cell r="B544" t="str">
            <v>OFICINA PRINCIPAL</v>
          </cell>
          <cell r="C544" t="str">
            <v>OFICINA PRINCIPAL.</v>
          </cell>
          <cell r="D544" t="str">
            <v>CONSUMO</v>
          </cell>
          <cell r="E544">
            <v>1</v>
          </cell>
          <cell r="F544" t="str">
            <v>CONS. PERSONAL</v>
          </cell>
          <cell r="G544">
            <v>1</v>
          </cell>
          <cell r="H544" t="str">
            <v>EMITIDO</v>
          </cell>
          <cell r="I544">
            <v>6011800499</v>
          </cell>
          <cell r="J544" t="str">
            <v>402-3056812-9</v>
          </cell>
          <cell r="K544" t="str">
            <v>MENDOZA LANTIGUA, ANA LUCIA</v>
          </cell>
          <cell r="L544" t="str">
            <v>PESOS DOMINICANOS</v>
          </cell>
          <cell r="M544">
            <v>51500</v>
          </cell>
          <cell r="N544">
            <v>4639.57</v>
          </cell>
          <cell r="O544">
            <v>4624.04</v>
          </cell>
          <cell r="P544">
            <v>14</v>
          </cell>
          <cell r="Q544">
            <v>0</v>
          </cell>
          <cell r="R544">
            <v>0</v>
          </cell>
          <cell r="S544">
            <v>0</v>
          </cell>
          <cell r="T544">
            <v>15.53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45831</v>
          </cell>
          <cell r="AF544">
            <v>46196</v>
          </cell>
          <cell r="AG544">
            <v>12</v>
          </cell>
        </row>
        <row r="545">
          <cell r="A545">
            <v>6011797172</v>
          </cell>
          <cell r="B545" t="str">
            <v>OFICINA PRINCIPAL</v>
          </cell>
          <cell r="C545" t="str">
            <v>OFICINA PRINCIPAL.</v>
          </cell>
          <cell r="D545" t="str">
            <v>CONSUMO</v>
          </cell>
          <cell r="E545">
            <v>1</v>
          </cell>
          <cell r="F545" t="str">
            <v>CONS. PERSONAL</v>
          </cell>
          <cell r="G545">
            <v>1</v>
          </cell>
          <cell r="H545" t="str">
            <v>EMITIDO</v>
          </cell>
          <cell r="I545">
            <v>6011797172</v>
          </cell>
          <cell r="J545" t="str">
            <v>402-4145086-1</v>
          </cell>
          <cell r="K545" t="str">
            <v>MERAN MATOS, ALBERTO</v>
          </cell>
          <cell r="L545" t="str">
            <v>PESOS DOMINICANOS</v>
          </cell>
          <cell r="M545">
            <v>51500</v>
          </cell>
          <cell r="N545">
            <v>4749.3100000000004</v>
          </cell>
          <cell r="O545">
            <v>4733.78</v>
          </cell>
          <cell r="P545">
            <v>18.5</v>
          </cell>
          <cell r="Q545">
            <v>0</v>
          </cell>
          <cell r="R545">
            <v>0</v>
          </cell>
          <cell r="S545">
            <v>0</v>
          </cell>
          <cell r="T545">
            <v>15.53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45817</v>
          </cell>
          <cell r="AF545">
            <v>46182</v>
          </cell>
          <cell r="AG545">
            <v>12</v>
          </cell>
        </row>
        <row r="546">
          <cell r="A546">
            <v>6011801042</v>
          </cell>
          <cell r="B546" t="str">
            <v>OFICINA PRINCIPAL</v>
          </cell>
          <cell r="C546" t="str">
            <v>OFICINA PRINCIPAL.</v>
          </cell>
          <cell r="D546" t="str">
            <v>CONSUMO</v>
          </cell>
          <cell r="E546">
            <v>1</v>
          </cell>
          <cell r="F546" t="str">
            <v>CONS. PERSONAL</v>
          </cell>
          <cell r="G546">
            <v>1</v>
          </cell>
          <cell r="H546" t="str">
            <v>EMITIDO</v>
          </cell>
          <cell r="I546">
            <v>6011801042</v>
          </cell>
          <cell r="J546" t="str">
            <v>402-0960946-6</v>
          </cell>
          <cell r="K546" t="str">
            <v>MORA ROMERO, DINABEL</v>
          </cell>
          <cell r="L546" t="str">
            <v>PESOS DOMINICANOS</v>
          </cell>
          <cell r="M546">
            <v>47000</v>
          </cell>
          <cell r="N546">
            <v>2196.62</v>
          </cell>
          <cell r="O546">
            <v>2196.62</v>
          </cell>
          <cell r="P546">
            <v>11.5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E546">
            <v>45832</v>
          </cell>
          <cell r="AF546">
            <v>46555</v>
          </cell>
          <cell r="AG546">
            <v>24</v>
          </cell>
        </row>
        <row r="547">
          <cell r="A547">
            <v>6011801334</v>
          </cell>
          <cell r="B547" t="str">
            <v>OFICINA PRINCIPAL</v>
          </cell>
          <cell r="C547" t="str">
            <v>OFICINA PRINCIPAL.</v>
          </cell>
          <cell r="D547" t="str">
            <v>CONSUMO</v>
          </cell>
          <cell r="E547">
            <v>1</v>
          </cell>
          <cell r="F547" t="str">
            <v>CONS. PERSONAL</v>
          </cell>
          <cell r="G547">
            <v>1</v>
          </cell>
          <cell r="H547" t="str">
            <v>EMITIDO</v>
          </cell>
          <cell r="I547">
            <v>6011801334</v>
          </cell>
          <cell r="J547" t="str">
            <v>001-1169678-7</v>
          </cell>
          <cell r="K547" t="str">
            <v>NOVA HERNANDEZ, LEOCADIO</v>
          </cell>
          <cell r="L547" t="str">
            <v>PESOS DOMINICANOS</v>
          </cell>
          <cell r="M547">
            <v>453974.07</v>
          </cell>
          <cell r="N547">
            <v>12921.62</v>
          </cell>
          <cell r="O547">
            <v>12784.7</v>
          </cell>
          <cell r="P547">
            <v>22.95</v>
          </cell>
          <cell r="Q547">
            <v>0</v>
          </cell>
          <cell r="R547">
            <v>0</v>
          </cell>
          <cell r="S547">
            <v>0</v>
          </cell>
          <cell r="T547">
            <v>136.91999999999999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39384.07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45833</v>
          </cell>
          <cell r="AF547">
            <v>47659</v>
          </cell>
          <cell r="AG547">
            <v>61</v>
          </cell>
        </row>
        <row r="548">
          <cell r="A548">
            <v>6011801195</v>
          </cell>
          <cell r="B548" t="str">
            <v>OFICINA PRINCIPAL</v>
          </cell>
          <cell r="C548" t="str">
            <v>OFICINA PRINCIPAL.</v>
          </cell>
          <cell r="D548" t="str">
            <v>CONSUMO</v>
          </cell>
          <cell r="E548">
            <v>1</v>
          </cell>
          <cell r="F548" t="str">
            <v>CONS. PERSONAL</v>
          </cell>
          <cell r="G548">
            <v>1</v>
          </cell>
          <cell r="H548" t="str">
            <v>EMITIDO</v>
          </cell>
          <cell r="I548">
            <v>6011801195</v>
          </cell>
          <cell r="J548" t="str">
            <v>001-1730280-2</v>
          </cell>
          <cell r="K548" t="str">
            <v>OZUNA BODDEN, OSCAR EMILIO</v>
          </cell>
          <cell r="L548" t="str">
            <v>PESOS DOMINICANOS</v>
          </cell>
          <cell r="M548">
            <v>341387.82</v>
          </cell>
          <cell r="N548">
            <v>12608.25</v>
          </cell>
          <cell r="O548">
            <v>12505.29</v>
          </cell>
          <cell r="P548">
            <v>18.95</v>
          </cell>
          <cell r="Q548">
            <v>0</v>
          </cell>
          <cell r="R548">
            <v>0</v>
          </cell>
          <cell r="S548">
            <v>0</v>
          </cell>
          <cell r="T548">
            <v>102.96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23562.82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45833</v>
          </cell>
          <cell r="AF548">
            <v>46929</v>
          </cell>
          <cell r="AG548">
            <v>37</v>
          </cell>
        </row>
        <row r="549">
          <cell r="A549">
            <v>6011802502</v>
          </cell>
          <cell r="B549" t="str">
            <v>OFICINA PRINCIPAL</v>
          </cell>
          <cell r="C549" t="str">
            <v>OFICINA PRINCIPAL.</v>
          </cell>
          <cell r="D549" t="str">
            <v>CONSUMO</v>
          </cell>
          <cell r="E549">
            <v>1</v>
          </cell>
          <cell r="F549" t="str">
            <v>CONS. PERSONAL</v>
          </cell>
          <cell r="G549">
            <v>1</v>
          </cell>
          <cell r="H549" t="str">
            <v>EMITIDO</v>
          </cell>
          <cell r="I549">
            <v>6011802502</v>
          </cell>
          <cell r="J549" t="str">
            <v>059-0016022-6</v>
          </cell>
          <cell r="K549" t="str">
            <v>PAULINO MEREGILDO, ROBERTO ANTONIO</v>
          </cell>
          <cell r="L549" t="str">
            <v>PESOS DOMINICANOS</v>
          </cell>
          <cell r="M549">
            <v>434999.35</v>
          </cell>
          <cell r="N549">
            <v>12381.54</v>
          </cell>
          <cell r="O549">
            <v>12250.34</v>
          </cell>
          <cell r="P549">
            <v>22.95</v>
          </cell>
          <cell r="Q549">
            <v>0</v>
          </cell>
          <cell r="R549">
            <v>0</v>
          </cell>
          <cell r="S549">
            <v>0</v>
          </cell>
          <cell r="T549">
            <v>131.19999999999999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33199.35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45838</v>
          </cell>
          <cell r="AF549">
            <v>47664</v>
          </cell>
          <cell r="AG549">
            <v>61</v>
          </cell>
        </row>
        <row r="550">
          <cell r="A550">
            <v>6011800079</v>
          </cell>
          <cell r="B550" t="str">
            <v>OFICINA PRINCIPAL</v>
          </cell>
          <cell r="C550" t="str">
            <v>OFICINA PRINCIPAL.</v>
          </cell>
          <cell r="D550" t="str">
            <v>CONSUMO</v>
          </cell>
          <cell r="E550">
            <v>1</v>
          </cell>
          <cell r="F550" t="str">
            <v>CONS. PERSONAL</v>
          </cell>
          <cell r="G550">
            <v>1</v>
          </cell>
          <cell r="H550" t="str">
            <v>EMITIDO</v>
          </cell>
          <cell r="I550">
            <v>6011800079</v>
          </cell>
          <cell r="J550" t="str">
            <v>223-0061880-2</v>
          </cell>
          <cell r="K550" t="str">
            <v>PEREZ HERNANDEZ, KATHERINE DEL CARME</v>
          </cell>
          <cell r="L550" t="str">
            <v>PESOS DOMINICANOS</v>
          </cell>
          <cell r="M550">
            <v>2118094.42</v>
          </cell>
          <cell r="N550">
            <v>57346.26</v>
          </cell>
          <cell r="O550">
            <v>56707.44</v>
          </cell>
          <cell r="P550">
            <v>20.5</v>
          </cell>
          <cell r="Q550">
            <v>0</v>
          </cell>
          <cell r="R550">
            <v>0</v>
          </cell>
          <cell r="S550">
            <v>0</v>
          </cell>
          <cell r="T550">
            <v>638.82000000000005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154262.09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45828</v>
          </cell>
          <cell r="AF550">
            <v>47654</v>
          </cell>
          <cell r="AG550">
            <v>61</v>
          </cell>
        </row>
        <row r="551">
          <cell r="A551">
            <v>6011800218</v>
          </cell>
          <cell r="B551" t="str">
            <v>OFICINA PRINCIPAL</v>
          </cell>
          <cell r="C551" t="str">
            <v>OFICINA PRINCIPAL.</v>
          </cell>
          <cell r="D551" t="str">
            <v>CONSUMO</v>
          </cell>
          <cell r="E551">
            <v>1</v>
          </cell>
          <cell r="F551" t="str">
            <v>CONS. PERSONAL</v>
          </cell>
          <cell r="G551">
            <v>1</v>
          </cell>
          <cell r="H551" t="str">
            <v>EMITIDO</v>
          </cell>
          <cell r="I551">
            <v>6011800218</v>
          </cell>
          <cell r="J551" t="str">
            <v>402-2293231-7</v>
          </cell>
          <cell r="K551" t="str">
            <v>PEÑA PERDOMO, CINDY MARGARITA</v>
          </cell>
          <cell r="L551" t="str">
            <v>PESOS DOMINICANOS</v>
          </cell>
          <cell r="M551">
            <v>3687165</v>
          </cell>
          <cell r="N551">
            <v>53764.56</v>
          </cell>
          <cell r="O551">
            <v>51839.86</v>
          </cell>
          <cell r="P551">
            <v>11.5</v>
          </cell>
          <cell r="Q551">
            <v>0</v>
          </cell>
          <cell r="R551">
            <v>0</v>
          </cell>
          <cell r="S551">
            <v>0</v>
          </cell>
          <cell r="T551">
            <v>1924.7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45828</v>
          </cell>
          <cell r="AF551">
            <v>49480</v>
          </cell>
          <cell r="AG551">
            <v>122</v>
          </cell>
        </row>
        <row r="552">
          <cell r="A552">
            <v>6011797521</v>
          </cell>
          <cell r="B552" t="str">
            <v>OFICINA PRINCIPAL</v>
          </cell>
          <cell r="C552" t="str">
            <v>OFICINA PRINCIPAL.</v>
          </cell>
          <cell r="D552" t="str">
            <v>CONSUMO</v>
          </cell>
          <cell r="E552">
            <v>1</v>
          </cell>
          <cell r="F552" t="str">
            <v>CONS. PERSONAL</v>
          </cell>
          <cell r="G552">
            <v>1</v>
          </cell>
          <cell r="H552" t="str">
            <v>EMITIDO</v>
          </cell>
          <cell r="I552">
            <v>6011797521</v>
          </cell>
          <cell r="J552" t="str">
            <v>001-0444288-4</v>
          </cell>
          <cell r="K552" t="str">
            <v>PORTES BOBONAGUA, TEOFILO RHADAMES</v>
          </cell>
          <cell r="L552" t="str">
            <v>PESOS DOMINICANOS</v>
          </cell>
          <cell r="M552">
            <v>255300</v>
          </cell>
          <cell r="N552">
            <v>8107.63</v>
          </cell>
          <cell r="O552">
            <v>7974.36</v>
          </cell>
          <cell r="P552">
            <v>21.5</v>
          </cell>
          <cell r="Q552">
            <v>0</v>
          </cell>
          <cell r="R552">
            <v>0</v>
          </cell>
          <cell r="S552">
            <v>0</v>
          </cell>
          <cell r="T552">
            <v>133.27000000000001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45818</v>
          </cell>
          <cell r="AF552">
            <v>47279</v>
          </cell>
          <cell r="AG552">
            <v>49</v>
          </cell>
        </row>
        <row r="553">
          <cell r="A553">
            <v>6011801779</v>
          </cell>
          <cell r="B553" t="str">
            <v>OFICINA PRINCIPAL</v>
          </cell>
          <cell r="C553" t="str">
            <v>OFICINA PRINCIPAL.</v>
          </cell>
          <cell r="D553" t="str">
            <v>CONSUMO</v>
          </cell>
          <cell r="E553">
            <v>1</v>
          </cell>
          <cell r="F553" t="str">
            <v>CONS. PERSONAL</v>
          </cell>
          <cell r="G553">
            <v>1</v>
          </cell>
          <cell r="H553" t="str">
            <v>EMITIDO</v>
          </cell>
          <cell r="I553">
            <v>6011801779</v>
          </cell>
          <cell r="J553" t="str">
            <v>402-0071352-3</v>
          </cell>
          <cell r="K553" t="str">
            <v>RAMOS AMARANTE, BRYAN ALEXANDER</v>
          </cell>
          <cell r="L553" t="str">
            <v>PESOS DOMINICANOS</v>
          </cell>
          <cell r="M553">
            <v>547662.42000000004</v>
          </cell>
          <cell r="N553">
            <v>15135.73</v>
          </cell>
          <cell r="O553">
            <v>14970.56</v>
          </cell>
          <cell r="P553">
            <v>21.5</v>
          </cell>
          <cell r="Q553">
            <v>0</v>
          </cell>
          <cell r="R553">
            <v>0</v>
          </cell>
          <cell r="S553">
            <v>0</v>
          </cell>
          <cell r="T553">
            <v>165.17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40662.42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45834</v>
          </cell>
          <cell r="AF553">
            <v>47660</v>
          </cell>
          <cell r="AG553">
            <v>61</v>
          </cell>
        </row>
        <row r="554">
          <cell r="A554">
            <v>6011797747</v>
          </cell>
          <cell r="B554" t="str">
            <v>OFICINA PRINCIPAL</v>
          </cell>
          <cell r="C554" t="str">
            <v>OFICINA PRINCIPAL.</v>
          </cell>
          <cell r="D554" t="str">
            <v>CONSUMO</v>
          </cell>
          <cell r="E554">
            <v>1</v>
          </cell>
          <cell r="F554" t="str">
            <v>CONS. PERSONAL</v>
          </cell>
          <cell r="G554">
            <v>1</v>
          </cell>
          <cell r="H554" t="str">
            <v>EMITIDO</v>
          </cell>
          <cell r="I554">
            <v>6011797747</v>
          </cell>
          <cell r="J554" t="str">
            <v>402-2033080-3</v>
          </cell>
          <cell r="K554" t="str">
            <v>ROMERO, JOSUE MARTIN</v>
          </cell>
          <cell r="L554" t="str">
            <v>PESOS DOMINICANOS</v>
          </cell>
          <cell r="M554">
            <v>420000</v>
          </cell>
          <cell r="N554">
            <v>10978.19</v>
          </cell>
          <cell r="O554">
            <v>10978.19</v>
          </cell>
          <cell r="P554">
            <v>11.5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E554">
            <v>45819</v>
          </cell>
          <cell r="AF554">
            <v>47286</v>
          </cell>
          <cell r="AG554">
            <v>49</v>
          </cell>
        </row>
        <row r="555">
          <cell r="A555">
            <v>6011796524</v>
          </cell>
          <cell r="B555" t="str">
            <v>OFICINA PRINCIPAL</v>
          </cell>
          <cell r="C555" t="str">
            <v>OFICINA PRINCIPAL.</v>
          </cell>
          <cell r="D555" t="str">
            <v>CONSUMO</v>
          </cell>
          <cell r="E555">
            <v>1</v>
          </cell>
          <cell r="F555" t="str">
            <v>CONS. PERSONAL</v>
          </cell>
          <cell r="G555">
            <v>1</v>
          </cell>
          <cell r="H555" t="str">
            <v>EMITIDO</v>
          </cell>
          <cell r="I555">
            <v>6011796524</v>
          </cell>
          <cell r="J555" t="str">
            <v>001-1830319-7</v>
          </cell>
          <cell r="K555" t="str">
            <v>ROSARIO DE GOMERA, MARIDELIA</v>
          </cell>
          <cell r="L555" t="str">
            <v>PESOS DOMINICANOS</v>
          </cell>
          <cell r="M555">
            <v>654680.79</v>
          </cell>
          <cell r="N555">
            <v>17869.419999999998</v>
          </cell>
          <cell r="O555">
            <v>17527.68</v>
          </cell>
          <cell r="P555">
            <v>20.5</v>
          </cell>
          <cell r="Q555">
            <v>0</v>
          </cell>
          <cell r="R555">
            <v>0</v>
          </cell>
          <cell r="S555">
            <v>0</v>
          </cell>
          <cell r="T555">
            <v>341.74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47680.79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45813</v>
          </cell>
          <cell r="AF555">
            <v>47639</v>
          </cell>
          <cell r="AG555">
            <v>61</v>
          </cell>
        </row>
        <row r="556">
          <cell r="A556">
            <v>6011799577</v>
          </cell>
          <cell r="B556" t="str">
            <v>OFICINA PRINCIPAL</v>
          </cell>
          <cell r="C556" t="str">
            <v>OFICINA PRINCIPAL.</v>
          </cell>
          <cell r="D556" t="str">
            <v>CONSUMO</v>
          </cell>
          <cell r="E556">
            <v>1</v>
          </cell>
          <cell r="F556" t="str">
            <v>CONS. PERSONAL</v>
          </cell>
          <cell r="G556">
            <v>1</v>
          </cell>
          <cell r="H556" t="str">
            <v>EMITIDO</v>
          </cell>
          <cell r="I556">
            <v>6011799577</v>
          </cell>
          <cell r="J556" t="str">
            <v>224-0000757-5</v>
          </cell>
          <cell r="K556" t="str">
            <v>ROSARIO GARCIA, RICHARD GABRIEL</v>
          </cell>
          <cell r="L556" t="str">
            <v>PESOS DOMINICANOS</v>
          </cell>
          <cell r="M556">
            <v>305915.15000000002</v>
          </cell>
          <cell r="N556">
            <v>11609.78</v>
          </cell>
          <cell r="O556">
            <v>11517.52</v>
          </cell>
          <cell r="P556">
            <v>20.95</v>
          </cell>
          <cell r="Q556">
            <v>0</v>
          </cell>
          <cell r="R556">
            <v>0</v>
          </cell>
          <cell r="S556">
            <v>0</v>
          </cell>
          <cell r="T556">
            <v>92.26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19015.150000000001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45825</v>
          </cell>
          <cell r="AF556">
            <v>46921</v>
          </cell>
          <cell r="AG556">
            <v>37</v>
          </cell>
        </row>
        <row r="557">
          <cell r="A557">
            <v>6011799919</v>
          </cell>
          <cell r="B557" t="str">
            <v>OFICINA PRINCIPAL</v>
          </cell>
          <cell r="C557" t="str">
            <v>OFICINA PRINCIPAL.</v>
          </cell>
          <cell r="D557" t="str">
            <v>CONSUMO</v>
          </cell>
          <cell r="E557">
            <v>1</v>
          </cell>
          <cell r="F557" t="str">
            <v>CONS. PERSONAL</v>
          </cell>
          <cell r="G557">
            <v>1</v>
          </cell>
          <cell r="H557" t="str">
            <v>EMITIDO</v>
          </cell>
          <cell r="I557">
            <v>6011799919</v>
          </cell>
          <cell r="J557" t="str">
            <v>402-1472068-8</v>
          </cell>
          <cell r="K557" t="str">
            <v>ROSARIO POLANCO, DARLYN MANUEL</v>
          </cell>
          <cell r="L557" t="str">
            <v>PESOS DOMINICANOS</v>
          </cell>
          <cell r="M557">
            <v>58000</v>
          </cell>
          <cell r="N557">
            <v>1921.69</v>
          </cell>
          <cell r="O557">
            <v>1921.69</v>
          </cell>
          <cell r="P557">
            <v>11.5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E557">
            <v>45826</v>
          </cell>
          <cell r="AF557">
            <v>46937</v>
          </cell>
          <cell r="AG557">
            <v>37</v>
          </cell>
        </row>
        <row r="558">
          <cell r="A558">
            <v>6011800136</v>
          </cell>
          <cell r="B558" t="str">
            <v>OFICINA PRINCIPAL</v>
          </cell>
          <cell r="C558" t="str">
            <v>OFICINA PRINCIPAL.</v>
          </cell>
          <cell r="D558" t="str">
            <v>CONSUMO</v>
          </cell>
          <cell r="E558">
            <v>1</v>
          </cell>
          <cell r="F558" t="str">
            <v>CONS. PERSONAL</v>
          </cell>
          <cell r="G558">
            <v>1</v>
          </cell>
          <cell r="H558" t="str">
            <v>EMITIDO</v>
          </cell>
          <cell r="I558">
            <v>6011800136</v>
          </cell>
          <cell r="J558" t="str">
            <v>402-4029910-3</v>
          </cell>
          <cell r="K558" t="str">
            <v>SANCHEZ CASANOVA, JOSE BENAJMIN</v>
          </cell>
          <cell r="L558" t="str">
            <v>PESOS DOMINICANOS</v>
          </cell>
          <cell r="M558">
            <v>588577.21</v>
          </cell>
          <cell r="N558">
            <v>16752.88</v>
          </cell>
          <cell r="O558">
            <v>16575.37</v>
          </cell>
          <cell r="P558">
            <v>22.95</v>
          </cell>
          <cell r="Q558">
            <v>0</v>
          </cell>
          <cell r="R558">
            <v>0</v>
          </cell>
          <cell r="S558">
            <v>0</v>
          </cell>
          <cell r="T558">
            <v>177.51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44920.51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45828</v>
          </cell>
          <cell r="AF558">
            <v>47654</v>
          </cell>
          <cell r="AG558">
            <v>61</v>
          </cell>
        </row>
        <row r="559">
          <cell r="A559">
            <v>6011797592</v>
          </cell>
          <cell r="B559" t="str">
            <v>OFICINA PRINCIPAL</v>
          </cell>
          <cell r="C559" t="str">
            <v>OFICINA PRINCIPAL.</v>
          </cell>
          <cell r="D559" t="str">
            <v>CONSUMO</v>
          </cell>
          <cell r="E559">
            <v>1</v>
          </cell>
          <cell r="F559" t="str">
            <v>CONS. PERSONAL</v>
          </cell>
          <cell r="G559">
            <v>1</v>
          </cell>
          <cell r="H559" t="str">
            <v>EMITIDO</v>
          </cell>
          <cell r="I559">
            <v>6011797592</v>
          </cell>
          <cell r="J559" t="str">
            <v>402-2448213-9</v>
          </cell>
          <cell r="K559" t="str">
            <v>SANCHEZ MARTINEZ, HEIDY</v>
          </cell>
          <cell r="L559" t="str">
            <v>PESOS DOMINICANOS</v>
          </cell>
          <cell r="M559">
            <v>367000</v>
          </cell>
          <cell r="N559">
            <v>9592.84</v>
          </cell>
          <cell r="O559">
            <v>9592.84</v>
          </cell>
          <cell r="P559">
            <v>11.5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E559">
            <v>45819</v>
          </cell>
          <cell r="AF559">
            <v>47286</v>
          </cell>
          <cell r="AG559">
            <v>49</v>
          </cell>
        </row>
        <row r="560">
          <cell r="A560">
            <v>6011798913</v>
          </cell>
          <cell r="B560" t="str">
            <v>OFICINA PRINCIPAL</v>
          </cell>
          <cell r="C560" t="str">
            <v>OFICINA PRINCIPAL.</v>
          </cell>
          <cell r="D560" t="str">
            <v>CONSUMO</v>
          </cell>
          <cell r="E560">
            <v>1</v>
          </cell>
          <cell r="F560" t="str">
            <v>CONS. PERSONAL</v>
          </cell>
          <cell r="G560">
            <v>1</v>
          </cell>
          <cell r="H560" t="str">
            <v>EMITIDO</v>
          </cell>
          <cell r="I560">
            <v>6011798913</v>
          </cell>
          <cell r="J560" t="str">
            <v>402-1525915-7</v>
          </cell>
          <cell r="K560" t="str">
            <v>SANCHEZ MONTERO, KENYA ELIZABETH</v>
          </cell>
          <cell r="L560" t="str">
            <v>PESOS DOMINICANOS</v>
          </cell>
          <cell r="M560">
            <v>71500</v>
          </cell>
          <cell r="N560">
            <v>6593.71</v>
          </cell>
          <cell r="O560">
            <v>6572.15</v>
          </cell>
          <cell r="P560">
            <v>18.5</v>
          </cell>
          <cell r="Q560">
            <v>0</v>
          </cell>
          <cell r="R560">
            <v>0</v>
          </cell>
          <cell r="S560">
            <v>0</v>
          </cell>
          <cell r="T560">
            <v>21.56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45824</v>
          </cell>
          <cell r="AF560">
            <v>46189</v>
          </cell>
          <cell r="AG560">
            <v>12</v>
          </cell>
        </row>
        <row r="561">
          <cell r="A561">
            <v>6011796353</v>
          </cell>
          <cell r="B561" t="str">
            <v>OFICINA PRINCIPAL</v>
          </cell>
          <cell r="C561" t="str">
            <v>OFICINA PRINCIPAL.</v>
          </cell>
          <cell r="D561" t="str">
            <v>CONSUMO</v>
          </cell>
          <cell r="E561">
            <v>1</v>
          </cell>
          <cell r="F561" t="str">
            <v>CONS. PERSONAL</v>
          </cell>
          <cell r="G561">
            <v>1</v>
          </cell>
          <cell r="H561" t="str">
            <v>EMITIDO</v>
          </cell>
          <cell r="I561">
            <v>6011796353</v>
          </cell>
          <cell r="J561" t="str">
            <v>109-0005460-1</v>
          </cell>
          <cell r="K561" t="str">
            <v>SANCHEZ SANCHEZ, WILKIN</v>
          </cell>
          <cell r="L561" t="str">
            <v>PESOS DOMINICANOS</v>
          </cell>
          <cell r="M561">
            <v>150000</v>
          </cell>
          <cell r="N561">
            <v>0</v>
          </cell>
          <cell r="O561">
            <v>4287.05</v>
          </cell>
          <cell r="P561">
            <v>15</v>
          </cell>
          <cell r="Q561">
            <v>0</v>
          </cell>
          <cell r="R561">
            <v>0</v>
          </cell>
          <cell r="S561">
            <v>0</v>
          </cell>
          <cell r="T561">
            <v>45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45809</v>
          </cell>
          <cell r="AF561">
            <v>46722</v>
          </cell>
          <cell r="AG561">
            <v>30</v>
          </cell>
        </row>
        <row r="562">
          <cell r="A562">
            <v>6011798564</v>
          </cell>
          <cell r="B562" t="str">
            <v>OFICINA PRINCIPAL</v>
          </cell>
          <cell r="C562" t="str">
            <v>OFICINA PRINCIPAL.</v>
          </cell>
          <cell r="D562" t="str">
            <v>CONSUMO</v>
          </cell>
          <cell r="E562">
            <v>1</v>
          </cell>
          <cell r="F562" t="str">
            <v>CONS. PERSONAL</v>
          </cell>
          <cell r="G562">
            <v>1</v>
          </cell>
          <cell r="H562" t="str">
            <v>EMITIDO</v>
          </cell>
          <cell r="I562">
            <v>6011798564</v>
          </cell>
          <cell r="J562" t="str">
            <v>001-0562182-5</v>
          </cell>
          <cell r="K562" t="str">
            <v>SILVESTRE , ROBERTO</v>
          </cell>
          <cell r="L562" t="str">
            <v>PESOS DOMINICANOS</v>
          </cell>
          <cell r="M562">
            <v>326220.09000000003</v>
          </cell>
          <cell r="N562">
            <v>12544.56</v>
          </cell>
          <cell r="O562">
            <v>12374.27</v>
          </cell>
          <cell r="P562">
            <v>21.5</v>
          </cell>
          <cell r="Q562">
            <v>0</v>
          </cell>
          <cell r="R562">
            <v>0</v>
          </cell>
          <cell r="S562">
            <v>0</v>
          </cell>
          <cell r="T562">
            <v>170.29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20719.87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45821</v>
          </cell>
          <cell r="AF562">
            <v>46917</v>
          </cell>
          <cell r="AG562">
            <v>37</v>
          </cell>
        </row>
        <row r="563">
          <cell r="A563">
            <v>6011802952</v>
          </cell>
          <cell r="B563" t="str">
            <v>OFICINA PRINCIPAL</v>
          </cell>
          <cell r="C563" t="str">
            <v>OFICINA PRINCIPAL.</v>
          </cell>
          <cell r="D563" t="str">
            <v>CONSUMO</v>
          </cell>
          <cell r="E563">
            <v>1</v>
          </cell>
          <cell r="F563" t="str">
            <v>CONS. PERSONAL</v>
          </cell>
          <cell r="G563">
            <v>1</v>
          </cell>
          <cell r="H563" t="str">
            <v>EMITIDO</v>
          </cell>
          <cell r="I563">
            <v>6011802952</v>
          </cell>
          <cell r="J563" t="str">
            <v>402-1364033-3</v>
          </cell>
          <cell r="K563" t="str">
            <v>TEJEDA, YENNI YOMAYRA</v>
          </cell>
          <cell r="L563" t="str">
            <v>PESOS DOMINICANOS</v>
          </cell>
          <cell r="M563">
            <v>177261.27</v>
          </cell>
          <cell r="N563">
            <v>5590.26</v>
          </cell>
          <cell r="O563">
            <v>5536.8</v>
          </cell>
          <cell r="P563">
            <v>21.5</v>
          </cell>
          <cell r="Q563">
            <v>0</v>
          </cell>
          <cell r="R563">
            <v>0</v>
          </cell>
          <cell r="S563">
            <v>0</v>
          </cell>
          <cell r="T563">
            <v>53.46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12108.27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45838</v>
          </cell>
          <cell r="AF563">
            <v>47299</v>
          </cell>
          <cell r="AG563">
            <v>49</v>
          </cell>
        </row>
        <row r="564">
          <cell r="A564">
            <v>6011796481</v>
          </cell>
          <cell r="B564" t="str">
            <v>OFICINA PRINCIPAL</v>
          </cell>
          <cell r="C564" t="str">
            <v>OFICINA PRINCIPAL.</v>
          </cell>
          <cell r="D564" t="str">
            <v>CONSUMO</v>
          </cell>
          <cell r="E564">
            <v>1</v>
          </cell>
          <cell r="F564" t="str">
            <v>CONS. PERSONAL</v>
          </cell>
          <cell r="G564">
            <v>1</v>
          </cell>
          <cell r="H564" t="str">
            <v>EMITIDO</v>
          </cell>
          <cell r="I564">
            <v>6011796481</v>
          </cell>
          <cell r="J564" t="str">
            <v>402-1220038-6</v>
          </cell>
          <cell r="K564" t="str">
            <v>TERRERO LIRANZO, CESAR ENMANUEL</v>
          </cell>
          <cell r="L564" t="str">
            <v>PESOS DOMINICANOS</v>
          </cell>
          <cell r="M564">
            <v>90000</v>
          </cell>
          <cell r="N564">
            <v>2979.11</v>
          </cell>
          <cell r="O564">
            <v>2979.11</v>
          </cell>
          <cell r="P564">
            <v>11.5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E564">
            <v>45813</v>
          </cell>
          <cell r="AF564">
            <v>46921</v>
          </cell>
          <cell r="AG564">
            <v>37</v>
          </cell>
        </row>
        <row r="565">
          <cell r="A565">
            <v>6011798781</v>
          </cell>
          <cell r="B565" t="str">
            <v>OFICINA PRINCIPAL</v>
          </cell>
          <cell r="C565" t="str">
            <v>OFICINA PRINCIPAL.</v>
          </cell>
          <cell r="D565" t="str">
            <v>CONSUMO</v>
          </cell>
          <cell r="E565">
            <v>1</v>
          </cell>
          <cell r="F565" t="str">
            <v>CONS. PERSONAL</v>
          </cell>
          <cell r="G565">
            <v>1</v>
          </cell>
          <cell r="H565" t="str">
            <v>EMITIDO</v>
          </cell>
          <cell r="I565">
            <v>6011798781</v>
          </cell>
          <cell r="J565" t="str">
            <v>001-1018735-8</v>
          </cell>
          <cell r="K565" t="str">
            <v>VALERA VALERA, JULIO CESAR</v>
          </cell>
          <cell r="L565" t="str">
            <v>PESOS DOMINICANOS</v>
          </cell>
          <cell r="M565">
            <v>330325.78000000003</v>
          </cell>
          <cell r="N565">
            <v>9129.2099999999991</v>
          </cell>
          <cell r="O565">
            <v>9029.58</v>
          </cell>
          <cell r="P565">
            <v>21.5</v>
          </cell>
          <cell r="Q565">
            <v>0</v>
          </cell>
          <cell r="R565">
            <v>0</v>
          </cell>
          <cell r="S565">
            <v>0</v>
          </cell>
          <cell r="T565">
            <v>99.63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24525.78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45824</v>
          </cell>
          <cell r="AF565">
            <v>47650</v>
          </cell>
          <cell r="AG565">
            <v>61</v>
          </cell>
        </row>
        <row r="566">
          <cell r="A566">
            <v>6011799221</v>
          </cell>
          <cell r="B566" t="str">
            <v>OFICINA PRINCIPAL</v>
          </cell>
          <cell r="C566" t="str">
            <v>OFICINA PRINCIPAL.</v>
          </cell>
          <cell r="D566" t="str">
            <v>CONSUMO</v>
          </cell>
          <cell r="E566">
            <v>1</v>
          </cell>
          <cell r="F566" t="str">
            <v>CONS. PERSONAL</v>
          </cell>
          <cell r="G566">
            <v>1</v>
          </cell>
          <cell r="H566" t="str">
            <v>EMITIDO</v>
          </cell>
          <cell r="I566">
            <v>6011799221</v>
          </cell>
          <cell r="J566" t="str">
            <v>001-1932338-4</v>
          </cell>
          <cell r="K566" t="str">
            <v>VENTURA FERREIRA, EZEQUIEL</v>
          </cell>
          <cell r="L566" t="str">
            <v>PESOS DOMINICANOS</v>
          </cell>
          <cell r="M566">
            <v>654680.79</v>
          </cell>
          <cell r="N566">
            <v>17725.13</v>
          </cell>
          <cell r="O566">
            <v>17527.68</v>
          </cell>
          <cell r="P566">
            <v>20.5</v>
          </cell>
          <cell r="Q566">
            <v>0</v>
          </cell>
          <cell r="R566">
            <v>0</v>
          </cell>
          <cell r="S566">
            <v>0</v>
          </cell>
          <cell r="T566">
            <v>197.45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47680.79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45824</v>
          </cell>
          <cell r="AF566">
            <v>47650</v>
          </cell>
          <cell r="AG566">
            <v>61</v>
          </cell>
        </row>
        <row r="567">
          <cell r="A567">
            <v>6020095611</v>
          </cell>
          <cell r="B567" t="str">
            <v>OFICINA PRINCIPAL</v>
          </cell>
          <cell r="C567" t="str">
            <v>OFICINA PRINCIPAL.</v>
          </cell>
          <cell r="D567" t="str">
            <v>COMERCIAL</v>
          </cell>
          <cell r="E567">
            <v>2</v>
          </cell>
          <cell r="F567" t="str">
            <v>COMERCIALES</v>
          </cell>
          <cell r="G567">
            <v>1</v>
          </cell>
          <cell r="H567" t="str">
            <v>EMITIDO</v>
          </cell>
          <cell r="I567">
            <v>6020095611</v>
          </cell>
          <cell r="J567" t="str">
            <v>001-0070374-3</v>
          </cell>
          <cell r="K567" t="str">
            <v>BALDERA RODRIGUEZ, EDWARD ARIS</v>
          </cell>
          <cell r="L567" t="str">
            <v>PESOS DOMINICANOS</v>
          </cell>
          <cell r="M567">
            <v>20000000</v>
          </cell>
          <cell r="N567">
            <v>0</v>
          </cell>
          <cell r="O567">
            <v>775000</v>
          </cell>
          <cell r="P567">
            <v>15.5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E567">
            <v>45833</v>
          </cell>
          <cell r="AF567">
            <v>48024</v>
          </cell>
          <cell r="AG567">
            <v>73</v>
          </cell>
        </row>
        <row r="568">
          <cell r="A568">
            <v>6020095652</v>
          </cell>
          <cell r="B568" t="str">
            <v>OFICINA PRINCIPAL</v>
          </cell>
          <cell r="C568" t="str">
            <v>OFICINA PRINCIPAL.</v>
          </cell>
          <cell r="D568" t="str">
            <v>COMERCIAL</v>
          </cell>
          <cell r="E568">
            <v>2</v>
          </cell>
          <cell r="F568" t="str">
            <v>COMERCIALES</v>
          </cell>
          <cell r="G568">
            <v>1</v>
          </cell>
          <cell r="H568" t="str">
            <v>EMITIDO</v>
          </cell>
          <cell r="I568">
            <v>6020095652</v>
          </cell>
          <cell r="J568" t="str">
            <v>1-31-29955-5</v>
          </cell>
          <cell r="K568" t="str">
            <v>BAQUERO GINEBRA BUILD GROUP, S.R.L</v>
          </cell>
          <cell r="L568" t="str">
            <v>PESOS DOMINICANOS</v>
          </cell>
          <cell r="M568">
            <v>7000000</v>
          </cell>
          <cell r="N568">
            <v>0</v>
          </cell>
          <cell r="O568">
            <v>52500</v>
          </cell>
          <cell r="P568">
            <v>9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E568">
            <v>45833</v>
          </cell>
          <cell r="AF568">
            <v>46563</v>
          </cell>
          <cell r="AG568">
            <v>24</v>
          </cell>
        </row>
        <row r="569">
          <cell r="A569">
            <v>6020095675</v>
          </cell>
          <cell r="B569" t="str">
            <v>OFICINA PRINCIPAL</v>
          </cell>
          <cell r="C569" t="str">
            <v>OFICINA PRINCIPAL.</v>
          </cell>
          <cell r="D569" t="str">
            <v>COMERCIAL</v>
          </cell>
          <cell r="E569">
            <v>2</v>
          </cell>
          <cell r="F569" t="str">
            <v>COMERCIALES</v>
          </cell>
          <cell r="G569">
            <v>1</v>
          </cell>
          <cell r="H569" t="str">
            <v>EMITIDO</v>
          </cell>
          <cell r="I569">
            <v>6020095675</v>
          </cell>
          <cell r="J569" t="str">
            <v>1-22-02981-8</v>
          </cell>
          <cell r="K569" t="str">
            <v>DISFARMACO, SRL</v>
          </cell>
          <cell r="L569" t="str">
            <v>PESOS DOMINICANOS</v>
          </cell>
          <cell r="M569">
            <v>20000000</v>
          </cell>
          <cell r="N569">
            <v>0</v>
          </cell>
          <cell r="O569">
            <v>150000</v>
          </cell>
          <cell r="P569">
            <v>9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E569">
            <v>45833</v>
          </cell>
          <cell r="AF569">
            <v>46563</v>
          </cell>
          <cell r="AG569">
            <v>24</v>
          </cell>
        </row>
        <row r="570">
          <cell r="A570">
            <v>6020095771</v>
          </cell>
          <cell r="B570" t="str">
            <v>OFICINA PRINCIPAL</v>
          </cell>
          <cell r="C570" t="str">
            <v>OFICINA PRINCIPAL.</v>
          </cell>
          <cell r="D570" t="str">
            <v>COMERCIAL</v>
          </cell>
          <cell r="E570">
            <v>2</v>
          </cell>
          <cell r="F570" t="str">
            <v>COMERCIALES</v>
          </cell>
          <cell r="G570">
            <v>1</v>
          </cell>
          <cell r="H570" t="str">
            <v>EMITIDO</v>
          </cell>
          <cell r="I570">
            <v>6020095771</v>
          </cell>
          <cell r="J570" t="str">
            <v>1-31-08326-9</v>
          </cell>
          <cell r="K570" t="str">
            <v>DISTRIMAX, SRL</v>
          </cell>
          <cell r="L570" t="str">
            <v>PESOS DOMINICANOS</v>
          </cell>
          <cell r="M570">
            <v>20000000</v>
          </cell>
          <cell r="N570">
            <v>0</v>
          </cell>
          <cell r="O570">
            <v>150000</v>
          </cell>
          <cell r="P570">
            <v>9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E570">
            <v>45834</v>
          </cell>
          <cell r="AF570">
            <v>46564</v>
          </cell>
          <cell r="AG570">
            <v>24</v>
          </cell>
        </row>
        <row r="571">
          <cell r="A571">
            <v>6020096033</v>
          </cell>
          <cell r="B571" t="str">
            <v>OFICINA PRINCIPAL</v>
          </cell>
          <cell r="C571" t="str">
            <v>OFICINA PRINCIPAL.</v>
          </cell>
          <cell r="D571" t="str">
            <v>COMERCIAL</v>
          </cell>
          <cell r="E571">
            <v>2</v>
          </cell>
          <cell r="F571" t="str">
            <v>COMERCIALES</v>
          </cell>
          <cell r="G571">
            <v>1</v>
          </cell>
          <cell r="H571" t="str">
            <v>EMITIDO</v>
          </cell>
          <cell r="I571">
            <v>6020096033</v>
          </cell>
          <cell r="J571" t="str">
            <v>1-01-66483-5</v>
          </cell>
          <cell r="K571" t="str">
            <v>DOMEX EXPRESO, SRL</v>
          </cell>
          <cell r="L571" t="str">
            <v>PESOS DOMINICANOS</v>
          </cell>
          <cell r="M571">
            <v>5000000</v>
          </cell>
          <cell r="N571">
            <v>97468.23</v>
          </cell>
          <cell r="O571">
            <v>97468.23</v>
          </cell>
          <cell r="P571">
            <v>15.35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E571">
            <v>45838</v>
          </cell>
          <cell r="AF571">
            <v>48395</v>
          </cell>
          <cell r="AG571">
            <v>85</v>
          </cell>
        </row>
        <row r="572">
          <cell r="A572">
            <v>6020096097</v>
          </cell>
          <cell r="B572" t="str">
            <v>OFICINA PRINCIPAL</v>
          </cell>
          <cell r="C572" t="str">
            <v>OFICINA PRINCIPAL.</v>
          </cell>
          <cell r="D572" t="str">
            <v>COMERCIAL</v>
          </cell>
          <cell r="E572">
            <v>2</v>
          </cell>
          <cell r="F572" t="str">
            <v>COMERCIALES</v>
          </cell>
          <cell r="G572">
            <v>1</v>
          </cell>
          <cell r="H572" t="str">
            <v>EMITIDO</v>
          </cell>
          <cell r="I572">
            <v>6020096097</v>
          </cell>
          <cell r="J572" t="str">
            <v>1-01-66483-5</v>
          </cell>
          <cell r="K572" t="str">
            <v>DOMEX EXPRESO, SRL</v>
          </cell>
          <cell r="L572" t="str">
            <v>PESOS DOMINICANOS</v>
          </cell>
          <cell r="M572">
            <v>20000000</v>
          </cell>
          <cell r="N572">
            <v>321781.57</v>
          </cell>
          <cell r="O572">
            <v>321781.57</v>
          </cell>
          <cell r="P572">
            <v>9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E572">
            <v>45838</v>
          </cell>
          <cell r="AF572">
            <v>48395</v>
          </cell>
          <cell r="AG572">
            <v>85</v>
          </cell>
        </row>
        <row r="573">
          <cell r="A573">
            <v>6020095942</v>
          </cell>
          <cell r="B573" t="str">
            <v>OFICINA PRINCIPAL</v>
          </cell>
          <cell r="C573" t="str">
            <v>OFICINA PRINCIPAL.</v>
          </cell>
          <cell r="D573" t="str">
            <v>COMERCIAL</v>
          </cell>
          <cell r="E573">
            <v>2</v>
          </cell>
          <cell r="F573" t="str">
            <v>COMERCIALES</v>
          </cell>
          <cell r="G573">
            <v>1</v>
          </cell>
          <cell r="H573" t="str">
            <v>EMITIDO</v>
          </cell>
          <cell r="I573">
            <v>6020095942</v>
          </cell>
          <cell r="J573" t="str">
            <v>001-0159785-4</v>
          </cell>
          <cell r="K573" t="str">
            <v>ELIAS HERMIDA, EDMOND DE JESUS</v>
          </cell>
          <cell r="L573" t="str">
            <v>PESOS DOMINICANOS</v>
          </cell>
          <cell r="M573">
            <v>15000000</v>
          </cell>
          <cell r="N573">
            <v>0</v>
          </cell>
          <cell r="O573">
            <v>112500</v>
          </cell>
          <cell r="P573">
            <v>9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E573">
            <v>45835</v>
          </cell>
          <cell r="AF573">
            <v>46565</v>
          </cell>
          <cell r="AG573">
            <v>24</v>
          </cell>
        </row>
        <row r="574">
          <cell r="A574">
            <v>6020095629</v>
          </cell>
          <cell r="B574" t="str">
            <v>OFICINA PRINCIPAL</v>
          </cell>
          <cell r="C574" t="str">
            <v>OFICINA PRINCIPAL.</v>
          </cell>
          <cell r="D574" t="str">
            <v>COMERCIAL</v>
          </cell>
          <cell r="E574">
            <v>2</v>
          </cell>
          <cell r="F574" t="str">
            <v>COMERCIALES</v>
          </cell>
          <cell r="G574">
            <v>1</v>
          </cell>
          <cell r="H574" t="str">
            <v>EMITIDO</v>
          </cell>
          <cell r="I574">
            <v>6020095629</v>
          </cell>
          <cell r="J574" t="str">
            <v>1-31-87501-7</v>
          </cell>
          <cell r="K574" t="str">
            <v>GRUPO FEIBO CLIMATICARD, S.A.S</v>
          </cell>
          <cell r="L574" t="str">
            <v>PESOS DOMINICANOS</v>
          </cell>
          <cell r="M574">
            <v>7000000</v>
          </cell>
          <cell r="N574">
            <v>0</v>
          </cell>
          <cell r="O574">
            <v>52500</v>
          </cell>
          <cell r="P574">
            <v>9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E574">
            <v>45833</v>
          </cell>
          <cell r="AF574">
            <v>46563</v>
          </cell>
          <cell r="AG574">
            <v>24</v>
          </cell>
        </row>
        <row r="575">
          <cell r="A575">
            <v>6020095878</v>
          </cell>
          <cell r="B575" t="str">
            <v>OFICINA PRINCIPAL</v>
          </cell>
          <cell r="C575" t="str">
            <v>OFICINA PRINCIPAL.</v>
          </cell>
          <cell r="D575" t="str">
            <v>COMERCIAL</v>
          </cell>
          <cell r="E575">
            <v>2</v>
          </cell>
          <cell r="F575" t="str">
            <v>COMERCIALES</v>
          </cell>
          <cell r="G575">
            <v>1</v>
          </cell>
          <cell r="H575" t="str">
            <v>EMITIDO</v>
          </cell>
          <cell r="I575">
            <v>6020095878</v>
          </cell>
          <cell r="J575" t="str">
            <v>1-01-54925-4</v>
          </cell>
          <cell r="K575" t="str">
            <v>INMOBILIARIA PHARAND, S.R.L</v>
          </cell>
          <cell r="L575" t="str">
            <v>PESOS DOMINICANOS</v>
          </cell>
          <cell r="M575">
            <v>24000000</v>
          </cell>
          <cell r="N575">
            <v>354815.54</v>
          </cell>
          <cell r="O575">
            <v>354815.54</v>
          </cell>
          <cell r="P575">
            <v>12.75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E575">
            <v>45835</v>
          </cell>
          <cell r="AF575">
            <v>49487</v>
          </cell>
          <cell r="AG575">
            <v>122</v>
          </cell>
        </row>
        <row r="576">
          <cell r="A576">
            <v>6020095013</v>
          </cell>
          <cell r="B576" t="str">
            <v>OFICINA PRINCIPAL</v>
          </cell>
          <cell r="C576" t="str">
            <v>OFICINA PRINCIPAL.</v>
          </cell>
          <cell r="D576" t="str">
            <v>COMERCIAL</v>
          </cell>
          <cell r="E576">
            <v>2</v>
          </cell>
          <cell r="F576" t="str">
            <v>COMERCIALES</v>
          </cell>
          <cell r="G576">
            <v>1</v>
          </cell>
          <cell r="H576" t="str">
            <v>EMITIDO</v>
          </cell>
          <cell r="I576">
            <v>6020095013</v>
          </cell>
          <cell r="J576" t="str">
            <v>1-30-80283-1</v>
          </cell>
          <cell r="K576" t="str">
            <v>JANSER, S.R.L</v>
          </cell>
          <cell r="L576" t="str">
            <v>PESOS DOMINICANOS</v>
          </cell>
          <cell r="M576">
            <v>15000000</v>
          </cell>
          <cell r="N576">
            <v>425104.21</v>
          </cell>
          <cell r="O576">
            <v>425104.21</v>
          </cell>
          <cell r="P576">
            <v>16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E576">
            <v>45812</v>
          </cell>
          <cell r="AF576">
            <v>47273</v>
          </cell>
          <cell r="AG576">
            <v>49</v>
          </cell>
        </row>
        <row r="577">
          <cell r="A577">
            <v>6020095141</v>
          </cell>
          <cell r="B577" t="str">
            <v>OFICINA PRINCIPAL</v>
          </cell>
          <cell r="C577" t="str">
            <v>OFICINA PRINCIPAL.</v>
          </cell>
          <cell r="D577" t="str">
            <v>COMERCIAL</v>
          </cell>
          <cell r="E577">
            <v>2</v>
          </cell>
          <cell r="F577" t="str">
            <v>COMERCIALES</v>
          </cell>
          <cell r="G577">
            <v>1</v>
          </cell>
          <cell r="H577" t="str">
            <v>EMITIDO</v>
          </cell>
          <cell r="I577">
            <v>6020095141</v>
          </cell>
          <cell r="J577" t="str">
            <v>1-32-11187-7</v>
          </cell>
          <cell r="K577" t="str">
            <v>KANTUM CAPITAL PARTNERS SRL</v>
          </cell>
          <cell r="L577" t="str">
            <v>DOLARES</v>
          </cell>
          <cell r="M577">
            <v>450000</v>
          </cell>
          <cell r="N577">
            <v>0</v>
          </cell>
          <cell r="O577">
            <v>3562.5</v>
          </cell>
          <cell r="P577">
            <v>9.5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E577">
            <v>45817</v>
          </cell>
          <cell r="AF577">
            <v>46182</v>
          </cell>
          <cell r="AG577">
            <v>12</v>
          </cell>
        </row>
        <row r="578">
          <cell r="A578">
            <v>6020095846</v>
          </cell>
          <cell r="B578" t="str">
            <v>OFICINA PRINCIPAL</v>
          </cell>
          <cell r="C578" t="str">
            <v>OFICINA PRINCIPAL.</v>
          </cell>
          <cell r="D578" t="str">
            <v>COMERCIAL</v>
          </cell>
          <cell r="E578">
            <v>2</v>
          </cell>
          <cell r="F578" t="str">
            <v>COMERCIALES</v>
          </cell>
          <cell r="G578">
            <v>1</v>
          </cell>
          <cell r="H578" t="str">
            <v>EMITIDO</v>
          </cell>
          <cell r="I578">
            <v>6020095846</v>
          </cell>
          <cell r="J578" t="str">
            <v>1-31-35271-5</v>
          </cell>
          <cell r="K578" t="str">
            <v>SANESTO MG INGENIERIA S.R.L.</v>
          </cell>
          <cell r="L578" t="str">
            <v>PESOS DOMINICANOS</v>
          </cell>
          <cell r="M578">
            <v>20000000</v>
          </cell>
          <cell r="N578">
            <v>0</v>
          </cell>
          <cell r="O578">
            <v>150000</v>
          </cell>
          <cell r="P578">
            <v>9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E578">
            <v>45835</v>
          </cell>
          <cell r="AF578">
            <v>46565</v>
          </cell>
          <cell r="AG578">
            <v>24</v>
          </cell>
        </row>
        <row r="579">
          <cell r="A579">
            <v>6020095853</v>
          </cell>
          <cell r="B579" t="str">
            <v>OFICINA PRINCIPAL</v>
          </cell>
          <cell r="C579" t="str">
            <v>OFICINA PRINCIPAL.</v>
          </cell>
          <cell r="D579" t="str">
            <v>COMERCIAL</v>
          </cell>
          <cell r="E579">
            <v>2</v>
          </cell>
          <cell r="F579" t="str">
            <v>COMERCIALES</v>
          </cell>
          <cell r="G579">
            <v>1</v>
          </cell>
          <cell r="H579" t="str">
            <v>EMITIDO</v>
          </cell>
          <cell r="I579">
            <v>6020095853</v>
          </cell>
          <cell r="J579" t="str">
            <v>1-33-32892-5</v>
          </cell>
          <cell r="K579" t="str">
            <v>SMASH SPORTS, S.A.S</v>
          </cell>
          <cell r="L579" t="str">
            <v>PESOS DOMINICANOS</v>
          </cell>
          <cell r="M579">
            <v>18000000</v>
          </cell>
          <cell r="N579">
            <v>373650.39</v>
          </cell>
          <cell r="O579">
            <v>373650.39</v>
          </cell>
          <cell r="P579">
            <v>9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E579">
            <v>45835</v>
          </cell>
          <cell r="AF579">
            <v>47661</v>
          </cell>
          <cell r="AG579">
            <v>61</v>
          </cell>
        </row>
        <row r="580">
          <cell r="A580">
            <v>6020095159</v>
          </cell>
          <cell r="B580" t="str">
            <v>OFICINA PRINCIPAL</v>
          </cell>
          <cell r="C580" t="str">
            <v>OFICINA PRINCIPAL.</v>
          </cell>
          <cell r="D580" t="str">
            <v>COMERCIAL</v>
          </cell>
          <cell r="E580">
            <v>2</v>
          </cell>
          <cell r="F580" t="str">
            <v>LINEA CREDITO</v>
          </cell>
          <cell r="G580">
            <v>1</v>
          </cell>
          <cell r="H580" t="str">
            <v>EMITIDO</v>
          </cell>
          <cell r="I580">
            <v>6020095159</v>
          </cell>
          <cell r="J580" t="str">
            <v>1-30-53836-2</v>
          </cell>
          <cell r="K580" t="str">
            <v>ALPHA SOCIEDAD DE VALORES,S.A.</v>
          </cell>
          <cell r="L580" t="str">
            <v>PESOS DOMINICANOS</v>
          </cell>
          <cell r="M580">
            <v>175000000</v>
          </cell>
          <cell r="N580">
            <v>0</v>
          </cell>
          <cell r="O580">
            <v>2078125</v>
          </cell>
          <cell r="P580">
            <v>14.25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E580">
            <v>45818</v>
          </cell>
          <cell r="AF580">
            <v>45910</v>
          </cell>
          <cell r="AG580">
            <v>3</v>
          </cell>
        </row>
        <row r="581">
          <cell r="A581">
            <v>6020095508</v>
          </cell>
          <cell r="B581" t="str">
            <v>OFICINA PRINCIPAL</v>
          </cell>
          <cell r="C581" t="str">
            <v>OFICINA PRINCIPAL.</v>
          </cell>
          <cell r="D581" t="str">
            <v>COMERCIAL</v>
          </cell>
          <cell r="E581">
            <v>2</v>
          </cell>
          <cell r="F581" t="str">
            <v>LINEA CREDITO</v>
          </cell>
          <cell r="G581">
            <v>1</v>
          </cell>
          <cell r="H581" t="str">
            <v>EMITIDO</v>
          </cell>
          <cell r="I581">
            <v>6020095508</v>
          </cell>
          <cell r="J581" t="str">
            <v>1-01-77681-1</v>
          </cell>
          <cell r="K581" t="str">
            <v>BIOCAFCAO, S A</v>
          </cell>
          <cell r="L581" t="str">
            <v>PESOS DOMINICANOS</v>
          </cell>
          <cell r="M581">
            <v>9500000</v>
          </cell>
          <cell r="N581">
            <v>0</v>
          </cell>
          <cell r="O581">
            <v>110833.33</v>
          </cell>
          <cell r="P581">
            <v>14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E581">
            <v>45832</v>
          </cell>
          <cell r="AF581">
            <v>46077</v>
          </cell>
          <cell r="AG581">
            <v>8</v>
          </cell>
        </row>
        <row r="582">
          <cell r="A582">
            <v>6020096122</v>
          </cell>
          <cell r="B582" t="str">
            <v>OFICINA PRINCIPAL</v>
          </cell>
          <cell r="C582" t="str">
            <v>OFICINA PRINCIPAL.</v>
          </cell>
          <cell r="D582" t="str">
            <v>COMERCIAL</v>
          </cell>
          <cell r="E582">
            <v>2</v>
          </cell>
          <cell r="F582" t="str">
            <v>LINEA CREDITO</v>
          </cell>
          <cell r="G582">
            <v>1</v>
          </cell>
          <cell r="H582" t="str">
            <v>EMITIDO</v>
          </cell>
          <cell r="I582">
            <v>6020096122</v>
          </cell>
          <cell r="J582" t="str">
            <v>1-01-19151-1</v>
          </cell>
          <cell r="K582" t="str">
            <v>CASA PACO, S. A.</v>
          </cell>
          <cell r="L582" t="str">
            <v>PESOS DOMINICANOS</v>
          </cell>
          <cell r="M582">
            <v>30000000</v>
          </cell>
          <cell r="N582">
            <v>0</v>
          </cell>
          <cell r="O582">
            <v>225000</v>
          </cell>
          <cell r="P582">
            <v>9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E582">
            <v>45838</v>
          </cell>
          <cell r="AF582">
            <v>46203</v>
          </cell>
          <cell r="AG582">
            <v>12</v>
          </cell>
        </row>
        <row r="583">
          <cell r="A583">
            <v>6020095682</v>
          </cell>
          <cell r="B583" t="str">
            <v>OFICINA PRINCIPAL</v>
          </cell>
          <cell r="C583" t="str">
            <v>OFICINA PRINCIPAL.</v>
          </cell>
          <cell r="D583" t="str">
            <v>COMERCIAL</v>
          </cell>
          <cell r="E583">
            <v>2</v>
          </cell>
          <cell r="F583" t="str">
            <v>LINEA CREDITO</v>
          </cell>
          <cell r="G583">
            <v>1</v>
          </cell>
          <cell r="H583" t="str">
            <v>EMITIDO</v>
          </cell>
          <cell r="I583">
            <v>6020095682</v>
          </cell>
          <cell r="J583" t="str">
            <v>1-30-73643-1</v>
          </cell>
          <cell r="K583" t="str">
            <v>CCI PUESTO DE BOLSA, S.A..</v>
          </cell>
          <cell r="L583" t="str">
            <v>PESOS DOMINICANOS</v>
          </cell>
          <cell r="M583">
            <v>174020500</v>
          </cell>
          <cell r="N583">
            <v>0</v>
          </cell>
          <cell r="O583">
            <v>1885222.08</v>
          </cell>
          <cell r="P583">
            <v>13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E583">
            <v>45834</v>
          </cell>
          <cell r="AF583">
            <v>46079</v>
          </cell>
          <cell r="AG583">
            <v>8</v>
          </cell>
        </row>
        <row r="584">
          <cell r="A584">
            <v>6020095294</v>
          </cell>
          <cell r="B584" t="str">
            <v>OFICINA PRINCIPAL</v>
          </cell>
          <cell r="C584" t="str">
            <v>OFICINA PRINCIPAL.</v>
          </cell>
          <cell r="D584" t="str">
            <v>COMERCIAL</v>
          </cell>
          <cell r="E584">
            <v>2</v>
          </cell>
          <cell r="F584" t="str">
            <v>LINEA CREDITO</v>
          </cell>
          <cell r="G584">
            <v>1</v>
          </cell>
          <cell r="H584" t="str">
            <v>EMITIDO</v>
          </cell>
          <cell r="I584">
            <v>6020095294</v>
          </cell>
          <cell r="J584" t="str">
            <v>1-31-17091-9</v>
          </cell>
          <cell r="K584" t="str">
            <v>CHARIKLO INVESTMENT, S.R.L.</v>
          </cell>
          <cell r="L584" t="str">
            <v>DOLARES</v>
          </cell>
          <cell r="M584">
            <v>115000</v>
          </cell>
          <cell r="N584">
            <v>0</v>
          </cell>
          <cell r="O584">
            <v>862.5</v>
          </cell>
          <cell r="P584">
            <v>9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E584">
            <v>45821</v>
          </cell>
          <cell r="AF584">
            <v>45882</v>
          </cell>
          <cell r="AG584">
            <v>2</v>
          </cell>
        </row>
        <row r="585">
          <cell r="A585">
            <v>6020095465</v>
          </cell>
          <cell r="B585" t="str">
            <v>OFICINA PRINCIPAL</v>
          </cell>
          <cell r="C585" t="str">
            <v>OFICINA PRINCIPAL.</v>
          </cell>
          <cell r="D585" t="str">
            <v>COMERCIAL</v>
          </cell>
          <cell r="E585">
            <v>2</v>
          </cell>
          <cell r="F585" t="str">
            <v>LINEA CREDITO</v>
          </cell>
          <cell r="G585">
            <v>1</v>
          </cell>
          <cell r="H585" t="str">
            <v>EMITIDO</v>
          </cell>
          <cell r="I585">
            <v>6020095465</v>
          </cell>
          <cell r="J585" t="str">
            <v>1-31-17091-9</v>
          </cell>
          <cell r="K585" t="str">
            <v>CHARIKLO INVESTMENT, S.R.L.</v>
          </cell>
          <cell r="L585" t="str">
            <v>DOLARES</v>
          </cell>
          <cell r="M585">
            <v>100000</v>
          </cell>
          <cell r="N585">
            <v>0</v>
          </cell>
          <cell r="O585">
            <v>791.67</v>
          </cell>
          <cell r="P585">
            <v>9.5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E585">
            <v>45832</v>
          </cell>
          <cell r="AF585">
            <v>45893</v>
          </cell>
          <cell r="AG585">
            <v>2</v>
          </cell>
        </row>
        <row r="586">
          <cell r="A586">
            <v>6020095604</v>
          </cell>
          <cell r="B586" t="str">
            <v>OFICINA PRINCIPAL</v>
          </cell>
          <cell r="C586" t="str">
            <v>OFICINA PRINCIPAL.</v>
          </cell>
          <cell r="D586" t="str">
            <v>COMERCIAL</v>
          </cell>
          <cell r="E586">
            <v>2</v>
          </cell>
          <cell r="F586" t="str">
            <v>LINEA CREDITO</v>
          </cell>
          <cell r="G586">
            <v>1</v>
          </cell>
          <cell r="H586" t="str">
            <v>EMITIDO</v>
          </cell>
          <cell r="I586">
            <v>6020095604</v>
          </cell>
          <cell r="J586" t="str">
            <v>1-31-17091-9</v>
          </cell>
          <cell r="K586" t="str">
            <v>CHARIKLO INVESTMENT, S.R.L.</v>
          </cell>
          <cell r="L586" t="str">
            <v>DOLARES</v>
          </cell>
          <cell r="M586">
            <v>114000</v>
          </cell>
          <cell r="N586">
            <v>0</v>
          </cell>
          <cell r="O586">
            <v>902.5</v>
          </cell>
          <cell r="P586">
            <v>9.5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E586">
            <v>45833</v>
          </cell>
          <cell r="AF586">
            <v>45894</v>
          </cell>
          <cell r="AG586">
            <v>2</v>
          </cell>
        </row>
        <row r="587">
          <cell r="A587">
            <v>6020095472</v>
          </cell>
          <cell r="B587" t="str">
            <v>OFICINA PRINCIPAL</v>
          </cell>
          <cell r="C587" t="str">
            <v>OFICINA PRINCIPAL.</v>
          </cell>
          <cell r="D587" t="str">
            <v>COMERCIAL</v>
          </cell>
          <cell r="E587">
            <v>2</v>
          </cell>
          <cell r="F587" t="str">
            <v>LINEA CREDITO</v>
          </cell>
          <cell r="G587">
            <v>1</v>
          </cell>
          <cell r="H587" t="str">
            <v>EMITIDO</v>
          </cell>
          <cell r="I587">
            <v>6020095472</v>
          </cell>
          <cell r="J587" t="str">
            <v>1-30-44864-7</v>
          </cell>
          <cell r="K587" t="str">
            <v>COLMADO CAFETERIA ORTIZ, SRL</v>
          </cell>
          <cell r="L587" t="str">
            <v>PESOS DOMINICANOS</v>
          </cell>
          <cell r="M587">
            <v>3000000</v>
          </cell>
          <cell r="N587">
            <v>0</v>
          </cell>
          <cell r="O587">
            <v>43250</v>
          </cell>
          <cell r="P587">
            <v>17.3</v>
          </cell>
          <cell r="Q587">
            <v>0</v>
          </cell>
          <cell r="R587">
            <v>0</v>
          </cell>
          <cell r="S587">
            <v>0</v>
          </cell>
          <cell r="T587">
            <v>904.8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45832</v>
          </cell>
          <cell r="AF587">
            <v>46197</v>
          </cell>
          <cell r="AG587">
            <v>12</v>
          </cell>
        </row>
        <row r="588">
          <cell r="A588">
            <v>6020096229</v>
          </cell>
          <cell r="B588" t="str">
            <v>OFICINA PRINCIPAL</v>
          </cell>
          <cell r="C588" t="str">
            <v>OFICINA PRINCIPAL.</v>
          </cell>
          <cell r="D588" t="str">
            <v>COMERCIAL</v>
          </cell>
          <cell r="E588">
            <v>2</v>
          </cell>
          <cell r="F588" t="str">
            <v>LINEA CREDITO</v>
          </cell>
          <cell r="G588">
            <v>1</v>
          </cell>
          <cell r="H588" t="str">
            <v>EMITIDO</v>
          </cell>
          <cell r="I588">
            <v>6020096229</v>
          </cell>
          <cell r="J588" t="str">
            <v>1-22-00664-8</v>
          </cell>
          <cell r="K588" t="str">
            <v>COMBUSTIBLES ECOLOGICOS DE LA AVENIDA PA</v>
          </cell>
          <cell r="L588" t="str">
            <v>PESOS DOMINICANOS</v>
          </cell>
          <cell r="M588">
            <v>8042500</v>
          </cell>
          <cell r="N588">
            <v>0</v>
          </cell>
          <cell r="O588">
            <v>87127.08</v>
          </cell>
          <cell r="P588">
            <v>13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E588">
            <v>45838</v>
          </cell>
          <cell r="AF588">
            <v>45899</v>
          </cell>
          <cell r="AG588">
            <v>2</v>
          </cell>
        </row>
        <row r="589">
          <cell r="A589">
            <v>6020095223</v>
          </cell>
          <cell r="B589" t="str">
            <v>OFICINA PRINCIPAL</v>
          </cell>
          <cell r="C589" t="str">
            <v>OFICINA PRINCIPAL.</v>
          </cell>
          <cell r="D589" t="str">
            <v>COMERCIAL</v>
          </cell>
          <cell r="E589">
            <v>2</v>
          </cell>
          <cell r="F589" t="str">
            <v>LINEA CREDITO</v>
          </cell>
          <cell r="G589">
            <v>1</v>
          </cell>
          <cell r="H589" t="str">
            <v>EMITIDO</v>
          </cell>
          <cell r="I589">
            <v>6020095223</v>
          </cell>
          <cell r="J589" t="str">
            <v>1-01-00158-5</v>
          </cell>
          <cell r="K589" t="str">
            <v>COMPAÑIA DOMINICANA DE SEGUROS , S..A.</v>
          </cell>
          <cell r="L589" t="str">
            <v>PESOS DOMINICANOS</v>
          </cell>
          <cell r="M589">
            <v>50000000</v>
          </cell>
          <cell r="N589">
            <v>0</v>
          </cell>
          <cell r="O589">
            <v>666666.67000000004</v>
          </cell>
          <cell r="P589">
            <v>16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E589">
            <v>45819</v>
          </cell>
          <cell r="AF589">
            <v>46184</v>
          </cell>
          <cell r="AG589">
            <v>12</v>
          </cell>
        </row>
        <row r="590">
          <cell r="A590">
            <v>6020096058</v>
          </cell>
          <cell r="B590" t="str">
            <v>OFICINA PRINCIPAL</v>
          </cell>
          <cell r="C590" t="str">
            <v>OFICINA PRINCIPAL.</v>
          </cell>
          <cell r="D590" t="str">
            <v>COMERCIAL</v>
          </cell>
          <cell r="E590">
            <v>2</v>
          </cell>
          <cell r="F590" t="str">
            <v>LINEA CREDITO</v>
          </cell>
          <cell r="G590">
            <v>1</v>
          </cell>
          <cell r="H590" t="str">
            <v>EMITIDO</v>
          </cell>
          <cell r="I590">
            <v>6020096058</v>
          </cell>
          <cell r="J590" t="str">
            <v>1-32-94719-3</v>
          </cell>
          <cell r="K590" t="str">
            <v>CONSORCIO HAS TECNOLOGIA R&amp;P PROVISOLUCI</v>
          </cell>
          <cell r="L590" t="str">
            <v>PESOS DOMINICANOS</v>
          </cell>
          <cell r="M590">
            <v>10000000</v>
          </cell>
          <cell r="N590">
            <v>0</v>
          </cell>
          <cell r="O590">
            <v>133333.32999999999</v>
          </cell>
          <cell r="P590">
            <v>16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E590">
            <v>45838</v>
          </cell>
          <cell r="AF590">
            <v>45899</v>
          </cell>
          <cell r="AG590">
            <v>2</v>
          </cell>
        </row>
        <row r="591">
          <cell r="A591">
            <v>6020095006</v>
          </cell>
          <cell r="B591" t="str">
            <v>OFICINA PRINCIPAL</v>
          </cell>
          <cell r="C591" t="str">
            <v>OFICINA PRINCIPAL.</v>
          </cell>
          <cell r="D591" t="str">
            <v>COMERCIAL</v>
          </cell>
          <cell r="E591">
            <v>2</v>
          </cell>
          <cell r="F591" t="str">
            <v>LINEA CREDITO</v>
          </cell>
          <cell r="G591">
            <v>1</v>
          </cell>
          <cell r="H591" t="str">
            <v>EMITIDO</v>
          </cell>
          <cell r="I591">
            <v>6020095006</v>
          </cell>
          <cell r="J591" t="str">
            <v>031-0432196-7</v>
          </cell>
          <cell r="K591" t="str">
            <v>DUBOCQ ESTRELLA, PEDRO EDUARDO</v>
          </cell>
          <cell r="L591" t="str">
            <v>DOLARES</v>
          </cell>
          <cell r="M591">
            <v>250000</v>
          </cell>
          <cell r="N591">
            <v>0</v>
          </cell>
          <cell r="O591">
            <v>1770.83</v>
          </cell>
          <cell r="P591">
            <v>8.5</v>
          </cell>
          <cell r="Q591">
            <v>0</v>
          </cell>
          <cell r="R591">
            <v>0</v>
          </cell>
          <cell r="S591">
            <v>0</v>
          </cell>
          <cell r="T591">
            <v>69.38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45813</v>
          </cell>
          <cell r="AF591">
            <v>46147</v>
          </cell>
          <cell r="AG591">
            <v>11</v>
          </cell>
        </row>
        <row r="592">
          <cell r="A592">
            <v>6020095515</v>
          </cell>
          <cell r="B592" t="str">
            <v>OFICINA PRINCIPAL</v>
          </cell>
          <cell r="C592" t="str">
            <v>OFICINA PRINCIPAL.</v>
          </cell>
          <cell r="D592" t="str">
            <v>COMERCIAL</v>
          </cell>
          <cell r="E592">
            <v>2</v>
          </cell>
          <cell r="F592" t="str">
            <v>LINEA CREDITO</v>
          </cell>
          <cell r="G592">
            <v>1</v>
          </cell>
          <cell r="H592" t="str">
            <v>EMITIDO</v>
          </cell>
          <cell r="I592">
            <v>6020095515</v>
          </cell>
          <cell r="J592" t="str">
            <v>001-0159785-4</v>
          </cell>
          <cell r="K592" t="str">
            <v>ELIAS HERMIDA, EDMOND DE JESUS</v>
          </cell>
          <cell r="L592" t="str">
            <v>PESOS DOMINICANOS</v>
          </cell>
          <cell r="M592">
            <v>49538888.890000001</v>
          </cell>
          <cell r="N592">
            <v>0</v>
          </cell>
          <cell r="O592">
            <v>639877.31000000006</v>
          </cell>
          <cell r="P592">
            <v>15.5</v>
          </cell>
          <cell r="Q592">
            <v>0</v>
          </cell>
          <cell r="R592">
            <v>24875.279999999999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45832</v>
          </cell>
          <cell r="AF592">
            <v>46197</v>
          </cell>
          <cell r="AG592">
            <v>12</v>
          </cell>
        </row>
        <row r="593">
          <cell r="A593">
            <v>6020095561</v>
          </cell>
          <cell r="B593" t="str">
            <v>OFICINA PRINCIPAL</v>
          </cell>
          <cell r="C593" t="str">
            <v>OFICINA PRINCIPAL.</v>
          </cell>
          <cell r="D593" t="str">
            <v>COMERCIAL</v>
          </cell>
          <cell r="E593">
            <v>2</v>
          </cell>
          <cell r="F593" t="str">
            <v>LINEA CREDITO</v>
          </cell>
          <cell r="G593">
            <v>1</v>
          </cell>
          <cell r="H593" t="str">
            <v>EMITIDO</v>
          </cell>
          <cell r="I593">
            <v>6020095561</v>
          </cell>
          <cell r="J593" t="str">
            <v>001-0159785-4</v>
          </cell>
          <cell r="K593" t="str">
            <v>ELIAS HERMIDA, EDMOND DE JESUS</v>
          </cell>
          <cell r="L593" t="str">
            <v>PESOS DOMINICANOS</v>
          </cell>
          <cell r="M593">
            <v>25000000</v>
          </cell>
          <cell r="N593">
            <v>0</v>
          </cell>
          <cell r="O593">
            <v>322916.67</v>
          </cell>
          <cell r="P593">
            <v>15.5</v>
          </cell>
          <cell r="Q593">
            <v>0</v>
          </cell>
          <cell r="R593">
            <v>0</v>
          </cell>
          <cell r="S593">
            <v>0</v>
          </cell>
          <cell r="T593">
            <v>7540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45832</v>
          </cell>
          <cell r="AF593">
            <v>46197</v>
          </cell>
          <cell r="AG593">
            <v>12</v>
          </cell>
        </row>
        <row r="594">
          <cell r="A594">
            <v>6020095198</v>
          </cell>
          <cell r="B594" t="str">
            <v>OFICINA PRINCIPAL</v>
          </cell>
          <cell r="C594" t="str">
            <v>OFICINA PRINCIPAL.</v>
          </cell>
          <cell r="D594" t="str">
            <v>COMERCIAL</v>
          </cell>
          <cell r="E594">
            <v>2</v>
          </cell>
          <cell r="F594" t="str">
            <v>LINEA CREDITO</v>
          </cell>
          <cell r="G594">
            <v>1</v>
          </cell>
          <cell r="H594" t="str">
            <v>EMITIDO</v>
          </cell>
          <cell r="I594">
            <v>6020095198</v>
          </cell>
          <cell r="J594" t="str">
            <v>1-32-94068-7</v>
          </cell>
          <cell r="K594" t="str">
            <v>FIDEICOMISO INMOBILIARIO DE VIVIENDAS DE</v>
          </cell>
          <cell r="L594" t="str">
            <v>PESOS DOMINICANOS</v>
          </cell>
          <cell r="M594">
            <v>6000000</v>
          </cell>
          <cell r="N594">
            <v>0</v>
          </cell>
          <cell r="O594">
            <v>84000</v>
          </cell>
          <cell r="P594">
            <v>16.8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E594">
            <v>45818</v>
          </cell>
          <cell r="AF594">
            <v>46793</v>
          </cell>
          <cell r="AG594">
            <v>33</v>
          </cell>
        </row>
        <row r="595">
          <cell r="A595">
            <v>6020096186</v>
          </cell>
          <cell r="B595" t="str">
            <v>OFICINA PRINCIPAL</v>
          </cell>
          <cell r="C595" t="str">
            <v>OFICINA PRINCIPAL.</v>
          </cell>
          <cell r="D595" t="str">
            <v>COMERCIAL</v>
          </cell>
          <cell r="E595">
            <v>2</v>
          </cell>
          <cell r="F595" t="str">
            <v>LINEA CREDITO</v>
          </cell>
          <cell r="G595">
            <v>1</v>
          </cell>
          <cell r="H595" t="str">
            <v>EMITIDO</v>
          </cell>
          <cell r="I595">
            <v>6020096186</v>
          </cell>
          <cell r="J595" t="str">
            <v>1-32-94068-7</v>
          </cell>
          <cell r="K595" t="str">
            <v>FIDEICOMISO INMOBILIARIO DE VIVIENDAS DE</v>
          </cell>
          <cell r="L595" t="str">
            <v>PESOS DOMINICANOS</v>
          </cell>
          <cell r="M595">
            <v>6990000</v>
          </cell>
          <cell r="N595">
            <v>0</v>
          </cell>
          <cell r="O595">
            <v>97860</v>
          </cell>
          <cell r="P595">
            <v>16.8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E595">
            <v>45838</v>
          </cell>
          <cell r="AF595">
            <v>46813</v>
          </cell>
          <cell r="AG595">
            <v>33</v>
          </cell>
        </row>
        <row r="596">
          <cell r="A596">
            <v>6020095376</v>
          </cell>
          <cell r="B596" t="str">
            <v>OFICINA PRINCIPAL</v>
          </cell>
          <cell r="C596" t="str">
            <v>OFICINA PRINCIPAL.</v>
          </cell>
          <cell r="D596" t="str">
            <v>COMERCIAL</v>
          </cell>
          <cell r="E596">
            <v>2</v>
          </cell>
          <cell r="F596" t="str">
            <v>LINEA CREDITO</v>
          </cell>
          <cell r="G596">
            <v>1</v>
          </cell>
          <cell r="H596" t="str">
            <v>EMITIDO</v>
          </cell>
          <cell r="I596">
            <v>6020095376</v>
          </cell>
          <cell r="J596" t="str">
            <v>001-1282980-9</v>
          </cell>
          <cell r="K596" t="str">
            <v>GARRIGO PEREZ, MANUEL ANTONIO</v>
          </cell>
          <cell r="L596" t="str">
            <v>PESOS DOMINICANOS</v>
          </cell>
          <cell r="M596">
            <v>3576000</v>
          </cell>
          <cell r="N596">
            <v>0</v>
          </cell>
          <cell r="O596">
            <v>46190</v>
          </cell>
          <cell r="P596">
            <v>15.5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E596">
            <v>45826</v>
          </cell>
          <cell r="AF596">
            <v>46099</v>
          </cell>
          <cell r="AG596">
            <v>9</v>
          </cell>
        </row>
        <row r="597">
          <cell r="A597">
            <v>6020094961</v>
          </cell>
          <cell r="B597" t="str">
            <v>OFICINA PRINCIPAL</v>
          </cell>
          <cell r="C597" t="str">
            <v>OFICINA PRINCIPAL.</v>
          </cell>
          <cell r="D597" t="str">
            <v>COMERCIAL</v>
          </cell>
          <cell r="E597">
            <v>2</v>
          </cell>
          <cell r="F597" t="str">
            <v>LINEA CREDITO</v>
          </cell>
          <cell r="G597">
            <v>1</v>
          </cell>
          <cell r="H597" t="str">
            <v>EMITIDO</v>
          </cell>
          <cell r="I597">
            <v>6020094961</v>
          </cell>
          <cell r="J597" t="str">
            <v>1-31-50690-9</v>
          </cell>
          <cell r="K597" t="str">
            <v>GLOBAL FIX-IC S.R.L.</v>
          </cell>
          <cell r="L597" t="str">
            <v>PESOS DOMINICANOS</v>
          </cell>
          <cell r="M597">
            <v>600000</v>
          </cell>
          <cell r="N597">
            <v>0</v>
          </cell>
          <cell r="O597">
            <v>8650</v>
          </cell>
          <cell r="P597">
            <v>17.3</v>
          </cell>
          <cell r="Q597">
            <v>0</v>
          </cell>
          <cell r="R597">
            <v>0</v>
          </cell>
          <cell r="S597">
            <v>0</v>
          </cell>
          <cell r="T597">
            <v>180.96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45811</v>
          </cell>
          <cell r="AF597">
            <v>46145</v>
          </cell>
          <cell r="AG597">
            <v>11</v>
          </cell>
        </row>
        <row r="598">
          <cell r="A598">
            <v>6020095127</v>
          </cell>
          <cell r="B598" t="str">
            <v>OFICINA PRINCIPAL</v>
          </cell>
          <cell r="C598" t="str">
            <v>OFICINA PRINCIPAL.</v>
          </cell>
          <cell r="D598" t="str">
            <v>COMERCIAL</v>
          </cell>
          <cell r="E598">
            <v>2</v>
          </cell>
          <cell r="F598" t="str">
            <v>LINEA CREDITO</v>
          </cell>
          <cell r="G598">
            <v>1</v>
          </cell>
          <cell r="H598" t="str">
            <v>EMITIDO</v>
          </cell>
          <cell r="I598">
            <v>6020095127</v>
          </cell>
          <cell r="J598" t="str">
            <v>1-31-50690-9</v>
          </cell>
          <cell r="K598" t="str">
            <v>GLOBAL FIX-IC S.R.L.</v>
          </cell>
          <cell r="L598" t="str">
            <v>PESOS DOMINICANOS</v>
          </cell>
          <cell r="M598">
            <v>400000</v>
          </cell>
          <cell r="N598">
            <v>0</v>
          </cell>
          <cell r="O598">
            <v>5766.67</v>
          </cell>
          <cell r="P598">
            <v>17.3</v>
          </cell>
          <cell r="Q598">
            <v>0</v>
          </cell>
          <cell r="R598">
            <v>0</v>
          </cell>
          <cell r="S598">
            <v>0</v>
          </cell>
          <cell r="T598">
            <v>120.64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45817</v>
          </cell>
          <cell r="AF598">
            <v>46151</v>
          </cell>
          <cell r="AG598">
            <v>11</v>
          </cell>
        </row>
        <row r="599">
          <cell r="A599">
            <v>6020095643</v>
          </cell>
          <cell r="B599" t="str">
            <v>OFICINA PRINCIPAL</v>
          </cell>
          <cell r="C599" t="str">
            <v>OFICINA PRINCIPAL.</v>
          </cell>
          <cell r="D599" t="str">
            <v>COMERCIAL</v>
          </cell>
          <cell r="E599">
            <v>2</v>
          </cell>
          <cell r="F599" t="str">
            <v>LINEA CREDITO</v>
          </cell>
          <cell r="G599">
            <v>1</v>
          </cell>
          <cell r="H599" t="str">
            <v>EMITIDO</v>
          </cell>
          <cell r="I599">
            <v>6020095643</v>
          </cell>
          <cell r="J599" t="str">
            <v>1-31-87501-7</v>
          </cell>
          <cell r="K599" t="str">
            <v>GRUPO FEIBO CLIMATICARD, S.A.S</v>
          </cell>
          <cell r="L599" t="str">
            <v>PESOS DOMINICANOS</v>
          </cell>
          <cell r="M599">
            <v>8000000</v>
          </cell>
          <cell r="N599">
            <v>0</v>
          </cell>
          <cell r="O599">
            <v>103333.33</v>
          </cell>
          <cell r="P599">
            <v>15.5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E599">
            <v>45833</v>
          </cell>
          <cell r="AF599">
            <v>46198</v>
          </cell>
          <cell r="AG599">
            <v>12</v>
          </cell>
        </row>
        <row r="600">
          <cell r="A600">
            <v>6020095789</v>
          </cell>
          <cell r="B600" t="str">
            <v>OFICINA PRINCIPAL</v>
          </cell>
          <cell r="C600" t="str">
            <v>OFICINA PRINCIPAL.</v>
          </cell>
          <cell r="D600" t="str">
            <v>COMERCIAL</v>
          </cell>
          <cell r="E600">
            <v>2</v>
          </cell>
          <cell r="F600" t="str">
            <v>LINEA CREDITO</v>
          </cell>
          <cell r="G600">
            <v>1</v>
          </cell>
          <cell r="H600" t="str">
            <v>EMITIDO</v>
          </cell>
          <cell r="I600">
            <v>6020095789</v>
          </cell>
          <cell r="J600" t="str">
            <v>1-30-57953-9</v>
          </cell>
          <cell r="K600" t="str">
            <v>HORIZON MEDIA CORPORATION</v>
          </cell>
          <cell r="L600" t="str">
            <v>DOLARES</v>
          </cell>
          <cell r="M600">
            <v>341000</v>
          </cell>
          <cell r="N600">
            <v>0</v>
          </cell>
          <cell r="O600">
            <v>2415.42</v>
          </cell>
          <cell r="P600">
            <v>8.5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E600">
            <v>45835</v>
          </cell>
          <cell r="AF600">
            <v>46200</v>
          </cell>
          <cell r="AG600">
            <v>12</v>
          </cell>
        </row>
        <row r="601">
          <cell r="A601">
            <v>6020095814</v>
          </cell>
          <cell r="B601" t="str">
            <v>OFICINA PRINCIPAL</v>
          </cell>
          <cell r="C601" t="str">
            <v>OFICINA PRINCIPAL.</v>
          </cell>
          <cell r="D601" t="str">
            <v>COMERCIAL</v>
          </cell>
          <cell r="E601">
            <v>2</v>
          </cell>
          <cell r="F601" t="str">
            <v>LINEA CREDITO</v>
          </cell>
          <cell r="G601">
            <v>1</v>
          </cell>
          <cell r="H601" t="str">
            <v>EMITIDO</v>
          </cell>
          <cell r="I601">
            <v>6020095814</v>
          </cell>
          <cell r="J601" t="str">
            <v>1-30-57953-9</v>
          </cell>
          <cell r="K601" t="str">
            <v>HORIZON MEDIA CORPORATION</v>
          </cell>
          <cell r="L601" t="str">
            <v>DOLARES</v>
          </cell>
          <cell r="M601">
            <v>200000</v>
          </cell>
          <cell r="N601">
            <v>0</v>
          </cell>
          <cell r="O601">
            <v>1416.67</v>
          </cell>
          <cell r="P601">
            <v>8.5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E601">
            <v>45835</v>
          </cell>
          <cell r="AF601">
            <v>46200</v>
          </cell>
          <cell r="AG601">
            <v>12</v>
          </cell>
        </row>
        <row r="602">
          <cell r="A602">
            <v>6020095967</v>
          </cell>
          <cell r="B602" t="str">
            <v>OFICINA PRINCIPAL</v>
          </cell>
          <cell r="C602" t="str">
            <v>OFICINA PRINCIPAL.</v>
          </cell>
          <cell r="D602" t="str">
            <v>COMERCIAL</v>
          </cell>
          <cell r="E602">
            <v>2</v>
          </cell>
          <cell r="F602" t="str">
            <v>LINEA CREDITO</v>
          </cell>
          <cell r="G602">
            <v>1</v>
          </cell>
          <cell r="H602" t="str">
            <v>EMITIDO</v>
          </cell>
          <cell r="I602">
            <v>6020095967</v>
          </cell>
          <cell r="J602" t="str">
            <v>1-01-89400-8</v>
          </cell>
          <cell r="K602" t="str">
            <v>INVERSIONES &amp; RESERVAS,S.A.</v>
          </cell>
          <cell r="L602" t="str">
            <v>PESOS DOMINICANOS</v>
          </cell>
          <cell r="M602">
            <v>200000000</v>
          </cell>
          <cell r="N602">
            <v>0</v>
          </cell>
          <cell r="O602">
            <v>2333333.33</v>
          </cell>
          <cell r="P602">
            <v>14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E602">
            <v>45838</v>
          </cell>
          <cell r="AF602">
            <v>45930</v>
          </cell>
          <cell r="AG602">
            <v>3</v>
          </cell>
        </row>
        <row r="603">
          <cell r="A603">
            <v>6020095262</v>
          </cell>
          <cell r="B603" t="str">
            <v>OFICINA PRINCIPAL</v>
          </cell>
          <cell r="C603" t="str">
            <v>OFICINA PRINCIPAL.</v>
          </cell>
          <cell r="D603" t="str">
            <v>COMERCIAL</v>
          </cell>
          <cell r="E603">
            <v>2</v>
          </cell>
          <cell r="F603" t="str">
            <v>LINEA CREDITO</v>
          </cell>
          <cell r="G603">
            <v>1</v>
          </cell>
          <cell r="H603" t="str">
            <v>EMITIDO</v>
          </cell>
          <cell r="I603">
            <v>6020095262</v>
          </cell>
          <cell r="J603" t="str">
            <v>1-31-90697-4</v>
          </cell>
          <cell r="K603" t="str">
            <v>IRRADIASOL DOMINICANA, S.R.L.</v>
          </cell>
          <cell r="L603" t="str">
            <v>DOLARES</v>
          </cell>
          <cell r="M603">
            <v>604178.26</v>
          </cell>
          <cell r="N603">
            <v>0</v>
          </cell>
          <cell r="O603">
            <v>11210.53</v>
          </cell>
          <cell r="P603">
            <v>7.4219999999999997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E603">
            <v>45821</v>
          </cell>
          <cell r="AF603">
            <v>50204</v>
          </cell>
          <cell r="AG603">
            <v>146</v>
          </cell>
        </row>
        <row r="604">
          <cell r="A604">
            <v>6020095182</v>
          </cell>
          <cell r="B604" t="str">
            <v>OFICINA PRINCIPAL</v>
          </cell>
          <cell r="C604" t="str">
            <v>OFICINA PRINCIPAL.</v>
          </cell>
          <cell r="D604" t="str">
            <v>COMERCIAL</v>
          </cell>
          <cell r="E604">
            <v>2</v>
          </cell>
          <cell r="F604" t="str">
            <v>LINEA CREDITO</v>
          </cell>
          <cell r="G604">
            <v>1</v>
          </cell>
          <cell r="H604" t="str">
            <v>EMITIDO</v>
          </cell>
          <cell r="I604">
            <v>6020095182</v>
          </cell>
          <cell r="J604" t="str">
            <v>1-30-80885-6</v>
          </cell>
          <cell r="K604" t="str">
            <v>PANACREDITO, SAS</v>
          </cell>
          <cell r="L604" t="str">
            <v>PESOS DOMINICANOS</v>
          </cell>
          <cell r="M604">
            <v>5000000</v>
          </cell>
          <cell r="N604">
            <v>0</v>
          </cell>
          <cell r="O604">
            <v>62500</v>
          </cell>
          <cell r="P604">
            <v>15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E604">
            <v>45818</v>
          </cell>
          <cell r="AF604">
            <v>45849</v>
          </cell>
          <cell r="AG604">
            <v>1</v>
          </cell>
        </row>
        <row r="605">
          <cell r="A605">
            <v>6020095426</v>
          </cell>
          <cell r="B605" t="str">
            <v>OFICINA PRINCIPAL</v>
          </cell>
          <cell r="C605" t="str">
            <v>OFICINA PRINCIPAL.</v>
          </cell>
          <cell r="D605" t="str">
            <v>COMERCIAL</v>
          </cell>
          <cell r="E605">
            <v>2</v>
          </cell>
          <cell r="F605" t="str">
            <v>LINEA CREDITO</v>
          </cell>
          <cell r="G605">
            <v>1</v>
          </cell>
          <cell r="H605" t="str">
            <v>EMITIDO</v>
          </cell>
          <cell r="I605">
            <v>6020095426</v>
          </cell>
          <cell r="J605" t="str">
            <v>1-30-80885-6</v>
          </cell>
          <cell r="K605" t="str">
            <v>PANACREDITO, SAS</v>
          </cell>
          <cell r="L605" t="str">
            <v>PESOS DOMINICANOS</v>
          </cell>
          <cell r="M605">
            <v>5000000</v>
          </cell>
          <cell r="N605">
            <v>0</v>
          </cell>
          <cell r="O605">
            <v>62500</v>
          </cell>
          <cell r="P605">
            <v>15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E605">
            <v>45828</v>
          </cell>
          <cell r="AF605">
            <v>45859</v>
          </cell>
          <cell r="AG605">
            <v>1</v>
          </cell>
        </row>
        <row r="606">
          <cell r="A606">
            <v>6020096026</v>
          </cell>
          <cell r="B606" t="str">
            <v>OFICINA PRINCIPAL</v>
          </cell>
          <cell r="C606" t="str">
            <v>OFICINA PRINCIPAL.</v>
          </cell>
          <cell r="D606" t="str">
            <v>COMERCIAL</v>
          </cell>
          <cell r="E606">
            <v>2</v>
          </cell>
          <cell r="F606" t="str">
            <v>LINEA CREDITO</v>
          </cell>
          <cell r="G606">
            <v>1</v>
          </cell>
          <cell r="H606" t="str">
            <v>EMITIDO</v>
          </cell>
          <cell r="I606">
            <v>6020096026</v>
          </cell>
          <cell r="J606" t="str">
            <v>1-30-80885-6</v>
          </cell>
          <cell r="K606" t="str">
            <v>PANACREDITO, SAS</v>
          </cell>
          <cell r="L606" t="str">
            <v>PESOS DOMINICANOS</v>
          </cell>
          <cell r="M606">
            <v>5000000</v>
          </cell>
          <cell r="N606">
            <v>0</v>
          </cell>
          <cell r="O606">
            <v>62500</v>
          </cell>
          <cell r="P606">
            <v>15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E606">
            <v>45838</v>
          </cell>
          <cell r="AF606">
            <v>45869</v>
          </cell>
          <cell r="AG606">
            <v>1</v>
          </cell>
        </row>
        <row r="607">
          <cell r="A607">
            <v>6020095312</v>
          </cell>
          <cell r="B607" t="str">
            <v>OFICINA PRINCIPAL</v>
          </cell>
          <cell r="C607" t="str">
            <v>OFICINA PRINCIPAL.</v>
          </cell>
          <cell r="D607" t="str">
            <v>COMERCIAL</v>
          </cell>
          <cell r="E607">
            <v>2</v>
          </cell>
          <cell r="F607" t="str">
            <v>LINEA CREDITO</v>
          </cell>
          <cell r="G607">
            <v>1</v>
          </cell>
          <cell r="H607" t="str">
            <v>EMITIDO</v>
          </cell>
          <cell r="I607">
            <v>6020095312</v>
          </cell>
          <cell r="J607" t="str">
            <v>1-30-47388-9</v>
          </cell>
          <cell r="K607" t="str">
            <v>PROTEIN CARE, E.I.R.L</v>
          </cell>
          <cell r="L607" t="str">
            <v>PESOS DOMINICANOS</v>
          </cell>
          <cell r="M607">
            <v>1000000</v>
          </cell>
          <cell r="N607">
            <v>0</v>
          </cell>
          <cell r="O607">
            <v>14208.33</v>
          </cell>
          <cell r="P607">
            <v>17.05</v>
          </cell>
          <cell r="Q607">
            <v>0</v>
          </cell>
          <cell r="R607">
            <v>3010.2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45824</v>
          </cell>
          <cell r="AF607">
            <v>45885</v>
          </cell>
          <cell r="AG607">
            <v>2</v>
          </cell>
        </row>
        <row r="608">
          <cell r="A608">
            <v>6020095383</v>
          </cell>
          <cell r="B608" t="str">
            <v>OFICINA PRINCIPAL</v>
          </cell>
          <cell r="C608" t="str">
            <v>OFICINA PRINCIPAL.</v>
          </cell>
          <cell r="D608" t="str">
            <v>COMERCIAL</v>
          </cell>
          <cell r="E608">
            <v>2</v>
          </cell>
          <cell r="F608" t="str">
            <v>LINEA CREDITO</v>
          </cell>
          <cell r="G608">
            <v>1</v>
          </cell>
          <cell r="H608" t="str">
            <v>EMITIDO</v>
          </cell>
          <cell r="I608">
            <v>6020095383</v>
          </cell>
          <cell r="J608" t="str">
            <v>001-0097975-6</v>
          </cell>
          <cell r="K608" t="str">
            <v>REYES HERRERA, JOSE MANUEL</v>
          </cell>
          <cell r="L608" t="str">
            <v>PESOS DOMINICANOS</v>
          </cell>
          <cell r="M608">
            <v>1000000</v>
          </cell>
          <cell r="N608">
            <v>0</v>
          </cell>
          <cell r="O608">
            <v>13750</v>
          </cell>
          <cell r="P608">
            <v>16.5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E608">
            <v>45828</v>
          </cell>
          <cell r="AF608">
            <v>46011</v>
          </cell>
          <cell r="AG608">
            <v>6</v>
          </cell>
        </row>
        <row r="609">
          <cell r="A609">
            <v>6020095586</v>
          </cell>
          <cell r="B609" t="str">
            <v>OFICINA PRINCIPAL</v>
          </cell>
          <cell r="C609" t="str">
            <v>OFICINA PRINCIPAL.</v>
          </cell>
          <cell r="D609" t="str">
            <v>COMERCIAL</v>
          </cell>
          <cell r="E609">
            <v>2</v>
          </cell>
          <cell r="F609" t="str">
            <v>LINEA CREDITO</v>
          </cell>
          <cell r="G609">
            <v>1</v>
          </cell>
          <cell r="H609" t="str">
            <v>EMITIDO</v>
          </cell>
          <cell r="I609">
            <v>6020095586</v>
          </cell>
          <cell r="J609" t="str">
            <v>001-0097975-6</v>
          </cell>
          <cell r="K609" t="str">
            <v>REYES HERRERA, JOSE MANUEL</v>
          </cell>
          <cell r="L609" t="str">
            <v>PESOS DOMINICANOS</v>
          </cell>
          <cell r="M609">
            <v>3000000</v>
          </cell>
          <cell r="N609">
            <v>0</v>
          </cell>
          <cell r="O609">
            <v>41250</v>
          </cell>
          <cell r="P609">
            <v>16.5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E609">
            <v>45833</v>
          </cell>
          <cell r="AF609">
            <v>46016</v>
          </cell>
          <cell r="AG609">
            <v>6</v>
          </cell>
        </row>
        <row r="610">
          <cell r="A610">
            <v>6020095084</v>
          </cell>
          <cell r="B610" t="str">
            <v>OFICINA PRINCIPAL</v>
          </cell>
          <cell r="C610" t="str">
            <v>OFICINA PRINCIPAL.</v>
          </cell>
          <cell r="D610" t="str">
            <v>COMERCIAL</v>
          </cell>
          <cell r="E610">
            <v>2</v>
          </cell>
          <cell r="F610" t="str">
            <v>LINEA CREDITO</v>
          </cell>
          <cell r="G610">
            <v>1</v>
          </cell>
          <cell r="H610" t="str">
            <v>EMITIDO</v>
          </cell>
          <cell r="I610">
            <v>6020095084</v>
          </cell>
          <cell r="J610" t="str">
            <v>031-0326009-1</v>
          </cell>
          <cell r="K610" t="str">
            <v>RODRIGUEZ JORGE, ROBERTO CARLOS</v>
          </cell>
          <cell r="L610" t="str">
            <v>PESOS DOMINICANOS</v>
          </cell>
          <cell r="M610">
            <v>2000000</v>
          </cell>
          <cell r="N610">
            <v>0</v>
          </cell>
          <cell r="O610">
            <v>26666.67</v>
          </cell>
          <cell r="P610">
            <v>16</v>
          </cell>
          <cell r="Q610">
            <v>0</v>
          </cell>
          <cell r="R610">
            <v>0</v>
          </cell>
          <cell r="S610">
            <v>0</v>
          </cell>
          <cell r="T610">
            <v>603.20000000000005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45817</v>
          </cell>
          <cell r="AF610">
            <v>46151</v>
          </cell>
          <cell r="AG610">
            <v>11</v>
          </cell>
        </row>
        <row r="611">
          <cell r="A611">
            <v>6020095481</v>
          </cell>
          <cell r="B611" t="str">
            <v>OFICINA PRINCIPAL</v>
          </cell>
          <cell r="C611" t="str">
            <v>OFICINA PRINCIPAL.</v>
          </cell>
          <cell r="D611" t="str">
            <v>COMERCIAL</v>
          </cell>
          <cell r="E611">
            <v>2</v>
          </cell>
          <cell r="F611" t="str">
            <v>LINEA CREDITO</v>
          </cell>
          <cell r="G611">
            <v>1</v>
          </cell>
          <cell r="H611" t="str">
            <v>EMITIDO</v>
          </cell>
          <cell r="I611">
            <v>6020095481</v>
          </cell>
          <cell r="J611" t="str">
            <v>1-30-29042-3</v>
          </cell>
          <cell r="K611" t="str">
            <v>SEGURNET CORREDORES DE SEGUROS, SRL</v>
          </cell>
          <cell r="L611" t="str">
            <v>PESOS DOMINICANOS</v>
          </cell>
          <cell r="M611">
            <v>4000000</v>
          </cell>
          <cell r="N611">
            <v>0</v>
          </cell>
          <cell r="O611">
            <v>53333.33</v>
          </cell>
          <cell r="P611">
            <v>16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E611">
            <v>45832</v>
          </cell>
          <cell r="AF611">
            <v>45863</v>
          </cell>
          <cell r="AG611">
            <v>1</v>
          </cell>
        </row>
        <row r="612">
          <cell r="A612">
            <v>6020095702</v>
          </cell>
          <cell r="B612" t="str">
            <v>OFICINA PRINCIPAL</v>
          </cell>
          <cell r="C612" t="str">
            <v>OFICINA PRINCIPAL.</v>
          </cell>
          <cell r="D612" t="str">
            <v>COMERCIAL</v>
          </cell>
          <cell r="E612">
            <v>2</v>
          </cell>
          <cell r="F612" t="str">
            <v>LINEA CREDITO</v>
          </cell>
          <cell r="G612">
            <v>1</v>
          </cell>
          <cell r="H612" t="str">
            <v>EMITIDO</v>
          </cell>
          <cell r="I612">
            <v>6020095702</v>
          </cell>
          <cell r="J612" t="str">
            <v>1-31-58201-1</v>
          </cell>
          <cell r="K612" t="str">
            <v>SPIRITS SESSIONS</v>
          </cell>
          <cell r="L612" t="str">
            <v>PESOS DOMINICANOS</v>
          </cell>
          <cell r="M612">
            <v>1000000</v>
          </cell>
          <cell r="N612">
            <v>0</v>
          </cell>
          <cell r="O612">
            <v>14416.67</v>
          </cell>
          <cell r="P612">
            <v>17.3</v>
          </cell>
          <cell r="Q612">
            <v>0</v>
          </cell>
          <cell r="R612">
            <v>0</v>
          </cell>
          <cell r="S612">
            <v>0</v>
          </cell>
          <cell r="T612">
            <v>603.20000000000005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45834</v>
          </cell>
          <cell r="AF612">
            <v>46168</v>
          </cell>
          <cell r="AG612">
            <v>11</v>
          </cell>
        </row>
        <row r="613">
          <cell r="A613">
            <v>6030013438</v>
          </cell>
          <cell r="B613" t="str">
            <v>OFICINA PRINCIPAL</v>
          </cell>
          <cell r="C613" t="str">
            <v>OFICINA PRINCIPAL.</v>
          </cell>
          <cell r="D613" t="str">
            <v>HIPOTECARIOS</v>
          </cell>
          <cell r="E613">
            <v>3</v>
          </cell>
          <cell r="F613" t="str">
            <v>HIPOTECARIO</v>
          </cell>
          <cell r="G613">
            <v>1</v>
          </cell>
          <cell r="H613" t="str">
            <v>EMITIDO</v>
          </cell>
          <cell r="I613">
            <v>6030013438</v>
          </cell>
          <cell r="J613" t="str">
            <v>015-0004932-3</v>
          </cell>
          <cell r="K613" t="str">
            <v>ALCANTARA AQUINO, ELVIN ANDRES</v>
          </cell>
          <cell r="L613" t="str">
            <v>PESOS DOMINICANOS</v>
          </cell>
          <cell r="M613">
            <v>2600000</v>
          </cell>
          <cell r="N613">
            <v>37602.660000000003</v>
          </cell>
          <cell r="O613">
            <v>33279.94</v>
          </cell>
          <cell r="P613">
            <v>14.5</v>
          </cell>
          <cell r="Q613">
            <v>0</v>
          </cell>
          <cell r="R613">
            <v>2965.52</v>
          </cell>
          <cell r="S613">
            <v>1357.2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45835</v>
          </cell>
          <cell r="AF613">
            <v>53140</v>
          </cell>
          <cell r="AG613">
            <v>244</v>
          </cell>
        </row>
        <row r="614">
          <cell r="A614">
            <v>6030013299</v>
          </cell>
          <cell r="B614" t="str">
            <v>OFICINA PRINCIPAL</v>
          </cell>
          <cell r="C614" t="str">
            <v>OFICINA PRINCIPAL.</v>
          </cell>
          <cell r="D614" t="str">
            <v>HIPOTECARIOS</v>
          </cell>
          <cell r="E614">
            <v>3</v>
          </cell>
          <cell r="F614" t="str">
            <v>HIPOTECARIO</v>
          </cell>
          <cell r="G614">
            <v>1</v>
          </cell>
          <cell r="H614" t="str">
            <v>EMITIDO</v>
          </cell>
          <cell r="I614">
            <v>6030013299</v>
          </cell>
          <cell r="J614" t="str">
            <v>223-0135515-6</v>
          </cell>
          <cell r="K614" t="str">
            <v>BURGOS CEDEÑO, WENDY</v>
          </cell>
          <cell r="L614" t="str">
            <v>PESOS DOMINICANOS</v>
          </cell>
          <cell r="M614">
            <v>4400000</v>
          </cell>
          <cell r="N614">
            <v>50323.61</v>
          </cell>
          <cell r="O614">
            <v>50323.61</v>
          </cell>
          <cell r="P614">
            <v>12.5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E614">
            <v>45821</v>
          </cell>
          <cell r="AF614">
            <v>53146</v>
          </cell>
          <cell r="AG614">
            <v>244</v>
          </cell>
        </row>
        <row r="615">
          <cell r="A615">
            <v>6030013406</v>
          </cell>
          <cell r="B615" t="str">
            <v>OFICINA PRINCIPAL</v>
          </cell>
          <cell r="C615" t="str">
            <v>OFICINA PRINCIPAL.</v>
          </cell>
          <cell r="D615" t="str">
            <v>HIPOTECARIOS</v>
          </cell>
          <cell r="E615">
            <v>3</v>
          </cell>
          <cell r="F615" t="str">
            <v>HIPOTECARIO</v>
          </cell>
          <cell r="G615">
            <v>1</v>
          </cell>
          <cell r="H615" t="str">
            <v>EMITIDO</v>
          </cell>
          <cell r="I615">
            <v>6030013406</v>
          </cell>
          <cell r="J615" t="str">
            <v>223-0041067-1</v>
          </cell>
          <cell r="K615" t="str">
            <v>BURGOS DE TAVAREZ, YENI MERCEDES</v>
          </cell>
          <cell r="L615" t="str">
            <v>PESOS DOMINICANOS</v>
          </cell>
          <cell r="M615">
            <v>3300000</v>
          </cell>
          <cell r="N615">
            <v>47912.82</v>
          </cell>
          <cell r="O615">
            <v>41036.19</v>
          </cell>
          <cell r="P615">
            <v>14</v>
          </cell>
          <cell r="Q615">
            <v>0</v>
          </cell>
          <cell r="R615">
            <v>4005.63</v>
          </cell>
          <cell r="S615">
            <v>2871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45835</v>
          </cell>
          <cell r="AF615">
            <v>53140</v>
          </cell>
          <cell r="AG615">
            <v>244</v>
          </cell>
        </row>
        <row r="616">
          <cell r="A616">
            <v>6030013235</v>
          </cell>
          <cell r="B616" t="str">
            <v>OFICINA PRINCIPAL</v>
          </cell>
          <cell r="C616" t="str">
            <v>OFICINA PRINCIPAL.</v>
          </cell>
          <cell r="D616" t="str">
            <v>HIPOTECARIOS</v>
          </cell>
          <cell r="E616">
            <v>3</v>
          </cell>
          <cell r="F616" t="str">
            <v>HIPOTECARIO</v>
          </cell>
          <cell r="G616">
            <v>1</v>
          </cell>
          <cell r="H616" t="str">
            <v>EMITIDO</v>
          </cell>
          <cell r="I616">
            <v>6030013235</v>
          </cell>
          <cell r="J616" t="str">
            <v>402-2571342-5</v>
          </cell>
          <cell r="K616" t="str">
            <v>CHALAS MEJIA, EMIBEL</v>
          </cell>
          <cell r="L616" t="str">
            <v>PESOS DOMINICANOS</v>
          </cell>
          <cell r="M616">
            <v>4500000</v>
          </cell>
          <cell r="N616">
            <v>44717.95</v>
          </cell>
          <cell r="O616">
            <v>37639.800000000003</v>
          </cell>
          <cell r="P616">
            <v>8</v>
          </cell>
          <cell r="Q616">
            <v>0</v>
          </cell>
          <cell r="R616">
            <v>3163.15</v>
          </cell>
          <cell r="S616">
            <v>3915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45813</v>
          </cell>
          <cell r="AF616">
            <v>53118</v>
          </cell>
          <cell r="AG616">
            <v>244</v>
          </cell>
        </row>
        <row r="617">
          <cell r="A617">
            <v>6030013324</v>
          </cell>
          <cell r="B617" t="str">
            <v>OFICINA PRINCIPAL</v>
          </cell>
          <cell r="C617" t="str">
            <v>OFICINA PRINCIPAL.</v>
          </cell>
          <cell r="D617" t="str">
            <v>HIPOTECARIOS</v>
          </cell>
          <cell r="E617">
            <v>3</v>
          </cell>
          <cell r="F617" t="str">
            <v>HIPOTECARIO</v>
          </cell>
          <cell r="G617">
            <v>1</v>
          </cell>
          <cell r="H617" t="str">
            <v>EMITIDO</v>
          </cell>
          <cell r="I617">
            <v>6030013324</v>
          </cell>
          <cell r="J617" t="str">
            <v>402-2505239-4</v>
          </cell>
          <cell r="K617" t="str">
            <v>GONZALEZ PIRAQUIVE, ORLANDO IVAN</v>
          </cell>
          <cell r="L617" t="str">
            <v>PESOS DOMINICANOS</v>
          </cell>
          <cell r="M617">
            <v>24000000</v>
          </cell>
          <cell r="N617">
            <v>0</v>
          </cell>
          <cell r="O617">
            <v>116640.3</v>
          </cell>
          <cell r="P617">
            <v>5</v>
          </cell>
          <cell r="Q617">
            <v>0</v>
          </cell>
          <cell r="R617">
            <v>16704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45825</v>
          </cell>
          <cell r="AF617">
            <v>53130</v>
          </cell>
          <cell r="AG617">
            <v>244</v>
          </cell>
        </row>
        <row r="618">
          <cell r="A618">
            <v>6030013445</v>
          </cell>
          <cell r="B618" t="str">
            <v>OFICINA PRINCIPAL</v>
          </cell>
          <cell r="C618" t="str">
            <v>OFICINA PRINCIPAL.</v>
          </cell>
          <cell r="D618" t="str">
            <v>HIPOTECARIOS</v>
          </cell>
          <cell r="E618">
            <v>3</v>
          </cell>
          <cell r="F618" t="str">
            <v>HIPOTECARIO</v>
          </cell>
          <cell r="G618">
            <v>1</v>
          </cell>
          <cell r="H618" t="str">
            <v>EMITIDO</v>
          </cell>
          <cell r="I618">
            <v>6030013445</v>
          </cell>
          <cell r="J618" t="str">
            <v>001-1768700-4</v>
          </cell>
          <cell r="K618" t="str">
            <v>LEREBOURS FELICIANO, FRANCISCO ALBERTO</v>
          </cell>
          <cell r="L618" t="str">
            <v>PESOS DOMINICANOS</v>
          </cell>
          <cell r="M618">
            <v>4484799.9000000004</v>
          </cell>
          <cell r="N618">
            <v>37820.300000000003</v>
          </cell>
          <cell r="O618">
            <v>32130.5</v>
          </cell>
          <cell r="P618">
            <v>6</v>
          </cell>
          <cell r="Q618">
            <v>0</v>
          </cell>
          <cell r="R618">
            <v>4097.7</v>
          </cell>
          <cell r="S618">
            <v>1592.1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45838</v>
          </cell>
          <cell r="AF618">
            <v>53143</v>
          </cell>
          <cell r="AG618">
            <v>244</v>
          </cell>
        </row>
        <row r="619">
          <cell r="A619">
            <v>6030013281</v>
          </cell>
          <cell r="B619" t="str">
            <v>OFICINA PRINCIPAL</v>
          </cell>
          <cell r="C619" t="str">
            <v>OFICINA PRINCIPAL.</v>
          </cell>
          <cell r="D619" t="str">
            <v>HIPOTECARIOS</v>
          </cell>
          <cell r="E619">
            <v>3</v>
          </cell>
          <cell r="F619" t="str">
            <v>HIPOTECARIO</v>
          </cell>
          <cell r="G619">
            <v>1</v>
          </cell>
          <cell r="H619" t="str">
            <v>EMITIDO</v>
          </cell>
          <cell r="I619">
            <v>6030013281</v>
          </cell>
          <cell r="J619" t="str">
            <v>001-0202737-2</v>
          </cell>
          <cell r="K619" t="str">
            <v>LUNA DE FERRARI, PATRICIA MARIA</v>
          </cell>
          <cell r="L619" t="str">
            <v>PESOS DOMINICANOS</v>
          </cell>
          <cell r="M619">
            <v>9600000</v>
          </cell>
          <cell r="N619">
            <v>108769.65</v>
          </cell>
          <cell r="O619">
            <v>108769.65</v>
          </cell>
          <cell r="P619">
            <v>12.5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E619">
            <v>45819</v>
          </cell>
          <cell r="AF619">
            <v>53116</v>
          </cell>
          <cell r="AG619">
            <v>243</v>
          </cell>
        </row>
        <row r="620">
          <cell r="A620">
            <v>6030013317</v>
          </cell>
          <cell r="B620" t="str">
            <v>OFICINA PRINCIPAL</v>
          </cell>
          <cell r="C620" t="str">
            <v>OFICINA PRINCIPAL.</v>
          </cell>
          <cell r="D620" t="str">
            <v>HIPOTECARIOS</v>
          </cell>
          <cell r="E620">
            <v>3</v>
          </cell>
          <cell r="F620" t="str">
            <v>HIPOTECARIO</v>
          </cell>
          <cell r="G620">
            <v>1</v>
          </cell>
          <cell r="H620" t="str">
            <v>EMITIDO</v>
          </cell>
          <cell r="I620">
            <v>6030013317</v>
          </cell>
          <cell r="J620" t="str">
            <v>025-0034109-0</v>
          </cell>
          <cell r="K620" t="str">
            <v>MARTINEZ DE PADUA, FELIX ANTONIO</v>
          </cell>
          <cell r="L620" t="str">
            <v>PESOS DOMINICANOS</v>
          </cell>
          <cell r="M620">
            <v>4700000</v>
          </cell>
          <cell r="N620">
            <v>68497.929999999993</v>
          </cell>
          <cell r="O620">
            <v>60159.9</v>
          </cell>
          <cell r="P620">
            <v>14.5</v>
          </cell>
          <cell r="Q620">
            <v>0</v>
          </cell>
          <cell r="R620">
            <v>5884.63</v>
          </cell>
          <cell r="S620">
            <v>2453.4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45824</v>
          </cell>
          <cell r="AF620">
            <v>53129</v>
          </cell>
          <cell r="AG620">
            <v>244</v>
          </cell>
        </row>
        <row r="621">
          <cell r="A621">
            <v>6030013301</v>
          </cell>
          <cell r="B621" t="str">
            <v>OFICINA PRINCIPAL</v>
          </cell>
          <cell r="C621" t="str">
            <v>OFICINA PRINCIPAL.</v>
          </cell>
          <cell r="D621" t="str">
            <v>HIPOTECARIOS</v>
          </cell>
          <cell r="E621">
            <v>3</v>
          </cell>
          <cell r="F621" t="str">
            <v>HIPOTECARIO</v>
          </cell>
          <cell r="G621">
            <v>1</v>
          </cell>
          <cell r="H621" t="str">
            <v>EMITIDO</v>
          </cell>
          <cell r="I621">
            <v>6030013301</v>
          </cell>
          <cell r="J621" t="str">
            <v>402-4526642-0</v>
          </cell>
          <cell r="K621" t="str">
            <v>MOLINA ARELLANO, LOLA BELSAY</v>
          </cell>
          <cell r="L621" t="str">
            <v>PESOS DOMINICANOS</v>
          </cell>
          <cell r="M621">
            <v>13425000</v>
          </cell>
          <cell r="N621">
            <v>0</v>
          </cell>
          <cell r="O621">
            <v>77036.89</v>
          </cell>
          <cell r="P621">
            <v>6</v>
          </cell>
          <cell r="Q621">
            <v>0</v>
          </cell>
          <cell r="R621">
            <v>8920.25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45821</v>
          </cell>
          <cell r="AF621">
            <v>53126</v>
          </cell>
          <cell r="AG621">
            <v>244</v>
          </cell>
        </row>
        <row r="622">
          <cell r="A622">
            <v>6030013242</v>
          </cell>
          <cell r="B622" t="str">
            <v>OFICINA PRINCIPAL</v>
          </cell>
          <cell r="C622" t="str">
            <v>OFICINA PRINCIPAL.</v>
          </cell>
          <cell r="D622" t="str">
            <v>HIPOTECARIOS</v>
          </cell>
          <cell r="E622">
            <v>3</v>
          </cell>
          <cell r="F622" t="str">
            <v>HIPOTECARIO</v>
          </cell>
          <cell r="G622">
            <v>1</v>
          </cell>
          <cell r="H622" t="str">
            <v>EMITIDO</v>
          </cell>
          <cell r="I622">
            <v>6030013242</v>
          </cell>
          <cell r="J622" t="str">
            <v>013-0033841-3</v>
          </cell>
          <cell r="K622" t="str">
            <v>SOTO PUJOLS, IDERLYN CAROLINA</v>
          </cell>
          <cell r="L622" t="str">
            <v>PESOS DOMINICANOS</v>
          </cell>
          <cell r="M622">
            <v>24000000</v>
          </cell>
          <cell r="N622">
            <v>0</v>
          </cell>
          <cell r="O622">
            <v>130386.72</v>
          </cell>
          <cell r="P622">
            <v>6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E622">
            <v>45817</v>
          </cell>
          <cell r="AF622">
            <v>53122</v>
          </cell>
          <cell r="AG622">
            <v>244</v>
          </cell>
        </row>
        <row r="623">
          <cell r="A623">
            <v>6030013274</v>
          </cell>
          <cell r="B623" t="str">
            <v>OFICINA PRINCIPAL</v>
          </cell>
          <cell r="C623" t="str">
            <v>OFICINA PRINCIPAL.</v>
          </cell>
          <cell r="D623" t="str">
            <v>HIPOTECARIOS</v>
          </cell>
          <cell r="E623">
            <v>3</v>
          </cell>
          <cell r="F623" t="str">
            <v>HIPOTECARIO</v>
          </cell>
          <cell r="G623">
            <v>1</v>
          </cell>
          <cell r="H623" t="str">
            <v>EMITIDO</v>
          </cell>
          <cell r="I623">
            <v>6030013274</v>
          </cell>
          <cell r="J623" t="str">
            <v>001-1629895-1</v>
          </cell>
          <cell r="K623" t="str">
            <v>VILLANUEVA VARGAS, HUGO ANTONIO</v>
          </cell>
          <cell r="L623" t="str">
            <v>PESOS DOMINICANOS</v>
          </cell>
          <cell r="M623">
            <v>15000000</v>
          </cell>
          <cell r="N623">
            <v>0</v>
          </cell>
          <cell r="O623">
            <v>63418.99</v>
          </cell>
          <cell r="P623">
            <v>5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E623">
            <v>45818</v>
          </cell>
          <cell r="AF623">
            <v>53123</v>
          </cell>
          <cell r="AG623">
            <v>244</v>
          </cell>
        </row>
        <row r="624">
          <cell r="A624">
            <v>6110014089</v>
          </cell>
          <cell r="B624" t="str">
            <v>OFICINA PRINCIPAL</v>
          </cell>
          <cell r="C624" t="str">
            <v>OFICINA PRINCIPAL.</v>
          </cell>
          <cell r="D624" t="str">
            <v>REESTRUCTURADO CONSU</v>
          </cell>
          <cell r="E624">
            <v>11</v>
          </cell>
          <cell r="F624" t="str">
            <v>PRES.P.REESTRUC.</v>
          </cell>
          <cell r="G624">
            <v>1</v>
          </cell>
          <cell r="H624" t="str">
            <v>EMITIDO</v>
          </cell>
          <cell r="I624">
            <v>6110014089</v>
          </cell>
          <cell r="J624" t="str">
            <v>402-0915784-7</v>
          </cell>
          <cell r="K624" t="str">
            <v>BONILLA ROMERO, FRANKLY ESTERLIN</v>
          </cell>
          <cell r="L624" t="str">
            <v>PESOS DOMINICANOS</v>
          </cell>
          <cell r="M624">
            <v>125000</v>
          </cell>
          <cell r="N624">
            <v>4811.51</v>
          </cell>
          <cell r="O624">
            <v>4773.8100000000004</v>
          </cell>
          <cell r="P624">
            <v>22</v>
          </cell>
          <cell r="Q624">
            <v>0</v>
          </cell>
          <cell r="R624">
            <v>0</v>
          </cell>
          <cell r="S624">
            <v>0</v>
          </cell>
          <cell r="T624">
            <v>37.700000000000003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45835</v>
          </cell>
          <cell r="AF624">
            <v>46931</v>
          </cell>
          <cell r="AG624">
            <v>37</v>
          </cell>
        </row>
        <row r="625">
          <cell r="A625">
            <v>6110014025</v>
          </cell>
          <cell r="B625" t="str">
            <v>OFICINA PRINCIPAL</v>
          </cell>
          <cell r="C625" t="str">
            <v>OFICINA PRINCIPAL.</v>
          </cell>
          <cell r="D625" t="str">
            <v>REESTRUCTURADO CONSU</v>
          </cell>
          <cell r="E625">
            <v>11</v>
          </cell>
          <cell r="F625" t="str">
            <v>PRES.P.REESTRUC.</v>
          </cell>
          <cell r="G625">
            <v>1</v>
          </cell>
          <cell r="H625" t="str">
            <v>EMITIDO</v>
          </cell>
          <cell r="I625">
            <v>6110014025</v>
          </cell>
          <cell r="J625" t="str">
            <v>020-0017408-2</v>
          </cell>
          <cell r="K625" t="str">
            <v>MARMOLEJOS PEREZ, TESAIDA ROSALIA</v>
          </cell>
          <cell r="L625" t="str">
            <v>PESOS DOMINICANOS</v>
          </cell>
          <cell r="M625">
            <v>318000</v>
          </cell>
          <cell r="N625">
            <v>8878.7199999999993</v>
          </cell>
          <cell r="O625">
            <v>8782.81</v>
          </cell>
          <cell r="P625">
            <v>22</v>
          </cell>
          <cell r="Q625">
            <v>0</v>
          </cell>
          <cell r="R625">
            <v>0</v>
          </cell>
          <cell r="S625">
            <v>0</v>
          </cell>
          <cell r="T625">
            <v>95.91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45835</v>
          </cell>
          <cell r="AF625">
            <v>47661</v>
          </cell>
          <cell r="AG625">
            <v>61</v>
          </cell>
        </row>
        <row r="626">
          <cell r="A626">
            <v>6110013934</v>
          </cell>
          <cell r="B626" t="str">
            <v>OFICINA PRINCIPAL</v>
          </cell>
          <cell r="C626" t="str">
            <v>OFICINA PRINCIPAL.</v>
          </cell>
          <cell r="D626" t="str">
            <v>REESTRUCTURADO CONSU</v>
          </cell>
          <cell r="E626">
            <v>11</v>
          </cell>
          <cell r="F626" t="str">
            <v>PRES.P.REESTRUC.</v>
          </cell>
          <cell r="G626">
            <v>1</v>
          </cell>
          <cell r="H626" t="str">
            <v>EMITIDO</v>
          </cell>
          <cell r="I626">
            <v>6110013934</v>
          </cell>
          <cell r="J626" t="str">
            <v>402-3728527-1</v>
          </cell>
          <cell r="K626" t="str">
            <v>MEJIA AMADOR, WILBER</v>
          </cell>
          <cell r="L626" t="str">
            <v>PESOS DOMINICANOS</v>
          </cell>
          <cell r="M626">
            <v>195000</v>
          </cell>
          <cell r="N626">
            <v>7505.95</v>
          </cell>
          <cell r="O626">
            <v>7447.14</v>
          </cell>
          <cell r="P626">
            <v>22</v>
          </cell>
          <cell r="Q626">
            <v>0</v>
          </cell>
          <cell r="R626">
            <v>0</v>
          </cell>
          <cell r="S626">
            <v>0</v>
          </cell>
          <cell r="T626">
            <v>58.81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45833</v>
          </cell>
          <cell r="AF626">
            <v>46929</v>
          </cell>
          <cell r="AG626">
            <v>37</v>
          </cell>
        </row>
        <row r="627">
          <cell r="A627">
            <v>6011802984</v>
          </cell>
          <cell r="B627" t="str">
            <v>PALO AMARILLO</v>
          </cell>
          <cell r="C627" t="str">
            <v>SUC. PALO AMARILLO</v>
          </cell>
          <cell r="D627" t="str">
            <v>CONSUMO</v>
          </cell>
          <cell r="E627">
            <v>1</v>
          </cell>
          <cell r="F627" t="str">
            <v>CONS. PERSONAL</v>
          </cell>
          <cell r="G627">
            <v>1</v>
          </cell>
          <cell r="H627" t="str">
            <v>EMITIDO</v>
          </cell>
          <cell r="I627">
            <v>6011802984</v>
          </cell>
          <cell r="J627" t="str">
            <v>031-0544244-0</v>
          </cell>
          <cell r="K627" t="str">
            <v>ACOSTA BETANCES, JOEL ANTONIO</v>
          </cell>
          <cell r="L627" t="str">
            <v>PESOS DOMINICANOS</v>
          </cell>
          <cell r="M627">
            <v>301500</v>
          </cell>
          <cell r="N627">
            <v>7184.71</v>
          </cell>
          <cell r="O627">
            <v>7093.78</v>
          </cell>
          <cell r="P627">
            <v>14.5</v>
          </cell>
          <cell r="Q627">
            <v>0</v>
          </cell>
          <cell r="R627">
            <v>0</v>
          </cell>
          <cell r="S627">
            <v>0</v>
          </cell>
          <cell r="T627">
            <v>90.93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45838</v>
          </cell>
          <cell r="AF627">
            <v>47664</v>
          </cell>
          <cell r="AG627">
            <v>61</v>
          </cell>
        </row>
        <row r="628">
          <cell r="A628">
            <v>6011800501</v>
          </cell>
          <cell r="B628" t="str">
            <v>PALO AMARILLO</v>
          </cell>
          <cell r="C628" t="str">
            <v>SUC. PALO AMARILLO</v>
          </cell>
          <cell r="D628" t="str">
            <v>CONSUMO</v>
          </cell>
          <cell r="E628">
            <v>1</v>
          </cell>
          <cell r="F628" t="str">
            <v>CONS. PERSONAL</v>
          </cell>
          <cell r="G628">
            <v>1</v>
          </cell>
          <cell r="H628" t="str">
            <v>EMITIDO</v>
          </cell>
          <cell r="I628">
            <v>6011800501</v>
          </cell>
          <cell r="J628" t="str">
            <v>350-0002235-6</v>
          </cell>
          <cell r="K628" t="str">
            <v>ALONZO ESTRELLA, FRANCISCO ELIEZER</v>
          </cell>
          <cell r="L628" t="str">
            <v>PESOS DOMINICANOS</v>
          </cell>
          <cell r="M628">
            <v>72500</v>
          </cell>
          <cell r="N628">
            <v>3589.04</v>
          </cell>
          <cell r="O628">
            <v>3567.17</v>
          </cell>
          <cell r="P628">
            <v>16.5</v>
          </cell>
          <cell r="Q628">
            <v>0</v>
          </cell>
          <cell r="R628">
            <v>0</v>
          </cell>
          <cell r="S628">
            <v>0</v>
          </cell>
          <cell r="T628">
            <v>21.87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45831</v>
          </cell>
          <cell r="AF628">
            <v>46561</v>
          </cell>
          <cell r="AG628">
            <v>24</v>
          </cell>
        </row>
        <row r="629">
          <cell r="A629">
            <v>6011802728</v>
          </cell>
          <cell r="B629" t="str">
            <v>PALO AMARILLO</v>
          </cell>
          <cell r="C629" t="str">
            <v>SUC. PALO AMARILLO</v>
          </cell>
          <cell r="D629" t="str">
            <v>CONSUMO</v>
          </cell>
          <cell r="E629">
            <v>1</v>
          </cell>
          <cell r="F629" t="str">
            <v>CONS. PERSONAL</v>
          </cell>
          <cell r="G629">
            <v>1</v>
          </cell>
          <cell r="H629" t="str">
            <v>EMITIDO</v>
          </cell>
          <cell r="I629">
            <v>6011802728</v>
          </cell>
          <cell r="J629" t="str">
            <v>031-0210033-0</v>
          </cell>
          <cell r="K629" t="str">
            <v>BAEZ BATISTA, VICTOR NAZARIO</v>
          </cell>
          <cell r="L629" t="str">
            <v>PESOS DOMINICANOS</v>
          </cell>
          <cell r="M629">
            <v>151500</v>
          </cell>
          <cell r="N629">
            <v>5260.47</v>
          </cell>
          <cell r="O629">
            <v>5214.78</v>
          </cell>
          <cell r="P629">
            <v>14.5</v>
          </cell>
          <cell r="Q629">
            <v>0</v>
          </cell>
          <cell r="R629">
            <v>0</v>
          </cell>
          <cell r="S629">
            <v>0</v>
          </cell>
          <cell r="T629">
            <v>45.69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45838</v>
          </cell>
          <cell r="AF629">
            <v>46934</v>
          </cell>
          <cell r="AG629">
            <v>37</v>
          </cell>
        </row>
        <row r="630">
          <cell r="A630">
            <v>6011802922</v>
          </cell>
          <cell r="B630" t="str">
            <v>PALO AMARILLO</v>
          </cell>
          <cell r="C630" t="str">
            <v>SUC. PALO AMARILLO</v>
          </cell>
          <cell r="D630" t="str">
            <v>CONSUMO</v>
          </cell>
          <cell r="E630">
            <v>1</v>
          </cell>
          <cell r="F630" t="str">
            <v>CONS. PERSONAL</v>
          </cell>
          <cell r="G630">
            <v>1</v>
          </cell>
          <cell r="H630" t="str">
            <v>EMITIDO</v>
          </cell>
          <cell r="I630">
            <v>6011802922</v>
          </cell>
          <cell r="J630" t="str">
            <v>350-0001962-6</v>
          </cell>
          <cell r="K630" t="str">
            <v>BATISTA RODRIGUEZ, MIGUEL ANGEL</v>
          </cell>
          <cell r="L630" t="str">
            <v>PESOS DOMINICANOS</v>
          </cell>
          <cell r="M630">
            <v>90500</v>
          </cell>
          <cell r="N630">
            <v>4480.1000000000004</v>
          </cell>
          <cell r="O630">
            <v>4452.8100000000004</v>
          </cell>
          <cell r="P630">
            <v>16.5</v>
          </cell>
          <cell r="Q630">
            <v>0</v>
          </cell>
          <cell r="R630">
            <v>0</v>
          </cell>
          <cell r="S630">
            <v>0</v>
          </cell>
          <cell r="T630">
            <v>27.29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45838</v>
          </cell>
          <cell r="AF630">
            <v>46568</v>
          </cell>
          <cell r="AG630">
            <v>24</v>
          </cell>
        </row>
        <row r="631">
          <cell r="A631">
            <v>6011802781</v>
          </cell>
          <cell r="B631" t="str">
            <v>PALO AMARILLO</v>
          </cell>
          <cell r="C631" t="str">
            <v>SUC. PALO AMARILLO</v>
          </cell>
          <cell r="D631" t="str">
            <v>CONSUMO</v>
          </cell>
          <cell r="E631">
            <v>1</v>
          </cell>
          <cell r="F631" t="str">
            <v>CONS. PERSONAL</v>
          </cell>
          <cell r="G631">
            <v>1</v>
          </cell>
          <cell r="H631" t="str">
            <v>EMITIDO</v>
          </cell>
          <cell r="I631">
            <v>6011802781</v>
          </cell>
          <cell r="J631" t="str">
            <v>402-2186359-6</v>
          </cell>
          <cell r="K631" t="str">
            <v>BEATO VALERIO, EDWIN RAFAEL</v>
          </cell>
          <cell r="L631" t="str">
            <v>PESOS DOMINICANOS</v>
          </cell>
          <cell r="M631">
            <v>331500</v>
          </cell>
          <cell r="N631">
            <v>7899.61</v>
          </cell>
          <cell r="O631">
            <v>7799.63</v>
          </cell>
          <cell r="P631">
            <v>14.5</v>
          </cell>
          <cell r="Q631">
            <v>0</v>
          </cell>
          <cell r="R631">
            <v>0</v>
          </cell>
          <cell r="S631">
            <v>0</v>
          </cell>
          <cell r="T631">
            <v>99.98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45838</v>
          </cell>
          <cell r="AF631">
            <v>47664</v>
          </cell>
          <cell r="AG631">
            <v>61</v>
          </cell>
        </row>
        <row r="632">
          <cell r="A632">
            <v>6011801487</v>
          </cell>
          <cell r="B632" t="str">
            <v>PALO AMARILLO</v>
          </cell>
          <cell r="C632" t="str">
            <v>SUC. PALO AMARILLO</v>
          </cell>
          <cell r="D632" t="str">
            <v>CONSUMO</v>
          </cell>
          <cell r="E632">
            <v>1</v>
          </cell>
          <cell r="F632" t="str">
            <v>CONS. PERSONAL</v>
          </cell>
          <cell r="G632">
            <v>1</v>
          </cell>
          <cell r="H632" t="str">
            <v>EMITIDO</v>
          </cell>
          <cell r="I632">
            <v>6011801487</v>
          </cell>
          <cell r="J632" t="str">
            <v>001-1696823-1</v>
          </cell>
          <cell r="K632" t="str">
            <v>CABRERA HERNANDEZ, WILYS</v>
          </cell>
          <cell r="L632" t="str">
            <v>PESOS DOMINICANOS</v>
          </cell>
          <cell r="M632">
            <v>375500</v>
          </cell>
          <cell r="N632">
            <v>10851.43</v>
          </cell>
          <cell r="O632">
            <v>10738.18</v>
          </cell>
          <cell r="P632">
            <v>16.5</v>
          </cell>
          <cell r="Q632">
            <v>0</v>
          </cell>
          <cell r="R632">
            <v>0</v>
          </cell>
          <cell r="S632">
            <v>0</v>
          </cell>
          <cell r="T632">
            <v>113.25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45833</v>
          </cell>
          <cell r="AF632">
            <v>47294</v>
          </cell>
          <cell r="AG632">
            <v>49</v>
          </cell>
        </row>
        <row r="633">
          <cell r="A633">
            <v>6011802735</v>
          </cell>
          <cell r="B633" t="str">
            <v>PALO AMARILLO</v>
          </cell>
          <cell r="C633" t="str">
            <v>SUC. PALO AMARILLO</v>
          </cell>
          <cell r="D633" t="str">
            <v>CONSUMO</v>
          </cell>
          <cell r="E633">
            <v>1</v>
          </cell>
          <cell r="F633" t="str">
            <v>CONS. PERSONAL</v>
          </cell>
          <cell r="G633">
            <v>1</v>
          </cell>
          <cell r="H633" t="str">
            <v>EMITIDO</v>
          </cell>
          <cell r="I633">
            <v>6011802735</v>
          </cell>
          <cell r="J633" t="str">
            <v>402-2480819-2</v>
          </cell>
          <cell r="K633" t="str">
            <v>DE LA ROSA SOSA, EDWARD ELIXANDRO</v>
          </cell>
          <cell r="L633" t="str">
            <v>PESOS DOMINICANOS</v>
          </cell>
          <cell r="M633">
            <v>199500</v>
          </cell>
          <cell r="N633">
            <v>4754.0600000000004</v>
          </cell>
          <cell r="O633">
            <v>4693.8900000000003</v>
          </cell>
          <cell r="P633">
            <v>14.5</v>
          </cell>
          <cell r="Q633">
            <v>0</v>
          </cell>
          <cell r="R633">
            <v>0</v>
          </cell>
          <cell r="S633">
            <v>0</v>
          </cell>
          <cell r="T633">
            <v>60.17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45838</v>
          </cell>
          <cell r="AF633">
            <v>47664</v>
          </cell>
          <cell r="AG633">
            <v>61</v>
          </cell>
        </row>
        <row r="634">
          <cell r="A634">
            <v>6011803091</v>
          </cell>
          <cell r="B634" t="str">
            <v>PALO AMARILLO</v>
          </cell>
          <cell r="C634" t="str">
            <v>SUC. PALO AMARILLO</v>
          </cell>
          <cell r="D634" t="str">
            <v>CONSUMO</v>
          </cell>
          <cell r="E634">
            <v>1</v>
          </cell>
          <cell r="F634" t="str">
            <v>CONS. PERSONAL</v>
          </cell>
          <cell r="G634">
            <v>1</v>
          </cell>
          <cell r="H634" t="str">
            <v>EMITIDO</v>
          </cell>
          <cell r="I634">
            <v>6011803091</v>
          </cell>
          <cell r="J634" t="str">
            <v>031-0361776-1</v>
          </cell>
          <cell r="K634" t="str">
            <v>FILPO FILPO, CAMILO ANTONIO</v>
          </cell>
          <cell r="L634" t="str">
            <v>PESOS DOMINICANOS</v>
          </cell>
          <cell r="M634">
            <v>52500</v>
          </cell>
          <cell r="N634">
            <v>2548.92</v>
          </cell>
          <cell r="O634">
            <v>2533.09</v>
          </cell>
          <cell r="P634">
            <v>14.5</v>
          </cell>
          <cell r="Q634">
            <v>0</v>
          </cell>
          <cell r="R634">
            <v>0</v>
          </cell>
          <cell r="S634">
            <v>0</v>
          </cell>
          <cell r="T634">
            <v>15.83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45838</v>
          </cell>
          <cell r="AF634">
            <v>46568</v>
          </cell>
          <cell r="AG634">
            <v>24</v>
          </cell>
        </row>
        <row r="635">
          <cell r="A635">
            <v>6011802895</v>
          </cell>
          <cell r="B635" t="str">
            <v>PALO AMARILLO</v>
          </cell>
          <cell r="C635" t="str">
            <v>SUC. PALO AMARILLO</v>
          </cell>
          <cell r="D635" t="str">
            <v>CONSUMO</v>
          </cell>
          <cell r="E635">
            <v>1</v>
          </cell>
          <cell r="F635" t="str">
            <v>CONS. PERSONAL</v>
          </cell>
          <cell r="G635">
            <v>1</v>
          </cell>
          <cell r="H635" t="str">
            <v>EMITIDO</v>
          </cell>
          <cell r="I635">
            <v>6011802895</v>
          </cell>
          <cell r="J635" t="str">
            <v>402-2191068-6</v>
          </cell>
          <cell r="K635" t="str">
            <v>FILPO VASQUEZ, EURY REYNALDO</v>
          </cell>
          <cell r="L635" t="str">
            <v>PESOS DOMINICANOS</v>
          </cell>
          <cell r="M635">
            <v>130500</v>
          </cell>
          <cell r="N635">
            <v>3638.28</v>
          </cell>
          <cell r="O635">
            <v>3598.92</v>
          </cell>
          <cell r="P635">
            <v>14.5</v>
          </cell>
          <cell r="Q635">
            <v>0</v>
          </cell>
          <cell r="R635">
            <v>0</v>
          </cell>
          <cell r="S635">
            <v>0</v>
          </cell>
          <cell r="T635">
            <v>39.36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45838</v>
          </cell>
          <cell r="AF635">
            <v>47299</v>
          </cell>
          <cell r="AG635">
            <v>49</v>
          </cell>
        </row>
        <row r="636">
          <cell r="A636">
            <v>6011802767</v>
          </cell>
          <cell r="B636" t="str">
            <v>PALO AMARILLO</v>
          </cell>
          <cell r="C636" t="str">
            <v>SUC. PALO AMARILLO</v>
          </cell>
          <cell r="D636" t="str">
            <v>CONSUMO</v>
          </cell>
          <cell r="E636">
            <v>1</v>
          </cell>
          <cell r="F636" t="str">
            <v>CONS. PERSONAL</v>
          </cell>
          <cell r="G636">
            <v>1</v>
          </cell>
          <cell r="H636" t="str">
            <v>EMITIDO</v>
          </cell>
          <cell r="I636">
            <v>6011802767</v>
          </cell>
          <cell r="J636" t="str">
            <v>402-2276421-5</v>
          </cell>
          <cell r="K636" t="str">
            <v>FLETE FABIAN, WARLYN RAFAEL</v>
          </cell>
          <cell r="L636" t="str">
            <v>PESOS DOMINICANOS</v>
          </cell>
          <cell r="M636">
            <v>291500</v>
          </cell>
          <cell r="N636">
            <v>6946.41</v>
          </cell>
          <cell r="O636">
            <v>6858.49</v>
          </cell>
          <cell r="P636">
            <v>14.5</v>
          </cell>
          <cell r="Q636">
            <v>0</v>
          </cell>
          <cell r="R636">
            <v>0</v>
          </cell>
          <cell r="S636">
            <v>0</v>
          </cell>
          <cell r="T636">
            <v>87.92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45838</v>
          </cell>
          <cell r="AF636">
            <v>47664</v>
          </cell>
          <cell r="AG636">
            <v>61</v>
          </cell>
        </row>
        <row r="637">
          <cell r="A637">
            <v>6011801793</v>
          </cell>
          <cell r="B637" t="str">
            <v>PALO AMARILLO</v>
          </cell>
          <cell r="C637" t="str">
            <v>SUC. PALO AMARILLO</v>
          </cell>
          <cell r="D637" t="str">
            <v>CONSUMO</v>
          </cell>
          <cell r="E637">
            <v>1</v>
          </cell>
          <cell r="F637" t="str">
            <v>CONS. PERSONAL</v>
          </cell>
          <cell r="G637">
            <v>1</v>
          </cell>
          <cell r="H637" t="str">
            <v>EMITIDO</v>
          </cell>
          <cell r="I637">
            <v>6011801793</v>
          </cell>
          <cell r="J637" t="str">
            <v>402-2669087-9</v>
          </cell>
          <cell r="K637" t="str">
            <v>LAGUA CRUZ, OLVIS DARIEL</v>
          </cell>
          <cell r="L637" t="str">
            <v>PESOS DOMINICANOS</v>
          </cell>
          <cell r="M637">
            <v>50500</v>
          </cell>
          <cell r="N637">
            <v>4609.1000000000004</v>
          </cell>
          <cell r="O637">
            <v>4593.87</v>
          </cell>
          <cell r="P637">
            <v>16.5</v>
          </cell>
          <cell r="Q637">
            <v>0</v>
          </cell>
          <cell r="R637">
            <v>0</v>
          </cell>
          <cell r="S637">
            <v>0</v>
          </cell>
          <cell r="T637">
            <v>15.23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45834</v>
          </cell>
          <cell r="AF637">
            <v>46199</v>
          </cell>
          <cell r="AG637">
            <v>12</v>
          </cell>
        </row>
        <row r="638">
          <cell r="A638">
            <v>6011797681</v>
          </cell>
          <cell r="B638" t="str">
            <v>PALO AMARILLO</v>
          </cell>
          <cell r="C638" t="str">
            <v>SUC. PALO AMARILLO</v>
          </cell>
          <cell r="D638" t="str">
            <v>CONSUMO</v>
          </cell>
          <cell r="E638">
            <v>1</v>
          </cell>
          <cell r="F638" t="str">
            <v>CONS. PERSONAL</v>
          </cell>
          <cell r="G638">
            <v>1</v>
          </cell>
          <cell r="H638" t="str">
            <v>EMITIDO</v>
          </cell>
          <cell r="I638">
            <v>6011797681</v>
          </cell>
          <cell r="J638" t="str">
            <v>095-0013871-5</v>
          </cell>
          <cell r="K638" t="str">
            <v>MENDOZA PAULINO, JOSE ANTONIO</v>
          </cell>
          <cell r="L638" t="str">
            <v>PESOS DOMINICANOS</v>
          </cell>
          <cell r="M638">
            <v>201500</v>
          </cell>
          <cell r="N638">
            <v>9975.0400000000009</v>
          </cell>
          <cell r="O638">
            <v>9914.27</v>
          </cell>
          <cell r="P638">
            <v>16.5</v>
          </cell>
          <cell r="Q638">
            <v>0</v>
          </cell>
          <cell r="R638">
            <v>0</v>
          </cell>
          <cell r="S638">
            <v>0</v>
          </cell>
          <cell r="T638">
            <v>60.77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45819</v>
          </cell>
          <cell r="AF638">
            <v>46549</v>
          </cell>
          <cell r="AG638">
            <v>24</v>
          </cell>
        </row>
        <row r="639">
          <cell r="A639">
            <v>6011802742</v>
          </cell>
          <cell r="B639" t="str">
            <v>PALO AMARILLO</v>
          </cell>
          <cell r="C639" t="str">
            <v>SUC. PALO AMARILLO</v>
          </cell>
          <cell r="D639" t="str">
            <v>CONSUMO</v>
          </cell>
          <cell r="E639">
            <v>1</v>
          </cell>
          <cell r="F639" t="str">
            <v>CONS. PERSONAL</v>
          </cell>
          <cell r="G639">
            <v>1</v>
          </cell>
          <cell r="H639" t="str">
            <v>EMITIDO</v>
          </cell>
          <cell r="I639">
            <v>6011802742</v>
          </cell>
          <cell r="J639" t="str">
            <v>046-0015261-7</v>
          </cell>
          <cell r="K639" t="str">
            <v>NUÑEZ RODRIGUEZ, MARTIN</v>
          </cell>
          <cell r="L639" t="str">
            <v>PESOS DOMINICANOS</v>
          </cell>
          <cell r="M639">
            <v>390500</v>
          </cell>
          <cell r="N639">
            <v>9305.56</v>
          </cell>
          <cell r="O639">
            <v>9187.7900000000009</v>
          </cell>
          <cell r="P639">
            <v>14.5</v>
          </cell>
          <cell r="Q639">
            <v>0</v>
          </cell>
          <cell r="R639">
            <v>0</v>
          </cell>
          <cell r="S639">
            <v>0</v>
          </cell>
          <cell r="T639">
            <v>117.77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45838</v>
          </cell>
          <cell r="AF639">
            <v>47664</v>
          </cell>
          <cell r="AG639">
            <v>61</v>
          </cell>
        </row>
        <row r="640">
          <cell r="A640">
            <v>6011801471</v>
          </cell>
          <cell r="B640" t="str">
            <v>PALO AMARILLO</v>
          </cell>
          <cell r="C640" t="str">
            <v>SUC. PALO AMARILLO</v>
          </cell>
          <cell r="D640" t="str">
            <v>CONSUMO</v>
          </cell>
          <cell r="E640">
            <v>1</v>
          </cell>
          <cell r="F640" t="str">
            <v>CONS. PERSONAL</v>
          </cell>
          <cell r="G640">
            <v>1</v>
          </cell>
          <cell r="H640" t="str">
            <v>EMITIDO</v>
          </cell>
          <cell r="I640">
            <v>6011801471</v>
          </cell>
          <cell r="J640" t="str">
            <v>072-0013375-4</v>
          </cell>
          <cell r="K640" t="str">
            <v>OVALLE FRANCISCO, CARLOS JAVIER</v>
          </cell>
          <cell r="L640" t="str">
            <v>PESOS DOMINICANOS</v>
          </cell>
          <cell r="M640">
            <v>74500</v>
          </cell>
          <cell r="N640">
            <v>2660.1</v>
          </cell>
          <cell r="O640">
            <v>2637.63</v>
          </cell>
          <cell r="P640">
            <v>16.5</v>
          </cell>
          <cell r="Q640">
            <v>0</v>
          </cell>
          <cell r="R640">
            <v>0</v>
          </cell>
          <cell r="S640">
            <v>0</v>
          </cell>
          <cell r="T640">
            <v>22.47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45833</v>
          </cell>
          <cell r="AF640">
            <v>46929</v>
          </cell>
          <cell r="AG640">
            <v>37</v>
          </cell>
        </row>
        <row r="641">
          <cell r="A641">
            <v>6011801619</v>
          </cell>
          <cell r="B641" t="str">
            <v>PALO AMARILLO</v>
          </cell>
          <cell r="C641" t="str">
            <v>SUC. PALO AMARILLO</v>
          </cell>
          <cell r="D641" t="str">
            <v>CONSUMO</v>
          </cell>
          <cell r="E641">
            <v>1</v>
          </cell>
          <cell r="F641" t="str">
            <v>CONS. PERSONAL</v>
          </cell>
          <cell r="G641">
            <v>1</v>
          </cell>
          <cell r="H641" t="str">
            <v>EMITIDO</v>
          </cell>
          <cell r="I641">
            <v>6011801619</v>
          </cell>
          <cell r="J641" t="str">
            <v>402-0865822-5</v>
          </cell>
          <cell r="K641" t="str">
            <v>PAULINO ALMANZAR, DAURIS FRANCISCO</v>
          </cell>
          <cell r="L641" t="str">
            <v>PESOS DOMINICANOS</v>
          </cell>
          <cell r="M641">
            <v>56500</v>
          </cell>
          <cell r="N641">
            <v>2017.39</v>
          </cell>
          <cell r="O641">
            <v>2000.35</v>
          </cell>
          <cell r="P641">
            <v>16.5</v>
          </cell>
          <cell r="Q641">
            <v>0</v>
          </cell>
          <cell r="R641">
            <v>0</v>
          </cell>
          <cell r="S641">
            <v>0</v>
          </cell>
          <cell r="T641">
            <v>17.04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45834</v>
          </cell>
          <cell r="AF641">
            <v>46930</v>
          </cell>
          <cell r="AG641">
            <v>37</v>
          </cell>
        </row>
        <row r="642">
          <cell r="A642">
            <v>6011796588</v>
          </cell>
          <cell r="B642" t="str">
            <v>PALO AMARILLO</v>
          </cell>
          <cell r="C642" t="str">
            <v>SUC. PALO AMARILLO</v>
          </cell>
          <cell r="D642" t="str">
            <v>CONSUMO</v>
          </cell>
          <cell r="E642">
            <v>1</v>
          </cell>
          <cell r="F642" t="str">
            <v>CONS. PERSONAL</v>
          </cell>
          <cell r="G642">
            <v>1</v>
          </cell>
          <cell r="H642" t="str">
            <v>EMITIDO</v>
          </cell>
          <cell r="I642">
            <v>6011796588</v>
          </cell>
          <cell r="J642" t="str">
            <v>402-2395233-0</v>
          </cell>
          <cell r="K642" t="str">
            <v>PERALTA ALMONTE, CRISTIAN MIGUEL</v>
          </cell>
          <cell r="L642" t="str">
            <v>PESOS DOMINICANOS</v>
          </cell>
          <cell r="M642">
            <v>84500</v>
          </cell>
          <cell r="N642">
            <v>3017.16</v>
          </cell>
          <cell r="O642">
            <v>2991.67</v>
          </cell>
          <cell r="P642">
            <v>16.5</v>
          </cell>
          <cell r="Q642">
            <v>0</v>
          </cell>
          <cell r="R642">
            <v>0</v>
          </cell>
          <cell r="S642">
            <v>0</v>
          </cell>
          <cell r="T642">
            <v>25.49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45813</v>
          </cell>
          <cell r="AF642">
            <v>46909</v>
          </cell>
          <cell r="AG642">
            <v>37</v>
          </cell>
        </row>
        <row r="643">
          <cell r="A643">
            <v>6011800823</v>
          </cell>
          <cell r="B643" t="str">
            <v>PALO AMARILLO</v>
          </cell>
          <cell r="C643" t="str">
            <v>SUC. PALO AMARILLO</v>
          </cell>
          <cell r="D643" t="str">
            <v>CONSUMO</v>
          </cell>
          <cell r="E643">
            <v>1</v>
          </cell>
          <cell r="F643" t="str">
            <v>CONS. PERSONAL</v>
          </cell>
          <cell r="G643">
            <v>1</v>
          </cell>
          <cell r="H643" t="str">
            <v>EMITIDO</v>
          </cell>
          <cell r="I643">
            <v>6011800823</v>
          </cell>
          <cell r="J643" t="str">
            <v>350-0000189-7</v>
          </cell>
          <cell r="K643" t="str">
            <v>SANTANA RODRIGUEZ, WINDER ANEUDY</v>
          </cell>
          <cell r="L643" t="str">
            <v>PESOS DOMINICANOS</v>
          </cell>
          <cell r="M643">
            <v>33500</v>
          </cell>
          <cell r="N643">
            <v>1658.38</v>
          </cell>
          <cell r="O643">
            <v>1648.28</v>
          </cell>
          <cell r="P643">
            <v>16.5</v>
          </cell>
          <cell r="Q643">
            <v>0</v>
          </cell>
          <cell r="R643">
            <v>0</v>
          </cell>
          <cell r="S643">
            <v>0</v>
          </cell>
          <cell r="T643">
            <v>10.1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45831</v>
          </cell>
          <cell r="AF643">
            <v>46561</v>
          </cell>
          <cell r="AG643">
            <v>24</v>
          </cell>
        </row>
        <row r="644">
          <cell r="A644">
            <v>6011802639</v>
          </cell>
          <cell r="B644" t="str">
            <v>PALO AMARILLO</v>
          </cell>
          <cell r="C644" t="str">
            <v>SUC. PALO AMARILLO</v>
          </cell>
          <cell r="D644" t="str">
            <v>CONSUMO</v>
          </cell>
          <cell r="E644">
            <v>1</v>
          </cell>
          <cell r="F644" t="str">
            <v>CONS. PERSONAL</v>
          </cell>
          <cell r="G644">
            <v>1</v>
          </cell>
          <cell r="H644" t="str">
            <v>EMITIDO</v>
          </cell>
          <cell r="I644">
            <v>6011802639</v>
          </cell>
          <cell r="J644" t="str">
            <v>095-0020751-0</v>
          </cell>
          <cell r="K644" t="str">
            <v>SANTANA ULLOA, EDUARDO JOSE</v>
          </cell>
          <cell r="L644" t="str">
            <v>PESOS DOMINICANOS</v>
          </cell>
          <cell r="M644">
            <v>251500</v>
          </cell>
          <cell r="N644">
            <v>8980.0499999999993</v>
          </cell>
          <cell r="O644">
            <v>8904.2000000000007</v>
          </cell>
          <cell r="P644">
            <v>16.5</v>
          </cell>
          <cell r="Q644">
            <v>0</v>
          </cell>
          <cell r="R644">
            <v>0</v>
          </cell>
          <cell r="S644">
            <v>0</v>
          </cell>
          <cell r="T644">
            <v>75.849999999999994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45838</v>
          </cell>
          <cell r="AF644">
            <v>46934</v>
          </cell>
          <cell r="AG644">
            <v>37</v>
          </cell>
        </row>
        <row r="645">
          <cell r="A645">
            <v>6011802799</v>
          </cell>
          <cell r="B645" t="str">
            <v>PALO AMARILLO</v>
          </cell>
          <cell r="C645" t="str">
            <v>SUC. PALO AMARILLO</v>
          </cell>
          <cell r="D645" t="str">
            <v>CONSUMO</v>
          </cell>
          <cell r="E645">
            <v>1</v>
          </cell>
          <cell r="F645" t="str">
            <v>CONS. PERSONAL</v>
          </cell>
          <cell r="G645">
            <v>1</v>
          </cell>
          <cell r="H645" t="str">
            <v>EMITIDO</v>
          </cell>
          <cell r="I645">
            <v>6011802799</v>
          </cell>
          <cell r="J645" t="str">
            <v>121-0005894-5</v>
          </cell>
          <cell r="K645" t="str">
            <v>SANTOS GONZALEZ, CANILSIO PASCUALITO</v>
          </cell>
          <cell r="L645" t="str">
            <v>PESOS DOMINICANOS</v>
          </cell>
          <cell r="M645">
            <v>251500</v>
          </cell>
          <cell r="N645">
            <v>5993.21</v>
          </cell>
          <cell r="O645">
            <v>5917.36</v>
          </cell>
          <cell r="P645">
            <v>14.5</v>
          </cell>
          <cell r="Q645">
            <v>0</v>
          </cell>
          <cell r="R645">
            <v>0</v>
          </cell>
          <cell r="S645">
            <v>0</v>
          </cell>
          <cell r="T645">
            <v>75.849999999999994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45838</v>
          </cell>
          <cell r="AF645">
            <v>47664</v>
          </cell>
          <cell r="AG645">
            <v>61</v>
          </cell>
        </row>
        <row r="646">
          <cell r="A646">
            <v>6011799278</v>
          </cell>
          <cell r="B646" t="str">
            <v>PALO AMARILLO</v>
          </cell>
          <cell r="C646" t="str">
            <v>SUC. PALO AMARILLO</v>
          </cell>
          <cell r="D646" t="str">
            <v>CONSUMO</v>
          </cell>
          <cell r="E646">
            <v>1</v>
          </cell>
          <cell r="F646" t="str">
            <v>CONS. PERSONAL</v>
          </cell>
          <cell r="G646">
            <v>1</v>
          </cell>
          <cell r="H646" t="str">
            <v>EMITIDO</v>
          </cell>
          <cell r="I646">
            <v>6011799278</v>
          </cell>
          <cell r="J646" t="str">
            <v>031-0347808-1</v>
          </cell>
          <cell r="K646" t="str">
            <v>TAVAREZ, EDWARD ALEJANDRO</v>
          </cell>
          <cell r="L646" t="str">
            <v>PESOS DOMINICANOS</v>
          </cell>
          <cell r="M646">
            <v>144000</v>
          </cell>
          <cell r="N646">
            <v>5505.68</v>
          </cell>
          <cell r="O646">
            <v>5462.25</v>
          </cell>
          <cell r="P646">
            <v>21.5</v>
          </cell>
          <cell r="Q646">
            <v>0</v>
          </cell>
          <cell r="R646">
            <v>0</v>
          </cell>
          <cell r="S646">
            <v>0</v>
          </cell>
          <cell r="T646">
            <v>43.43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45825</v>
          </cell>
          <cell r="AF646">
            <v>46921</v>
          </cell>
          <cell r="AG646">
            <v>37</v>
          </cell>
        </row>
        <row r="647">
          <cell r="A647">
            <v>6011800392</v>
          </cell>
          <cell r="B647" t="str">
            <v>PUERTO PLATA</v>
          </cell>
          <cell r="C647" t="str">
            <v>SUC. PUERTO PLATA</v>
          </cell>
          <cell r="D647" t="str">
            <v>CONSUMO</v>
          </cell>
          <cell r="E647">
            <v>1</v>
          </cell>
          <cell r="F647" t="str">
            <v>CONS. PERSONAL</v>
          </cell>
          <cell r="G647">
            <v>1</v>
          </cell>
          <cell r="H647" t="str">
            <v>EMITIDO</v>
          </cell>
          <cell r="I647">
            <v>6011800392</v>
          </cell>
          <cell r="J647" t="str">
            <v>001-1453582-6</v>
          </cell>
          <cell r="K647" t="str">
            <v>AFENTOULIDIS , GEORGIOS</v>
          </cell>
          <cell r="L647" t="str">
            <v>PESOS DOMINICANOS</v>
          </cell>
          <cell r="M647">
            <v>280000</v>
          </cell>
          <cell r="N647">
            <v>25160.16</v>
          </cell>
          <cell r="O647">
            <v>25160.16</v>
          </cell>
          <cell r="P647">
            <v>14.15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E647">
            <v>45828</v>
          </cell>
          <cell r="AF647">
            <v>46193</v>
          </cell>
          <cell r="AG647">
            <v>12</v>
          </cell>
        </row>
        <row r="648">
          <cell r="A648">
            <v>6011797569</v>
          </cell>
          <cell r="B648" t="str">
            <v>PUERTO PLATA</v>
          </cell>
          <cell r="C648" t="str">
            <v>SUC. PUERTO PLATA</v>
          </cell>
          <cell r="D648" t="str">
            <v>CONSUMO</v>
          </cell>
          <cell r="E648">
            <v>1</v>
          </cell>
          <cell r="F648" t="str">
            <v>CONS. PERSONAL</v>
          </cell>
          <cell r="G648">
            <v>1</v>
          </cell>
          <cell r="H648" t="str">
            <v>EMITIDO</v>
          </cell>
          <cell r="I648">
            <v>6011797569</v>
          </cell>
          <cell r="J648" t="str">
            <v>037-0123405-0</v>
          </cell>
          <cell r="K648" t="str">
            <v>ALMONTE COLLADO, CARLOS JOSE</v>
          </cell>
          <cell r="L648" t="str">
            <v>PESOS DOMINICANOS</v>
          </cell>
          <cell r="M648">
            <v>21320</v>
          </cell>
          <cell r="N648">
            <v>1050.32</v>
          </cell>
          <cell r="O648">
            <v>1043.8900000000001</v>
          </cell>
          <cell r="P648">
            <v>16</v>
          </cell>
          <cell r="Q648">
            <v>0</v>
          </cell>
          <cell r="R648">
            <v>0</v>
          </cell>
          <cell r="S648">
            <v>0</v>
          </cell>
          <cell r="T648">
            <v>6.43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45819</v>
          </cell>
          <cell r="AF648">
            <v>46549</v>
          </cell>
          <cell r="AG648">
            <v>24</v>
          </cell>
        </row>
        <row r="649">
          <cell r="A649">
            <v>6011801359</v>
          </cell>
          <cell r="B649" t="str">
            <v>PUERTO PLATA</v>
          </cell>
          <cell r="C649" t="str">
            <v>SUC. PUERTO PLATA</v>
          </cell>
          <cell r="D649" t="str">
            <v>CONSUMO</v>
          </cell>
          <cell r="E649">
            <v>1</v>
          </cell>
          <cell r="F649" t="str">
            <v>CONS. PERSONAL</v>
          </cell>
          <cell r="G649">
            <v>1</v>
          </cell>
          <cell r="H649" t="str">
            <v>EMITIDO</v>
          </cell>
          <cell r="I649">
            <v>6011801359</v>
          </cell>
          <cell r="J649" t="str">
            <v>037-0000017-1</v>
          </cell>
          <cell r="K649" t="str">
            <v>ALMONTE HERNANDEZ, JOSE RHADAMES</v>
          </cell>
          <cell r="L649" t="str">
            <v>PESOS DOMINICANOS</v>
          </cell>
          <cell r="M649">
            <v>1000000</v>
          </cell>
          <cell r="N649">
            <v>0</v>
          </cell>
          <cell r="O649">
            <v>13750</v>
          </cell>
          <cell r="P649">
            <v>16.5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E649">
            <v>45833</v>
          </cell>
          <cell r="AF649">
            <v>46563</v>
          </cell>
          <cell r="AG649">
            <v>24</v>
          </cell>
        </row>
        <row r="650">
          <cell r="A650">
            <v>6011799748</v>
          </cell>
          <cell r="B650" t="str">
            <v>PUERTO PLATA</v>
          </cell>
          <cell r="C650" t="str">
            <v>SUC. PUERTO PLATA</v>
          </cell>
          <cell r="D650" t="str">
            <v>CONSUMO</v>
          </cell>
          <cell r="E650">
            <v>1</v>
          </cell>
          <cell r="F650" t="str">
            <v>CONS. PERSONAL</v>
          </cell>
          <cell r="G650">
            <v>1</v>
          </cell>
          <cell r="H650" t="str">
            <v>EMITIDO</v>
          </cell>
          <cell r="I650">
            <v>6011799748</v>
          </cell>
          <cell r="J650" t="str">
            <v>037-0089284-1</v>
          </cell>
          <cell r="K650" t="str">
            <v>BONILLA VASQUEZ, FIDELINA ESTHER</v>
          </cell>
          <cell r="L650" t="str">
            <v>PESOS DOMINICANOS</v>
          </cell>
          <cell r="M650">
            <v>330800</v>
          </cell>
          <cell r="N650">
            <v>9594.44</v>
          </cell>
          <cell r="O650">
            <v>9042.5400000000009</v>
          </cell>
          <cell r="P650">
            <v>21.5</v>
          </cell>
          <cell r="Q650">
            <v>0</v>
          </cell>
          <cell r="R650">
            <v>0</v>
          </cell>
          <cell r="S650">
            <v>0</v>
          </cell>
          <cell r="T650">
            <v>99.77</v>
          </cell>
          <cell r="U650">
            <v>0</v>
          </cell>
          <cell r="V650">
            <v>0</v>
          </cell>
          <cell r="W650">
            <v>0</v>
          </cell>
          <cell r="X650">
            <v>452.13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45826</v>
          </cell>
          <cell r="AF650">
            <v>47652</v>
          </cell>
          <cell r="AG650">
            <v>61</v>
          </cell>
        </row>
        <row r="651">
          <cell r="A651">
            <v>6011799351</v>
          </cell>
          <cell r="B651" t="str">
            <v>PUERTO PLATA</v>
          </cell>
          <cell r="C651" t="str">
            <v>SUC. PUERTO PLATA</v>
          </cell>
          <cell r="D651" t="str">
            <v>CONSUMO</v>
          </cell>
          <cell r="E651">
            <v>1</v>
          </cell>
          <cell r="F651" t="str">
            <v>CONS. PERSONAL</v>
          </cell>
          <cell r="G651">
            <v>1</v>
          </cell>
          <cell r="H651" t="str">
            <v>EMITIDO</v>
          </cell>
          <cell r="I651">
            <v>6011799351</v>
          </cell>
          <cell r="J651" t="str">
            <v>402-3705339-8</v>
          </cell>
          <cell r="K651" t="str">
            <v>CEBALLO CASTILLO, ANDREINA ANYELINA</v>
          </cell>
          <cell r="L651" t="str">
            <v>PESOS DOMINICANOS</v>
          </cell>
          <cell r="M651">
            <v>30400</v>
          </cell>
          <cell r="N651">
            <v>2767.39</v>
          </cell>
          <cell r="O651">
            <v>2758.22</v>
          </cell>
          <cell r="P651">
            <v>16</v>
          </cell>
          <cell r="Q651">
            <v>0</v>
          </cell>
          <cell r="R651">
            <v>0</v>
          </cell>
          <cell r="S651">
            <v>0</v>
          </cell>
          <cell r="T651">
            <v>9.17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45825</v>
          </cell>
          <cell r="AF651">
            <v>46190</v>
          </cell>
          <cell r="AG651">
            <v>12</v>
          </cell>
        </row>
        <row r="652">
          <cell r="A652">
            <v>6011799374</v>
          </cell>
          <cell r="B652" t="str">
            <v>PUERTO PLATA</v>
          </cell>
          <cell r="C652" t="str">
            <v>SUC. PUERTO PLATA</v>
          </cell>
          <cell r="D652" t="str">
            <v>CONSUMO</v>
          </cell>
          <cell r="E652">
            <v>1</v>
          </cell>
          <cell r="F652" t="str">
            <v>CONS. PERSONAL</v>
          </cell>
          <cell r="G652">
            <v>1</v>
          </cell>
          <cell r="H652" t="str">
            <v>EMITIDO</v>
          </cell>
          <cell r="I652">
            <v>6011799374</v>
          </cell>
          <cell r="J652" t="str">
            <v>037-0127169-8</v>
          </cell>
          <cell r="K652" t="str">
            <v>CID MARTINEZ, ANGIE GRACE</v>
          </cell>
          <cell r="L652" t="str">
            <v>PESOS DOMINICANOS</v>
          </cell>
          <cell r="M652">
            <v>38500</v>
          </cell>
          <cell r="N652">
            <v>3504.75</v>
          </cell>
          <cell r="O652">
            <v>3493.14</v>
          </cell>
          <cell r="P652">
            <v>16</v>
          </cell>
          <cell r="Q652">
            <v>0</v>
          </cell>
          <cell r="R652">
            <v>0</v>
          </cell>
          <cell r="S652">
            <v>0</v>
          </cell>
          <cell r="T652">
            <v>11.61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45825</v>
          </cell>
          <cell r="AF652">
            <v>46190</v>
          </cell>
          <cell r="AG652">
            <v>12</v>
          </cell>
        </row>
        <row r="653">
          <cell r="A653">
            <v>6011798062</v>
          </cell>
          <cell r="B653" t="str">
            <v>PUERTO PLATA</v>
          </cell>
          <cell r="C653" t="str">
            <v>SUC. PUERTO PLATA</v>
          </cell>
          <cell r="D653" t="str">
            <v>CONSUMO</v>
          </cell>
          <cell r="E653">
            <v>1</v>
          </cell>
          <cell r="F653" t="str">
            <v>CONS. PERSONAL</v>
          </cell>
          <cell r="G653">
            <v>1</v>
          </cell>
          <cell r="H653" t="str">
            <v>EMITIDO</v>
          </cell>
          <cell r="I653">
            <v>6011798062</v>
          </cell>
          <cell r="J653" t="str">
            <v>045-0017638-5</v>
          </cell>
          <cell r="K653" t="str">
            <v>ESPINAL RODRIGUEZ, JOSE MIGUEL</v>
          </cell>
          <cell r="L653" t="str">
            <v>PESOS DOMINICANOS</v>
          </cell>
          <cell r="M653">
            <v>151500</v>
          </cell>
          <cell r="N653">
            <v>5447.08</v>
          </cell>
          <cell r="O653">
            <v>5401.39</v>
          </cell>
          <cell r="P653">
            <v>17</v>
          </cell>
          <cell r="Q653">
            <v>0</v>
          </cell>
          <cell r="R653">
            <v>0</v>
          </cell>
          <cell r="S653">
            <v>0</v>
          </cell>
          <cell r="T653">
            <v>45.69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45820</v>
          </cell>
          <cell r="AF653">
            <v>46916</v>
          </cell>
          <cell r="AG653">
            <v>37</v>
          </cell>
        </row>
        <row r="654">
          <cell r="A654">
            <v>6011800652</v>
          </cell>
          <cell r="B654" t="str">
            <v>PUERTO PLATA</v>
          </cell>
          <cell r="C654" t="str">
            <v>SUC. PUERTO PLATA</v>
          </cell>
          <cell r="D654" t="str">
            <v>CONSUMO</v>
          </cell>
          <cell r="E654">
            <v>1</v>
          </cell>
          <cell r="F654" t="str">
            <v>CONS. PERSONAL</v>
          </cell>
          <cell r="G654">
            <v>1</v>
          </cell>
          <cell r="H654" t="str">
            <v>EMITIDO</v>
          </cell>
          <cell r="I654">
            <v>6011800652</v>
          </cell>
          <cell r="J654" t="str">
            <v>037-0114430-9</v>
          </cell>
          <cell r="K654" t="str">
            <v>FERMIN ALMONTE, ADRIANA</v>
          </cell>
          <cell r="L654" t="str">
            <v>PESOS DOMINICANOS</v>
          </cell>
          <cell r="M654">
            <v>406476.61</v>
          </cell>
          <cell r="N654">
            <v>11611.56</v>
          </cell>
          <cell r="O654">
            <v>11111.19</v>
          </cell>
          <cell r="P654">
            <v>21.5</v>
          </cell>
          <cell r="Q654">
            <v>0</v>
          </cell>
          <cell r="R654">
            <v>0</v>
          </cell>
          <cell r="S654">
            <v>0</v>
          </cell>
          <cell r="T654">
            <v>122.59</v>
          </cell>
          <cell r="U654">
            <v>0</v>
          </cell>
          <cell r="V654">
            <v>0</v>
          </cell>
          <cell r="W654">
            <v>0</v>
          </cell>
          <cell r="X654">
            <v>377.78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45831</v>
          </cell>
          <cell r="AF654">
            <v>47657</v>
          </cell>
          <cell r="AG654">
            <v>61</v>
          </cell>
        </row>
        <row r="655">
          <cell r="A655">
            <v>6011796442</v>
          </cell>
          <cell r="B655" t="str">
            <v>PUERTO PLATA</v>
          </cell>
          <cell r="C655" t="str">
            <v>SUC. PUERTO PLATA</v>
          </cell>
          <cell r="D655" t="str">
            <v>CONSUMO</v>
          </cell>
          <cell r="E655">
            <v>1</v>
          </cell>
          <cell r="F655" t="str">
            <v>CONS. PERSONAL</v>
          </cell>
          <cell r="G655">
            <v>1</v>
          </cell>
          <cell r="H655" t="str">
            <v>EMITIDO</v>
          </cell>
          <cell r="I655">
            <v>6011796442</v>
          </cell>
          <cell r="J655" t="str">
            <v>402-3939916-1</v>
          </cell>
          <cell r="K655" t="str">
            <v>LORA MERCEDES, JANCEL</v>
          </cell>
          <cell r="L655" t="str">
            <v>PESOS DOMINICANOS</v>
          </cell>
          <cell r="M655">
            <v>200000</v>
          </cell>
          <cell r="N655">
            <v>0</v>
          </cell>
          <cell r="O655">
            <v>4755.2299999999996</v>
          </cell>
          <cell r="P655">
            <v>15</v>
          </cell>
          <cell r="Q655">
            <v>0</v>
          </cell>
          <cell r="R655">
            <v>0</v>
          </cell>
          <cell r="S655">
            <v>0</v>
          </cell>
          <cell r="T655">
            <v>60.6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45812</v>
          </cell>
          <cell r="AF655">
            <v>46908</v>
          </cell>
          <cell r="AG655">
            <v>37</v>
          </cell>
        </row>
        <row r="656">
          <cell r="A656">
            <v>6011797996</v>
          </cell>
          <cell r="B656" t="str">
            <v>PUERTO PLATA</v>
          </cell>
          <cell r="C656" t="str">
            <v>SUC. PUERTO PLATA</v>
          </cell>
          <cell r="D656" t="str">
            <v>CONSUMO</v>
          </cell>
          <cell r="E656">
            <v>1</v>
          </cell>
          <cell r="F656" t="str">
            <v>CONS. PERSONAL</v>
          </cell>
          <cell r="G656">
            <v>1</v>
          </cell>
          <cell r="H656" t="str">
            <v>EMITIDO</v>
          </cell>
          <cell r="I656">
            <v>6011797996</v>
          </cell>
          <cell r="J656" t="str">
            <v>097-0023622-8</v>
          </cell>
          <cell r="K656" t="str">
            <v>MARTE PEGUERO, DANILSA</v>
          </cell>
          <cell r="L656" t="str">
            <v>PESOS DOMINICANOS</v>
          </cell>
          <cell r="M656">
            <v>607000</v>
          </cell>
          <cell r="N656">
            <v>17246.75</v>
          </cell>
          <cell r="O656">
            <v>16251.12</v>
          </cell>
          <cell r="P656">
            <v>20.5</v>
          </cell>
          <cell r="Q656">
            <v>0</v>
          </cell>
          <cell r="R656">
            <v>0</v>
          </cell>
          <cell r="S656">
            <v>0</v>
          </cell>
          <cell r="T656">
            <v>183.07</v>
          </cell>
          <cell r="U656">
            <v>0</v>
          </cell>
          <cell r="V656">
            <v>0</v>
          </cell>
          <cell r="W656">
            <v>0</v>
          </cell>
          <cell r="X656">
            <v>812.56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45820</v>
          </cell>
          <cell r="AF656">
            <v>47646</v>
          </cell>
          <cell r="AG656">
            <v>61</v>
          </cell>
        </row>
        <row r="657">
          <cell r="A657">
            <v>6011800232</v>
          </cell>
          <cell r="B657" t="str">
            <v>PUERTO PLATA</v>
          </cell>
          <cell r="C657" t="str">
            <v>SUC. PUERTO PLATA</v>
          </cell>
          <cell r="D657" t="str">
            <v>CONSUMO</v>
          </cell>
          <cell r="E657">
            <v>1</v>
          </cell>
          <cell r="F657" t="str">
            <v>CONS. PERSONAL</v>
          </cell>
          <cell r="G657">
            <v>1</v>
          </cell>
          <cell r="H657" t="str">
            <v>EMITIDO</v>
          </cell>
          <cell r="I657">
            <v>6011800232</v>
          </cell>
          <cell r="J657" t="str">
            <v>402-3655043-6</v>
          </cell>
          <cell r="K657" t="str">
            <v>ORBE, JERMAYLING</v>
          </cell>
          <cell r="L657" t="str">
            <v>PESOS DOMINICANOS</v>
          </cell>
          <cell r="M657">
            <v>270769.86</v>
          </cell>
          <cell r="N657">
            <v>14061.93</v>
          </cell>
          <cell r="O657">
            <v>13980.27</v>
          </cell>
          <cell r="P657">
            <v>21.5</v>
          </cell>
          <cell r="Q657">
            <v>0</v>
          </cell>
          <cell r="R657">
            <v>0</v>
          </cell>
          <cell r="S657">
            <v>0</v>
          </cell>
          <cell r="T657">
            <v>81.66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15469.86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45828</v>
          </cell>
          <cell r="AF657">
            <v>46558</v>
          </cell>
          <cell r="AG657">
            <v>24</v>
          </cell>
        </row>
        <row r="658">
          <cell r="A658">
            <v>6011801697</v>
          </cell>
          <cell r="B658" t="str">
            <v>PUERTO PLATA</v>
          </cell>
          <cell r="C658" t="str">
            <v>SUC. PUERTO PLATA</v>
          </cell>
          <cell r="D658" t="str">
            <v>CONSUMO</v>
          </cell>
          <cell r="E658">
            <v>1</v>
          </cell>
          <cell r="F658" t="str">
            <v>CONS. PERSONAL</v>
          </cell>
          <cell r="G658">
            <v>1</v>
          </cell>
          <cell r="H658" t="str">
            <v>EMITIDO</v>
          </cell>
          <cell r="I658">
            <v>6011801697</v>
          </cell>
          <cell r="J658" t="str">
            <v>037-0014800-4</v>
          </cell>
          <cell r="K658" t="str">
            <v>POLANCO, RAFAEL ARIEL</v>
          </cell>
          <cell r="L658" t="str">
            <v>PESOS DOMINICANOS</v>
          </cell>
          <cell r="M658">
            <v>305800</v>
          </cell>
          <cell r="N658">
            <v>9968.73</v>
          </cell>
          <cell r="O658">
            <v>9551.74</v>
          </cell>
          <cell r="P658">
            <v>21.5</v>
          </cell>
          <cell r="Q658">
            <v>0</v>
          </cell>
          <cell r="R658">
            <v>0</v>
          </cell>
          <cell r="S658">
            <v>0</v>
          </cell>
          <cell r="T658">
            <v>92.23</v>
          </cell>
          <cell r="U658">
            <v>0</v>
          </cell>
          <cell r="V658">
            <v>0</v>
          </cell>
          <cell r="W658">
            <v>0</v>
          </cell>
          <cell r="X658">
            <v>324.76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45834</v>
          </cell>
          <cell r="AF658">
            <v>47295</v>
          </cell>
          <cell r="AG658">
            <v>49</v>
          </cell>
        </row>
        <row r="659">
          <cell r="A659">
            <v>6011799312</v>
          </cell>
          <cell r="B659" t="str">
            <v>PUERTO PLATA</v>
          </cell>
          <cell r="C659" t="str">
            <v>SUC. PUERTO PLATA</v>
          </cell>
          <cell r="D659" t="str">
            <v>CONSUMO</v>
          </cell>
          <cell r="E659">
            <v>1</v>
          </cell>
          <cell r="F659" t="str">
            <v>CONS. PERSONAL</v>
          </cell>
          <cell r="G659">
            <v>1</v>
          </cell>
          <cell r="H659" t="str">
            <v>EMITIDO</v>
          </cell>
          <cell r="I659">
            <v>6011799312</v>
          </cell>
          <cell r="J659" t="str">
            <v>037-0008123-9</v>
          </cell>
          <cell r="K659" t="str">
            <v>SANCHEZ, EDUAR ENRIQUE</v>
          </cell>
          <cell r="L659" t="str">
            <v>PESOS DOMINICANOS</v>
          </cell>
          <cell r="M659">
            <v>41500</v>
          </cell>
          <cell r="N659">
            <v>2064.37</v>
          </cell>
          <cell r="O659">
            <v>2051.85</v>
          </cell>
          <cell r="P659">
            <v>17</v>
          </cell>
          <cell r="Q659">
            <v>0</v>
          </cell>
          <cell r="R659">
            <v>0</v>
          </cell>
          <cell r="S659">
            <v>0</v>
          </cell>
          <cell r="T659">
            <v>12.52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45825</v>
          </cell>
          <cell r="AF659">
            <v>46555</v>
          </cell>
          <cell r="AG659">
            <v>24</v>
          </cell>
        </row>
        <row r="660">
          <cell r="A660">
            <v>6011795342</v>
          </cell>
          <cell r="B660" t="str">
            <v>PUERTO PLATA</v>
          </cell>
          <cell r="C660" t="str">
            <v>SUC. PUERTO PLATA</v>
          </cell>
          <cell r="D660" t="str">
            <v>CONSUMO</v>
          </cell>
          <cell r="E660">
            <v>1</v>
          </cell>
          <cell r="F660" t="str">
            <v>CONS. PERSONAL</v>
          </cell>
          <cell r="G660">
            <v>1</v>
          </cell>
          <cell r="H660" t="str">
            <v>EMITIDO</v>
          </cell>
          <cell r="I660">
            <v>6011795342</v>
          </cell>
          <cell r="J660" t="str">
            <v>121-0010270-1</v>
          </cell>
          <cell r="K660" t="str">
            <v>TEJADA DE PEREZ, GERMANIA</v>
          </cell>
          <cell r="L660" t="str">
            <v>PESOS DOMINICANOS</v>
          </cell>
          <cell r="M660">
            <v>251500</v>
          </cell>
          <cell r="N660">
            <v>9055.0400000000009</v>
          </cell>
          <cell r="O660">
            <v>8979.19</v>
          </cell>
          <cell r="P660">
            <v>17</v>
          </cell>
          <cell r="Q660">
            <v>0</v>
          </cell>
          <cell r="R660">
            <v>0</v>
          </cell>
          <cell r="S660">
            <v>0</v>
          </cell>
          <cell r="T660">
            <v>75.849999999999994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45810</v>
          </cell>
          <cell r="AF660">
            <v>46909</v>
          </cell>
          <cell r="AG660">
            <v>37</v>
          </cell>
        </row>
        <row r="661">
          <cell r="A661">
            <v>6011801003</v>
          </cell>
          <cell r="B661" t="str">
            <v>PUERTO PLATA</v>
          </cell>
          <cell r="C661" t="str">
            <v>SUC. PUERTO PLATA</v>
          </cell>
          <cell r="D661" t="str">
            <v>CONSUMO</v>
          </cell>
          <cell r="E661">
            <v>1</v>
          </cell>
          <cell r="F661" t="str">
            <v>CONS. PERSONAL</v>
          </cell>
          <cell r="G661">
            <v>1</v>
          </cell>
          <cell r="H661" t="str">
            <v>EMITIDO</v>
          </cell>
          <cell r="I661">
            <v>6011801003</v>
          </cell>
          <cell r="J661" t="str">
            <v>037-0074374-7</v>
          </cell>
          <cell r="K661" t="str">
            <v>TEJADA TINEO, FELICITA</v>
          </cell>
          <cell r="L661" t="str">
            <v>PESOS DOMINICANOS</v>
          </cell>
          <cell r="M661">
            <v>438562</v>
          </cell>
          <cell r="N661">
            <v>12120.53</v>
          </cell>
          <cell r="O661">
            <v>11988.26</v>
          </cell>
          <cell r="P661">
            <v>21.5</v>
          </cell>
          <cell r="Q661">
            <v>0</v>
          </cell>
          <cell r="R661">
            <v>0</v>
          </cell>
          <cell r="S661">
            <v>0</v>
          </cell>
          <cell r="T661">
            <v>132.27000000000001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32562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45832</v>
          </cell>
          <cell r="AF661">
            <v>47658</v>
          </cell>
          <cell r="AG661">
            <v>61</v>
          </cell>
        </row>
        <row r="662">
          <cell r="A662">
            <v>6011800983</v>
          </cell>
          <cell r="B662" t="str">
            <v>PUERTO PLATA</v>
          </cell>
          <cell r="C662" t="str">
            <v>SUC. PUERTO PLATA</v>
          </cell>
          <cell r="D662" t="str">
            <v>CONSUMO</v>
          </cell>
          <cell r="E662">
            <v>1</v>
          </cell>
          <cell r="F662" t="str">
            <v>CONS. PERSONAL</v>
          </cell>
          <cell r="G662">
            <v>1</v>
          </cell>
          <cell r="H662" t="str">
            <v>EMITIDO</v>
          </cell>
          <cell r="I662">
            <v>6011800983</v>
          </cell>
          <cell r="J662" t="str">
            <v>038-0004269-3</v>
          </cell>
          <cell r="K662" t="str">
            <v>ULLOA HENRIQUEZ, MANUEL DE JESUS</v>
          </cell>
          <cell r="L662" t="str">
            <v>PESOS DOMINICANOS</v>
          </cell>
          <cell r="M662">
            <v>406000</v>
          </cell>
          <cell r="N662">
            <v>13438.04</v>
          </cell>
          <cell r="O662">
            <v>12681.51</v>
          </cell>
          <cell r="P662">
            <v>21.5</v>
          </cell>
          <cell r="Q662">
            <v>0</v>
          </cell>
          <cell r="R662">
            <v>0</v>
          </cell>
          <cell r="S662">
            <v>0</v>
          </cell>
          <cell r="T662">
            <v>122.45</v>
          </cell>
          <cell r="U662">
            <v>0</v>
          </cell>
          <cell r="V662">
            <v>0</v>
          </cell>
          <cell r="W662">
            <v>0</v>
          </cell>
          <cell r="X662">
            <v>634.08000000000004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45832</v>
          </cell>
          <cell r="AF662">
            <v>47293</v>
          </cell>
          <cell r="AG662">
            <v>49</v>
          </cell>
        </row>
        <row r="663">
          <cell r="A663">
            <v>6011795301</v>
          </cell>
          <cell r="B663" t="str">
            <v>PUERTO PLATA</v>
          </cell>
          <cell r="C663" t="str">
            <v>SUC. PUERTO PLATA</v>
          </cell>
          <cell r="D663" t="str">
            <v>CONSUMO</v>
          </cell>
          <cell r="E663">
            <v>1</v>
          </cell>
          <cell r="F663" t="str">
            <v>CONS. PERSONAL</v>
          </cell>
          <cell r="G663">
            <v>1</v>
          </cell>
          <cell r="H663" t="str">
            <v>EMITIDO</v>
          </cell>
          <cell r="I663">
            <v>6011795301</v>
          </cell>
          <cell r="J663" t="str">
            <v>402-2329403-0</v>
          </cell>
          <cell r="K663" t="str">
            <v>VARGAS CRUZ, PERLA MASSIEL</v>
          </cell>
          <cell r="L663" t="str">
            <v>PESOS DOMINICANOS</v>
          </cell>
          <cell r="M663">
            <v>101500</v>
          </cell>
          <cell r="N663">
            <v>5056.01</v>
          </cell>
          <cell r="O663">
            <v>5025.3999999999996</v>
          </cell>
          <cell r="P663">
            <v>17</v>
          </cell>
          <cell r="Q663">
            <v>0</v>
          </cell>
          <cell r="R663">
            <v>0</v>
          </cell>
          <cell r="S663">
            <v>0</v>
          </cell>
          <cell r="T663">
            <v>30.61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45810</v>
          </cell>
          <cell r="AF663">
            <v>46543</v>
          </cell>
          <cell r="AG663">
            <v>24</v>
          </cell>
        </row>
        <row r="664">
          <cell r="A664">
            <v>6020095951</v>
          </cell>
          <cell r="B664" t="str">
            <v>PUERTO PLATA</v>
          </cell>
          <cell r="C664" t="str">
            <v>SUC. PUERTO PLATA</v>
          </cell>
          <cell r="D664" t="str">
            <v>COMERCIAL</v>
          </cell>
          <cell r="E664">
            <v>2</v>
          </cell>
          <cell r="F664" t="str">
            <v>COMERCIALES</v>
          </cell>
          <cell r="G664">
            <v>1</v>
          </cell>
          <cell r="H664" t="str">
            <v>EMITIDO</v>
          </cell>
          <cell r="I664">
            <v>6020095951</v>
          </cell>
          <cell r="J664" t="str">
            <v>037-0021000-2</v>
          </cell>
          <cell r="K664" t="str">
            <v>NAZARIO LORA, JOSE LUIS GUILLERMO</v>
          </cell>
          <cell r="L664" t="str">
            <v>PESOS DOMINICANOS</v>
          </cell>
          <cell r="M664">
            <v>5000000</v>
          </cell>
          <cell r="N664">
            <v>0</v>
          </cell>
          <cell r="O664">
            <v>37500</v>
          </cell>
          <cell r="P664">
            <v>9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E664">
            <v>45838</v>
          </cell>
          <cell r="AF664">
            <v>46568</v>
          </cell>
          <cell r="AG664">
            <v>24</v>
          </cell>
        </row>
        <row r="665">
          <cell r="A665">
            <v>6020095419</v>
          </cell>
          <cell r="B665" t="str">
            <v>PUERTO PLATA</v>
          </cell>
          <cell r="C665" t="str">
            <v>SUC. PUERTO PLATA</v>
          </cell>
          <cell r="D665" t="str">
            <v>COMERCIAL</v>
          </cell>
          <cell r="E665">
            <v>2</v>
          </cell>
          <cell r="F665" t="str">
            <v>LINEA CREDITO</v>
          </cell>
          <cell r="G665">
            <v>1</v>
          </cell>
          <cell r="H665" t="str">
            <v>EMITIDO</v>
          </cell>
          <cell r="I665">
            <v>6020095419</v>
          </cell>
          <cell r="J665" t="str">
            <v>1-05-02720-8</v>
          </cell>
          <cell r="K665" t="str">
            <v>INVERSIONES IMPERIAL SRL</v>
          </cell>
          <cell r="L665" t="str">
            <v>PESOS DOMINICANOS</v>
          </cell>
          <cell r="M665">
            <v>10000000</v>
          </cell>
          <cell r="N665">
            <v>0</v>
          </cell>
          <cell r="O665">
            <v>137500</v>
          </cell>
          <cell r="P665">
            <v>16.5</v>
          </cell>
          <cell r="Q665">
            <v>0</v>
          </cell>
          <cell r="R665">
            <v>0</v>
          </cell>
          <cell r="S665">
            <v>0</v>
          </cell>
          <cell r="T665">
            <v>3016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45828</v>
          </cell>
          <cell r="AF665">
            <v>46042</v>
          </cell>
          <cell r="AG665">
            <v>7</v>
          </cell>
        </row>
        <row r="666">
          <cell r="A666">
            <v>6011801156</v>
          </cell>
          <cell r="B666" t="str">
            <v>PUNTA CANA</v>
          </cell>
          <cell r="C666" t="str">
            <v>PUNTA CANA</v>
          </cell>
          <cell r="D666" t="str">
            <v>CONSUMO</v>
          </cell>
          <cell r="E666">
            <v>1</v>
          </cell>
          <cell r="F666" t="str">
            <v>CONS. AUTOCARIBE</v>
          </cell>
          <cell r="G666">
            <v>1</v>
          </cell>
          <cell r="H666" t="str">
            <v>EMITIDO</v>
          </cell>
          <cell r="I666">
            <v>6011801156</v>
          </cell>
          <cell r="J666" t="str">
            <v>001-1077455-1</v>
          </cell>
          <cell r="K666" t="str">
            <v>DE LA CRUZ MANZUETA, ELIDA</v>
          </cell>
          <cell r="L666" t="str">
            <v>PESOS DOMINICANOS</v>
          </cell>
          <cell r="M666">
            <v>615927.5</v>
          </cell>
          <cell r="N666">
            <v>19162.099999999999</v>
          </cell>
          <cell r="O666">
            <v>14735.36</v>
          </cell>
          <cell r="P666">
            <v>19.95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4426.74</v>
          </cell>
          <cell r="V666">
            <v>0</v>
          </cell>
          <cell r="W666">
            <v>0</v>
          </cell>
          <cell r="X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45832</v>
          </cell>
          <cell r="AF666">
            <v>48023</v>
          </cell>
          <cell r="AG666">
            <v>73</v>
          </cell>
        </row>
        <row r="667">
          <cell r="A667">
            <v>6011799141</v>
          </cell>
          <cell r="B667" t="str">
            <v>PUNTA CANA</v>
          </cell>
          <cell r="C667" t="str">
            <v>PUNTA CANA</v>
          </cell>
          <cell r="D667" t="str">
            <v>CONSUMO</v>
          </cell>
          <cell r="E667">
            <v>1</v>
          </cell>
          <cell r="F667" t="str">
            <v>CONS. AUTOCARIBE</v>
          </cell>
          <cell r="G667">
            <v>1</v>
          </cell>
          <cell r="H667" t="str">
            <v>EMITIDO</v>
          </cell>
          <cell r="I667">
            <v>6011799141</v>
          </cell>
          <cell r="J667" t="str">
            <v>093-0062931-9</v>
          </cell>
          <cell r="K667" t="str">
            <v>LOPEZ RODRIGUEZ, VINICIO</v>
          </cell>
          <cell r="L667" t="str">
            <v>PESOS DOMINICANOS</v>
          </cell>
          <cell r="M667">
            <v>320750</v>
          </cell>
          <cell r="N667">
            <v>10940</v>
          </cell>
          <cell r="O667">
            <v>7673.58</v>
          </cell>
          <cell r="P667">
            <v>19.95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3266.42</v>
          </cell>
          <cell r="V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45824</v>
          </cell>
          <cell r="AF667">
            <v>48015</v>
          </cell>
          <cell r="AG667">
            <v>73</v>
          </cell>
        </row>
        <row r="668">
          <cell r="A668">
            <v>6011801238</v>
          </cell>
          <cell r="B668" t="str">
            <v>PUNTA CANA</v>
          </cell>
          <cell r="C668" t="str">
            <v>PUNTA CANA</v>
          </cell>
          <cell r="D668" t="str">
            <v>CONSUMO</v>
          </cell>
          <cell r="E668">
            <v>1</v>
          </cell>
          <cell r="F668" t="str">
            <v>CONS. AUTOCARIBE</v>
          </cell>
          <cell r="G668">
            <v>1</v>
          </cell>
          <cell r="H668" t="str">
            <v>EMITIDO</v>
          </cell>
          <cell r="I668">
            <v>6011801238</v>
          </cell>
          <cell r="J668" t="str">
            <v>402-1457087-7</v>
          </cell>
          <cell r="K668" t="str">
            <v>RODRIGUEZ LIRIANO, MILEIRYS YOLEIRY</v>
          </cell>
          <cell r="L668" t="str">
            <v>PESOS DOMINICANOS</v>
          </cell>
          <cell r="M668">
            <v>553310</v>
          </cell>
          <cell r="N668">
            <v>18337.150000000001</v>
          </cell>
          <cell r="O668">
            <v>15266.09</v>
          </cell>
          <cell r="P668">
            <v>21.95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3071.06</v>
          </cell>
          <cell r="V668">
            <v>0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45833</v>
          </cell>
          <cell r="AF668">
            <v>47659</v>
          </cell>
          <cell r="AG668">
            <v>61</v>
          </cell>
        </row>
        <row r="669">
          <cell r="A669">
            <v>6011802265</v>
          </cell>
          <cell r="B669" t="str">
            <v>PUNTA CANA</v>
          </cell>
          <cell r="C669" t="str">
            <v>PUNTA CANA</v>
          </cell>
          <cell r="D669" t="str">
            <v>CONSUMO</v>
          </cell>
          <cell r="E669">
            <v>1</v>
          </cell>
          <cell r="F669" t="str">
            <v>CONS. PERSONAL</v>
          </cell>
          <cell r="G669">
            <v>1</v>
          </cell>
          <cell r="H669" t="str">
            <v>EMITIDO</v>
          </cell>
          <cell r="I669">
            <v>6011802265</v>
          </cell>
          <cell r="J669" t="str">
            <v>001-1852428-9</v>
          </cell>
          <cell r="K669" t="str">
            <v>ABREU ABIKARRAM, JOSE LUIS</v>
          </cell>
          <cell r="L669" t="str">
            <v>PESOS DOMINICANOS</v>
          </cell>
          <cell r="M669">
            <v>1423500</v>
          </cell>
          <cell r="N669">
            <v>34294.300000000003</v>
          </cell>
          <cell r="O669">
            <v>33864.97</v>
          </cell>
          <cell r="P669">
            <v>15</v>
          </cell>
          <cell r="Q669">
            <v>0</v>
          </cell>
          <cell r="R669">
            <v>0</v>
          </cell>
          <cell r="S669">
            <v>0</v>
          </cell>
          <cell r="T669">
            <v>429.33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45835</v>
          </cell>
          <cell r="AF669">
            <v>47661</v>
          </cell>
          <cell r="AG669">
            <v>61</v>
          </cell>
        </row>
        <row r="670">
          <cell r="A670">
            <v>6011801505</v>
          </cell>
          <cell r="B670" t="str">
            <v>PUNTA CANA</v>
          </cell>
          <cell r="C670" t="str">
            <v>PUNTA CANA</v>
          </cell>
          <cell r="D670" t="str">
            <v>CONSUMO</v>
          </cell>
          <cell r="E670">
            <v>1</v>
          </cell>
          <cell r="F670" t="str">
            <v>CONS. PERSONAL</v>
          </cell>
          <cell r="G670">
            <v>1</v>
          </cell>
          <cell r="H670" t="str">
            <v>EMITIDO</v>
          </cell>
          <cell r="I670">
            <v>6011801505</v>
          </cell>
          <cell r="J670" t="str">
            <v>225-0068857-1</v>
          </cell>
          <cell r="K670" t="str">
            <v>ALCALA RODRIGUEZ, YOGEIDI</v>
          </cell>
          <cell r="L670" t="str">
            <v>PESOS DOMINICANOS</v>
          </cell>
          <cell r="M670">
            <v>330500</v>
          </cell>
          <cell r="N670">
            <v>7962.25</v>
          </cell>
          <cell r="O670">
            <v>7862.57</v>
          </cell>
          <cell r="P670">
            <v>15</v>
          </cell>
          <cell r="Q670">
            <v>0</v>
          </cell>
          <cell r="R670">
            <v>0</v>
          </cell>
          <cell r="S670">
            <v>0</v>
          </cell>
          <cell r="T670">
            <v>99.68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45833</v>
          </cell>
          <cell r="AF670">
            <v>47659</v>
          </cell>
          <cell r="AG670">
            <v>61</v>
          </cell>
        </row>
        <row r="671">
          <cell r="A671">
            <v>6011802087</v>
          </cell>
          <cell r="B671" t="str">
            <v>PUNTA CANA</v>
          </cell>
          <cell r="C671" t="str">
            <v>PUNTA CANA</v>
          </cell>
          <cell r="D671" t="str">
            <v>CONSUMO</v>
          </cell>
          <cell r="E671">
            <v>1</v>
          </cell>
          <cell r="F671" t="str">
            <v>CONS. PERSONAL</v>
          </cell>
          <cell r="G671">
            <v>1</v>
          </cell>
          <cell r="H671" t="str">
            <v>EMITIDO</v>
          </cell>
          <cell r="I671">
            <v>6011802087</v>
          </cell>
          <cell r="J671" t="str">
            <v>402-3878554-3</v>
          </cell>
          <cell r="K671" t="str">
            <v>ASTACIO CASTRO, SAURI</v>
          </cell>
          <cell r="L671" t="str">
            <v>PESOS DOMINICANOS</v>
          </cell>
          <cell r="M671">
            <v>148500</v>
          </cell>
          <cell r="N671">
            <v>5192.59</v>
          </cell>
          <cell r="O671">
            <v>5147.8</v>
          </cell>
          <cell r="P671">
            <v>15</v>
          </cell>
          <cell r="Q671">
            <v>0</v>
          </cell>
          <cell r="R671">
            <v>0</v>
          </cell>
          <cell r="S671">
            <v>0</v>
          </cell>
          <cell r="T671">
            <v>44.79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45835</v>
          </cell>
          <cell r="AF671">
            <v>46931</v>
          </cell>
          <cell r="AG671">
            <v>37</v>
          </cell>
        </row>
        <row r="672">
          <cell r="A672">
            <v>6011799787</v>
          </cell>
          <cell r="B672" t="str">
            <v>PUNTA CANA</v>
          </cell>
          <cell r="C672" t="str">
            <v>PUNTA CANA</v>
          </cell>
          <cell r="D672" t="str">
            <v>CONSUMO</v>
          </cell>
          <cell r="E672">
            <v>1</v>
          </cell>
          <cell r="F672" t="str">
            <v>CONS. PERSONAL</v>
          </cell>
          <cell r="G672">
            <v>1</v>
          </cell>
          <cell r="H672" t="str">
            <v>EMITIDO</v>
          </cell>
          <cell r="I672">
            <v>6011799787</v>
          </cell>
          <cell r="J672" t="str">
            <v>025-0030983-2</v>
          </cell>
          <cell r="K672" t="str">
            <v>BERAS DOMINGUEZ, CARMELO</v>
          </cell>
          <cell r="L672" t="str">
            <v>PESOS DOMINICANOS</v>
          </cell>
          <cell r="M672">
            <v>101500</v>
          </cell>
          <cell r="N672">
            <v>3549.14</v>
          </cell>
          <cell r="O672">
            <v>3518.53</v>
          </cell>
          <cell r="P672">
            <v>15</v>
          </cell>
          <cell r="Q672">
            <v>0</v>
          </cell>
          <cell r="R672">
            <v>0</v>
          </cell>
          <cell r="S672">
            <v>0</v>
          </cell>
          <cell r="T672">
            <v>30.61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45826</v>
          </cell>
          <cell r="AF672">
            <v>46922</v>
          </cell>
          <cell r="AG672">
            <v>37</v>
          </cell>
        </row>
        <row r="673">
          <cell r="A673">
            <v>6011800782</v>
          </cell>
          <cell r="B673" t="str">
            <v>PUNTA CANA</v>
          </cell>
          <cell r="C673" t="str">
            <v>PUNTA CANA</v>
          </cell>
          <cell r="D673" t="str">
            <v>CONSUMO</v>
          </cell>
          <cell r="E673">
            <v>1</v>
          </cell>
          <cell r="F673" t="str">
            <v>CONS. PERSONAL</v>
          </cell>
          <cell r="G673">
            <v>1</v>
          </cell>
          <cell r="H673" t="str">
            <v>EMITIDO</v>
          </cell>
          <cell r="I673">
            <v>6011800782</v>
          </cell>
          <cell r="J673" t="str">
            <v>295-0001984-8</v>
          </cell>
          <cell r="K673" t="str">
            <v>BERAS JAIME, ELVIS JUNIOR</v>
          </cell>
          <cell r="L673" t="str">
            <v>PESOS DOMINICANOS</v>
          </cell>
          <cell r="M673">
            <v>348500</v>
          </cell>
          <cell r="N673">
            <v>8579.9500000000007</v>
          </cell>
          <cell r="O673">
            <v>8474.84</v>
          </cell>
          <cell r="P673">
            <v>16</v>
          </cell>
          <cell r="Q673">
            <v>0</v>
          </cell>
          <cell r="R673">
            <v>0</v>
          </cell>
          <cell r="S673">
            <v>0</v>
          </cell>
          <cell r="T673">
            <v>105.11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45831</v>
          </cell>
          <cell r="AF673">
            <v>47657</v>
          </cell>
          <cell r="AG673">
            <v>61</v>
          </cell>
        </row>
        <row r="674">
          <cell r="A674">
            <v>6011798137</v>
          </cell>
          <cell r="B674" t="str">
            <v>PUNTA CANA</v>
          </cell>
          <cell r="C674" t="str">
            <v>PUNTA CANA</v>
          </cell>
          <cell r="D674" t="str">
            <v>CONSUMO</v>
          </cell>
          <cell r="E674">
            <v>1</v>
          </cell>
          <cell r="F674" t="str">
            <v>CONS. PERSONAL</v>
          </cell>
          <cell r="G674">
            <v>1</v>
          </cell>
          <cell r="H674" t="str">
            <v>EMITIDO</v>
          </cell>
          <cell r="I674">
            <v>6011798137</v>
          </cell>
          <cell r="J674" t="str">
            <v>155-0000256-1</v>
          </cell>
          <cell r="K674" t="str">
            <v>BRITO DE JESUS, ROBERTO</v>
          </cell>
          <cell r="L674" t="str">
            <v>PESOS DOMINICANOS</v>
          </cell>
          <cell r="M674">
            <v>303500</v>
          </cell>
          <cell r="N674">
            <v>7311.78</v>
          </cell>
          <cell r="O674">
            <v>7220.24</v>
          </cell>
          <cell r="P674">
            <v>15</v>
          </cell>
          <cell r="Q674">
            <v>0</v>
          </cell>
          <cell r="R674">
            <v>0</v>
          </cell>
          <cell r="S674">
            <v>0</v>
          </cell>
          <cell r="T674">
            <v>91.54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45820</v>
          </cell>
          <cell r="AF674">
            <v>47646</v>
          </cell>
          <cell r="AG674">
            <v>61</v>
          </cell>
        </row>
        <row r="675">
          <cell r="A675">
            <v>6011798055</v>
          </cell>
          <cell r="B675" t="str">
            <v>PUNTA CANA</v>
          </cell>
          <cell r="C675" t="str">
            <v>PUNTA CANA</v>
          </cell>
          <cell r="D675" t="str">
            <v>CONSUMO</v>
          </cell>
          <cell r="E675">
            <v>1</v>
          </cell>
          <cell r="F675" t="str">
            <v>CONS. PERSONAL</v>
          </cell>
          <cell r="G675">
            <v>1</v>
          </cell>
          <cell r="H675" t="str">
            <v>EMITIDO</v>
          </cell>
          <cell r="I675">
            <v>6011798055</v>
          </cell>
          <cell r="J675" t="str">
            <v>402-4604189-7</v>
          </cell>
          <cell r="K675" t="str">
            <v>CAMILUS, PHENER</v>
          </cell>
          <cell r="L675" t="str">
            <v>PESOS DOMINICANOS</v>
          </cell>
          <cell r="M675">
            <v>51500</v>
          </cell>
          <cell r="N675">
            <v>4663.83</v>
          </cell>
          <cell r="O675">
            <v>4648.3</v>
          </cell>
          <cell r="P675">
            <v>15</v>
          </cell>
          <cell r="Q675">
            <v>0</v>
          </cell>
          <cell r="R675">
            <v>0</v>
          </cell>
          <cell r="S675">
            <v>0</v>
          </cell>
          <cell r="T675">
            <v>15.53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45820</v>
          </cell>
          <cell r="AF675">
            <v>46185</v>
          </cell>
          <cell r="AG675">
            <v>12</v>
          </cell>
        </row>
        <row r="676">
          <cell r="A676">
            <v>6011800711</v>
          </cell>
          <cell r="B676" t="str">
            <v>PUNTA CANA</v>
          </cell>
          <cell r="C676" t="str">
            <v>PUNTA CANA</v>
          </cell>
          <cell r="D676" t="str">
            <v>CONSUMO</v>
          </cell>
          <cell r="E676">
            <v>1</v>
          </cell>
          <cell r="F676" t="str">
            <v>CONS. PERSONAL</v>
          </cell>
          <cell r="G676">
            <v>1</v>
          </cell>
          <cell r="H676" t="str">
            <v>EMITIDO</v>
          </cell>
          <cell r="I676">
            <v>6011800711</v>
          </cell>
          <cell r="J676" t="str">
            <v>001-0115794-9</v>
          </cell>
          <cell r="K676" t="str">
            <v>CAPELLAN ACOSTA, ROSEMARY</v>
          </cell>
          <cell r="L676" t="str">
            <v>PESOS DOMINICANOS</v>
          </cell>
          <cell r="M676">
            <v>801500</v>
          </cell>
          <cell r="N676">
            <v>19309.36</v>
          </cell>
          <cell r="O676">
            <v>19067.63</v>
          </cell>
          <cell r="P676">
            <v>15</v>
          </cell>
          <cell r="Q676">
            <v>0</v>
          </cell>
          <cell r="R676">
            <v>0</v>
          </cell>
          <cell r="S676">
            <v>0</v>
          </cell>
          <cell r="T676">
            <v>241.73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45831</v>
          </cell>
          <cell r="AF676">
            <v>47657</v>
          </cell>
          <cell r="AG676">
            <v>61</v>
          </cell>
        </row>
        <row r="677">
          <cell r="A677">
            <v>6011795956</v>
          </cell>
          <cell r="B677" t="str">
            <v>PUNTA CANA</v>
          </cell>
          <cell r="C677" t="str">
            <v>PUNTA CANA</v>
          </cell>
          <cell r="D677" t="str">
            <v>CONSUMO</v>
          </cell>
          <cell r="E677">
            <v>1</v>
          </cell>
          <cell r="F677" t="str">
            <v>CONS. PERSONAL</v>
          </cell>
          <cell r="G677">
            <v>1</v>
          </cell>
          <cell r="H677" t="str">
            <v>EMITIDO</v>
          </cell>
          <cell r="I677">
            <v>6011795956</v>
          </cell>
          <cell r="J677" t="str">
            <v>031-0420726-5</v>
          </cell>
          <cell r="K677" t="str">
            <v>CAPELLAN ULLOA, HERIBERTO ANTONIO</v>
          </cell>
          <cell r="L677" t="str">
            <v>PESOS DOMINICANOS</v>
          </cell>
          <cell r="M677">
            <v>201500</v>
          </cell>
          <cell r="N677">
            <v>7045.83</v>
          </cell>
          <cell r="O677">
            <v>6985.06</v>
          </cell>
          <cell r="P677">
            <v>15</v>
          </cell>
          <cell r="Q677">
            <v>0</v>
          </cell>
          <cell r="R677">
            <v>0</v>
          </cell>
          <cell r="S677">
            <v>0</v>
          </cell>
          <cell r="T677">
            <v>60.77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45812</v>
          </cell>
          <cell r="AF677">
            <v>46908</v>
          </cell>
          <cell r="AG677">
            <v>37</v>
          </cell>
        </row>
        <row r="678">
          <cell r="A678">
            <v>6011795995</v>
          </cell>
          <cell r="B678" t="str">
            <v>PUNTA CANA</v>
          </cell>
          <cell r="C678" t="str">
            <v>PUNTA CANA</v>
          </cell>
          <cell r="D678" t="str">
            <v>CONSUMO</v>
          </cell>
          <cell r="E678">
            <v>1</v>
          </cell>
          <cell r="F678" t="str">
            <v>CONS. PERSONAL</v>
          </cell>
          <cell r="G678">
            <v>1</v>
          </cell>
          <cell r="H678" t="str">
            <v>EMITIDO</v>
          </cell>
          <cell r="I678">
            <v>6011795995</v>
          </cell>
          <cell r="J678" t="str">
            <v>025-0040758-6</v>
          </cell>
          <cell r="K678" t="str">
            <v>CARRION SILVESTRE, LUIS ALBERTO</v>
          </cell>
          <cell r="L678" t="str">
            <v>PESOS DOMINICANOS</v>
          </cell>
          <cell r="M678">
            <v>444500</v>
          </cell>
          <cell r="N678">
            <v>10948.18</v>
          </cell>
          <cell r="O678">
            <v>10814.12</v>
          </cell>
          <cell r="P678">
            <v>16</v>
          </cell>
          <cell r="Q678">
            <v>0</v>
          </cell>
          <cell r="R678">
            <v>0</v>
          </cell>
          <cell r="S678">
            <v>0</v>
          </cell>
          <cell r="T678">
            <v>134.06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45812</v>
          </cell>
          <cell r="AF678">
            <v>47639</v>
          </cell>
          <cell r="AG678">
            <v>61</v>
          </cell>
        </row>
        <row r="679">
          <cell r="A679">
            <v>6011797601</v>
          </cell>
          <cell r="B679" t="str">
            <v>PUNTA CANA</v>
          </cell>
          <cell r="C679" t="str">
            <v>PUNTA CANA</v>
          </cell>
          <cell r="D679" t="str">
            <v>CONSUMO</v>
          </cell>
          <cell r="E679">
            <v>1</v>
          </cell>
          <cell r="F679" t="str">
            <v>CONS. PERSONAL</v>
          </cell>
          <cell r="G679">
            <v>1</v>
          </cell>
          <cell r="H679" t="str">
            <v>EMITIDO</v>
          </cell>
          <cell r="I679">
            <v>6011797601</v>
          </cell>
          <cell r="J679" t="str">
            <v>402-2284508-9</v>
          </cell>
          <cell r="K679" t="str">
            <v>CASTILLO PEREZ, DARWIN ANTONIO</v>
          </cell>
          <cell r="L679" t="str">
            <v>PESOS DOMINICANOS</v>
          </cell>
          <cell r="M679">
            <v>119653.15</v>
          </cell>
          <cell r="N679">
            <v>6123.01</v>
          </cell>
          <cell r="O679">
            <v>6086.92</v>
          </cell>
          <cell r="P679">
            <v>19.95</v>
          </cell>
          <cell r="Q679">
            <v>0</v>
          </cell>
          <cell r="R679">
            <v>0</v>
          </cell>
          <cell r="S679">
            <v>0</v>
          </cell>
          <cell r="T679">
            <v>36.090000000000003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6741.15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45819</v>
          </cell>
          <cell r="AF679">
            <v>46549</v>
          </cell>
          <cell r="AG679">
            <v>24</v>
          </cell>
        </row>
        <row r="680">
          <cell r="A680">
            <v>6011798607</v>
          </cell>
          <cell r="B680" t="str">
            <v>PUNTA CANA</v>
          </cell>
          <cell r="C680" t="str">
            <v>PUNTA CANA</v>
          </cell>
          <cell r="D680" t="str">
            <v>CONSUMO</v>
          </cell>
          <cell r="E680">
            <v>1</v>
          </cell>
          <cell r="F680" t="str">
            <v>CONS. PERSONAL</v>
          </cell>
          <cell r="G680">
            <v>1</v>
          </cell>
          <cell r="H680" t="str">
            <v>EMITIDO</v>
          </cell>
          <cell r="I680">
            <v>6011798607</v>
          </cell>
          <cell r="J680" t="str">
            <v>402-0110643-8</v>
          </cell>
          <cell r="K680" t="str">
            <v>CORDERO MORA, HANSEL</v>
          </cell>
          <cell r="L680" t="str">
            <v>PESOS DOMINICANOS</v>
          </cell>
          <cell r="M680">
            <v>61500</v>
          </cell>
          <cell r="N680">
            <v>2150.4699999999998</v>
          </cell>
          <cell r="O680">
            <v>2131.92</v>
          </cell>
          <cell r="P680">
            <v>15</v>
          </cell>
          <cell r="Q680">
            <v>0</v>
          </cell>
          <cell r="R680">
            <v>0</v>
          </cell>
          <cell r="S680">
            <v>0</v>
          </cell>
          <cell r="T680">
            <v>18.55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45824</v>
          </cell>
          <cell r="AF680">
            <v>46920</v>
          </cell>
          <cell r="AG680">
            <v>37</v>
          </cell>
        </row>
        <row r="681">
          <cell r="A681">
            <v>6011797843</v>
          </cell>
          <cell r="B681" t="str">
            <v>PUNTA CANA</v>
          </cell>
          <cell r="C681" t="str">
            <v>PUNTA CANA</v>
          </cell>
          <cell r="D681" t="str">
            <v>CONSUMO</v>
          </cell>
          <cell r="E681">
            <v>1</v>
          </cell>
          <cell r="F681" t="str">
            <v>CONS. PERSONAL</v>
          </cell>
          <cell r="G681">
            <v>1</v>
          </cell>
          <cell r="H681" t="str">
            <v>EMITIDO</v>
          </cell>
          <cell r="I681">
            <v>6011797843</v>
          </cell>
          <cell r="J681" t="str">
            <v>402-3858255-1</v>
          </cell>
          <cell r="K681" t="str">
            <v>CUENCA MARTI, FRANCISCO JOSE</v>
          </cell>
          <cell r="L681" t="str">
            <v>PESOS DOMINICANOS</v>
          </cell>
          <cell r="M681">
            <v>1001500</v>
          </cell>
          <cell r="N681">
            <v>24877.31</v>
          </cell>
          <cell r="O681">
            <v>24354.53</v>
          </cell>
          <cell r="P681">
            <v>16</v>
          </cell>
          <cell r="Q681">
            <v>0</v>
          </cell>
          <cell r="R681">
            <v>0</v>
          </cell>
          <cell r="S681">
            <v>0</v>
          </cell>
          <cell r="T681">
            <v>522.78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45819</v>
          </cell>
          <cell r="AF681">
            <v>47645</v>
          </cell>
          <cell r="AG681">
            <v>61</v>
          </cell>
        </row>
        <row r="682">
          <cell r="A682">
            <v>6011798308</v>
          </cell>
          <cell r="B682" t="str">
            <v>PUNTA CANA</v>
          </cell>
          <cell r="C682" t="str">
            <v>PUNTA CANA</v>
          </cell>
          <cell r="D682" t="str">
            <v>CONSUMO</v>
          </cell>
          <cell r="E682">
            <v>1</v>
          </cell>
          <cell r="F682" t="str">
            <v>CONS. PERSONAL</v>
          </cell>
          <cell r="G682">
            <v>1</v>
          </cell>
          <cell r="H682" t="str">
            <v>EMITIDO</v>
          </cell>
          <cell r="I682">
            <v>6011798308</v>
          </cell>
          <cell r="J682" t="str">
            <v>402-2005729-9</v>
          </cell>
          <cell r="K682" t="str">
            <v>DE LA CRUZ CASTRO, DOMINGO ALBERTO</v>
          </cell>
          <cell r="L682" t="str">
            <v>PESOS DOMINICANOS</v>
          </cell>
          <cell r="M682">
            <v>80500</v>
          </cell>
          <cell r="N682">
            <v>2814.84</v>
          </cell>
          <cell r="O682">
            <v>2790.56</v>
          </cell>
          <cell r="P682">
            <v>15</v>
          </cell>
          <cell r="Q682">
            <v>0</v>
          </cell>
          <cell r="R682">
            <v>0</v>
          </cell>
          <cell r="S682">
            <v>0</v>
          </cell>
          <cell r="T682">
            <v>24.28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45821</v>
          </cell>
          <cell r="AF682">
            <v>46917</v>
          </cell>
          <cell r="AG682">
            <v>37</v>
          </cell>
        </row>
        <row r="683">
          <cell r="A683">
            <v>6011797761</v>
          </cell>
          <cell r="B683" t="str">
            <v>PUNTA CANA</v>
          </cell>
          <cell r="C683" t="str">
            <v>PUNTA CANA</v>
          </cell>
          <cell r="D683" t="str">
            <v>CONSUMO</v>
          </cell>
          <cell r="E683">
            <v>1</v>
          </cell>
          <cell r="F683" t="str">
            <v>CONS. PERSONAL</v>
          </cell>
          <cell r="G683">
            <v>1</v>
          </cell>
          <cell r="H683" t="str">
            <v>EMITIDO</v>
          </cell>
          <cell r="I683">
            <v>6011797761</v>
          </cell>
          <cell r="J683" t="str">
            <v>402-1500088-2</v>
          </cell>
          <cell r="K683" t="str">
            <v>DE LOS SANTOS LOPEZ, SILVIO ERNESTO</v>
          </cell>
          <cell r="L683" t="str">
            <v>PESOS DOMINICANOS</v>
          </cell>
          <cell r="M683">
            <v>384335.88</v>
          </cell>
          <cell r="N683">
            <v>10706.59</v>
          </cell>
          <cell r="O683">
            <v>10505.97</v>
          </cell>
          <cell r="P683">
            <v>21.5</v>
          </cell>
          <cell r="Q683">
            <v>0</v>
          </cell>
          <cell r="R683">
            <v>0</v>
          </cell>
          <cell r="S683">
            <v>0</v>
          </cell>
          <cell r="T683">
            <v>200.62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28535.88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45819</v>
          </cell>
          <cell r="AF683">
            <v>47645</v>
          </cell>
          <cell r="AG683">
            <v>61</v>
          </cell>
        </row>
        <row r="684">
          <cell r="A684">
            <v>6011798525</v>
          </cell>
          <cell r="B684" t="str">
            <v>PUNTA CANA</v>
          </cell>
          <cell r="C684" t="str">
            <v>PUNTA CANA</v>
          </cell>
          <cell r="D684" t="str">
            <v>CONSUMO</v>
          </cell>
          <cell r="E684">
            <v>1</v>
          </cell>
          <cell r="F684" t="str">
            <v>CONS. PERSONAL</v>
          </cell>
          <cell r="G684">
            <v>1</v>
          </cell>
          <cell r="H684" t="str">
            <v>EMITIDO</v>
          </cell>
          <cell r="I684">
            <v>6011798525</v>
          </cell>
          <cell r="J684" t="str">
            <v>001-1582361-9</v>
          </cell>
          <cell r="K684" t="str">
            <v>DESPRADEL CUTALS, WENDY ALTAGRACIA</v>
          </cell>
          <cell r="L684" t="str">
            <v>PESOS DOMINICANOS</v>
          </cell>
          <cell r="M684">
            <v>774500</v>
          </cell>
          <cell r="N684">
            <v>18658.89</v>
          </cell>
          <cell r="O684">
            <v>18425.3</v>
          </cell>
          <cell r="P684">
            <v>15</v>
          </cell>
          <cell r="Q684">
            <v>0</v>
          </cell>
          <cell r="R684">
            <v>0</v>
          </cell>
          <cell r="S684">
            <v>0</v>
          </cell>
          <cell r="T684">
            <v>233.59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45821</v>
          </cell>
          <cell r="AF684">
            <v>47647</v>
          </cell>
          <cell r="AG684">
            <v>61</v>
          </cell>
        </row>
        <row r="685">
          <cell r="A685">
            <v>6011798297</v>
          </cell>
          <cell r="B685" t="str">
            <v>PUNTA CANA</v>
          </cell>
          <cell r="C685" t="str">
            <v>PUNTA CANA</v>
          </cell>
          <cell r="D685" t="str">
            <v>CONSUMO</v>
          </cell>
          <cell r="E685">
            <v>1</v>
          </cell>
          <cell r="F685" t="str">
            <v>CONS. PERSONAL</v>
          </cell>
          <cell r="G685">
            <v>1</v>
          </cell>
          <cell r="H685" t="str">
            <v>EMITIDO</v>
          </cell>
          <cell r="I685">
            <v>6011798297</v>
          </cell>
          <cell r="J685" t="str">
            <v>012-0105669-2</v>
          </cell>
          <cell r="K685" t="str">
            <v>DIAZ CABRAL, NICOLASA</v>
          </cell>
          <cell r="L685" t="str">
            <v>PESOS DOMINICANOS</v>
          </cell>
          <cell r="M685">
            <v>94500</v>
          </cell>
          <cell r="N685">
            <v>3350.84</v>
          </cell>
          <cell r="O685">
            <v>3322.34</v>
          </cell>
          <cell r="P685">
            <v>16</v>
          </cell>
          <cell r="Q685">
            <v>0</v>
          </cell>
          <cell r="R685">
            <v>0</v>
          </cell>
          <cell r="S685">
            <v>0</v>
          </cell>
          <cell r="T685">
            <v>28.5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45821</v>
          </cell>
          <cell r="AF685">
            <v>46917</v>
          </cell>
          <cell r="AG685">
            <v>37</v>
          </cell>
        </row>
        <row r="686">
          <cell r="A686">
            <v>6011802023</v>
          </cell>
          <cell r="B686" t="str">
            <v>PUNTA CANA</v>
          </cell>
          <cell r="C686" t="str">
            <v>PUNTA CANA</v>
          </cell>
          <cell r="D686" t="str">
            <v>CONSUMO</v>
          </cell>
          <cell r="E686">
            <v>1</v>
          </cell>
          <cell r="F686" t="str">
            <v>CONS. PERSONAL</v>
          </cell>
          <cell r="G686">
            <v>1</v>
          </cell>
          <cell r="H686" t="str">
            <v>EMITIDO</v>
          </cell>
          <cell r="I686">
            <v>6011802023</v>
          </cell>
          <cell r="J686" t="str">
            <v>001-1904404-8</v>
          </cell>
          <cell r="K686" t="str">
            <v>DIAZ, DANIEL</v>
          </cell>
          <cell r="L686" t="str">
            <v>PESOS DOMINICANOS</v>
          </cell>
          <cell r="M686">
            <v>61500</v>
          </cell>
          <cell r="N686">
            <v>5598.5</v>
          </cell>
          <cell r="O686">
            <v>5579.95</v>
          </cell>
          <cell r="P686">
            <v>16</v>
          </cell>
          <cell r="Q686">
            <v>0</v>
          </cell>
          <cell r="R686">
            <v>0</v>
          </cell>
          <cell r="S686">
            <v>0</v>
          </cell>
          <cell r="T686">
            <v>18.55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45835</v>
          </cell>
          <cell r="AF686">
            <v>46200</v>
          </cell>
          <cell r="AG686">
            <v>12</v>
          </cell>
        </row>
        <row r="687">
          <cell r="A687">
            <v>6011795988</v>
          </cell>
          <cell r="B687" t="str">
            <v>PUNTA CANA</v>
          </cell>
          <cell r="C687" t="str">
            <v>PUNTA CANA</v>
          </cell>
          <cell r="D687" t="str">
            <v>CONSUMO</v>
          </cell>
          <cell r="E687">
            <v>1</v>
          </cell>
          <cell r="F687" t="str">
            <v>CONS. PERSONAL</v>
          </cell>
          <cell r="G687">
            <v>1</v>
          </cell>
          <cell r="H687" t="str">
            <v>EMITIDO</v>
          </cell>
          <cell r="I687">
            <v>6011795988</v>
          </cell>
          <cell r="J687" t="str">
            <v>023-0088945-4</v>
          </cell>
          <cell r="K687" t="str">
            <v>DOMINGUEZ MOREL, YESENIA</v>
          </cell>
          <cell r="L687" t="str">
            <v>PESOS DOMINICANOS</v>
          </cell>
          <cell r="M687">
            <v>109500</v>
          </cell>
          <cell r="N687">
            <v>9972.42</v>
          </cell>
          <cell r="O687">
            <v>9939.39</v>
          </cell>
          <cell r="P687">
            <v>16</v>
          </cell>
          <cell r="Q687">
            <v>0</v>
          </cell>
          <cell r="R687">
            <v>0</v>
          </cell>
          <cell r="S687">
            <v>0</v>
          </cell>
          <cell r="T687">
            <v>33.03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45812</v>
          </cell>
          <cell r="AF687">
            <v>46178</v>
          </cell>
          <cell r="AG687">
            <v>12</v>
          </cell>
        </row>
        <row r="688">
          <cell r="A688">
            <v>6011799513</v>
          </cell>
          <cell r="B688" t="str">
            <v>PUNTA CANA</v>
          </cell>
          <cell r="C688" t="str">
            <v>PUNTA CANA</v>
          </cell>
          <cell r="D688" t="str">
            <v>CONSUMO</v>
          </cell>
          <cell r="E688">
            <v>1</v>
          </cell>
          <cell r="F688" t="str">
            <v>CONS. PERSONAL</v>
          </cell>
          <cell r="G688">
            <v>1</v>
          </cell>
          <cell r="H688" t="str">
            <v>EMITIDO</v>
          </cell>
          <cell r="I688">
            <v>6011799513</v>
          </cell>
          <cell r="J688" t="str">
            <v>058-0023035-0</v>
          </cell>
          <cell r="K688" t="str">
            <v>DURAN DURAN, MANUEL FRANCISCO</v>
          </cell>
          <cell r="L688" t="str">
            <v>PESOS DOMINICANOS</v>
          </cell>
          <cell r="M688">
            <v>526500</v>
          </cell>
          <cell r="N688">
            <v>12684.19</v>
          </cell>
          <cell r="O688">
            <v>12525.4</v>
          </cell>
          <cell r="P688">
            <v>15</v>
          </cell>
          <cell r="Q688">
            <v>0</v>
          </cell>
          <cell r="R688">
            <v>0</v>
          </cell>
          <cell r="S688">
            <v>0</v>
          </cell>
          <cell r="T688">
            <v>158.79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45825</v>
          </cell>
          <cell r="AF688">
            <v>47651</v>
          </cell>
          <cell r="AG688">
            <v>61</v>
          </cell>
        </row>
        <row r="689">
          <cell r="A689">
            <v>6011801277</v>
          </cell>
          <cell r="B689" t="str">
            <v>PUNTA CANA</v>
          </cell>
          <cell r="C689" t="str">
            <v>PUNTA CANA</v>
          </cell>
          <cell r="D689" t="str">
            <v>CONSUMO</v>
          </cell>
          <cell r="E689">
            <v>1</v>
          </cell>
          <cell r="F689" t="str">
            <v>CONS. PERSONAL</v>
          </cell>
          <cell r="G689">
            <v>1</v>
          </cell>
          <cell r="H689" t="str">
            <v>EMITIDO</v>
          </cell>
          <cell r="I689">
            <v>6011801277</v>
          </cell>
          <cell r="J689" t="str">
            <v>025-0046978-4</v>
          </cell>
          <cell r="K689" t="str">
            <v>EDUARDO SEVERINO, JONATHAN</v>
          </cell>
          <cell r="L689" t="str">
            <v>PESOS DOMINICANOS</v>
          </cell>
          <cell r="M689">
            <v>819054.21</v>
          </cell>
          <cell r="N689">
            <v>22175.45</v>
          </cell>
          <cell r="O689">
            <v>21928.42</v>
          </cell>
          <cell r="P689">
            <v>20.5</v>
          </cell>
          <cell r="Q689">
            <v>0</v>
          </cell>
          <cell r="R689">
            <v>0</v>
          </cell>
          <cell r="S689">
            <v>0</v>
          </cell>
          <cell r="T689">
            <v>247.03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59652.21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45833</v>
          </cell>
          <cell r="AF689">
            <v>47659</v>
          </cell>
          <cell r="AG689">
            <v>61</v>
          </cell>
        </row>
        <row r="690">
          <cell r="A690">
            <v>6011795543</v>
          </cell>
          <cell r="B690" t="str">
            <v>PUNTA CANA</v>
          </cell>
          <cell r="C690" t="str">
            <v>PUNTA CANA</v>
          </cell>
          <cell r="D690" t="str">
            <v>CONSUMO</v>
          </cell>
          <cell r="E690">
            <v>1</v>
          </cell>
          <cell r="F690" t="str">
            <v>CONS. PERSONAL</v>
          </cell>
          <cell r="G690">
            <v>1</v>
          </cell>
          <cell r="H690" t="str">
            <v>EMITIDO</v>
          </cell>
          <cell r="I690">
            <v>6011795543</v>
          </cell>
          <cell r="J690" t="str">
            <v>402-4234124-2</v>
          </cell>
          <cell r="K690" t="str">
            <v>ESPINOSA, CARLOS</v>
          </cell>
          <cell r="L690" t="str">
            <v>PESOS DOMINICANOS</v>
          </cell>
          <cell r="M690">
            <v>183500</v>
          </cell>
          <cell r="N690">
            <v>9047.9500000000007</v>
          </cell>
          <cell r="O690">
            <v>8992.61</v>
          </cell>
          <cell r="P690">
            <v>16</v>
          </cell>
          <cell r="Q690">
            <v>0</v>
          </cell>
          <cell r="R690">
            <v>0</v>
          </cell>
          <cell r="S690">
            <v>0</v>
          </cell>
          <cell r="T690">
            <v>55.34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45811</v>
          </cell>
          <cell r="AF690">
            <v>46543</v>
          </cell>
          <cell r="AG690">
            <v>24</v>
          </cell>
        </row>
        <row r="691">
          <cell r="A691">
            <v>6011795292</v>
          </cell>
          <cell r="B691" t="str">
            <v>PUNTA CANA</v>
          </cell>
          <cell r="C691" t="str">
            <v>PUNTA CANA</v>
          </cell>
          <cell r="D691" t="str">
            <v>CONSUMO</v>
          </cell>
          <cell r="E691">
            <v>1</v>
          </cell>
          <cell r="F691" t="str">
            <v>CONS. PERSONAL</v>
          </cell>
          <cell r="G691">
            <v>1</v>
          </cell>
          <cell r="H691" t="str">
            <v>EMITIDO</v>
          </cell>
          <cell r="I691">
            <v>6011795292</v>
          </cell>
          <cell r="J691" t="str">
            <v>001-1491808-9</v>
          </cell>
          <cell r="K691" t="str">
            <v>FAMILIA BASORA, ALTAGRACIA CAROLINA</v>
          </cell>
          <cell r="L691" t="str">
            <v>PESOS DOMINICANOS</v>
          </cell>
          <cell r="M691">
            <v>101500</v>
          </cell>
          <cell r="N691">
            <v>2856.58</v>
          </cell>
          <cell r="O691">
            <v>2825.97</v>
          </cell>
          <cell r="P691">
            <v>15</v>
          </cell>
          <cell r="Q691">
            <v>0</v>
          </cell>
          <cell r="R691">
            <v>0</v>
          </cell>
          <cell r="S691">
            <v>0</v>
          </cell>
          <cell r="T691">
            <v>30.61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45810</v>
          </cell>
          <cell r="AF691">
            <v>47271</v>
          </cell>
          <cell r="AG691">
            <v>49</v>
          </cell>
        </row>
        <row r="692">
          <cell r="A692">
            <v>6011800549</v>
          </cell>
          <cell r="B692" t="str">
            <v>PUNTA CANA</v>
          </cell>
          <cell r="C692" t="str">
            <v>PUNTA CANA</v>
          </cell>
          <cell r="D692" t="str">
            <v>CONSUMO</v>
          </cell>
          <cell r="E692">
            <v>1</v>
          </cell>
          <cell r="F692" t="str">
            <v>CONS. PERSONAL</v>
          </cell>
          <cell r="G692">
            <v>1</v>
          </cell>
          <cell r="H692" t="str">
            <v>EMITIDO</v>
          </cell>
          <cell r="I692">
            <v>6011800549</v>
          </cell>
          <cell r="J692" t="str">
            <v>021-0007527-0</v>
          </cell>
          <cell r="K692" t="str">
            <v>FELIZ MENDEZ, GREUDYS</v>
          </cell>
          <cell r="L692" t="str">
            <v>PESOS DOMINICANOS</v>
          </cell>
          <cell r="M692">
            <v>48500</v>
          </cell>
          <cell r="N692">
            <v>4415.08</v>
          </cell>
          <cell r="O692">
            <v>4400.45</v>
          </cell>
          <cell r="P692">
            <v>16</v>
          </cell>
          <cell r="Q692">
            <v>0</v>
          </cell>
          <cell r="R692">
            <v>0</v>
          </cell>
          <cell r="S692">
            <v>0</v>
          </cell>
          <cell r="T692">
            <v>14.63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45831</v>
          </cell>
          <cell r="AF692">
            <v>46196</v>
          </cell>
          <cell r="AG692">
            <v>12</v>
          </cell>
        </row>
        <row r="693">
          <cell r="A693">
            <v>6011798938</v>
          </cell>
          <cell r="B693" t="str">
            <v>PUNTA CANA</v>
          </cell>
          <cell r="C693" t="str">
            <v>PUNTA CANA</v>
          </cell>
          <cell r="D693" t="str">
            <v>CONSUMO</v>
          </cell>
          <cell r="E693">
            <v>1</v>
          </cell>
          <cell r="F693" t="str">
            <v>CONS. PERSONAL</v>
          </cell>
          <cell r="G693">
            <v>1</v>
          </cell>
          <cell r="H693" t="str">
            <v>EMITIDO</v>
          </cell>
          <cell r="I693">
            <v>6011798938</v>
          </cell>
          <cell r="J693" t="str">
            <v>402-2118159-3</v>
          </cell>
          <cell r="K693" t="str">
            <v>FERNANDEZ ROSARIO, JOSE VIRGILIO</v>
          </cell>
          <cell r="L693" t="str">
            <v>PESOS DOMINICANOS</v>
          </cell>
          <cell r="M693">
            <v>251500</v>
          </cell>
          <cell r="N693">
            <v>6326.27</v>
          </cell>
          <cell r="O693">
            <v>6250.42</v>
          </cell>
          <cell r="P693">
            <v>17</v>
          </cell>
          <cell r="Q693">
            <v>0</v>
          </cell>
          <cell r="R693">
            <v>0</v>
          </cell>
          <cell r="S693">
            <v>0</v>
          </cell>
          <cell r="T693">
            <v>75.849999999999994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45824</v>
          </cell>
          <cell r="AF693">
            <v>47650</v>
          </cell>
          <cell r="AG693">
            <v>61</v>
          </cell>
        </row>
        <row r="694">
          <cell r="A694">
            <v>6011798411</v>
          </cell>
          <cell r="B694" t="str">
            <v>PUNTA CANA</v>
          </cell>
          <cell r="C694" t="str">
            <v>PUNTA CANA</v>
          </cell>
          <cell r="D694" t="str">
            <v>CONSUMO</v>
          </cell>
          <cell r="E694">
            <v>1</v>
          </cell>
          <cell r="F694" t="str">
            <v>CONS. PERSONAL</v>
          </cell>
          <cell r="G694">
            <v>1</v>
          </cell>
          <cell r="H694" t="str">
            <v>EMITIDO</v>
          </cell>
          <cell r="I694">
            <v>6011798411</v>
          </cell>
          <cell r="J694" t="str">
            <v>026-0021886-7</v>
          </cell>
          <cell r="K694" t="str">
            <v>FLAQUER SANTANA, JOSE FRANCISCO</v>
          </cell>
          <cell r="L694" t="str">
            <v>PESOS DOMINICANOS</v>
          </cell>
          <cell r="M694">
            <v>269000</v>
          </cell>
          <cell r="N694">
            <v>9597.66</v>
          </cell>
          <cell r="O694">
            <v>9457.24</v>
          </cell>
          <cell r="P694">
            <v>16</v>
          </cell>
          <cell r="Q694">
            <v>0</v>
          </cell>
          <cell r="R694">
            <v>0</v>
          </cell>
          <cell r="S694">
            <v>0</v>
          </cell>
          <cell r="T694">
            <v>140.41999999999999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45821</v>
          </cell>
          <cell r="AF694">
            <v>46917</v>
          </cell>
          <cell r="AG694">
            <v>37</v>
          </cell>
        </row>
        <row r="695">
          <cell r="A695">
            <v>6011797754</v>
          </cell>
          <cell r="B695" t="str">
            <v>PUNTA CANA</v>
          </cell>
          <cell r="C695" t="str">
            <v>PUNTA CANA</v>
          </cell>
          <cell r="D695" t="str">
            <v>CONSUMO</v>
          </cell>
          <cell r="E695">
            <v>1</v>
          </cell>
          <cell r="F695" t="str">
            <v>CONS. PERSONAL</v>
          </cell>
          <cell r="G695">
            <v>1</v>
          </cell>
          <cell r="H695" t="str">
            <v>EMITIDO</v>
          </cell>
          <cell r="I695">
            <v>6011797754</v>
          </cell>
          <cell r="J695" t="str">
            <v>028-0110216-7</v>
          </cell>
          <cell r="K695" t="str">
            <v>FLORIAN SANTANA, ROSANNY</v>
          </cell>
          <cell r="L695" t="str">
            <v>PESOS DOMINICANOS</v>
          </cell>
          <cell r="M695">
            <v>97500</v>
          </cell>
          <cell r="N695">
            <v>4756.8599999999997</v>
          </cell>
          <cell r="O695">
            <v>4727.45</v>
          </cell>
          <cell r="P695">
            <v>15</v>
          </cell>
          <cell r="Q695">
            <v>0</v>
          </cell>
          <cell r="R695">
            <v>0</v>
          </cell>
          <cell r="S695">
            <v>0</v>
          </cell>
          <cell r="T695">
            <v>29.41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45819</v>
          </cell>
          <cell r="AF695">
            <v>46549</v>
          </cell>
          <cell r="AG695">
            <v>24</v>
          </cell>
        </row>
        <row r="696">
          <cell r="A696">
            <v>6011797206</v>
          </cell>
          <cell r="B696" t="str">
            <v>PUNTA CANA</v>
          </cell>
          <cell r="C696" t="str">
            <v>PUNTA CANA</v>
          </cell>
          <cell r="D696" t="str">
            <v>CONSUMO</v>
          </cell>
          <cell r="E696">
            <v>1</v>
          </cell>
          <cell r="F696" t="str">
            <v>CONS. PERSONAL</v>
          </cell>
          <cell r="G696">
            <v>1</v>
          </cell>
          <cell r="H696" t="str">
            <v>EMITIDO</v>
          </cell>
          <cell r="I696">
            <v>6011797206</v>
          </cell>
          <cell r="J696" t="str">
            <v>057-0003059-5</v>
          </cell>
          <cell r="K696" t="str">
            <v>FRIAS ACOSTA, MARGARITA</v>
          </cell>
          <cell r="L696" t="str">
            <v>PESOS DOMINICANOS</v>
          </cell>
          <cell r="M696">
            <v>31200</v>
          </cell>
          <cell r="N696">
            <v>2840.21</v>
          </cell>
          <cell r="O696">
            <v>2830.8</v>
          </cell>
          <cell r="P696">
            <v>16</v>
          </cell>
          <cell r="Q696">
            <v>0</v>
          </cell>
          <cell r="R696">
            <v>0</v>
          </cell>
          <cell r="S696">
            <v>0</v>
          </cell>
          <cell r="T696">
            <v>9.41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45818</v>
          </cell>
          <cell r="AF696">
            <v>46183</v>
          </cell>
          <cell r="AG696">
            <v>12</v>
          </cell>
        </row>
        <row r="697">
          <cell r="A697">
            <v>6011802016</v>
          </cell>
          <cell r="B697" t="str">
            <v>PUNTA CANA</v>
          </cell>
          <cell r="C697" t="str">
            <v>PUNTA CANA</v>
          </cell>
          <cell r="D697" t="str">
            <v>CONSUMO</v>
          </cell>
          <cell r="E697">
            <v>1</v>
          </cell>
          <cell r="F697" t="str">
            <v>CONS. PERSONAL</v>
          </cell>
          <cell r="G697">
            <v>1</v>
          </cell>
          <cell r="H697" t="str">
            <v>EMITIDO</v>
          </cell>
          <cell r="I697">
            <v>6011802016</v>
          </cell>
          <cell r="J697" t="str">
            <v>028-0107914-2</v>
          </cell>
          <cell r="K697" t="str">
            <v>GARCIA FELIZ, ALBERTO</v>
          </cell>
          <cell r="L697" t="str">
            <v>PESOS DOMINICANOS</v>
          </cell>
          <cell r="M697">
            <v>220500</v>
          </cell>
          <cell r="N697">
            <v>7710.2</v>
          </cell>
          <cell r="O697">
            <v>7643.7</v>
          </cell>
          <cell r="P697">
            <v>15</v>
          </cell>
          <cell r="Q697">
            <v>0</v>
          </cell>
          <cell r="R697">
            <v>0</v>
          </cell>
          <cell r="S697">
            <v>0</v>
          </cell>
          <cell r="T697">
            <v>66.5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45835</v>
          </cell>
          <cell r="AF697">
            <v>46931</v>
          </cell>
          <cell r="AG697">
            <v>37</v>
          </cell>
        </row>
        <row r="698">
          <cell r="A698">
            <v>6011798192</v>
          </cell>
          <cell r="B698" t="str">
            <v>PUNTA CANA</v>
          </cell>
          <cell r="C698" t="str">
            <v>PUNTA CANA</v>
          </cell>
          <cell r="D698" t="str">
            <v>CONSUMO</v>
          </cell>
          <cell r="E698">
            <v>1</v>
          </cell>
          <cell r="F698" t="str">
            <v>CONS. PERSONAL</v>
          </cell>
          <cell r="G698">
            <v>1</v>
          </cell>
          <cell r="H698" t="str">
            <v>EMITIDO</v>
          </cell>
          <cell r="I698">
            <v>6011798192</v>
          </cell>
          <cell r="J698" t="str">
            <v>023-0089329-0</v>
          </cell>
          <cell r="K698" t="str">
            <v>GARCIA PLACENCIO, DENIS ALBERTO</v>
          </cell>
          <cell r="L698" t="str">
            <v>PESOS DOMINICANOS</v>
          </cell>
          <cell r="M698">
            <v>251500</v>
          </cell>
          <cell r="N698">
            <v>8794.18</v>
          </cell>
          <cell r="O698">
            <v>8718.33</v>
          </cell>
          <cell r="P698">
            <v>15</v>
          </cell>
          <cell r="Q698">
            <v>0</v>
          </cell>
          <cell r="R698">
            <v>0</v>
          </cell>
          <cell r="S698">
            <v>0</v>
          </cell>
          <cell r="T698">
            <v>75.849999999999994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45820</v>
          </cell>
          <cell r="AF698">
            <v>46916</v>
          </cell>
          <cell r="AG698">
            <v>37</v>
          </cell>
        </row>
        <row r="699">
          <cell r="A699">
            <v>6011802945</v>
          </cell>
          <cell r="B699" t="str">
            <v>PUNTA CANA</v>
          </cell>
          <cell r="C699" t="str">
            <v>PUNTA CANA</v>
          </cell>
          <cell r="D699" t="str">
            <v>CONSUMO</v>
          </cell>
          <cell r="E699">
            <v>1</v>
          </cell>
          <cell r="F699" t="str">
            <v>CONS. PERSONAL</v>
          </cell>
          <cell r="G699">
            <v>1</v>
          </cell>
          <cell r="H699" t="str">
            <v>EMITIDO</v>
          </cell>
          <cell r="I699">
            <v>6011802945</v>
          </cell>
          <cell r="J699" t="str">
            <v>010-0109043-8</v>
          </cell>
          <cell r="K699" t="str">
            <v>GERALDO SILVERIO, JUAN LUIS</v>
          </cell>
          <cell r="L699" t="str">
            <v>PESOS DOMINICANOS</v>
          </cell>
          <cell r="M699">
            <v>251500</v>
          </cell>
          <cell r="N699">
            <v>7075.28</v>
          </cell>
          <cell r="O699">
            <v>6999.43</v>
          </cell>
          <cell r="P699">
            <v>15</v>
          </cell>
          <cell r="Q699">
            <v>0</v>
          </cell>
          <cell r="R699">
            <v>0</v>
          </cell>
          <cell r="S699">
            <v>0</v>
          </cell>
          <cell r="T699">
            <v>75.849999999999994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45838</v>
          </cell>
          <cell r="AF699">
            <v>47299</v>
          </cell>
          <cell r="AG699">
            <v>49</v>
          </cell>
        </row>
        <row r="700">
          <cell r="A700">
            <v>6011795689</v>
          </cell>
          <cell r="B700" t="str">
            <v>PUNTA CANA</v>
          </cell>
          <cell r="C700" t="str">
            <v>PUNTA CANA</v>
          </cell>
          <cell r="D700" t="str">
            <v>CONSUMO</v>
          </cell>
          <cell r="E700">
            <v>1</v>
          </cell>
          <cell r="F700" t="str">
            <v>CONS. PERSONAL</v>
          </cell>
          <cell r="G700">
            <v>1</v>
          </cell>
          <cell r="H700" t="str">
            <v>EMITIDO</v>
          </cell>
          <cell r="I700">
            <v>6011795689</v>
          </cell>
          <cell r="J700" t="str">
            <v>223-0111243-3</v>
          </cell>
          <cell r="K700" t="str">
            <v>GOMEZ NOVAS, JORGE</v>
          </cell>
          <cell r="L700" t="str">
            <v>PESOS DOMINICANOS</v>
          </cell>
          <cell r="M700">
            <v>21500</v>
          </cell>
          <cell r="N700">
            <v>1048.94</v>
          </cell>
          <cell r="O700">
            <v>1042.46</v>
          </cell>
          <cell r="P700">
            <v>15</v>
          </cell>
          <cell r="Q700">
            <v>0</v>
          </cell>
          <cell r="R700">
            <v>0</v>
          </cell>
          <cell r="S700">
            <v>0</v>
          </cell>
          <cell r="T700">
            <v>6.48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45811</v>
          </cell>
          <cell r="AF700">
            <v>46541</v>
          </cell>
          <cell r="AG700">
            <v>24</v>
          </cell>
        </row>
        <row r="701">
          <cell r="A701">
            <v>6011799627</v>
          </cell>
          <cell r="B701" t="str">
            <v>PUNTA CANA</v>
          </cell>
          <cell r="C701" t="str">
            <v>PUNTA CANA</v>
          </cell>
          <cell r="D701" t="str">
            <v>CONSUMO</v>
          </cell>
          <cell r="E701">
            <v>1</v>
          </cell>
          <cell r="F701" t="str">
            <v>CONS. PERSONAL</v>
          </cell>
          <cell r="G701">
            <v>1</v>
          </cell>
          <cell r="H701" t="str">
            <v>EMITIDO</v>
          </cell>
          <cell r="I701">
            <v>6011799627</v>
          </cell>
          <cell r="J701" t="str">
            <v>083-0003871-1</v>
          </cell>
          <cell r="K701" t="str">
            <v>GONZALEZ, YEISON</v>
          </cell>
          <cell r="L701" t="str">
            <v>PESOS DOMINICANOS</v>
          </cell>
          <cell r="M701">
            <v>221500</v>
          </cell>
          <cell r="N701">
            <v>6231.31</v>
          </cell>
          <cell r="O701">
            <v>6164.51</v>
          </cell>
          <cell r="P701">
            <v>15</v>
          </cell>
          <cell r="Q701">
            <v>0</v>
          </cell>
          <cell r="R701">
            <v>0</v>
          </cell>
          <cell r="S701">
            <v>0</v>
          </cell>
          <cell r="T701">
            <v>66.8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45826</v>
          </cell>
          <cell r="AF701">
            <v>47287</v>
          </cell>
          <cell r="AG701">
            <v>49</v>
          </cell>
        </row>
        <row r="702">
          <cell r="A702">
            <v>6011802055</v>
          </cell>
          <cell r="B702" t="str">
            <v>PUNTA CANA</v>
          </cell>
          <cell r="C702" t="str">
            <v>PUNTA CANA</v>
          </cell>
          <cell r="D702" t="str">
            <v>CONSUMO</v>
          </cell>
          <cell r="E702">
            <v>1</v>
          </cell>
          <cell r="F702" t="str">
            <v>CONS. PERSONAL</v>
          </cell>
          <cell r="G702">
            <v>1</v>
          </cell>
          <cell r="H702" t="str">
            <v>EMITIDO</v>
          </cell>
          <cell r="I702">
            <v>6011802055</v>
          </cell>
          <cell r="J702" t="str">
            <v>001-0610280-9</v>
          </cell>
          <cell r="K702" t="str">
            <v>GRULLON TRINIDAD, MAXIMO ANTONIO</v>
          </cell>
          <cell r="L702" t="str">
            <v>PESOS DOMINICANOS</v>
          </cell>
          <cell r="M702">
            <v>301500</v>
          </cell>
          <cell r="N702">
            <v>8481.9</v>
          </cell>
          <cell r="O702">
            <v>8390.9699999999993</v>
          </cell>
          <cell r="P702">
            <v>15</v>
          </cell>
          <cell r="Q702">
            <v>0</v>
          </cell>
          <cell r="R702">
            <v>0</v>
          </cell>
          <cell r="S702">
            <v>0</v>
          </cell>
          <cell r="T702">
            <v>90.93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45835</v>
          </cell>
          <cell r="AF702">
            <v>47296</v>
          </cell>
          <cell r="AG702">
            <v>49</v>
          </cell>
        </row>
        <row r="703">
          <cell r="A703">
            <v>6011800524</v>
          </cell>
          <cell r="B703" t="str">
            <v>PUNTA CANA</v>
          </cell>
          <cell r="C703" t="str">
            <v>PUNTA CANA</v>
          </cell>
          <cell r="D703" t="str">
            <v>CONSUMO</v>
          </cell>
          <cell r="E703">
            <v>1</v>
          </cell>
          <cell r="F703" t="str">
            <v>CONS. PERSONAL</v>
          </cell>
          <cell r="G703">
            <v>1</v>
          </cell>
          <cell r="H703" t="str">
            <v>EMITIDO</v>
          </cell>
          <cell r="I703">
            <v>6011800524</v>
          </cell>
          <cell r="J703" t="str">
            <v>402-0318057-1</v>
          </cell>
          <cell r="K703" t="str">
            <v>GUERRERO, JUAN RAIMEL</v>
          </cell>
          <cell r="L703" t="str">
            <v>PESOS DOMINICANOS</v>
          </cell>
          <cell r="M703">
            <v>71500</v>
          </cell>
          <cell r="N703">
            <v>5346.17</v>
          </cell>
          <cell r="O703">
            <v>5324.61</v>
          </cell>
          <cell r="P703">
            <v>17</v>
          </cell>
          <cell r="Q703">
            <v>0</v>
          </cell>
          <cell r="R703">
            <v>0</v>
          </cell>
          <cell r="S703">
            <v>0</v>
          </cell>
          <cell r="T703">
            <v>21.56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45831</v>
          </cell>
          <cell r="AF703">
            <v>46288</v>
          </cell>
          <cell r="AG703">
            <v>15</v>
          </cell>
        </row>
        <row r="704">
          <cell r="A704">
            <v>6011799851</v>
          </cell>
          <cell r="B704" t="str">
            <v>PUNTA CANA</v>
          </cell>
          <cell r="C704" t="str">
            <v>PUNTA CANA</v>
          </cell>
          <cell r="D704" t="str">
            <v>CONSUMO</v>
          </cell>
          <cell r="E704">
            <v>1</v>
          </cell>
          <cell r="F704" t="str">
            <v>CONS. PERSONAL</v>
          </cell>
          <cell r="G704">
            <v>1</v>
          </cell>
          <cell r="H704" t="str">
            <v>EMITIDO</v>
          </cell>
          <cell r="I704">
            <v>6011799851</v>
          </cell>
          <cell r="J704" t="str">
            <v>026-0118739-2</v>
          </cell>
          <cell r="K704" t="str">
            <v>LAUREANO MERCEDES, ABNER YOEL</v>
          </cell>
          <cell r="L704" t="str">
            <v>PESOS DOMINICANOS</v>
          </cell>
          <cell r="M704">
            <v>223500</v>
          </cell>
          <cell r="N704">
            <v>6401.46</v>
          </cell>
          <cell r="O704">
            <v>6334.05</v>
          </cell>
          <cell r="P704">
            <v>16</v>
          </cell>
          <cell r="Q704">
            <v>0</v>
          </cell>
          <cell r="R704">
            <v>0</v>
          </cell>
          <cell r="S704">
            <v>0</v>
          </cell>
          <cell r="T704">
            <v>67.41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45826</v>
          </cell>
          <cell r="AF704">
            <v>47287</v>
          </cell>
          <cell r="AG704">
            <v>49</v>
          </cell>
        </row>
        <row r="705">
          <cell r="A705">
            <v>6011800054</v>
          </cell>
          <cell r="B705" t="str">
            <v>PUNTA CANA</v>
          </cell>
          <cell r="C705" t="str">
            <v>PUNTA CANA</v>
          </cell>
          <cell r="D705" t="str">
            <v>CONSUMO</v>
          </cell>
          <cell r="E705">
            <v>1</v>
          </cell>
          <cell r="F705" t="str">
            <v>CONS. PERSONAL</v>
          </cell>
          <cell r="G705">
            <v>1</v>
          </cell>
          <cell r="H705" t="str">
            <v>EMITIDO</v>
          </cell>
          <cell r="I705">
            <v>6011800054</v>
          </cell>
          <cell r="J705" t="str">
            <v>402-0056494-2</v>
          </cell>
          <cell r="K705" t="str">
            <v>LIMBAL VIZCAINO, RUBEN ELIAS</v>
          </cell>
          <cell r="L705" t="str">
            <v>PESOS DOMINICANOS</v>
          </cell>
          <cell r="M705">
            <v>224230.23</v>
          </cell>
          <cell r="N705">
            <v>6197.05</v>
          </cell>
          <cell r="O705">
            <v>6129.42</v>
          </cell>
          <cell r="P705">
            <v>21.5</v>
          </cell>
          <cell r="Q705">
            <v>0</v>
          </cell>
          <cell r="R705">
            <v>0</v>
          </cell>
          <cell r="S705">
            <v>0</v>
          </cell>
          <cell r="T705">
            <v>67.63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18930.23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45828</v>
          </cell>
          <cell r="AF705">
            <v>47654</v>
          </cell>
          <cell r="AG705">
            <v>61</v>
          </cell>
        </row>
        <row r="706">
          <cell r="A706">
            <v>6011800182</v>
          </cell>
          <cell r="B706" t="str">
            <v>PUNTA CANA</v>
          </cell>
          <cell r="C706" t="str">
            <v>PUNTA CANA</v>
          </cell>
          <cell r="D706" t="str">
            <v>CONSUMO</v>
          </cell>
          <cell r="E706">
            <v>1</v>
          </cell>
          <cell r="F706" t="str">
            <v>CONS. PERSONAL</v>
          </cell>
          <cell r="G706">
            <v>1</v>
          </cell>
          <cell r="H706" t="str">
            <v>EMITIDO</v>
          </cell>
          <cell r="I706">
            <v>6011800182</v>
          </cell>
          <cell r="J706" t="str">
            <v>038-0019556-6</v>
          </cell>
          <cell r="K706" t="str">
            <v>MADE ALVAREZ, YARIBEL MARIA</v>
          </cell>
          <cell r="L706" t="str">
            <v>PESOS DOMINICANOS</v>
          </cell>
          <cell r="M706">
            <v>80500</v>
          </cell>
          <cell r="N706">
            <v>7328.11</v>
          </cell>
          <cell r="O706">
            <v>7303.83</v>
          </cell>
          <cell r="P706">
            <v>16</v>
          </cell>
          <cell r="Q706">
            <v>0</v>
          </cell>
          <cell r="R706">
            <v>0</v>
          </cell>
          <cell r="S706">
            <v>0</v>
          </cell>
          <cell r="T706">
            <v>24.28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45828</v>
          </cell>
          <cell r="AF706">
            <v>46193</v>
          </cell>
          <cell r="AG706">
            <v>12</v>
          </cell>
        </row>
        <row r="707">
          <cell r="A707">
            <v>6011798945</v>
          </cell>
          <cell r="B707" t="str">
            <v>PUNTA CANA</v>
          </cell>
          <cell r="C707" t="str">
            <v>PUNTA CANA</v>
          </cell>
          <cell r="D707" t="str">
            <v>CONSUMO</v>
          </cell>
          <cell r="E707">
            <v>1</v>
          </cell>
          <cell r="F707" t="str">
            <v>CONS. PERSONAL</v>
          </cell>
          <cell r="G707">
            <v>1</v>
          </cell>
          <cell r="H707" t="str">
            <v>EMITIDO</v>
          </cell>
          <cell r="I707">
            <v>6011798945</v>
          </cell>
          <cell r="J707" t="str">
            <v>402-3145854-4</v>
          </cell>
          <cell r="K707" t="str">
            <v>MENDEZ VARGAS, REYNARDO</v>
          </cell>
          <cell r="L707" t="str">
            <v>PESOS DOMINICANOS</v>
          </cell>
          <cell r="M707">
            <v>39500</v>
          </cell>
          <cell r="N707">
            <v>3577.11</v>
          </cell>
          <cell r="O707">
            <v>3565.2</v>
          </cell>
          <cell r="P707">
            <v>15</v>
          </cell>
          <cell r="Q707">
            <v>0</v>
          </cell>
          <cell r="R707">
            <v>0</v>
          </cell>
          <cell r="S707">
            <v>0</v>
          </cell>
          <cell r="T707">
            <v>11.91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45824</v>
          </cell>
          <cell r="AF707">
            <v>46189</v>
          </cell>
          <cell r="AG707">
            <v>12</v>
          </cell>
        </row>
        <row r="708">
          <cell r="A708">
            <v>6011800595</v>
          </cell>
          <cell r="B708" t="str">
            <v>PUNTA CANA</v>
          </cell>
          <cell r="C708" t="str">
            <v>PUNTA CANA</v>
          </cell>
          <cell r="D708" t="str">
            <v>CONSUMO</v>
          </cell>
          <cell r="E708">
            <v>1</v>
          </cell>
          <cell r="F708" t="str">
            <v>CONS. PERSONAL</v>
          </cell>
          <cell r="G708">
            <v>1</v>
          </cell>
          <cell r="H708" t="str">
            <v>EMITIDO</v>
          </cell>
          <cell r="I708">
            <v>6011800595</v>
          </cell>
          <cell r="J708" t="str">
            <v>129-0004181-0</v>
          </cell>
          <cell r="K708" t="str">
            <v>MERAN OLIVO, JOAN MANUEL</v>
          </cell>
          <cell r="L708" t="str">
            <v>PESOS DOMINICANOS</v>
          </cell>
          <cell r="M708">
            <v>61500</v>
          </cell>
          <cell r="N708">
            <v>5656.87</v>
          </cell>
          <cell r="O708">
            <v>5638.32</v>
          </cell>
          <cell r="P708">
            <v>18</v>
          </cell>
          <cell r="Q708">
            <v>0</v>
          </cell>
          <cell r="R708">
            <v>0</v>
          </cell>
          <cell r="S708">
            <v>0</v>
          </cell>
          <cell r="T708">
            <v>18.55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45831</v>
          </cell>
          <cell r="AF708">
            <v>46196</v>
          </cell>
          <cell r="AG708">
            <v>12</v>
          </cell>
        </row>
        <row r="709">
          <cell r="A709">
            <v>6011797852</v>
          </cell>
          <cell r="B709" t="str">
            <v>PUNTA CANA</v>
          </cell>
          <cell r="C709" t="str">
            <v>PUNTA CANA</v>
          </cell>
          <cell r="D709" t="str">
            <v>CONSUMO</v>
          </cell>
          <cell r="E709">
            <v>1</v>
          </cell>
          <cell r="F709" t="str">
            <v>CONS. PERSONAL</v>
          </cell>
          <cell r="G709">
            <v>1</v>
          </cell>
          <cell r="H709" t="str">
            <v>EMITIDO</v>
          </cell>
          <cell r="I709">
            <v>6011797852</v>
          </cell>
          <cell r="J709" t="str">
            <v>023-0143540-6</v>
          </cell>
          <cell r="K709" t="str">
            <v>MERCEDES OLIVERO, MIGUEL ANGEL</v>
          </cell>
          <cell r="L709" t="str">
            <v>PESOS DOMINICANOS</v>
          </cell>
          <cell r="M709">
            <v>36000</v>
          </cell>
          <cell r="N709">
            <v>3277.17</v>
          </cell>
          <cell r="O709">
            <v>3266.31</v>
          </cell>
          <cell r="P709">
            <v>16</v>
          </cell>
          <cell r="Q709">
            <v>0</v>
          </cell>
          <cell r="R709">
            <v>0</v>
          </cell>
          <cell r="S709">
            <v>0</v>
          </cell>
          <cell r="T709">
            <v>10.86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45819</v>
          </cell>
          <cell r="AF709">
            <v>46184</v>
          </cell>
          <cell r="AG709">
            <v>12</v>
          </cell>
        </row>
        <row r="710">
          <cell r="A710">
            <v>6011801051</v>
          </cell>
          <cell r="B710" t="str">
            <v>PUNTA CANA</v>
          </cell>
          <cell r="C710" t="str">
            <v>PUNTA CANA</v>
          </cell>
          <cell r="D710" t="str">
            <v>CONSUMO</v>
          </cell>
          <cell r="E710">
            <v>1</v>
          </cell>
          <cell r="F710" t="str">
            <v>CONS. PERSONAL</v>
          </cell>
          <cell r="G710">
            <v>1</v>
          </cell>
          <cell r="H710" t="str">
            <v>EMITIDO</v>
          </cell>
          <cell r="I710">
            <v>6011801051</v>
          </cell>
          <cell r="J710" t="str">
            <v>025-0044338-3</v>
          </cell>
          <cell r="K710" t="str">
            <v>MERCEDES VILORIO, HOCHIS FRANCISCO</v>
          </cell>
          <cell r="L710" t="str">
            <v>PESOS DOMINICANOS</v>
          </cell>
          <cell r="M710">
            <v>401500</v>
          </cell>
          <cell r="N710">
            <v>9672.75</v>
          </cell>
          <cell r="O710">
            <v>9551.66</v>
          </cell>
          <cell r="P710">
            <v>15</v>
          </cell>
          <cell r="Q710">
            <v>0</v>
          </cell>
          <cell r="R710">
            <v>0</v>
          </cell>
          <cell r="S710">
            <v>0</v>
          </cell>
          <cell r="T710">
            <v>121.09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45832</v>
          </cell>
          <cell r="AF710">
            <v>47658</v>
          </cell>
          <cell r="AG710">
            <v>61</v>
          </cell>
        </row>
        <row r="711">
          <cell r="A711">
            <v>6011798331</v>
          </cell>
          <cell r="B711" t="str">
            <v>PUNTA CANA</v>
          </cell>
          <cell r="C711" t="str">
            <v>PUNTA CANA</v>
          </cell>
          <cell r="D711" t="str">
            <v>CONSUMO</v>
          </cell>
          <cell r="E711">
            <v>1</v>
          </cell>
          <cell r="F711" t="str">
            <v>CONS. PERSONAL</v>
          </cell>
          <cell r="G711">
            <v>1</v>
          </cell>
          <cell r="H711" t="str">
            <v>EMITIDO</v>
          </cell>
          <cell r="I711">
            <v>6011798331</v>
          </cell>
          <cell r="J711" t="str">
            <v>028-0086778-6</v>
          </cell>
          <cell r="K711" t="str">
            <v>MORENO LOZANO, MEYER</v>
          </cell>
          <cell r="L711" t="str">
            <v>PESOS DOMINICANOS</v>
          </cell>
          <cell r="M711">
            <v>115500</v>
          </cell>
          <cell r="N711">
            <v>5635.04</v>
          </cell>
          <cell r="O711">
            <v>5600.21</v>
          </cell>
          <cell r="P711">
            <v>15</v>
          </cell>
          <cell r="Q711">
            <v>0</v>
          </cell>
          <cell r="R711">
            <v>0</v>
          </cell>
          <cell r="S711">
            <v>0</v>
          </cell>
          <cell r="T711">
            <v>34.83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45821</v>
          </cell>
          <cell r="AF711">
            <v>46551</v>
          </cell>
          <cell r="AG711">
            <v>24</v>
          </cell>
        </row>
        <row r="712">
          <cell r="A712">
            <v>6011801074</v>
          </cell>
          <cell r="B712" t="str">
            <v>PUNTA CANA</v>
          </cell>
          <cell r="C712" t="str">
            <v>PUNTA CANA</v>
          </cell>
          <cell r="D712" t="str">
            <v>CONSUMO</v>
          </cell>
          <cell r="E712">
            <v>1</v>
          </cell>
          <cell r="F712" t="str">
            <v>CONS. PERSONAL</v>
          </cell>
          <cell r="G712">
            <v>1</v>
          </cell>
          <cell r="H712" t="str">
            <v>EMITIDO</v>
          </cell>
          <cell r="I712">
            <v>6011801074</v>
          </cell>
          <cell r="J712" t="str">
            <v>026-0044263-2</v>
          </cell>
          <cell r="K712" t="str">
            <v>MORLA, FABIAN</v>
          </cell>
          <cell r="L712" t="str">
            <v>PESOS DOMINICANOS</v>
          </cell>
          <cell r="M712">
            <v>51500</v>
          </cell>
          <cell r="N712">
            <v>4688.17</v>
          </cell>
          <cell r="O712">
            <v>4672.6400000000003</v>
          </cell>
          <cell r="P712">
            <v>16</v>
          </cell>
          <cell r="Q712">
            <v>0</v>
          </cell>
          <cell r="R712">
            <v>0</v>
          </cell>
          <cell r="S712">
            <v>0</v>
          </cell>
          <cell r="T712">
            <v>15.53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45832</v>
          </cell>
          <cell r="AF712">
            <v>46197</v>
          </cell>
          <cell r="AG712">
            <v>12</v>
          </cell>
        </row>
        <row r="713">
          <cell r="A713">
            <v>6011801455</v>
          </cell>
          <cell r="B713" t="str">
            <v>PUNTA CANA</v>
          </cell>
          <cell r="C713" t="str">
            <v>PUNTA CANA</v>
          </cell>
          <cell r="D713" t="str">
            <v>CONSUMO</v>
          </cell>
          <cell r="E713">
            <v>1</v>
          </cell>
          <cell r="F713" t="str">
            <v>CONS. PERSONAL</v>
          </cell>
          <cell r="G713">
            <v>1</v>
          </cell>
          <cell r="H713" t="str">
            <v>EMITIDO</v>
          </cell>
          <cell r="I713">
            <v>6011801455</v>
          </cell>
          <cell r="J713" t="str">
            <v>001-0050926-4</v>
          </cell>
          <cell r="K713" t="str">
            <v>NUÑEZ JIMENEZ, JUAN PABLO</v>
          </cell>
          <cell r="L713" t="str">
            <v>PESOS DOMINICANOS</v>
          </cell>
          <cell r="M713">
            <v>351500</v>
          </cell>
          <cell r="N713">
            <v>9888.52</v>
          </cell>
          <cell r="O713">
            <v>9782.51</v>
          </cell>
          <cell r="P713">
            <v>15</v>
          </cell>
          <cell r="Q713">
            <v>0</v>
          </cell>
          <cell r="R713">
            <v>0</v>
          </cell>
          <cell r="S713">
            <v>0</v>
          </cell>
          <cell r="T713">
            <v>106.01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45833</v>
          </cell>
          <cell r="AF713">
            <v>47294</v>
          </cell>
          <cell r="AG713">
            <v>49</v>
          </cell>
        </row>
        <row r="714">
          <cell r="A714">
            <v>6011795552</v>
          </cell>
          <cell r="B714" t="str">
            <v>PUNTA CANA</v>
          </cell>
          <cell r="C714" t="str">
            <v>PUNTA CANA</v>
          </cell>
          <cell r="D714" t="str">
            <v>CONSUMO</v>
          </cell>
          <cell r="E714">
            <v>1</v>
          </cell>
          <cell r="F714" t="str">
            <v>CONS. PERSONAL</v>
          </cell>
          <cell r="G714">
            <v>1</v>
          </cell>
          <cell r="H714" t="str">
            <v>EMITIDO</v>
          </cell>
          <cell r="I714">
            <v>6011795552</v>
          </cell>
          <cell r="J714" t="str">
            <v>028-0099622-1</v>
          </cell>
          <cell r="K714" t="str">
            <v>OLIBARES MERCEDES, JOSE MIGUEL</v>
          </cell>
          <cell r="L714" t="str">
            <v>PESOS DOMINICANOS</v>
          </cell>
          <cell r="M714">
            <v>268500</v>
          </cell>
          <cell r="N714">
            <v>6468.58</v>
          </cell>
          <cell r="O714">
            <v>6387.6</v>
          </cell>
          <cell r="P714">
            <v>15</v>
          </cell>
          <cell r="Q714">
            <v>0</v>
          </cell>
          <cell r="R714">
            <v>0</v>
          </cell>
          <cell r="S714">
            <v>0</v>
          </cell>
          <cell r="T714">
            <v>80.98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45811</v>
          </cell>
          <cell r="AF714">
            <v>47637</v>
          </cell>
          <cell r="AG714">
            <v>61</v>
          </cell>
        </row>
        <row r="715">
          <cell r="A715">
            <v>6011795714</v>
          </cell>
          <cell r="B715" t="str">
            <v>PUNTA CANA</v>
          </cell>
          <cell r="C715" t="str">
            <v>PUNTA CANA</v>
          </cell>
          <cell r="D715" t="str">
            <v>CONSUMO</v>
          </cell>
          <cell r="E715">
            <v>1</v>
          </cell>
          <cell r="F715" t="str">
            <v>CONS. PERSONAL</v>
          </cell>
          <cell r="G715">
            <v>1</v>
          </cell>
          <cell r="H715" t="str">
            <v>EMITIDO</v>
          </cell>
          <cell r="I715">
            <v>6011795714</v>
          </cell>
          <cell r="J715" t="str">
            <v>018-0072015-1</v>
          </cell>
          <cell r="K715" t="str">
            <v>OLIVERO HEREDIA, KEYLA CRISTINA</v>
          </cell>
          <cell r="L715" t="str">
            <v>PESOS DOMINICANOS</v>
          </cell>
          <cell r="M715">
            <v>51500</v>
          </cell>
          <cell r="N715">
            <v>2512.59</v>
          </cell>
          <cell r="O715">
            <v>2497.06</v>
          </cell>
          <cell r="P715">
            <v>15</v>
          </cell>
          <cell r="Q715">
            <v>0</v>
          </cell>
          <cell r="R715">
            <v>0</v>
          </cell>
          <cell r="S715">
            <v>0</v>
          </cell>
          <cell r="T715">
            <v>15.53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45811</v>
          </cell>
          <cell r="AF715">
            <v>46541</v>
          </cell>
          <cell r="AG715">
            <v>24</v>
          </cell>
        </row>
        <row r="716">
          <cell r="A716">
            <v>6011796832</v>
          </cell>
          <cell r="B716" t="str">
            <v>PUNTA CANA</v>
          </cell>
          <cell r="C716" t="str">
            <v>PUNTA CANA</v>
          </cell>
          <cell r="D716" t="str">
            <v>CONSUMO</v>
          </cell>
          <cell r="E716">
            <v>1</v>
          </cell>
          <cell r="F716" t="str">
            <v>CONS. PERSONAL</v>
          </cell>
          <cell r="G716">
            <v>1</v>
          </cell>
          <cell r="H716" t="str">
            <v>EMITIDO</v>
          </cell>
          <cell r="I716">
            <v>6011796832</v>
          </cell>
          <cell r="J716" t="str">
            <v>097-0010920-1</v>
          </cell>
          <cell r="K716" t="str">
            <v>OSORIA MARTINEZ, MARIA MAGDALENA</v>
          </cell>
          <cell r="L716" t="str">
            <v>PESOS DOMINICANOS</v>
          </cell>
          <cell r="M716">
            <v>386500</v>
          </cell>
          <cell r="N716">
            <v>13514.72</v>
          </cell>
          <cell r="O716">
            <v>13398.15</v>
          </cell>
          <cell r="P716">
            <v>15</v>
          </cell>
          <cell r="Q716">
            <v>0</v>
          </cell>
          <cell r="R716">
            <v>0</v>
          </cell>
          <cell r="S716">
            <v>0</v>
          </cell>
          <cell r="T716">
            <v>116.57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45814</v>
          </cell>
          <cell r="AF716">
            <v>46910</v>
          </cell>
          <cell r="AG716">
            <v>37</v>
          </cell>
        </row>
        <row r="717">
          <cell r="A717">
            <v>6011797925</v>
          </cell>
          <cell r="B717" t="str">
            <v>PUNTA CANA</v>
          </cell>
          <cell r="C717" t="str">
            <v>PUNTA CANA</v>
          </cell>
          <cell r="D717" t="str">
            <v>CONSUMO</v>
          </cell>
          <cell r="E717">
            <v>1</v>
          </cell>
          <cell r="F717" t="str">
            <v>CONS. PERSONAL</v>
          </cell>
          <cell r="G717">
            <v>1</v>
          </cell>
          <cell r="H717" t="str">
            <v>EMITIDO</v>
          </cell>
          <cell r="I717">
            <v>6011797925</v>
          </cell>
          <cell r="J717" t="str">
            <v>028-0101322-4</v>
          </cell>
          <cell r="K717" t="str">
            <v>PACHE ARREDONDO, ALEJANDRA</v>
          </cell>
          <cell r="L717" t="str">
            <v>PESOS DOMINICANOS</v>
          </cell>
          <cell r="M717">
            <v>245000</v>
          </cell>
          <cell r="N717">
            <v>7017.26</v>
          </cell>
          <cell r="O717">
            <v>6943.37</v>
          </cell>
          <cell r="P717">
            <v>16</v>
          </cell>
          <cell r="Q717">
            <v>0</v>
          </cell>
          <cell r="R717">
            <v>0</v>
          </cell>
          <cell r="S717">
            <v>0</v>
          </cell>
          <cell r="T717">
            <v>73.89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45820</v>
          </cell>
          <cell r="AF717">
            <v>47281</v>
          </cell>
          <cell r="AG717">
            <v>49</v>
          </cell>
        </row>
        <row r="718">
          <cell r="A718">
            <v>6011800271</v>
          </cell>
          <cell r="B718" t="str">
            <v>PUNTA CANA</v>
          </cell>
          <cell r="C718" t="str">
            <v>PUNTA CANA</v>
          </cell>
          <cell r="D718" t="str">
            <v>CONSUMO</v>
          </cell>
          <cell r="E718">
            <v>1</v>
          </cell>
          <cell r="F718" t="str">
            <v>CONS. PERSONAL</v>
          </cell>
          <cell r="G718">
            <v>1</v>
          </cell>
          <cell r="H718" t="str">
            <v>EMITIDO</v>
          </cell>
          <cell r="I718">
            <v>6011800271</v>
          </cell>
          <cell r="J718" t="str">
            <v>025-0051009-0</v>
          </cell>
          <cell r="K718" t="str">
            <v>PAULA DOMINGUEZ, FRANKLIN</v>
          </cell>
          <cell r="L718" t="str">
            <v>PESOS DOMINICANOS</v>
          </cell>
          <cell r="M718">
            <v>80500</v>
          </cell>
          <cell r="N718">
            <v>3927.46</v>
          </cell>
          <cell r="O718">
            <v>3903.18</v>
          </cell>
          <cell r="P718">
            <v>15</v>
          </cell>
          <cell r="Q718">
            <v>0</v>
          </cell>
          <cell r="R718">
            <v>0</v>
          </cell>
          <cell r="S718">
            <v>0</v>
          </cell>
          <cell r="T718">
            <v>24.28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45828</v>
          </cell>
          <cell r="AF718">
            <v>46558</v>
          </cell>
          <cell r="AG718">
            <v>24</v>
          </cell>
        </row>
        <row r="719">
          <cell r="A719">
            <v>6011799723</v>
          </cell>
          <cell r="B719" t="str">
            <v>PUNTA CANA</v>
          </cell>
          <cell r="C719" t="str">
            <v>PUNTA CANA</v>
          </cell>
          <cell r="D719" t="str">
            <v>CONSUMO</v>
          </cell>
          <cell r="E719">
            <v>1</v>
          </cell>
          <cell r="F719" t="str">
            <v>CONS. PERSONAL</v>
          </cell>
          <cell r="G719">
            <v>1</v>
          </cell>
          <cell r="H719" t="str">
            <v>EMITIDO</v>
          </cell>
          <cell r="I719">
            <v>6011799723</v>
          </cell>
          <cell r="J719" t="str">
            <v>029-0018011-4</v>
          </cell>
          <cell r="K719" t="str">
            <v>PEGUERO PARRA, ENRIQUE</v>
          </cell>
          <cell r="L719" t="str">
            <v>PESOS DOMINICANOS</v>
          </cell>
          <cell r="M719">
            <v>231500</v>
          </cell>
          <cell r="N719">
            <v>6630.6</v>
          </cell>
          <cell r="O719">
            <v>6560.78</v>
          </cell>
          <cell r="P719">
            <v>16</v>
          </cell>
          <cell r="Q719">
            <v>0</v>
          </cell>
          <cell r="R719">
            <v>0</v>
          </cell>
          <cell r="S719">
            <v>0</v>
          </cell>
          <cell r="T719">
            <v>69.819999999999993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45826</v>
          </cell>
          <cell r="AF719">
            <v>47287</v>
          </cell>
          <cell r="AG719">
            <v>49</v>
          </cell>
        </row>
        <row r="720">
          <cell r="A720">
            <v>6011798653</v>
          </cell>
          <cell r="B720" t="str">
            <v>PUNTA CANA</v>
          </cell>
          <cell r="C720" t="str">
            <v>PUNTA CANA</v>
          </cell>
          <cell r="D720" t="str">
            <v>CONSUMO</v>
          </cell>
          <cell r="E720">
            <v>1</v>
          </cell>
          <cell r="F720" t="str">
            <v>CONS. PERSONAL</v>
          </cell>
          <cell r="G720">
            <v>1</v>
          </cell>
          <cell r="H720" t="str">
            <v>EMITIDO</v>
          </cell>
          <cell r="I720">
            <v>6011798653</v>
          </cell>
          <cell r="J720" t="str">
            <v>024-0024132-5</v>
          </cell>
          <cell r="K720" t="str">
            <v>PEREZ DE LEON, GILBERTO</v>
          </cell>
          <cell r="L720" t="str">
            <v>PESOS DOMINICANOS</v>
          </cell>
          <cell r="M720">
            <v>151500</v>
          </cell>
          <cell r="N720">
            <v>4262.05</v>
          </cell>
          <cell r="O720">
            <v>4216.3599999999997</v>
          </cell>
          <cell r="P720">
            <v>15</v>
          </cell>
          <cell r="Q720">
            <v>0</v>
          </cell>
          <cell r="R720">
            <v>0</v>
          </cell>
          <cell r="S720">
            <v>0</v>
          </cell>
          <cell r="T720">
            <v>45.69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45824</v>
          </cell>
          <cell r="AF720">
            <v>47285</v>
          </cell>
          <cell r="AG720">
            <v>49</v>
          </cell>
        </row>
        <row r="721">
          <cell r="A721">
            <v>6011799463</v>
          </cell>
          <cell r="B721" t="str">
            <v>PUNTA CANA</v>
          </cell>
          <cell r="C721" t="str">
            <v>PUNTA CANA</v>
          </cell>
          <cell r="D721" t="str">
            <v>CONSUMO</v>
          </cell>
          <cell r="E721">
            <v>1</v>
          </cell>
          <cell r="F721" t="str">
            <v>CONS. PERSONAL</v>
          </cell>
          <cell r="G721">
            <v>1</v>
          </cell>
          <cell r="H721" t="str">
            <v>EMITIDO</v>
          </cell>
          <cell r="I721">
            <v>6011799463</v>
          </cell>
          <cell r="J721" t="str">
            <v>402-4382389-1</v>
          </cell>
          <cell r="K721" t="str">
            <v>PEREZ MEDINA, YOELVIS</v>
          </cell>
          <cell r="L721" t="str">
            <v>PESOS DOMINICANOS</v>
          </cell>
          <cell r="M721">
            <v>78500</v>
          </cell>
          <cell r="N721">
            <v>3829.88</v>
          </cell>
          <cell r="O721">
            <v>3806.2</v>
          </cell>
          <cell r="P721">
            <v>15</v>
          </cell>
          <cell r="Q721">
            <v>0</v>
          </cell>
          <cell r="R721">
            <v>0</v>
          </cell>
          <cell r="S721">
            <v>0</v>
          </cell>
          <cell r="T721">
            <v>23.68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45825</v>
          </cell>
          <cell r="AF721">
            <v>46555</v>
          </cell>
          <cell r="AG721">
            <v>24</v>
          </cell>
        </row>
        <row r="722">
          <cell r="A722">
            <v>6011798475</v>
          </cell>
          <cell r="B722" t="str">
            <v>PUNTA CANA</v>
          </cell>
          <cell r="C722" t="str">
            <v>PUNTA CANA</v>
          </cell>
          <cell r="D722" t="str">
            <v>CONSUMO</v>
          </cell>
          <cell r="E722">
            <v>1</v>
          </cell>
          <cell r="F722" t="str">
            <v>CONS. PERSONAL</v>
          </cell>
          <cell r="G722">
            <v>1</v>
          </cell>
          <cell r="H722" t="str">
            <v>EMITIDO</v>
          </cell>
          <cell r="I722">
            <v>6011798475</v>
          </cell>
          <cell r="J722" t="str">
            <v>402-2835763-4</v>
          </cell>
          <cell r="K722" t="str">
            <v>PEREZ RODRIGUEZ, SORAYA NOEMI</v>
          </cell>
          <cell r="L722" t="str">
            <v>PESOS DOMINICANOS</v>
          </cell>
          <cell r="M722">
            <v>51500</v>
          </cell>
          <cell r="N722">
            <v>2512.59</v>
          </cell>
          <cell r="O722">
            <v>2497.06</v>
          </cell>
          <cell r="P722">
            <v>15</v>
          </cell>
          <cell r="Q722">
            <v>0</v>
          </cell>
          <cell r="R722">
            <v>0</v>
          </cell>
          <cell r="S722">
            <v>0</v>
          </cell>
          <cell r="T722">
            <v>15.53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45821</v>
          </cell>
          <cell r="AF722">
            <v>46551</v>
          </cell>
          <cell r="AG722">
            <v>24</v>
          </cell>
        </row>
        <row r="723">
          <cell r="A723">
            <v>6011799431</v>
          </cell>
          <cell r="B723" t="str">
            <v>PUNTA CANA</v>
          </cell>
          <cell r="C723" t="str">
            <v>PUNTA CANA</v>
          </cell>
          <cell r="D723" t="str">
            <v>CONSUMO</v>
          </cell>
          <cell r="E723">
            <v>1</v>
          </cell>
          <cell r="F723" t="str">
            <v>CONS. PERSONAL</v>
          </cell>
          <cell r="G723">
            <v>1</v>
          </cell>
          <cell r="H723" t="str">
            <v>EMITIDO</v>
          </cell>
          <cell r="I723">
            <v>6011799431</v>
          </cell>
          <cell r="J723" t="str">
            <v>402-2558910-6</v>
          </cell>
          <cell r="K723" t="str">
            <v>PEÑA SUAREZ, ISRAEL MADALNYN</v>
          </cell>
          <cell r="L723" t="str">
            <v>PESOS DOMINICANOS</v>
          </cell>
          <cell r="M723">
            <v>54500</v>
          </cell>
          <cell r="N723">
            <v>4935.5200000000004</v>
          </cell>
          <cell r="O723">
            <v>4919.08</v>
          </cell>
          <cell r="P723">
            <v>15</v>
          </cell>
          <cell r="Q723">
            <v>0</v>
          </cell>
          <cell r="R723">
            <v>0</v>
          </cell>
          <cell r="S723">
            <v>0</v>
          </cell>
          <cell r="T723">
            <v>16.440000000000001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45825</v>
          </cell>
          <cell r="AF723">
            <v>46190</v>
          </cell>
          <cell r="AG723">
            <v>12</v>
          </cell>
        </row>
        <row r="724">
          <cell r="A724">
            <v>6011797932</v>
          </cell>
          <cell r="B724" t="str">
            <v>PUNTA CANA</v>
          </cell>
          <cell r="C724" t="str">
            <v>PUNTA CANA</v>
          </cell>
          <cell r="D724" t="str">
            <v>CONSUMO</v>
          </cell>
          <cell r="E724">
            <v>1</v>
          </cell>
          <cell r="F724" t="str">
            <v>CONS. PERSONAL</v>
          </cell>
          <cell r="G724">
            <v>1</v>
          </cell>
          <cell r="H724" t="str">
            <v>EMITIDO</v>
          </cell>
          <cell r="I724">
            <v>6011797932</v>
          </cell>
          <cell r="J724" t="str">
            <v>138-0002751-1</v>
          </cell>
          <cell r="K724" t="str">
            <v>QUEZADA JIMENEZ, RICHARD ZENEIDO</v>
          </cell>
          <cell r="L724" t="str">
            <v>PESOS DOMINICANOS</v>
          </cell>
          <cell r="M724">
            <v>51500</v>
          </cell>
          <cell r="N724">
            <v>4688.17</v>
          </cell>
          <cell r="O724">
            <v>4672.6400000000003</v>
          </cell>
          <cell r="P724">
            <v>16</v>
          </cell>
          <cell r="Q724">
            <v>0</v>
          </cell>
          <cell r="R724">
            <v>0</v>
          </cell>
          <cell r="S724">
            <v>0</v>
          </cell>
          <cell r="T724">
            <v>15.53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45820</v>
          </cell>
          <cell r="AF724">
            <v>46185</v>
          </cell>
          <cell r="AG724">
            <v>12</v>
          </cell>
        </row>
        <row r="725">
          <cell r="A725">
            <v>6011795431</v>
          </cell>
          <cell r="B725" t="str">
            <v>PUNTA CANA</v>
          </cell>
          <cell r="C725" t="str">
            <v>PUNTA CANA</v>
          </cell>
          <cell r="D725" t="str">
            <v>CONSUMO</v>
          </cell>
          <cell r="E725">
            <v>1</v>
          </cell>
          <cell r="F725" t="str">
            <v>CONS. PERSONAL</v>
          </cell>
          <cell r="G725">
            <v>1</v>
          </cell>
          <cell r="H725" t="str">
            <v>EMITIDO</v>
          </cell>
          <cell r="I725">
            <v>6011795431</v>
          </cell>
          <cell r="J725" t="str">
            <v>402-2008211-5</v>
          </cell>
          <cell r="K725" t="str">
            <v>REYES CONCE, OSCAR</v>
          </cell>
          <cell r="L725" t="str">
            <v>PESOS DOMINICANOS</v>
          </cell>
          <cell r="M725">
            <v>231500</v>
          </cell>
          <cell r="N725">
            <v>5706.86</v>
          </cell>
          <cell r="O725">
            <v>5637.04</v>
          </cell>
          <cell r="P725">
            <v>16</v>
          </cell>
          <cell r="Q725">
            <v>0</v>
          </cell>
          <cell r="R725">
            <v>0</v>
          </cell>
          <cell r="S725">
            <v>0</v>
          </cell>
          <cell r="T725">
            <v>69.819999999999993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45810</v>
          </cell>
          <cell r="AF725">
            <v>47639</v>
          </cell>
          <cell r="AG725">
            <v>61</v>
          </cell>
        </row>
        <row r="726">
          <cell r="A726">
            <v>6011798315</v>
          </cell>
          <cell r="B726" t="str">
            <v>PUNTA CANA</v>
          </cell>
          <cell r="C726" t="str">
            <v>PUNTA CANA</v>
          </cell>
          <cell r="D726" t="str">
            <v>CONSUMO</v>
          </cell>
          <cell r="E726">
            <v>1</v>
          </cell>
          <cell r="F726" t="str">
            <v>CONS. PERSONAL</v>
          </cell>
          <cell r="G726">
            <v>1</v>
          </cell>
          <cell r="H726" t="str">
            <v>EMITIDO</v>
          </cell>
          <cell r="I726">
            <v>6011798315</v>
          </cell>
          <cell r="J726" t="str">
            <v>001-1213276-6</v>
          </cell>
          <cell r="K726" t="str">
            <v>SANCHEZ HERNANDEZ, FRANCISCA</v>
          </cell>
          <cell r="L726" t="str">
            <v>PESOS DOMINICANOS</v>
          </cell>
          <cell r="M726">
            <v>151500</v>
          </cell>
          <cell r="N726">
            <v>7463.6</v>
          </cell>
          <cell r="O726">
            <v>7417.91</v>
          </cell>
          <cell r="P726">
            <v>16</v>
          </cell>
          <cell r="Q726">
            <v>0</v>
          </cell>
          <cell r="R726">
            <v>0</v>
          </cell>
          <cell r="S726">
            <v>0</v>
          </cell>
          <cell r="T726">
            <v>45.69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45821</v>
          </cell>
          <cell r="AF726">
            <v>46551</v>
          </cell>
          <cell r="AG726">
            <v>24</v>
          </cell>
        </row>
        <row r="727">
          <cell r="A727">
            <v>6011795671</v>
          </cell>
          <cell r="B727" t="str">
            <v>PUNTA CANA</v>
          </cell>
          <cell r="C727" t="str">
            <v>PUNTA CANA</v>
          </cell>
          <cell r="D727" t="str">
            <v>CONSUMO</v>
          </cell>
          <cell r="E727">
            <v>1</v>
          </cell>
          <cell r="F727" t="str">
            <v>CONS. PERSONAL</v>
          </cell>
          <cell r="G727">
            <v>1</v>
          </cell>
          <cell r="H727" t="str">
            <v>EMITIDO</v>
          </cell>
          <cell r="I727">
            <v>6011795671</v>
          </cell>
          <cell r="J727" t="str">
            <v>002-0177495-7</v>
          </cell>
          <cell r="K727" t="str">
            <v>SANTOS RAMIREZ, JOSE GREGORIO</v>
          </cell>
          <cell r="L727" t="str">
            <v>PESOS DOMINICANOS</v>
          </cell>
          <cell r="M727">
            <v>150500</v>
          </cell>
          <cell r="N727">
            <v>5262.52</v>
          </cell>
          <cell r="O727">
            <v>5217.13</v>
          </cell>
          <cell r="P727">
            <v>15</v>
          </cell>
          <cell r="Q727">
            <v>0</v>
          </cell>
          <cell r="R727">
            <v>0</v>
          </cell>
          <cell r="S727">
            <v>0</v>
          </cell>
          <cell r="T727">
            <v>45.39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45811</v>
          </cell>
          <cell r="AF727">
            <v>46907</v>
          </cell>
          <cell r="AG727">
            <v>37</v>
          </cell>
        </row>
        <row r="728">
          <cell r="A728">
            <v>6011800481</v>
          </cell>
          <cell r="B728" t="str">
            <v>PUNTA CANA</v>
          </cell>
          <cell r="C728" t="str">
            <v>PUNTA CANA</v>
          </cell>
          <cell r="D728" t="str">
            <v>CONSUMO</v>
          </cell>
          <cell r="E728">
            <v>1</v>
          </cell>
          <cell r="F728" t="str">
            <v>CONS. PERSONAL</v>
          </cell>
          <cell r="G728">
            <v>1</v>
          </cell>
          <cell r="H728" t="str">
            <v>EMITIDO</v>
          </cell>
          <cell r="I728">
            <v>6011800481</v>
          </cell>
          <cell r="J728" t="str">
            <v>402-1420059-0</v>
          </cell>
          <cell r="K728" t="str">
            <v>TIREN, STHARLIN MOISES</v>
          </cell>
          <cell r="L728" t="str">
            <v>PESOS DOMINICANOS</v>
          </cell>
          <cell r="M728">
            <v>68000</v>
          </cell>
          <cell r="N728">
            <v>6190.21</v>
          </cell>
          <cell r="O728">
            <v>6169.7</v>
          </cell>
          <cell r="P728">
            <v>16</v>
          </cell>
          <cell r="Q728">
            <v>0</v>
          </cell>
          <cell r="R728">
            <v>0</v>
          </cell>
          <cell r="S728">
            <v>0</v>
          </cell>
          <cell r="T728">
            <v>20.51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45831</v>
          </cell>
          <cell r="AF728">
            <v>46196</v>
          </cell>
          <cell r="AG728">
            <v>12</v>
          </cell>
        </row>
        <row r="729">
          <cell r="A729">
            <v>6011798491</v>
          </cell>
          <cell r="B729" t="str">
            <v>PUNTA CANA</v>
          </cell>
          <cell r="C729" t="str">
            <v>PUNTA CANA</v>
          </cell>
          <cell r="D729" t="str">
            <v>CONSUMO</v>
          </cell>
          <cell r="E729">
            <v>1</v>
          </cell>
          <cell r="F729" t="str">
            <v>CONS. PERSONAL</v>
          </cell>
          <cell r="G729">
            <v>1</v>
          </cell>
          <cell r="H729" t="str">
            <v>EMITIDO</v>
          </cell>
          <cell r="I729">
            <v>6011798491</v>
          </cell>
          <cell r="J729" t="str">
            <v>068-0041135-4</v>
          </cell>
          <cell r="K729" t="str">
            <v>TOLEDO ROSARIO, ALFREDO</v>
          </cell>
          <cell r="L729" t="str">
            <v>PESOS DOMINICANOS</v>
          </cell>
          <cell r="M729">
            <v>401500</v>
          </cell>
          <cell r="N729">
            <v>11295.14</v>
          </cell>
          <cell r="O729">
            <v>11174.05</v>
          </cell>
          <cell r="P729">
            <v>15</v>
          </cell>
          <cell r="Q729">
            <v>0</v>
          </cell>
          <cell r="R729">
            <v>0</v>
          </cell>
          <cell r="S729">
            <v>0</v>
          </cell>
          <cell r="T729">
            <v>121.09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45821</v>
          </cell>
          <cell r="AF729">
            <v>47282</v>
          </cell>
          <cell r="AG729">
            <v>49</v>
          </cell>
        </row>
        <row r="730">
          <cell r="A730">
            <v>6011800435</v>
          </cell>
          <cell r="B730" t="str">
            <v>PUNTA CANA</v>
          </cell>
          <cell r="C730" t="str">
            <v>PUNTA CANA</v>
          </cell>
          <cell r="D730" t="str">
            <v>CONSUMO</v>
          </cell>
          <cell r="E730">
            <v>1</v>
          </cell>
          <cell r="F730" t="str">
            <v>CONS. PERSONAL</v>
          </cell>
          <cell r="G730">
            <v>1</v>
          </cell>
          <cell r="H730" t="str">
            <v>EMITIDO</v>
          </cell>
          <cell r="I730">
            <v>6011800435</v>
          </cell>
          <cell r="J730" t="str">
            <v>138-0005708-8</v>
          </cell>
          <cell r="K730" t="str">
            <v>VALDEZ REYES, JUAN GABRIEL</v>
          </cell>
          <cell r="L730" t="str">
            <v>PESOS DOMINICANOS</v>
          </cell>
          <cell r="M730">
            <v>61500</v>
          </cell>
          <cell r="N730">
            <v>3000.48</v>
          </cell>
          <cell r="O730">
            <v>2981.93</v>
          </cell>
          <cell r="P730">
            <v>15</v>
          </cell>
          <cell r="Q730">
            <v>0</v>
          </cell>
          <cell r="R730">
            <v>0</v>
          </cell>
          <cell r="S730">
            <v>0</v>
          </cell>
          <cell r="T730">
            <v>18.55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45828</v>
          </cell>
          <cell r="AF730">
            <v>46558</v>
          </cell>
          <cell r="AG730">
            <v>24</v>
          </cell>
        </row>
        <row r="731">
          <cell r="A731">
            <v>6011795568</v>
          </cell>
          <cell r="B731" t="str">
            <v>PUNTA CANA</v>
          </cell>
          <cell r="C731" t="str">
            <v>PUNTA CANA</v>
          </cell>
          <cell r="D731" t="str">
            <v>CONSUMO</v>
          </cell>
          <cell r="E731">
            <v>1</v>
          </cell>
          <cell r="F731" t="str">
            <v>CONS. PERSONAL</v>
          </cell>
          <cell r="G731">
            <v>1</v>
          </cell>
          <cell r="H731" t="str">
            <v>EMITIDO</v>
          </cell>
          <cell r="I731">
            <v>6011795568</v>
          </cell>
          <cell r="J731" t="str">
            <v>134-0005181-2</v>
          </cell>
          <cell r="K731" t="str">
            <v>VALERA ORTIZ, CARLOS JOSE</v>
          </cell>
          <cell r="L731" t="str">
            <v>PESOS DOMINICANOS</v>
          </cell>
          <cell r="M731">
            <v>73500</v>
          </cell>
          <cell r="N731">
            <v>2570.0700000000002</v>
          </cell>
          <cell r="O731">
            <v>2547.9</v>
          </cell>
          <cell r="P731">
            <v>15</v>
          </cell>
          <cell r="Q731">
            <v>0</v>
          </cell>
          <cell r="R731">
            <v>0</v>
          </cell>
          <cell r="S731">
            <v>0</v>
          </cell>
          <cell r="T731">
            <v>22.17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45811</v>
          </cell>
          <cell r="AF731">
            <v>46907</v>
          </cell>
          <cell r="AG731">
            <v>37</v>
          </cell>
        </row>
        <row r="732">
          <cell r="A732">
            <v>6011800474</v>
          </cell>
          <cell r="B732" t="str">
            <v>PUNTA CANA</v>
          </cell>
          <cell r="C732" t="str">
            <v>PUNTA CANA</v>
          </cell>
          <cell r="D732" t="str">
            <v>CONSUMO</v>
          </cell>
          <cell r="E732">
            <v>1</v>
          </cell>
          <cell r="F732" t="str">
            <v>CONS. PERSONAL</v>
          </cell>
          <cell r="G732">
            <v>1</v>
          </cell>
          <cell r="H732" t="str">
            <v>EMITIDO</v>
          </cell>
          <cell r="I732">
            <v>6011800474</v>
          </cell>
          <cell r="J732" t="str">
            <v>103-0007565-1</v>
          </cell>
          <cell r="K732" t="str">
            <v>YAN CHARLES, JOEL</v>
          </cell>
          <cell r="L732" t="str">
            <v>PESOS DOMINICANOS</v>
          </cell>
          <cell r="M732">
            <v>171500</v>
          </cell>
          <cell r="N732">
            <v>5996.82</v>
          </cell>
          <cell r="O732">
            <v>5945.1</v>
          </cell>
          <cell r="P732">
            <v>15</v>
          </cell>
          <cell r="Q732">
            <v>0</v>
          </cell>
          <cell r="R732">
            <v>0</v>
          </cell>
          <cell r="S732">
            <v>0</v>
          </cell>
          <cell r="T732">
            <v>51.72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45831</v>
          </cell>
          <cell r="AF732">
            <v>46927</v>
          </cell>
          <cell r="AG732">
            <v>37</v>
          </cell>
        </row>
        <row r="733">
          <cell r="A733">
            <v>6020095579</v>
          </cell>
          <cell r="B733" t="str">
            <v>PUNTA CANA</v>
          </cell>
          <cell r="C733" t="str">
            <v>PUNTA CANA</v>
          </cell>
          <cell r="D733" t="str">
            <v>COMERCIAL</v>
          </cell>
          <cell r="E733">
            <v>2</v>
          </cell>
          <cell r="F733" t="str">
            <v>COMERCIALES</v>
          </cell>
          <cell r="G733">
            <v>1</v>
          </cell>
          <cell r="H733" t="str">
            <v>EMITIDO</v>
          </cell>
          <cell r="I733">
            <v>6020095579</v>
          </cell>
          <cell r="J733" t="str">
            <v>1-31-79436-1</v>
          </cell>
          <cell r="K733" t="str">
            <v>C. L.D.E. SRL</v>
          </cell>
          <cell r="L733" t="str">
            <v>DOLARES</v>
          </cell>
          <cell r="M733">
            <v>761000</v>
          </cell>
          <cell r="N733">
            <v>6024.58</v>
          </cell>
          <cell r="O733">
            <v>6024.58</v>
          </cell>
          <cell r="P733">
            <v>9.5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E733">
            <v>45832</v>
          </cell>
          <cell r="AF733">
            <v>48389</v>
          </cell>
          <cell r="AG733">
            <v>85</v>
          </cell>
        </row>
        <row r="734">
          <cell r="A734">
            <v>6020096065</v>
          </cell>
          <cell r="B734" t="str">
            <v>PUNTA CANA</v>
          </cell>
          <cell r="C734" t="str">
            <v>PUNTA CANA</v>
          </cell>
          <cell r="D734" t="str">
            <v>COMERCIAL</v>
          </cell>
          <cell r="E734">
            <v>2</v>
          </cell>
          <cell r="F734" t="str">
            <v>COMERCIALES</v>
          </cell>
          <cell r="G734">
            <v>1</v>
          </cell>
          <cell r="H734" t="str">
            <v>EMITIDO</v>
          </cell>
          <cell r="I734">
            <v>6020096065</v>
          </cell>
          <cell r="J734" t="str">
            <v>1-31-62858-3</v>
          </cell>
          <cell r="K734" t="str">
            <v>GRUPO CERTRAX SRL</v>
          </cell>
          <cell r="L734" t="str">
            <v>PESOS DOMINICANOS</v>
          </cell>
          <cell r="M734">
            <v>10000000</v>
          </cell>
          <cell r="N734">
            <v>140000</v>
          </cell>
          <cell r="O734">
            <v>140000</v>
          </cell>
          <cell r="P734">
            <v>16.8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E734">
            <v>45838</v>
          </cell>
          <cell r="AF734">
            <v>47664</v>
          </cell>
          <cell r="AG734">
            <v>61</v>
          </cell>
        </row>
        <row r="735">
          <cell r="A735">
            <v>6020095232</v>
          </cell>
          <cell r="B735" t="str">
            <v>PUNTA CANA</v>
          </cell>
          <cell r="C735" t="str">
            <v>PUNTA CANA</v>
          </cell>
          <cell r="D735" t="str">
            <v>COMERCIAL</v>
          </cell>
          <cell r="E735">
            <v>2</v>
          </cell>
          <cell r="F735" t="str">
            <v>LINEA CREDITO</v>
          </cell>
          <cell r="G735">
            <v>1</v>
          </cell>
          <cell r="H735" t="str">
            <v>EMITIDO</v>
          </cell>
          <cell r="I735">
            <v>6020095232</v>
          </cell>
          <cell r="J735" t="str">
            <v>1-32-81350-2</v>
          </cell>
          <cell r="K735" t="str">
            <v>CLDE LOGISTICA HOTELERA, S.R.L</v>
          </cell>
          <cell r="L735" t="str">
            <v>DOLARES</v>
          </cell>
          <cell r="M735">
            <v>280000</v>
          </cell>
          <cell r="N735">
            <v>0</v>
          </cell>
          <cell r="O735">
            <v>2216.67</v>
          </cell>
          <cell r="P735">
            <v>9.5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E735">
            <v>45820</v>
          </cell>
          <cell r="AF735">
            <v>46246</v>
          </cell>
          <cell r="AG735">
            <v>14</v>
          </cell>
        </row>
        <row r="736">
          <cell r="A736">
            <v>6011798112</v>
          </cell>
          <cell r="B736" t="str">
            <v>SAN FCO P. MALL</v>
          </cell>
          <cell r="C736" t="str">
            <v>SAN FCO. PALMARES MALL</v>
          </cell>
          <cell r="D736" t="str">
            <v>CONSUMO</v>
          </cell>
          <cell r="E736">
            <v>1</v>
          </cell>
          <cell r="F736" t="str">
            <v>CONS. PERSONAL</v>
          </cell>
          <cell r="G736">
            <v>1</v>
          </cell>
          <cell r="H736" t="str">
            <v>EMITIDO</v>
          </cell>
          <cell r="I736">
            <v>6011798112</v>
          </cell>
          <cell r="J736" t="str">
            <v>056-0094023-2</v>
          </cell>
          <cell r="K736" t="str">
            <v>BURGOS TORIBIO, ESTHER</v>
          </cell>
          <cell r="L736" t="str">
            <v>PESOS DOMINICANOS</v>
          </cell>
          <cell r="M736">
            <v>35200</v>
          </cell>
          <cell r="N736">
            <v>3296.68</v>
          </cell>
          <cell r="O736">
            <v>3286.06</v>
          </cell>
          <cell r="P736">
            <v>21.5</v>
          </cell>
          <cell r="Q736">
            <v>0</v>
          </cell>
          <cell r="R736">
            <v>0</v>
          </cell>
          <cell r="S736">
            <v>0</v>
          </cell>
          <cell r="T736">
            <v>10.62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45820</v>
          </cell>
          <cell r="AF736">
            <v>46185</v>
          </cell>
          <cell r="AG736">
            <v>12</v>
          </cell>
        </row>
        <row r="737">
          <cell r="A737">
            <v>6011800467</v>
          </cell>
          <cell r="B737" t="str">
            <v>SAN FCO P. MALL</v>
          </cell>
          <cell r="C737" t="str">
            <v>SAN FCO. PALMARES MALL</v>
          </cell>
          <cell r="D737" t="str">
            <v>CONSUMO</v>
          </cell>
          <cell r="E737">
            <v>1</v>
          </cell>
          <cell r="F737" t="str">
            <v>CONS. PERSONAL</v>
          </cell>
          <cell r="G737">
            <v>1</v>
          </cell>
          <cell r="H737" t="str">
            <v>EMITIDO</v>
          </cell>
          <cell r="I737">
            <v>6011800467</v>
          </cell>
          <cell r="J737" t="str">
            <v>056-0069782-4</v>
          </cell>
          <cell r="K737" t="str">
            <v>HILDALGO ESPINAL DE, MARIA VIRGEN</v>
          </cell>
          <cell r="L737" t="str">
            <v>PESOS DOMINICANOS</v>
          </cell>
          <cell r="M737">
            <v>277010</v>
          </cell>
          <cell r="N737">
            <v>14175.43</v>
          </cell>
          <cell r="O737">
            <v>14091.88</v>
          </cell>
          <cell r="P737">
            <v>19.95</v>
          </cell>
          <cell r="Q737">
            <v>0</v>
          </cell>
          <cell r="R737">
            <v>0</v>
          </cell>
          <cell r="S737">
            <v>0</v>
          </cell>
          <cell r="T737">
            <v>83.55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45831</v>
          </cell>
          <cell r="AF737">
            <v>46561</v>
          </cell>
          <cell r="AG737">
            <v>24</v>
          </cell>
        </row>
        <row r="738">
          <cell r="A738">
            <v>6011801284</v>
          </cell>
          <cell r="B738" t="str">
            <v>SAN FCO P. MALL</v>
          </cell>
          <cell r="C738" t="str">
            <v>SAN FCO. PALMARES MALL</v>
          </cell>
          <cell r="D738" t="str">
            <v>CONSUMO</v>
          </cell>
          <cell r="E738">
            <v>1</v>
          </cell>
          <cell r="F738" t="str">
            <v>CONS. PERSONAL</v>
          </cell>
          <cell r="G738">
            <v>1</v>
          </cell>
          <cell r="H738" t="str">
            <v>EMITIDO</v>
          </cell>
          <cell r="I738">
            <v>6011801284</v>
          </cell>
          <cell r="J738" t="str">
            <v>056-0178421-7</v>
          </cell>
          <cell r="K738" t="str">
            <v>POLANCO GONZALEZ, WALDY</v>
          </cell>
          <cell r="L738" t="str">
            <v>PESOS DOMINICANOS</v>
          </cell>
          <cell r="M738">
            <v>557000</v>
          </cell>
          <cell r="N738">
            <v>16387.419999999998</v>
          </cell>
          <cell r="O738">
            <v>15686.1</v>
          </cell>
          <cell r="P738">
            <v>22.95</v>
          </cell>
          <cell r="Q738">
            <v>0</v>
          </cell>
          <cell r="R738">
            <v>0</v>
          </cell>
          <cell r="S738">
            <v>0</v>
          </cell>
          <cell r="T738">
            <v>167.99</v>
          </cell>
          <cell r="U738">
            <v>0</v>
          </cell>
          <cell r="V738">
            <v>0</v>
          </cell>
          <cell r="W738">
            <v>0</v>
          </cell>
          <cell r="X738">
            <v>533.33000000000004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45833</v>
          </cell>
          <cell r="AF738">
            <v>47659</v>
          </cell>
          <cell r="AG738">
            <v>61</v>
          </cell>
        </row>
        <row r="739">
          <cell r="A739">
            <v>6011796111</v>
          </cell>
          <cell r="B739" t="str">
            <v>SAN FCO P. MALL</v>
          </cell>
          <cell r="C739" t="str">
            <v>SAN FCO. PALMARES MALL</v>
          </cell>
          <cell r="D739" t="str">
            <v>CONSUMO</v>
          </cell>
          <cell r="E739">
            <v>1</v>
          </cell>
          <cell r="F739" t="str">
            <v>CONS. PERSONAL</v>
          </cell>
          <cell r="G739">
            <v>1</v>
          </cell>
          <cell r="H739" t="str">
            <v>EMITIDO</v>
          </cell>
          <cell r="I739">
            <v>6011796111</v>
          </cell>
          <cell r="J739" t="str">
            <v>402-2115220-6</v>
          </cell>
          <cell r="K739" t="str">
            <v>TEJADA ZORILLA, JOSE ENMANUEL</v>
          </cell>
          <cell r="L739" t="str">
            <v>PESOS DOMINICANOS</v>
          </cell>
          <cell r="M739">
            <v>60000</v>
          </cell>
          <cell r="N739">
            <v>0</v>
          </cell>
          <cell r="O739">
            <v>2345.7199999999998</v>
          </cell>
          <cell r="P739">
            <v>15</v>
          </cell>
          <cell r="Q739">
            <v>0</v>
          </cell>
          <cell r="R739">
            <v>0</v>
          </cell>
          <cell r="S739">
            <v>0</v>
          </cell>
          <cell r="T739">
            <v>18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45809</v>
          </cell>
          <cell r="AF739">
            <v>46357</v>
          </cell>
          <cell r="AG739">
            <v>18</v>
          </cell>
        </row>
        <row r="740">
          <cell r="A740">
            <v>6020095401</v>
          </cell>
          <cell r="B740" t="str">
            <v>SAN FCO P. MALL</v>
          </cell>
          <cell r="C740" t="str">
            <v>SAN FCO. PALMARES MALL</v>
          </cell>
          <cell r="D740" t="str">
            <v>COMERCIAL</v>
          </cell>
          <cell r="E740">
            <v>2</v>
          </cell>
          <cell r="F740" t="str">
            <v>COMERCIALES</v>
          </cell>
          <cell r="G740">
            <v>1</v>
          </cell>
          <cell r="H740" t="str">
            <v>EMITIDO</v>
          </cell>
          <cell r="I740">
            <v>6020095401</v>
          </cell>
          <cell r="J740" t="str">
            <v>1-31-67606-5</v>
          </cell>
          <cell r="K740" t="str">
            <v>BRITO SUAREZ TECHNOLOGY, SRL</v>
          </cell>
          <cell r="L740" t="str">
            <v>PESOS DOMINICANOS</v>
          </cell>
          <cell r="M740">
            <v>600000</v>
          </cell>
          <cell r="N740">
            <v>21662.29</v>
          </cell>
          <cell r="O740">
            <v>21481.33</v>
          </cell>
          <cell r="P740">
            <v>17.3</v>
          </cell>
          <cell r="Q740">
            <v>0</v>
          </cell>
          <cell r="R740">
            <v>0</v>
          </cell>
          <cell r="S740">
            <v>0</v>
          </cell>
          <cell r="T740">
            <v>180.96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45828</v>
          </cell>
          <cell r="AF740">
            <v>46924</v>
          </cell>
          <cell r="AG740">
            <v>37</v>
          </cell>
        </row>
        <row r="741">
          <cell r="A741">
            <v>6020095741</v>
          </cell>
          <cell r="B741" t="str">
            <v>SAN FCO P. MALL</v>
          </cell>
          <cell r="C741" t="str">
            <v>SAN FCO. PALMARES MALL</v>
          </cell>
          <cell r="D741" t="str">
            <v>COMERCIAL</v>
          </cell>
          <cell r="E741">
            <v>2</v>
          </cell>
          <cell r="F741" t="str">
            <v>COMERCIALES</v>
          </cell>
          <cell r="G741">
            <v>1</v>
          </cell>
          <cell r="H741" t="str">
            <v>EMITIDO</v>
          </cell>
          <cell r="I741">
            <v>6020095741</v>
          </cell>
          <cell r="J741" t="str">
            <v>056-0090364-4</v>
          </cell>
          <cell r="K741" t="str">
            <v>NUNEZ RODRIGUEZ, NICOLAS</v>
          </cell>
          <cell r="L741" t="str">
            <v>PESOS DOMINICANOS</v>
          </cell>
          <cell r="M741">
            <v>9000000</v>
          </cell>
          <cell r="N741">
            <v>0</v>
          </cell>
          <cell r="O741">
            <v>67500</v>
          </cell>
          <cell r="P741">
            <v>9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E741">
            <v>45834</v>
          </cell>
          <cell r="AF741">
            <v>46564</v>
          </cell>
          <cell r="AG741">
            <v>24</v>
          </cell>
        </row>
        <row r="742">
          <cell r="A742">
            <v>6020095305</v>
          </cell>
          <cell r="B742" t="str">
            <v>SAN FCO P. MALL</v>
          </cell>
          <cell r="C742" t="str">
            <v>SAN FCO. PALMARES MALL</v>
          </cell>
          <cell r="D742" t="str">
            <v>COMERCIAL</v>
          </cell>
          <cell r="E742">
            <v>2</v>
          </cell>
          <cell r="F742" t="str">
            <v>LINEA CREDITO</v>
          </cell>
          <cell r="G742">
            <v>1</v>
          </cell>
          <cell r="H742" t="str">
            <v>EMITIDO</v>
          </cell>
          <cell r="I742">
            <v>6020095305</v>
          </cell>
          <cell r="J742" t="str">
            <v>049-0062413-3</v>
          </cell>
          <cell r="K742" t="str">
            <v>JOSE COLON, EDDY ANDRES</v>
          </cell>
          <cell r="L742" t="str">
            <v>PESOS DOMINICANOS</v>
          </cell>
          <cell r="M742">
            <v>1500000</v>
          </cell>
          <cell r="N742">
            <v>0</v>
          </cell>
          <cell r="O742">
            <v>21625</v>
          </cell>
          <cell r="P742">
            <v>17.3</v>
          </cell>
          <cell r="Q742">
            <v>0</v>
          </cell>
          <cell r="R742">
            <v>0</v>
          </cell>
          <cell r="S742">
            <v>0</v>
          </cell>
          <cell r="T742">
            <v>783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45824</v>
          </cell>
          <cell r="AF742">
            <v>45916</v>
          </cell>
          <cell r="AG742">
            <v>3</v>
          </cell>
        </row>
        <row r="743">
          <cell r="A743">
            <v>6030013452</v>
          </cell>
          <cell r="B743" t="str">
            <v>SAN FCO P. MALL</v>
          </cell>
          <cell r="C743" t="str">
            <v>SAN FCO. PALMARES MALL</v>
          </cell>
          <cell r="D743" t="str">
            <v>HIPOTECARIOS</v>
          </cell>
          <cell r="E743">
            <v>3</v>
          </cell>
          <cell r="F743" t="str">
            <v>HIPOTECARIO</v>
          </cell>
          <cell r="G743">
            <v>1</v>
          </cell>
          <cell r="H743" t="str">
            <v>EMITIDO</v>
          </cell>
          <cell r="I743">
            <v>6030013452</v>
          </cell>
          <cell r="J743" t="str">
            <v>056-0069097-7</v>
          </cell>
          <cell r="K743" t="str">
            <v>MONEGRO HERNANDEZ, EVELYN</v>
          </cell>
          <cell r="L743" t="str">
            <v>DOLARES</v>
          </cell>
          <cell r="M743">
            <v>77000</v>
          </cell>
          <cell r="N743">
            <v>886.33</v>
          </cell>
          <cell r="O743">
            <v>804.05</v>
          </cell>
          <cell r="P743">
            <v>9.5</v>
          </cell>
          <cell r="Q743">
            <v>0</v>
          </cell>
          <cell r="R743">
            <v>54.95</v>
          </cell>
          <cell r="S743">
            <v>27.33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45838</v>
          </cell>
          <cell r="AF743">
            <v>51317</v>
          </cell>
          <cell r="AG743">
            <v>183</v>
          </cell>
        </row>
        <row r="744">
          <cell r="A744">
            <v>6110014018</v>
          </cell>
          <cell r="B744" t="str">
            <v>SAN FCO P. MALL</v>
          </cell>
          <cell r="C744" t="str">
            <v>SAN FCO. PALMARES MALL</v>
          </cell>
          <cell r="D744" t="str">
            <v>REESTRUCTURADO CONSU</v>
          </cell>
          <cell r="E744">
            <v>11</v>
          </cell>
          <cell r="F744" t="str">
            <v>PRES.P.REESTRUC.</v>
          </cell>
          <cell r="G744">
            <v>1</v>
          </cell>
          <cell r="H744" t="str">
            <v>EMITIDO</v>
          </cell>
          <cell r="I744">
            <v>6110014018</v>
          </cell>
          <cell r="J744" t="str">
            <v>001-1490201-8</v>
          </cell>
          <cell r="K744" t="str">
            <v>DE LA ROSA TORIBIO, WAGNER</v>
          </cell>
          <cell r="L744" t="str">
            <v>PESOS DOMINICANOS</v>
          </cell>
          <cell r="M744">
            <v>327000</v>
          </cell>
          <cell r="N744">
            <v>9130</v>
          </cell>
          <cell r="O744">
            <v>9031.3799999999992</v>
          </cell>
          <cell r="P744">
            <v>22</v>
          </cell>
          <cell r="Q744">
            <v>0</v>
          </cell>
          <cell r="R744">
            <v>0</v>
          </cell>
          <cell r="S744">
            <v>0</v>
          </cell>
          <cell r="T744">
            <v>98.62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45835</v>
          </cell>
          <cell r="AF744">
            <v>47661</v>
          </cell>
          <cell r="AG744">
            <v>61</v>
          </cell>
        </row>
        <row r="745">
          <cell r="A745">
            <v>6110014096</v>
          </cell>
          <cell r="B745" t="str">
            <v>SAN FCO P. MALL</v>
          </cell>
          <cell r="C745" t="str">
            <v>SAN FCO. PALMARES MALL</v>
          </cell>
          <cell r="D745" t="str">
            <v>REESTRUCTURADO CONSU</v>
          </cell>
          <cell r="E745">
            <v>11</v>
          </cell>
          <cell r="F745" t="str">
            <v>PRES.P.REESTRUC.</v>
          </cell>
          <cell r="G745">
            <v>1</v>
          </cell>
          <cell r="H745" t="str">
            <v>EMITIDO</v>
          </cell>
          <cell r="I745">
            <v>6110014096</v>
          </cell>
          <cell r="J745" t="str">
            <v>402-3061088-9</v>
          </cell>
          <cell r="K745" t="str">
            <v>SUERO CASTRO, RICAURI ESTHER</v>
          </cell>
          <cell r="L745" t="str">
            <v>PESOS DOMINICANOS</v>
          </cell>
          <cell r="M745">
            <v>370000</v>
          </cell>
          <cell r="N745">
            <v>10330.59</v>
          </cell>
          <cell r="O745">
            <v>10219</v>
          </cell>
          <cell r="P745">
            <v>22</v>
          </cell>
          <cell r="Q745">
            <v>0</v>
          </cell>
          <cell r="R745">
            <v>0</v>
          </cell>
          <cell r="S745">
            <v>0</v>
          </cell>
          <cell r="T745">
            <v>111.59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45838</v>
          </cell>
          <cell r="AF745">
            <v>47664</v>
          </cell>
          <cell r="AG745">
            <v>61</v>
          </cell>
        </row>
        <row r="746">
          <cell r="A746">
            <v>6011799011</v>
          </cell>
          <cell r="B746" t="str">
            <v>SIRENA ESTRELLA SADHALA</v>
          </cell>
          <cell r="C746" t="str">
            <v>SIRENA ESTRELLA SADHALA</v>
          </cell>
          <cell r="D746" t="str">
            <v>CONSUMO</v>
          </cell>
          <cell r="E746">
            <v>1</v>
          </cell>
          <cell r="F746" t="str">
            <v>CONS. AUTOCARIBE</v>
          </cell>
          <cell r="G746">
            <v>1</v>
          </cell>
          <cell r="H746" t="str">
            <v>EMITIDO</v>
          </cell>
          <cell r="I746">
            <v>6011799011</v>
          </cell>
          <cell r="J746" t="str">
            <v>001-1103367-6</v>
          </cell>
          <cell r="K746" t="str">
            <v>DIPRE ESPINALES, SANTO BENITO</v>
          </cell>
          <cell r="L746" t="str">
            <v>PESOS DOMINICANOS</v>
          </cell>
          <cell r="M746">
            <v>786123.97</v>
          </cell>
          <cell r="N746">
            <v>23591.82</v>
          </cell>
          <cell r="O746">
            <v>17686.189999999999</v>
          </cell>
          <cell r="P746">
            <v>17.45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5905.63</v>
          </cell>
          <cell r="V746">
            <v>0</v>
          </cell>
          <cell r="W746">
            <v>0</v>
          </cell>
          <cell r="X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45824</v>
          </cell>
          <cell r="AF746">
            <v>48015</v>
          </cell>
          <cell r="AG746">
            <v>73</v>
          </cell>
        </row>
        <row r="747">
          <cell r="A747">
            <v>6011800734</v>
          </cell>
          <cell r="B747" t="str">
            <v>SIRENA ESTRELLA SADHALA</v>
          </cell>
          <cell r="C747" t="str">
            <v>SIRENA ESTRELLA SADHALA</v>
          </cell>
          <cell r="D747" t="str">
            <v>CONSUMO</v>
          </cell>
          <cell r="E747">
            <v>1</v>
          </cell>
          <cell r="F747" t="str">
            <v>CONS. AUTOCARIBE</v>
          </cell>
          <cell r="G747">
            <v>1</v>
          </cell>
          <cell r="H747" t="str">
            <v>EMITIDO</v>
          </cell>
          <cell r="I747">
            <v>6011800734</v>
          </cell>
          <cell r="J747" t="str">
            <v>048-0064977-6</v>
          </cell>
          <cell r="K747" t="str">
            <v>GONZALEZ MORONTA, GERARDO ANTONIO</v>
          </cell>
          <cell r="L747" t="str">
            <v>PESOS DOMINICANOS</v>
          </cell>
          <cell r="M747">
            <v>787303.97</v>
          </cell>
          <cell r="N747">
            <v>26182.14</v>
          </cell>
          <cell r="O747">
            <v>21299.22</v>
          </cell>
          <cell r="P747">
            <v>21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4882.92</v>
          </cell>
          <cell r="V747">
            <v>0</v>
          </cell>
          <cell r="W747">
            <v>0</v>
          </cell>
          <cell r="X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45831</v>
          </cell>
          <cell r="AF747">
            <v>47657</v>
          </cell>
          <cell r="AG747">
            <v>61</v>
          </cell>
        </row>
        <row r="748">
          <cell r="A748">
            <v>6011801302</v>
          </cell>
          <cell r="B748" t="str">
            <v>SIRENA ESTRELLA SADHALA</v>
          </cell>
          <cell r="C748" t="str">
            <v>SIRENA ESTRELLA SADHALA</v>
          </cell>
          <cell r="D748" t="str">
            <v>CONSUMO</v>
          </cell>
          <cell r="E748">
            <v>1</v>
          </cell>
          <cell r="F748" t="str">
            <v>CONS. AUTOCARIBE</v>
          </cell>
          <cell r="G748">
            <v>1</v>
          </cell>
          <cell r="H748" t="str">
            <v>EMITIDO</v>
          </cell>
          <cell r="I748">
            <v>6011801302</v>
          </cell>
          <cell r="J748" t="str">
            <v>402-2309851-4</v>
          </cell>
          <cell r="K748" t="str">
            <v>JAVIER MUÑOZ, CAROLINA</v>
          </cell>
          <cell r="L748" t="str">
            <v>PESOS DOMINICANOS</v>
          </cell>
          <cell r="M748">
            <v>786123.97</v>
          </cell>
          <cell r="N748">
            <v>24506.36</v>
          </cell>
          <cell r="O748">
            <v>20805.61</v>
          </cell>
          <cell r="P748">
            <v>19.95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3700.75</v>
          </cell>
          <cell r="V748">
            <v>0</v>
          </cell>
          <cell r="W748">
            <v>0</v>
          </cell>
          <cell r="X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45833</v>
          </cell>
          <cell r="AF748">
            <v>47659</v>
          </cell>
          <cell r="AG748">
            <v>61</v>
          </cell>
        </row>
        <row r="749">
          <cell r="A749">
            <v>6011796385</v>
          </cell>
          <cell r="B749" t="str">
            <v>SIRENA ESTRELLA SADHALA</v>
          </cell>
          <cell r="C749" t="str">
            <v>SIRENA ESTRELLA SADHALA</v>
          </cell>
          <cell r="D749" t="str">
            <v>CONSUMO</v>
          </cell>
          <cell r="E749">
            <v>1</v>
          </cell>
          <cell r="F749" t="str">
            <v>CONS. AUTOCARIBE</v>
          </cell>
          <cell r="G749">
            <v>1</v>
          </cell>
          <cell r="H749" t="str">
            <v>EMITIDO</v>
          </cell>
          <cell r="I749">
            <v>6011796385</v>
          </cell>
          <cell r="J749" t="str">
            <v>402-3194264-6</v>
          </cell>
          <cell r="K749" t="str">
            <v>MERCEDES RODRIGUEZ, YOLDI</v>
          </cell>
          <cell r="L749" t="str">
            <v>PESOS DOMINICANOS</v>
          </cell>
          <cell r="M749">
            <v>610770</v>
          </cell>
          <cell r="N749">
            <v>21272.36</v>
          </cell>
          <cell r="O749">
            <v>16678.36</v>
          </cell>
          <cell r="P749">
            <v>21.45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4594</v>
          </cell>
          <cell r="V749">
            <v>0</v>
          </cell>
          <cell r="W749">
            <v>0</v>
          </cell>
          <cell r="X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45813</v>
          </cell>
          <cell r="AF749">
            <v>47639</v>
          </cell>
          <cell r="AG749">
            <v>61</v>
          </cell>
        </row>
        <row r="750">
          <cell r="A750">
            <v>6011797327</v>
          </cell>
          <cell r="B750" t="str">
            <v>SIRENA ESTRELLA SADHALA</v>
          </cell>
          <cell r="C750" t="str">
            <v>SIRENA ESTRELLA SADHALA</v>
          </cell>
          <cell r="D750" t="str">
            <v>CONSUMO</v>
          </cell>
          <cell r="E750">
            <v>1</v>
          </cell>
          <cell r="F750" t="str">
            <v>CONS. AUTOCARIBE</v>
          </cell>
          <cell r="G750">
            <v>1</v>
          </cell>
          <cell r="H750" t="str">
            <v>EMITIDO</v>
          </cell>
          <cell r="I750">
            <v>6011797327</v>
          </cell>
          <cell r="J750" t="str">
            <v>031-0568647-5</v>
          </cell>
          <cell r="K750" t="str">
            <v>MORETA FELIX, ROSA ANGELICA</v>
          </cell>
          <cell r="L750" t="str">
            <v>PESOS DOMINICANOS</v>
          </cell>
          <cell r="M750">
            <v>713920</v>
          </cell>
          <cell r="N750">
            <v>19554.05</v>
          </cell>
          <cell r="O750">
            <v>15862.05</v>
          </cell>
          <cell r="P750">
            <v>16.95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3692</v>
          </cell>
          <cell r="V750">
            <v>0</v>
          </cell>
          <cell r="W750">
            <v>0</v>
          </cell>
          <cell r="X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45818</v>
          </cell>
          <cell r="AF750">
            <v>48009</v>
          </cell>
          <cell r="AG750">
            <v>73</v>
          </cell>
        </row>
        <row r="751">
          <cell r="A751">
            <v>6011796191</v>
          </cell>
          <cell r="B751" t="str">
            <v>SIRENA ESTRELLA SADHALA</v>
          </cell>
          <cell r="C751" t="str">
            <v>SIRENA ESTRELLA SADHALA</v>
          </cell>
          <cell r="D751" t="str">
            <v>CONSUMO</v>
          </cell>
          <cell r="E751">
            <v>1</v>
          </cell>
          <cell r="F751" t="str">
            <v>CONS. PERSONAL</v>
          </cell>
          <cell r="G751">
            <v>1</v>
          </cell>
          <cell r="H751" t="str">
            <v>EMITIDO</v>
          </cell>
          <cell r="I751">
            <v>6011796191</v>
          </cell>
          <cell r="J751" t="str">
            <v>031-0298545-8</v>
          </cell>
          <cell r="K751" t="str">
            <v>DE LOS SANTOS DE LA, CECILIO</v>
          </cell>
          <cell r="L751" t="str">
            <v>PESOS DOMINICANOS</v>
          </cell>
          <cell r="M751">
            <v>166363.87</v>
          </cell>
          <cell r="N751">
            <v>5246.6</v>
          </cell>
          <cell r="O751">
            <v>5196.42</v>
          </cell>
          <cell r="P751">
            <v>21.5</v>
          </cell>
          <cell r="Q751">
            <v>0</v>
          </cell>
          <cell r="R751">
            <v>0</v>
          </cell>
          <cell r="S751">
            <v>0</v>
          </cell>
          <cell r="T751">
            <v>50.18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11363.87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45812</v>
          </cell>
          <cell r="AF751">
            <v>47273</v>
          </cell>
          <cell r="AG751">
            <v>49</v>
          </cell>
        </row>
        <row r="752">
          <cell r="A752">
            <v>6011798621</v>
          </cell>
          <cell r="B752" t="str">
            <v>SIRENA ESTRELLA SADHALA</v>
          </cell>
          <cell r="C752" t="str">
            <v>SIRENA ESTRELLA SADHALA</v>
          </cell>
          <cell r="D752" t="str">
            <v>CONSUMO</v>
          </cell>
          <cell r="E752">
            <v>1</v>
          </cell>
          <cell r="F752" t="str">
            <v>CONS. PERSONAL</v>
          </cell>
          <cell r="G752">
            <v>1</v>
          </cell>
          <cell r="H752" t="str">
            <v>EMITIDO</v>
          </cell>
          <cell r="I752">
            <v>6011798621</v>
          </cell>
          <cell r="J752" t="str">
            <v>043-0002934-7</v>
          </cell>
          <cell r="K752" t="str">
            <v>DIAZ CONCEPCION, LORENZO</v>
          </cell>
          <cell r="L752" t="str">
            <v>PESOS DOMINICANOS</v>
          </cell>
          <cell r="M752">
            <v>102900</v>
          </cell>
          <cell r="N752">
            <v>5343.92</v>
          </cell>
          <cell r="O752">
            <v>5312.89</v>
          </cell>
          <cell r="P752">
            <v>21.5</v>
          </cell>
          <cell r="Q752">
            <v>0</v>
          </cell>
          <cell r="R752">
            <v>0</v>
          </cell>
          <cell r="S752">
            <v>0</v>
          </cell>
          <cell r="T752">
            <v>31.03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45824</v>
          </cell>
          <cell r="AF752">
            <v>46554</v>
          </cell>
          <cell r="AG752">
            <v>24</v>
          </cell>
        </row>
        <row r="753">
          <cell r="A753">
            <v>6011800362</v>
          </cell>
          <cell r="B753" t="str">
            <v>SIRENA ESTRELLA SADHALA</v>
          </cell>
          <cell r="C753" t="str">
            <v>SIRENA ESTRELLA SADHALA</v>
          </cell>
          <cell r="D753" t="str">
            <v>CONSUMO</v>
          </cell>
          <cell r="E753">
            <v>1</v>
          </cell>
          <cell r="F753" t="str">
            <v>CONS. PERSONAL</v>
          </cell>
          <cell r="G753">
            <v>1</v>
          </cell>
          <cell r="H753" t="str">
            <v>EMITIDO</v>
          </cell>
          <cell r="I753">
            <v>6011800362</v>
          </cell>
          <cell r="J753" t="str">
            <v>034-0000586-8</v>
          </cell>
          <cell r="K753" t="str">
            <v>DIAZ DE PENA, JOSE RAFAEL</v>
          </cell>
          <cell r="L753" t="str">
            <v>PESOS DOMINICANOS</v>
          </cell>
          <cell r="M753">
            <v>89121.98</v>
          </cell>
          <cell r="N753">
            <v>4474.0600000000004</v>
          </cell>
          <cell r="O753">
            <v>4447.18</v>
          </cell>
          <cell r="P753">
            <v>17.95</v>
          </cell>
          <cell r="Q753">
            <v>0</v>
          </cell>
          <cell r="R753">
            <v>0</v>
          </cell>
          <cell r="S753">
            <v>0</v>
          </cell>
          <cell r="T753">
            <v>26.88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5621.98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45828</v>
          </cell>
          <cell r="AF753">
            <v>46558</v>
          </cell>
          <cell r="AG753">
            <v>24</v>
          </cell>
        </row>
        <row r="754">
          <cell r="A754">
            <v>6011801941</v>
          </cell>
          <cell r="B754" t="str">
            <v>SIRENA ESTRELLA SADHALA</v>
          </cell>
          <cell r="C754" t="str">
            <v>SIRENA ESTRELLA SADHALA</v>
          </cell>
          <cell r="D754" t="str">
            <v>CONSUMO</v>
          </cell>
          <cell r="E754">
            <v>1</v>
          </cell>
          <cell r="F754" t="str">
            <v>CONS. PERSONAL</v>
          </cell>
          <cell r="G754">
            <v>1</v>
          </cell>
          <cell r="H754" t="str">
            <v>EMITIDO</v>
          </cell>
          <cell r="I754">
            <v>6011801941</v>
          </cell>
          <cell r="J754" t="str">
            <v>096-0020199-1</v>
          </cell>
          <cell r="K754" t="str">
            <v>FRANCISCO GRULLON D, DOMINGA</v>
          </cell>
          <cell r="L754" t="str">
            <v>PESOS DOMINICANOS</v>
          </cell>
          <cell r="M754">
            <v>246100</v>
          </cell>
          <cell r="N754">
            <v>7761.22</v>
          </cell>
          <cell r="O754">
            <v>7687</v>
          </cell>
          <cell r="P754">
            <v>21.5</v>
          </cell>
          <cell r="Q754">
            <v>0</v>
          </cell>
          <cell r="R754">
            <v>0</v>
          </cell>
          <cell r="S754">
            <v>0</v>
          </cell>
          <cell r="T754">
            <v>74.22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45834</v>
          </cell>
          <cell r="AF754">
            <v>47295</v>
          </cell>
          <cell r="AG754">
            <v>49</v>
          </cell>
        </row>
        <row r="755">
          <cell r="A755">
            <v>6011802322</v>
          </cell>
          <cell r="B755" t="str">
            <v>SIRENA ESTRELLA SADHALA</v>
          </cell>
          <cell r="C755" t="str">
            <v>SIRENA ESTRELLA SADHALA</v>
          </cell>
          <cell r="D755" t="str">
            <v>CONSUMO</v>
          </cell>
          <cell r="E755">
            <v>1</v>
          </cell>
          <cell r="F755" t="str">
            <v>CONS. PERSONAL</v>
          </cell>
          <cell r="G755">
            <v>1</v>
          </cell>
          <cell r="H755" t="str">
            <v>EMITIDO</v>
          </cell>
          <cell r="I755">
            <v>6011802322</v>
          </cell>
          <cell r="J755" t="str">
            <v>402-2060105-4</v>
          </cell>
          <cell r="K755" t="str">
            <v>GOMEZ CORCINO, PATSY</v>
          </cell>
          <cell r="L755" t="str">
            <v>PESOS DOMINICANOS</v>
          </cell>
          <cell r="M755">
            <v>609912.35</v>
          </cell>
          <cell r="N755">
            <v>17360.150000000001</v>
          </cell>
          <cell r="O755">
            <v>17176.2</v>
          </cell>
          <cell r="P755">
            <v>22.95</v>
          </cell>
          <cell r="Q755">
            <v>0</v>
          </cell>
          <cell r="R755">
            <v>0</v>
          </cell>
          <cell r="S755">
            <v>0</v>
          </cell>
          <cell r="T755">
            <v>183.95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52912.35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45835</v>
          </cell>
          <cell r="AF755">
            <v>47661</v>
          </cell>
          <cell r="AG755">
            <v>61</v>
          </cell>
        </row>
        <row r="756">
          <cell r="A756">
            <v>6011799892</v>
          </cell>
          <cell r="B756" t="str">
            <v>SIRENA ESTRELLA SADHALA</v>
          </cell>
          <cell r="C756" t="str">
            <v>SIRENA ESTRELLA SADHALA</v>
          </cell>
          <cell r="D756" t="str">
            <v>CONSUMO</v>
          </cell>
          <cell r="E756">
            <v>1</v>
          </cell>
          <cell r="F756" t="str">
            <v>CONS. PERSONAL</v>
          </cell>
          <cell r="G756">
            <v>1</v>
          </cell>
          <cell r="H756" t="str">
            <v>EMITIDO</v>
          </cell>
          <cell r="I756">
            <v>6011799892</v>
          </cell>
          <cell r="J756" t="str">
            <v>402-1926965-7</v>
          </cell>
          <cell r="K756" t="str">
            <v>GUZMAN BAEZ, RANDY JUNIOR</v>
          </cell>
          <cell r="L756" t="str">
            <v>PESOS DOMINICANOS</v>
          </cell>
          <cell r="M756">
            <v>94500</v>
          </cell>
          <cell r="N756">
            <v>4655.51</v>
          </cell>
          <cell r="O756">
            <v>4627.01</v>
          </cell>
          <cell r="P756">
            <v>16</v>
          </cell>
          <cell r="Q756">
            <v>0</v>
          </cell>
          <cell r="R756">
            <v>0</v>
          </cell>
          <cell r="S756">
            <v>0</v>
          </cell>
          <cell r="T756">
            <v>28.5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45826</v>
          </cell>
          <cell r="AF756">
            <v>46556</v>
          </cell>
          <cell r="AG756">
            <v>24</v>
          </cell>
        </row>
        <row r="757">
          <cell r="A757">
            <v>6011795358</v>
          </cell>
          <cell r="B757" t="str">
            <v>SIRENA ESTRELLA SADHALA</v>
          </cell>
          <cell r="C757" t="str">
            <v>SIRENA ESTRELLA SADHALA</v>
          </cell>
          <cell r="D757" t="str">
            <v>CONSUMO</v>
          </cell>
          <cell r="E757">
            <v>1</v>
          </cell>
          <cell r="F757" t="str">
            <v>CONS. PERSONAL</v>
          </cell>
          <cell r="G757">
            <v>1</v>
          </cell>
          <cell r="H757" t="str">
            <v>EMITIDO</v>
          </cell>
          <cell r="I757">
            <v>6011795358</v>
          </cell>
          <cell r="J757" t="str">
            <v>402-2547414-3</v>
          </cell>
          <cell r="K757" t="str">
            <v>JOLANNY, ESTRELLA FERNANDEZ</v>
          </cell>
          <cell r="L757" t="str">
            <v>PESOS DOMINICANOS</v>
          </cell>
          <cell r="M757">
            <v>384335.88</v>
          </cell>
          <cell r="N757">
            <v>10627.99</v>
          </cell>
          <cell r="O757">
            <v>10512.07</v>
          </cell>
          <cell r="P757">
            <v>21.5</v>
          </cell>
          <cell r="Q757">
            <v>0</v>
          </cell>
          <cell r="R757">
            <v>0</v>
          </cell>
          <cell r="S757">
            <v>0</v>
          </cell>
          <cell r="T757">
            <v>115.92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28535.88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45810</v>
          </cell>
          <cell r="AF757">
            <v>47636</v>
          </cell>
          <cell r="AG757">
            <v>61</v>
          </cell>
        </row>
        <row r="758">
          <cell r="A758">
            <v>6011797494</v>
          </cell>
          <cell r="B758" t="str">
            <v>SIRENA ESTRELLA SADHALA</v>
          </cell>
          <cell r="C758" t="str">
            <v>SIRENA ESTRELLA SADHALA</v>
          </cell>
          <cell r="D758" t="str">
            <v>CONSUMO</v>
          </cell>
          <cell r="E758">
            <v>1</v>
          </cell>
          <cell r="F758" t="str">
            <v>CONS. PERSONAL</v>
          </cell>
          <cell r="G758">
            <v>1</v>
          </cell>
          <cell r="H758" t="str">
            <v>EMITIDO</v>
          </cell>
          <cell r="I758">
            <v>6011797494</v>
          </cell>
          <cell r="J758" t="str">
            <v>031-0316552-2</v>
          </cell>
          <cell r="K758" t="str">
            <v>MARTE GARCIA, ALBERICO BIENVENIDO</v>
          </cell>
          <cell r="L758" t="str">
            <v>PESOS DOMINICANOS</v>
          </cell>
          <cell r="M758">
            <v>221765.46</v>
          </cell>
          <cell r="N758">
            <v>6128.92</v>
          </cell>
          <cell r="O758">
            <v>6062.04</v>
          </cell>
          <cell r="P758">
            <v>21.5</v>
          </cell>
          <cell r="Q758">
            <v>0</v>
          </cell>
          <cell r="R758">
            <v>0</v>
          </cell>
          <cell r="S758">
            <v>0</v>
          </cell>
          <cell r="T758">
            <v>66.88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16465.46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45818</v>
          </cell>
          <cell r="AF758">
            <v>47644</v>
          </cell>
          <cell r="AG758">
            <v>61</v>
          </cell>
        </row>
        <row r="759">
          <cell r="A759">
            <v>6011802219</v>
          </cell>
          <cell r="B759" t="str">
            <v>SIRENA ESTRELLA SADHALA</v>
          </cell>
          <cell r="C759" t="str">
            <v>SIRENA ESTRELLA SADHALA</v>
          </cell>
          <cell r="D759" t="str">
            <v>CONSUMO</v>
          </cell>
          <cell r="E759">
            <v>1</v>
          </cell>
          <cell r="F759" t="str">
            <v>CONS. PERSONAL</v>
          </cell>
          <cell r="G759">
            <v>1</v>
          </cell>
          <cell r="H759" t="str">
            <v>EMITIDO</v>
          </cell>
          <cell r="I759">
            <v>6011802219</v>
          </cell>
          <cell r="J759" t="str">
            <v>031-0320631-8</v>
          </cell>
          <cell r="K759" t="str">
            <v>MEJIA ROMERO, JUAN FRANCISCO</v>
          </cell>
          <cell r="L759" t="str">
            <v>PESOS DOMINICANOS</v>
          </cell>
          <cell r="M759">
            <v>306077.95</v>
          </cell>
          <cell r="N759">
            <v>8743.5400000000009</v>
          </cell>
          <cell r="O759">
            <v>8366.76</v>
          </cell>
          <cell r="P759">
            <v>21.5</v>
          </cell>
          <cell r="Q759">
            <v>0</v>
          </cell>
          <cell r="R759">
            <v>0</v>
          </cell>
          <cell r="S759">
            <v>0</v>
          </cell>
          <cell r="T759">
            <v>92.31</v>
          </cell>
          <cell r="U759">
            <v>0</v>
          </cell>
          <cell r="V759">
            <v>0</v>
          </cell>
          <cell r="W759">
            <v>0</v>
          </cell>
          <cell r="X759">
            <v>284.47000000000003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45835</v>
          </cell>
          <cell r="AF759">
            <v>47661</v>
          </cell>
          <cell r="AG759">
            <v>61</v>
          </cell>
        </row>
        <row r="760">
          <cell r="A760">
            <v>6011799732</v>
          </cell>
          <cell r="B760" t="str">
            <v>SIRENA ESTRELLA SADHALA</v>
          </cell>
          <cell r="C760" t="str">
            <v>SIRENA ESTRELLA SADHALA</v>
          </cell>
          <cell r="D760" t="str">
            <v>CONSUMO</v>
          </cell>
          <cell r="E760">
            <v>1</v>
          </cell>
          <cell r="F760" t="str">
            <v>CONS. PERSONAL</v>
          </cell>
          <cell r="G760">
            <v>1</v>
          </cell>
          <cell r="H760" t="str">
            <v>EMITIDO</v>
          </cell>
          <cell r="I760">
            <v>6011799732</v>
          </cell>
          <cell r="J760" t="str">
            <v>033-0011031-3</v>
          </cell>
          <cell r="K760" t="str">
            <v>MORONTA ROSADO, LUIS FRANCISCO</v>
          </cell>
          <cell r="L760" t="str">
            <v>PESOS DOMINICANOS</v>
          </cell>
          <cell r="M760">
            <v>286577.59999999998</v>
          </cell>
          <cell r="N760">
            <v>7920.14</v>
          </cell>
          <cell r="O760">
            <v>7833.71</v>
          </cell>
          <cell r="P760">
            <v>21.5</v>
          </cell>
          <cell r="Q760">
            <v>0</v>
          </cell>
          <cell r="R760">
            <v>0</v>
          </cell>
          <cell r="S760">
            <v>0</v>
          </cell>
          <cell r="T760">
            <v>86.43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42555.199999999997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45826</v>
          </cell>
          <cell r="AF760">
            <v>47652</v>
          </cell>
          <cell r="AG760">
            <v>61</v>
          </cell>
        </row>
        <row r="761">
          <cell r="A761">
            <v>6011800403</v>
          </cell>
          <cell r="B761" t="str">
            <v>SIRENA ESTRELLA SADHALA</v>
          </cell>
          <cell r="C761" t="str">
            <v>SIRENA ESTRELLA SADHALA</v>
          </cell>
          <cell r="D761" t="str">
            <v>CONSUMO</v>
          </cell>
          <cell r="E761">
            <v>1</v>
          </cell>
          <cell r="F761" t="str">
            <v>CONS. PERSONAL</v>
          </cell>
          <cell r="G761">
            <v>1</v>
          </cell>
          <cell r="H761" t="str">
            <v>EMITIDO</v>
          </cell>
          <cell r="I761">
            <v>6011800403</v>
          </cell>
          <cell r="J761" t="str">
            <v>031-0481201-5</v>
          </cell>
          <cell r="K761" t="str">
            <v>NOESI GUZMAN, BLEMY NOEL</v>
          </cell>
          <cell r="L761" t="str">
            <v>PESOS DOMINICANOS</v>
          </cell>
          <cell r="M761">
            <v>300000</v>
          </cell>
          <cell r="N761">
            <v>13989.32</v>
          </cell>
          <cell r="O761">
            <v>13989.32</v>
          </cell>
          <cell r="P761">
            <v>11.05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E761">
            <v>45828</v>
          </cell>
          <cell r="AF761">
            <v>46558</v>
          </cell>
          <cell r="AG761">
            <v>24</v>
          </cell>
        </row>
        <row r="762">
          <cell r="A762">
            <v>6011800969</v>
          </cell>
          <cell r="B762" t="str">
            <v>SIRENA ESTRELLA SADHALA</v>
          </cell>
          <cell r="C762" t="str">
            <v>SIRENA ESTRELLA SADHALA</v>
          </cell>
          <cell r="D762" t="str">
            <v>CONSUMO</v>
          </cell>
          <cell r="E762">
            <v>1</v>
          </cell>
          <cell r="F762" t="str">
            <v>CONS. PERSONAL</v>
          </cell>
          <cell r="G762">
            <v>1</v>
          </cell>
          <cell r="H762" t="str">
            <v>EMITIDO</v>
          </cell>
          <cell r="I762">
            <v>6011800969</v>
          </cell>
          <cell r="J762" t="str">
            <v>402-2317949-6</v>
          </cell>
          <cell r="K762" t="str">
            <v>PERDOMO PERALTA, GENDHERSON</v>
          </cell>
          <cell r="L762" t="str">
            <v>PESOS DOMINICANOS</v>
          </cell>
          <cell r="M762">
            <v>809000</v>
          </cell>
          <cell r="N762">
            <v>22639.64</v>
          </cell>
          <cell r="O762">
            <v>21659.24</v>
          </cell>
          <cell r="P762">
            <v>20.5</v>
          </cell>
          <cell r="Q762">
            <v>0</v>
          </cell>
          <cell r="R762">
            <v>0</v>
          </cell>
          <cell r="S762">
            <v>0</v>
          </cell>
          <cell r="T762">
            <v>243.99</v>
          </cell>
          <cell r="U762">
            <v>0</v>
          </cell>
          <cell r="V762">
            <v>0</v>
          </cell>
          <cell r="W762">
            <v>0</v>
          </cell>
          <cell r="X762">
            <v>736.41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45832</v>
          </cell>
          <cell r="AF762">
            <v>47658</v>
          </cell>
          <cell r="AG762">
            <v>61</v>
          </cell>
        </row>
        <row r="763">
          <cell r="A763">
            <v>6011797626</v>
          </cell>
          <cell r="B763" t="str">
            <v>SIRENA ESTRELLA SADHALA</v>
          </cell>
          <cell r="C763" t="str">
            <v>SIRENA ESTRELLA SADHALA</v>
          </cell>
          <cell r="D763" t="str">
            <v>CONSUMO</v>
          </cell>
          <cell r="E763">
            <v>1</v>
          </cell>
          <cell r="F763" t="str">
            <v>CONS. PERSONAL</v>
          </cell>
          <cell r="G763">
            <v>1</v>
          </cell>
          <cell r="H763" t="str">
            <v>EMITIDO</v>
          </cell>
          <cell r="I763">
            <v>6011797626</v>
          </cell>
          <cell r="J763" t="str">
            <v>047-0196615-4</v>
          </cell>
          <cell r="K763" t="str">
            <v>REGALADO PEREZ, YUNEIRY ESTHER</v>
          </cell>
          <cell r="L763" t="str">
            <v>PESOS DOMINICANOS</v>
          </cell>
          <cell r="M763">
            <v>946000</v>
          </cell>
          <cell r="N763">
            <v>0</v>
          </cell>
          <cell r="O763">
            <v>17373.23</v>
          </cell>
          <cell r="P763">
            <v>15</v>
          </cell>
          <cell r="Q763">
            <v>0</v>
          </cell>
          <cell r="R763">
            <v>0</v>
          </cell>
          <cell r="S763">
            <v>0</v>
          </cell>
          <cell r="T763">
            <v>283.8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45809</v>
          </cell>
          <cell r="AF763">
            <v>47635</v>
          </cell>
          <cell r="AG763">
            <v>61</v>
          </cell>
        </row>
        <row r="764">
          <cell r="A764">
            <v>6011796296</v>
          </cell>
          <cell r="B764" t="str">
            <v>SIRENA ESTRELLA SADHALA</v>
          </cell>
          <cell r="C764" t="str">
            <v>SIRENA ESTRELLA SADHALA</v>
          </cell>
          <cell r="D764" t="str">
            <v>CONSUMO</v>
          </cell>
          <cell r="E764">
            <v>1</v>
          </cell>
          <cell r="F764" t="str">
            <v>CONS. PERSONAL</v>
          </cell>
          <cell r="G764">
            <v>1</v>
          </cell>
          <cell r="H764" t="str">
            <v>EMITIDO</v>
          </cell>
          <cell r="I764">
            <v>6011796296</v>
          </cell>
          <cell r="J764" t="str">
            <v>031-0289337-1</v>
          </cell>
          <cell r="K764" t="str">
            <v>REYES VALDEZ, LUIS GERARDO</v>
          </cell>
          <cell r="L764" t="str">
            <v>PESOS DOMINICANOS</v>
          </cell>
          <cell r="M764">
            <v>84350</v>
          </cell>
          <cell r="N764">
            <v>4380.5600000000004</v>
          </cell>
          <cell r="O764">
            <v>4355.12</v>
          </cell>
          <cell r="P764">
            <v>21.5</v>
          </cell>
          <cell r="Q764">
            <v>0</v>
          </cell>
          <cell r="R764">
            <v>0</v>
          </cell>
          <cell r="S764">
            <v>0</v>
          </cell>
          <cell r="T764">
            <v>25.44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45813</v>
          </cell>
          <cell r="AF764">
            <v>46543</v>
          </cell>
          <cell r="AG764">
            <v>24</v>
          </cell>
        </row>
        <row r="765">
          <cell r="A765">
            <v>6011798468</v>
          </cell>
          <cell r="B765" t="str">
            <v>SIRENA ESTRELLA SADHALA</v>
          </cell>
          <cell r="C765" t="str">
            <v>SIRENA ESTRELLA SADHALA</v>
          </cell>
          <cell r="D765" t="str">
            <v>CONSUMO</v>
          </cell>
          <cell r="E765">
            <v>1</v>
          </cell>
          <cell r="F765" t="str">
            <v>CONS. PERSONAL</v>
          </cell>
          <cell r="G765">
            <v>1</v>
          </cell>
          <cell r="H765" t="str">
            <v>EMITIDO</v>
          </cell>
          <cell r="I765">
            <v>6011798468</v>
          </cell>
          <cell r="J765" t="str">
            <v>402-2372706-2</v>
          </cell>
          <cell r="K765" t="str">
            <v>RODRIGUEZ VILCHEZ, LEYSON GABRIEL</v>
          </cell>
          <cell r="L765" t="str">
            <v>PESOS DOMINICANOS</v>
          </cell>
          <cell r="M765">
            <v>507000</v>
          </cell>
          <cell r="N765">
            <v>14704.9</v>
          </cell>
          <cell r="O765">
            <v>13859.04</v>
          </cell>
          <cell r="P765">
            <v>21.5</v>
          </cell>
          <cell r="Q765">
            <v>0</v>
          </cell>
          <cell r="R765">
            <v>0</v>
          </cell>
          <cell r="S765">
            <v>0</v>
          </cell>
          <cell r="T765">
            <v>152.91</v>
          </cell>
          <cell r="U765">
            <v>0</v>
          </cell>
          <cell r="V765">
            <v>0</v>
          </cell>
          <cell r="W765">
            <v>0</v>
          </cell>
          <cell r="X765">
            <v>692.95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45821</v>
          </cell>
          <cell r="AF765">
            <v>47647</v>
          </cell>
          <cell r="AG765">
            <v>61</v>
          </cell>
        </row>
        <row r="766">
          <cell r="A766">
            <v>6011800588</v>
          </cell>
          <cell r="B766" t="str">
            <v>SIRENA ESTRELLA SADHALA</v>
          </cell>
          <cell r="C766" t="str">
            <v>SIRENA ESTRELLA SADHALA</v>
          </cell>
          <cell r="D766" t="str">
            <v>CONSUMO</v>
          </cell>
          <cell r="E766">
            <v>1</v>
          </cell>
          <cell r="F766" t="str">
            <v>CONS. PERSONAL</v>
          </cell>
          <cell r="G766">
            <v>1</v>
          </cell>
          <cell r="H766" t="str">
            <v>EMITIDO</v>
          </cell>
          <cell r="I766">
            <v>6011800588</v>
          </cell>
          <cell r="J766" t="str">
            <v>402-3806452-7</v>
          </cell>
          <cell r="K766" t="str">
            <v>SANCHEZ CORONADO, JOHN  LUIS</v>
          </cell>
          <cell r="L766" t="str">
            <v>PESOS DOMINICANOS</v>
          </cell>
          <cell r="M766">
            <v>79000</v>
          </cell>
          <cell r="N766">
            <v>0</v>
          </cell>
          <cell r="O766">
            <v>1730.97</v>
          </cell>
          <cell r="P766">
            <v>15</v>
          </cell>
          <cell r="Q766">
            <v>0</v>
          </cell>
          <cell r="R766">
            <v>0</v>
          </cell>
          <cell r="S766">
            <v>0</v>
          </cell>
          <cell r="T766">
            <v>23.7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45809</v>
          </cell>
          <cell r="AF766">
            <v>46539</v>
          </cell>
          <cell r="AG766">
            <v>24</v>
          </cell>
        </row>
        <row r="767">
          <cell r="A767">
            <v>6011801131</v>
          </cell>
          <cell r="B767" t="str">
            <v>SIRENA ESTRELLA SADHALA</v>
          </cell>
          <cell r="C767" t="str">
            <v>SIRENA ESTRELLA SADHALA</v>
          </cell>
          <cell r="D767" t="str">
            <v>CONSUMO</v>
          </cell>
          <cell r="E767">
            <v>1</v>
          </cell>
          <cell r="F767" t="str">
            <v>CONS. PERSONAL</v>
          </cell>
          <cell r="G767">
            <v>1</v>
          </cell>
          <cell r="H767" t="str">
            <v>EMITIDO</v>
          </cell>
          <cell r="I767">
            <v>6011801131</v>
          </cell>
          <cell r="J767" t="str">
            <v>031-0356497-1</v>
          </cell>
          <cell r="K767" t="str">
            <v>SANCHEZ MATOS, JANY WILKA ESTELA</v>
          </cell>
          <cell r="L767" t="str">
            <v>PESOS DOMINICANOS</v>
          </cell>
          <cell r="M767">
            <v>219009.12</v>
          </cell>
          <cell r="N767">
            <v>8373.56</v>
          </cell>
          <cell r="O767">
            <v>8307.51</v>
          </cell>
          <cell r="P767">
            <v>21.5</v>
          </cell>
          <cell r="Q767">
            <v>0</v>
          </cell>
          <cell r="R767">
            <v>0</v>
          </cell>
          <cell r="S767">
            <v>0</v>
          </cell>
          <cell r="T767">
            <v>66.05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13709.12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45832</v>
          </cell>
          <cell r="AF767">
            <v>46928</v>
          </cell>
          <cell r="AG767">
            <v>37</v>
          </cell>
        </row>
        <row r="768">
          <cell r="A768">
            <v>6011795365</v>
          </cell>
          <cell r="B768" t="str">
            <v>SIRENA ESTRELLA SADHALA</v>
          </cell>
          <cell r="C768" t="str">
            <v>SIRENA ESTRELLA SADHALA</v>
          </cell>
          <cell r="D768" t="str">
            <v>CONSUMO</v>
          </cell>
          <cell r="E768">
            <v>1</v>
          </cell>
          <cell r="F768" t="str">
            <v>CONS. PERSONAL</v>
          </cell>
          <cell r="G768">
            <v>1</v>
          </cell>
          <cell r="H768" t="str">
            <v>EMITIDO</v>
          </cell>
          <cell r="I768">
            <v>6011795365</v>
          </cell>
          <cell r="J768" t="str">
            <v>094-0010864-4</v>
          </cell>
          <cell r="K768" t="str">
            <v>UREÑA JIMENEZ, JULIO ALFREDO</v>
          </cell>
          <cell r="L768" t="str">
            <v>PESOS DOMINICANOS</v>
          </cell>
          <cell r="M768">
            <v>432908.88</v>
          </cell>
          <cell r="N768">
            <v>16429.330000000002</v>
          </cell>
          <cell r="O768">
            <v>16298.76</v>
          </cell>
          <cell r="P768">
            <v>20.95</v>
          </cell>
          <cell r="Q768">
            <v>0</v>
          </cell>
          <cell r="R768">
            <v>0</v>
          </cell>
          <cell r="S768">
            <v>0</v>
          </cell>
          <cell r="T768">
            <v>130.57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26908.880000000001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45810</v>
          </cell>
          <cell r="AF768">
            <v>46906</v>
          </cell>
          <cell r="AG768">
            <v>37</v>
          </cell>
        </row>
        <row r="769">
          <cell r="A769">
            <v>6011798767</v>
          </cell>
          <cell r="B769" t="str">
            <v>SIRENA ESTRELLA SADHALA</v>
          </cell>
          <cell r="C769" t="str">
            <v>SIRENA ESTRELLA SADHALA</v>
          </cell>
          <cell r="D769" t="str">
            <v>CONSUMO</v>
          </cell>
          <cell r="E769">
            <v>1</v>
          </cell>
          <cell r="F769" t="str">
            <v>CONS. PERSONAL</v>
          </cell>
          <cell r="G769">
            <v>1</v>
          </cell>
          <cell r="H769" t="str">
            <v>EMITIDO</v>
          </cell>
          <cell r="I769">
            <v>6011798767</v>
          </cell>
          <cell r="J769" t="str">
            <v>031-0548070-5</v>
          </cell>
          <cell r="K769" t="str">
            <v>VENTURA TAVAREZ, JOSE APOLINAR</v>
          </cell>
          <cell r="L769" t="str">
            <v>PESOS DOMINICANOS</v>
          </cell>
          <cell r="M769">
            <v>130000</v>
          </cell>
          <cell r="N769">
            <v>0</v>
          </cell>
          <cell r="O769">
            <v>2516.96</v>
          </cell>
          <cell r="P769">
            <v>15</v>
          </cell>
          <cell r="Q769">
            <v>0</v>
          </cell>
          <cell r="R769">
            <v>0</v>
          </cell>
          <cell r="S769">
            <v>0</v>
          </cell>
          <cell r="T769">
            <v>39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45821</v>
          </cell>
          <cell r="AF769">
            <v>46734</v>
          </cell>
          <cell r="AG769">
            <v>30</v>
          </cell>
        </row>
        <row r="770">
          <cell r="A770">
            <v>6020095839</v>
          </cell>
          <cell r="B770" t="str">
            <v>SIRENA ESTRELLA SADHALA</v>
          </cell>
          <cell r="C770" t="str">
            <v>SIRENA ESTRELLA SADHALA</v>
          </cell>
          <cell r="D770" t="str">
            <v>COMERCIAL</v>
          </cell>
          <cell r="E770">
            <v>2</v>
          </cell>
          <cell r="F770" t="str">
            <v>COMERCIALES</v>
          </cell>
          <cell r="G770">
            <v>1</v>
          </cell>
          <cell r="H770" t="str">
            <v>EMITIDO</v>
          </cell>
          <cell r="I770">
            <v>6020095839</v>
          </cell>
          <cell r="J770" t="str">
            <v>1-31-37875-7</v>
          </cell>
          <cell r="K770" t="str">
            <v>LOBRI SERVICE SUPPLY, S. R. L.</v>
          </cell>
          <cell r="L770" t="str">
            <v>PESOS DOMINICANOS</v>
          </cell>
          <cell r="M770">
            <v>2000000</v>
          </cell>
          <cell r="N770">
            <v>91369.48</v>
          </cell>
          <cell r="O770">
            <v>91369.48</v>
          </cell>
          <cell r="P770">
            <v>9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E770">
            <v>45835</v>
          </cell>
          <cell r="AF770">
            <v>46565</v>
          </cell>
          <cell r="AG770">
            <v>24</v>
          </cell>
        </row>
        <row r="771">
          <cell r="A771">
            <v>6020095764</v>
          </cell>
          <cell r="B771" t="str">
            <v>SIRENA ESTRELLA SADHALA</v>
          </cell>
          <cell r="C771" t="str">
            <v>SIRENA ESTRELLA SADHALA</v>
          </cell>
          <cell r="D771" t="str">
            <v>COMERCIAL</v>
          </cell>
          <cell r="E771">
            <v>2</v>
          </cell>
          <cell r="F771" t="str">
            <v>COMERCIALES</v>
          </cell>
          <cell r="G771">
            <v>1</v>
          </cell>
          <cell r="H771" t="str">
            <v>EMITIDO</v>
          </cell>
          <cell r="I771">
            <v>6020095764</v>
          </cell>
          <cell r="J771" t="str">
            <v>031-0385832-4</v>
          </cell>
          <cell r="K771" t="str">
            <v>RODRIGUEZ SOSA, ANGLY JOSEFINA</v>
          </cell>
          <cell r="L771" t="str">
            <v>PESOS DOMINICANOS</v>
          </cell>
          <cell r="M771">
            <v>3000000</v>
          </cell>
          <cell r="N771">
            <v>96304</v>
          </cell>
          <cell r="O771">
            <v>95399.2</v>
          </cell>
          <cell r="P771">
            <v>9</v>
          </cell>
          <cell r="Q771">
            <v>0</v>
          </cell>
          <cell r="R771">
            <v>0</v>
          </cell>
          <cell r="S771">
            <v>0</v>
          </cell>
          <cell r="T771">
            <v>904.8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45834</v>
          </cell>
          <cell r="AF771">
            <v>46930</v>
          </cell>
          <cell r="AG771">
            <v>37</v>
          </cell>
        </row>
        <row r="772">
          <cell r="A772">
            <v>6020095433</v>
          </cell>
          <cell r="B772" t="str">
            <v>SIRENA ESTRELLA SADHALA</v>
          </cell>
          <cell r="C772" t="str">
            <v>SIRENA ESTRELLA SADHALA</v>
          </cell>
          <cell r="D772" t="str">
            <v>COMERCIAL</v>
          </cell>
          <cell r="E772">
            <v>2</v>
          </cell>
          <cell r="F772" t="str">
            <v>LINEA CREDITO</v>
          </cell>
          <cell r="G772">
            <v>1</v>
          </cell>
          <cell r="H772" t="str">
            <v>EMITIDO</v>
          </cell>
          <cell r="I772">
            <v>6020095433</v>
          </cell>
          <cell r="J772" t="str">
            <v>095-0010742-1</v>
          </cell>
          <cell r="K772" t="str">
            <v>CASTILLO MOTA, ALEJANDRO HUMBERTO</v>
          </cell>
          <cell r="L772" t="str">
            <v>PESOS DOMINICANOS</v>
          </cell>
          <cell r="M772">
            <v>3000000</v>
          </cell>
          <cell r="N772">
            <v>0</v>
          </cell>
          <cell r="O772">
            <v>40000</v>
          </cell>
          <cell r="P772">
            <v>16</v>
          </cell>
          <cell r="Q772">
            <v>0</v>
          </cell>
          <cell r="R772">
            <v>0</v>
          </cell>
          <cell r="S772">
            <v>0</v>
          </cell>
          <cell r="T772">
            <v>904.8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45831</v>
          </cell>
          <cell r="AF772">
            <v>46014</v>
          </cell>
          <cell r="AG772">
            <v>6</v>
          </cell>
        </row>
        <row r="773">
          <cell r="A773">
            <v>6020095134</v>
          </cell>
          <cell r="B773" t="str">
            <v>SIRENA ESTRELLA SADHALA</v>
          </cell>
          <cell r="C773" t="str">
            <v>SIRENA ESTRELLA SADHALA</v>
          </cell>
          <cell r="D773" t="str">
            <v>COMERCIAL</v>
          </cell>
          <cell r="E773">
            <v>2</v>
          </cell>
          <cell r="F773" t="str">
            <v>LINEA CREDITO</v>
          </cell>
          <cell r="G773">
            <v>1</v>
          </cell>
          <cell r="H773" t="str">
            <v>EMITIDO</v>
          </cell>
          <cell r="I773">
            <v>6020095134</v>
          </cell>
          <cell r="J773" t="str">
            <v>1-32-92460-6</v>
          </cell>
          <cell r="K773" t="str">
            <v>CENTRO FERRETERO TAVAREZ MARTINEZ</v>
          </cell>
          <cell r="L773" t="str">
            <v>PESOS DOMINICANOS</v>
          </cell>
          <cell r="M773">
            <v>1000000</v>
          </cell>
          <cell r="N773">
            <v>0</v>
          </cell>
          <cell r="O773">
            <v>15000</v>
          </cell>
          <cell r="P773">
            <v>18</v>
          </cell>
          <cell r="Q773">
            <v>0</v>
          </cell>
          <cell r="R773">
            <v>0</v>
          </cell>
          <cell r="S773">
            <v>0</v>
          </cell>
          <cell r="T773">
            <v>603.20000000000005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45817</v>
          </cell>
          <cell r="AF773">
            <v>46182</v>
          </cell>
          <cell r="AG773">
            <v>12</v>
          </cell>
        </row>
        <row r="774">
          <cell r="A774">
            <v>6020096019</v>
          </cell>
          <cell r="B774" t="str">
            <v>SIRENA ESTRELLA SADHALA</v>
          </cell>
          <cell r="C774" t="str">
            <v>SIRENA ESTRELLA SADHALA</v>
          </cell>
          <cell r="D774" t="str">
            <v>COMERCIAL</v>
          </cell>
          <cell r="E774">
            <v>2</v>
          </cell>
          <cell r="F774" t="str">
            <v>LINEA CREDITO</v>
          </cell>
          <cell r="G774">
            <v>1</v>
          </cell>
          <cell r="H774" t="str">
            <v>EMITIDO</v>
          </cell>
          <cell r="I774">
            <v>6020096019</v>
          </cell>
          <cell r="J774">
            <v>669682399</v>
          </cell>
          <cell r="K774" t="str">
            <v>CONSTANTIN, CLAUDIU PETRONEL</v>
          </cell>
          <cell r="L774" t="str">
            <v>PESOS DOMINICANOS</v>
          </cell>
          <cell r="M774">
            <v>8010000</v>
          </cell>
          <cell r="N774">
            <v>0</v>
          </cell>
          <cell r="O774">
            <v>96787.5</v>
          </cell>
          <cell r="P774">
            <v>14.5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E774">
            <v>45838</v>
          </cell>
          <cell r="AF774">
            <v>46203</v>
          </cell>
          <cell r="AG774">
            <v>12</v>
          </cell>
        </row>
        <row r="775">
          <cell r="A775">
            <v>6020095442</v>
          </cell>
          <cell r="B775" t="str">
            <v>SIRENA ESTRELLA SADHALA</v>
          </cell>
          <cell r="C775" t="str">
            <v>SIRENA ESTRELLA SADHALA</v>
          </cell>
          <cell r="D775" t="str">
            <v>COMERCIAL</v>
          </cell>
          <cell r="E775">
            <v>2</v>
          </cell>
          <cell r="F775" t="str">
            <v>LINEA CREDITO</v>
          </cell>
          <cell r="G775">
            <v>1</v>
          </cell>
          <cell r="H775" t="str">
            <v>EMITIDO</v>
          </cell>
          <cell r="I775">
            <v>6020095442</v>
          </cell>
          <cell r="J775" t="str">
            <v>031-0277646-9</v>
          </cell>
          <cell r="K775" t="str">
            <v>DIAZ VENTURA, FERNANDO ARTURO</v>
          </cell>
          <cell r="L775" t="str">
            <v>PESOS DOMINICANOS</v>
          </cell>
          <cell r="M775">
            <v>3500000</v>
          </cell>
          <cell r="N775">
            <v>0</v>
          </cell>
          <cell r="O775">
            <v>46666.67</v>
          </cell>
          <cell r="P775">
            <v>16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E775">
            <v>45831</v>
          </cell>
          <cell r="AF775">
            <v>46196</v>
          </cell>
          <cell r="AG775">
            <v>12</v>
          </cell>
        </row>
        <row r="776">
          <cell r="A776">
            <v>6020094954</v>
          </cell>
          <cell r="B776" t="str">
            <v>SIRENA ESTRELLA SADHALA</v>
          </cell>
          <cell r="C776" t="str">
            <v>SIRENA ESTRELLA SADHALA</v>
          </cell>
          <cell r="D776" t="str">
            <v>COMERCIAL</v>
          </cell>
          <cell r="E776">
            <v>2</v>
          </cell>
          <cell r="F776" t="str">
            <v>LINEA CREDITO</v>
          </cell>
          <cell r="G776">
            <v>1</v>
          </cell>
          <cell r="H776" t="str">
            <v>EMITIDO</v>
          </cell>
          <cell r="I776">
            <v>6020094954</v>
          </cell>
          <cell r="J776" t="str">
            <v>031-0208327-0</v>
          </cell>
          <cell r="K776" t="str">
            <v>HERNANDEZ HERNANDEZ, JOSE OSIRIS</v>
          </cell>
          <cell r="L776" t="str">
            <v>PESOS DOMINICANOS</v>
          </cell>
          <cell r="M776">
            <v>2474333.33</v>
          </cell>
          <cell r="N776">
            <v>0</v>
          </cell>
          <cell r="O776">
            <v>32991.11</v>
          </cell>
          <cell r="P776">
            <v>16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E776">
            <v>45810</v>
          </cell>
          <cell r="AF776">
            <v>46114</v>
          </cell>
          <cell r="AG776">
            <v>10</v>
          </cell>
        </row>
        <row r="777">
          <cell r="A777">
            <v>6020096108</v>
          </cell>
          <cell r="B777" t="str">
            <v>SIRENA ESTRELLA SADHALA</v>
          </cell>
          <cell r="C777" t="str">
            <v>SIRENA ESTRELLA SADHALA</v>
          </cell>
          <cell r="D777" t="str">
            <v>COMERCIAL</v>
          </cell>
          <cell r="E777">
            <v>2</v>
          </cell>
          <cell r="F777" t="str">
            <v>LINEA CREDITO</v>
          </cell>
          <cell r="G777">
            <v>1</v>
          </cell>
          <cell r="H777" t="str">
            <v>EMITIDO</v>
          </cell>
          <cell r="I777">
            <v>6020096108</v>
          </cell>
          <cell r="J777" t="str">
            <v>031-0418331-8</v>
          </cell>
          <cell r="K777" t="str">
            <v>LUCIANO VASQUEZ, ANDOLVI DE JESUS</v>
          </cell>
          <cell r="L777" t="str">
            <v>PESOS DOMINICANOS</v>
          </cell>
          <cell r="M777">
            <v>5000000</v>
          </cell>
          <cell r="N777">
            <v>0</v>
          </cell>
          <cell r="O777">
            <v>37500</v>
          </cell>
          <cell r="P777">
            <v>9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E777">
            <v>45838</v>
          </cell>
          <cell r="AF777">
            <v>46203</v>
          </cell>
          <cell r="AG777">
            <v>12</v>
          </cell>
        </row>
        <row r="778">
          <cell r="A778">
            <v>6020094993</v>
          </cell>
          <cell r="B778" t="str">
            <v>SIRENA ESTRELLA SADHALA</v>
          </cell>
          <cell r="C778" t="str">
            <v>SIRENA ESTRELLA SADHALA</v>
          </cell>
          <cell r="D778" t="str">
            <v>COMERCIAL</v>
          </cell>
          <cell r="E778">
            <v>2</v>
          </cell>
          <cell r="F778" t="str">
            <v>LINEA CREDITO</v>
          </cell>
          <cell r="G778">
            <v>1</v>
          </cell>
          <cell r="H778" t="str">
            <v>EMITIDO</v>
          </cell>
          <cell r="I778">
            <v>6020094993</v>
          </cell>
          <cell r="J778" t="str">
            <v>031-0007594-8</v>
          </cell>
          <cell r="K778" t="str">
            <v>POLANCO RODRIGUEZ, JUAN OSVALDO</v>
          </cell>
          <cell r="L778" t="str">
            <v>PESOS DOMINICANOS</v>
          </cell>
          <cell r="M778">
            <v>3000000</v>
          </cell>
          <cell r="N778">
            <v>0</v>
          </cell>
          <cell r="O778">
            <v>40000</v>
          </cell>
          <cell r="P778">
            <v>16</v>
          </cell>
          <cell r="Q778">
            <v>0</v>
          </cell>
          <cell r="R778">
            <v>0</v>
          </cell>
          <cell r="S778">
            <v>0</v>
          </cell>
          <cell r="T778">
            <v>904.8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45812</v>
          </cell>
          <cell r="AF778">
            <v>46146</v>
          </cell>
          <cell r="AG778">
            <v>11</v>
          </cell>
        </row>
        <row r="779">
          <cell r="A779">
            <v>6110014064</v>
          </cell>
          <cell r="B779" t="str">
            <v>SIRENA ESTRELLA SADHALA</v>
          </cell>
          <cell r="C779" t="str">
            <v>SIRENA ESTRELLA SADHALA</v>
          </cell>
          <cell r="D779" t="str">
            <v>REESTRUCTURADO CONSU</v>
          </cell>
          <cell r="E779">
            <v>11</v>
          </cell>
          <cell r="F779" t="str">
            <v>PRES.P.REESTRUC.</v>
          </cell>
          <cell r="G779">
            <v>1</v>
          </cell>
          <cell r="H779" t="str">
            <v>EMITIDO</v>
          </cell>
          <cell r="I779">
            <v>6110014064</v>
          </cell>
          <cell r="J779" t="str">
            <v>402-2438681-9</v>
          </cell>
          <cell r="K779" t="str">
            <v>ALCANTARA ALCANTARA, FRANCHESCA</v>
          </cell>
          <cell r="L779" t="str">
            <v>PESOS DOMINICANOS</v>
          </cell>
          <cell r="M779">
            <v>96000</v>
          </cell>
          <cell r="N779">
            <v>3704.03</v>
          </cell>
          <cell r="O779">
            <v>3675.08</v>
          </cell>
          <cell r="P779">
            <v>22</v>
          </cell>
          <cell r="Q779">
            <v>0</v>
          </cell>
          <cell r="R779">
            <v>0</v>
          </cell>
          <cell r="S779">
            <v>0</v>
          </cell>
          <cell r="T779">
            <v>28.95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45835</v>
          </cell>
          <cell r="AF779">
            <v>46935</v>
          </cell>
          <cell r="AG779">
            <v>37</v>
          </cell>
        </row>
        <row r="780">
          <cell r="A780">
            <v>6110013941</v>
          </cell>
          <cell r="B780" t="str">
            <v>SIRENA ESTRELLA SADHALA</v>
          </cell>
          <cell r="C780" t="str">
            <v>SIRENA ESTRELLA SADHALA</v>
          </cell>
          <cell r="D780" t="str">
            <v>REESTRUCTURADO CONSU</v>
          </cell>
          <cell r="E780">
            <v>11</v>
          </cell>
          <cell r="F780" t="str">
            <v>PRES.P.REESTRUC.</v>
          </cell>
          <cell r="G780">
            <v>1</v>
          </cell>
          <cell r="H780" t="str">
            <v>EMITIDO</v>
          </cell>
          <cell r="I780">
            <v>6110013941</v>
          </cell>
          <cell r="J780" t="str">
            <v>024-0022346-3</v>
          </cell>
          <cell r="K780" t="str">
            <v>CORNIEL FRIAS, JUAN ABELARDO</v>
          </cell>
          <cell r="L780" t="str">
            <v>PESOS DOMINICANOS</v>
          </cell>
          <cell r="M780">
            <v>473000</v>
          </cell>
          <cell r="N780">
            <v>13206.41</v>
          </cell>
          <cell r="O780">
            <v>13063.75</v>
          </cell>
          <cell r="P780">
            <v>22</v>
          </cell>
          <cell r="Q780">
            <v>0</v>
          </cell>
          <cell r="R780">
            <v>0</v>
          </cell>
          <cell r="S780">
            <v>0</v>
          </cell>
          <cell r="T780">
            <v>142.66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45833</v>
          </cell>
          <cell r="AF780">
            <v>47659</v>
          </cell>
          <cell r="AG780">
            <v>61</v>
          </cell>
        </row>
        <row r="781">
          <cell r="A781">
            <v>6110013806</v>
          </cell>
          <cell r="B781" t="str">
            <v>SIRENA ESTRELLA SADHALA</v>
          </cell>
          <cell r="C781" t="str">
            <v>SIRENA ESTRELLA SADHALA</v>
          </cell>
          <cell r="D781" t="str">
            <v>REESTRUCTURADO CONSU</v>
          </cell>
          <cell r="E781">
            <v>11</v>
          </cell>
          <cell r="F781" t="str">
            <v>PRES.P.REESTRUC.</v>
          </cell>
          <cell r="G781">
            <v>1</v>
          </cell>
          <cell r="H781" t="str">
            <v>EMITIDO</v>
          </cell>
          <cell r="I781">
            <v>6110013806</v>
          </cell>
          <cell r="J781" t="str">
            <v>031-0157407-1</v>
          </cell>
          <cell r="K781" t="str">
            <v>DE LA CRUZ MARTINEZ, JOSE FERMIN</v>
          </cell>
          <cell r="L781" t="str">
            <v>PESOS DOMINICANOS</v>
          </cell>
          <cell r="M781">
            <v>100000</v>
          </cell>
          <cell r="N781">
            <v>3823.39</v>
          </cell>
          <cell r="O781">
            <v>3793.23</v>
          </cell>
          <cell r="P781">
            <v>21.5</v>
          </cell>
          <cell r="Q781">
            <v>0</v>
          </cell>
          <cell r="R781">
            <v>0</v>
          </cell>
          <cell r="S781">
            <v>0</v>
          </cell>
          <cell r="T781">
            <v>30.16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45826</v>
          </cell>
          <cell r="AF781">
            <v>46922</v>
          </cell>
          <cell r="AG781">
            <v>37</v>
          </cell>
        </row>
        <row r="782">
          <cell r="A782">
            <v>6110013998</v>
          </cell>
          <cell r="B782" t="str">
            <v>SIRENA ESTRELLA SADHALA</v>
          </cell>
          <cell r="C782" t="str">
            <v>SIRENA ESTRELLA SADHALA</v>
          </cell>
          <cell r="D782" t="str">
            <v>REESTRUCTURADO CONSU</v>
          </cell>
          <cell r="E782">
            <v>11</v>
          </cell>
          <cell r="F782" t="str">
            <v>PRES.P.REESTRUC.</v>
          </cell>
          <cell r="G782">
            <v>1</v>
          </cell>
          <cell r="H782" t="str">
            <v>EMITIDO</v>
          </cell>
          <cell r="I782">
            <v>6110013998</v>
          </cell>
          <cell r="J782" t="str">
            <v>047-0172684-8</v>
          </cell>
          <cell r="K782" t="str">
            <v>POL DILONE DE CAPEL, BRIGIDA</v>
          </cell>
          <cell r="L782" t="str">
            <v>PESOS DOMINICANOS</v>
          </cell>
          <cell r="M782">
            <v>357000</v>
          </cell>
          <cell r="N782">
            <v>9967.6200000000008</v>
          </cell>
          <cell r="O782">
            <v>9859.9500000000007</v>
          </cell>
          <cell r="P782">
            <v>22</v>
          </cell>
          <cell r="Q782">
            <v>0</v>
          </cell>
          <cell r="R782">
            <v>0</v>
          </cell>
          <cell r="S782">
            <v>0</v>
          </cell>
          <cell r="T782">
            <v>107.67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45834</v>
          </cell>
          <cell r="AF782">
            <v>47660</v>
          </cell>
          <cell r="AG782">
            <v>61</v>
          </cell>
        </row>
        <row r="783">
          <cell r="A783">
            <v>6011795835</v>
          </cell>
          <cell r="B783" t="str">
            <v>SUC. MEGACENTRO</v>
          </cell>
          <cell r="C783" t="str">
            <v>SUC. MEGACENTRO</v>
          </cell>
          <cell r="D783" t="str">
            <v>CONSUMO</v>
          </cell>
          <cell r="E783">
            <v>1</v>
          </cell>
          <cell r="F783" t="str">
            <v>CONS. AUTOCARIBE</v>
          </cell>
          <cell r="G783">
            <v>1</v>
          </cell>
          <cell r="H783" t="str">
            <v>EMITIDO</v>
          </cell>
          <cell r="I783">
            <v>6011795835</v>
          </cell>
          <cell r="J783" t="str">
            <v>402-2444714-0</v>
          </cell>
          <cell r="K783" t="str">
            <v>ALCANTARA DE LEON, REYNA</v>
          </cell>
          <cell r="L783" t="str">
            <v>PESOS DOMINICANOS</v>
          </cell>
          <cell r="M783">
            <v>715100</v>
          </cell>
          <cell r="N783">
            <v>20352.53</v>
          </cell>
          <cell r="O783">
            <v>17107.95</v>
          </cell>
          <cell r="P783">
            <v>19.95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3244.58</v>
          </cell>
          <cell r="V783">
            <v>0</v>
          </cell>
          <cell r="W783">
            <v>0</v>
          </cell>
          <cell r="X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45812</v>
          </cell>
          <cell r="AF783">
            <v>48003</v>
          </cell>
          <cell r="AG783">
            <v>73</v>
          </cell>
        </row>
        <row r="784">
          <cell r="A784">
            <v>6011802614</v>
          </cell>
          <cell r="B784" t="str">
            <v>SUC. MEGACENTRO</v>
          </cell>
          <cell r="C784" t="str">
            <v>SUC. MEGACENTRO</v>
          </cell>
          <cell r="D784" t="str">
            <v>CONSUMO</v>
          </cell>
          <cell r="E784">
            <v>1</v>
          </cell>
          <cell r="F784" t="str">
            <v>CONS. AUTOCARIBE</v>
          </cell>
          <cell r="G784">
            <v>1</v>
          </cell>
          <cell r="H784" t="str">
            <v>EMITIDO</v>
          </cell>
          <cell r="I784">
            <v>6011802614</v>
          </cell>
          <cell r="J784" t="str">
            <v>402-2354373-3</v>
          </cell>
          <cell r="K784" t="str">
            <v>ALMONTE LEONARDO, KELVIN RICARDO</v>
          </cell>
          <cell r="L784" t="str">
            <v>PESOS DOMINICANOS</v>
          </cell>
          <cell r="M784">
            <v>786073.43</v>
          </cell>
          <cell r="N784">
            <v>29994.76</v>
          </cell>
          <cell r="O784">
            <v>23069.93</v>
          </cell>
          <cell r="P784">
            <v>25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6924.83</v>
          </cell>
          <cell r="V784">
            <v>0</v>
          </cell>
          <cell r="W784">
            <v>0</v>
          </cell>
          <cell r="X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45838</v>
          </cell>
          <cell r="AF784">
            <v>47664</v>
          </cell>
          <cell r="AG784">
            <v>61</v>
          </cell>
        </row>
        <row r="785">
          <cell r="A785">
            <v>6011796175</v>
          </cell>
          <cell r="B785" t="str">
            <v>SUC. MEGACENTRO</v>
          </cell>
          <cell r="C785" t="str">
            <v>SUC. MEGACENTRO</v>
          </cell>
          <cell r="D785" t="str">
            <v>CONSUMO</v>
          </cell>
          <cell r="E785">
            <v>1</v>
          </cell>
          <cell r="F785" t="str">
            <v>CONS. AUTOCARIBE</v>
          </cell>
          <cell r="G785">
            <v>1</v>
          </cell>
          <cell r="H785" t="str">
            <v>EMITIDO</v>
          </cell>
          <cell r="I785">
            <v>6011796175</v>
          </cell>
          <cell r="J785" t="str">
            <v>223-0125914-3</v>
          </cell>
          <cell r="K785" t="str">
            <v>AMPARO ROJAS, CARLOS MANUEL</v>
          </cell>
          <cell r="L785" t="str">
            <v>PESOS DOMINICANOS</v>
          </cell>
          <cell r="M785">
            <v>693290</v>
          </cell>
          <cell r="N785">
            <v>20554.75</v>
          </cell>
          <cell r="O785">
            <v>17399.12</v>
          </cell>
          <cell r="P785">
            <v>21.95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3155.63</v>
          </cell>
          <cell r="V785">
            <v>0</v>
          </cell>
          <cell r="W785">
            <v>0</v>
          </cell>
          <cell r="X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45812</v>
          </cell>
          <cell r="AF785">
            <v>48003</v>
          </cell>
          <cell r="AG785">
            <v>73</v>
          </cell>
        </row>
        <row r="786">
          <cell r="A786">
            <v>6011802436</v>
          </cell>
          <cell r="B786" t="str">
            <v>SUC. MEGACENTRO</v>
          </cell>
          <cell r="C786" t="str">
            <v>SUC. MEGACENTRO</v>
          </cell>
          <cell r="D786" t="str">
            <v>CONSUMO</v>
          </cell>
          <cell r="E786">
            <v>1</v>
          </cell>
          <cell r="F786" t="str">
            <v>CONS. AUTOCARIBE</v>
          </cell>
          <cell r="G786">
            <v>1</v>
          </cell>
          <cell r="H786" t="str">
            <v>EMITIDO</v>
          </cell>
          <cell r="I786">
            <v>6011802436</v>
          </cell>
          <cell r="J786" t="str">
            <v>167-0000454-8</v>
          </cell>
          <cell r="K786" t="str">
            <v>BATISTA MATOS, JOHANNY DELANNY</v>
          </cell>
          <cell r="L786" t="str">
            <v>PESOS DOMINICANOS</v>
          </cell>
          <cell r="M786">
            <v>798440</v>
          </cell>
          <cell r="N786">
            <v>23628.43</v>
          </cell>
          <cell r="O786">
            <v>19101.759999999998</v>
          </cell>
          <cell r="P786">
            <v>19.95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4526.67</v>
          </cell>
          <cell r="V786">
            <v>0</v>
          </cell>
          <cell r="W786">
            <v>0</v>
          </cell>
          <cell r="X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45835</v>
          </cell>
          <cell r="AF786">
            <v>48026</v>
          </cell>
          <cell r="AG786">
            <v>73</v>
          </cell>
        </row>
        <row r="787">
          <cell r="A787">
            <v>6011796944</v>
          </cell>
          <cell r="B787" t="str">
            <v>SUC. MEGACENTRO</v>
          </cell>
          <cell r="C787" t="str">
            <v>SUC. MEGACENTRO</v>
          </cell>
          <cell r="D787" t="str">
            <v>CONSUMO</v>
          </cell>
          <cell r="E787">
            <v>1</v>
          </cell>
          <cell r="F787" t="str">
            <v>CONS. AUTOCARIBE</v>
          </cell>
          <cell r="G787">
            <v>1</v>
          </cell>
          <cell r="H787" t="str">
            <v>EMITIDO</v>
          </cell>
          <cell r="I787">
            <v>6011796944</v>
          </cell>
          <cell r="J787" t="str">
            <v>001-1162394-8</v>
          </cell>
          <cell r="K787" t="str">
            <v>CABREJA MARTINEZ, ROSA ALTAGRACIA</v>
          </cell>
          <cell r="L787" t="str">
            <v>PESOS DOMINICANOS</v>
          </cell>
          <cell r="M787">
            <v>751202.5</v>
          </cell>
          <cell r="N787">
            <v>19777.55</v>
          </cell>
          <cell r="O787">
            <v>17324.919999999998</v>
          </cell>
          <cell r="P787">
            <v>18.45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2452.63</v>
          </cell>
          <cell r="V787">
            <v>0</v>
          </cell>
          <cell r="W787">
            <v>0</v>
          </cell>
          <cell r="X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45817</v>
          </cell>
          <cell r="AF787">
            <v>48008</v>
          </cell>
          <cell r="AG787">
            <v>73</v>
          </cell>
        </row>
        <row r="788">
          <cell r="A788">
            <v>6011801971</v>
          </cell>
          <cell r="B788" t="str">
            <v>SUC. MEGACENTRO</v>
          </cell>
          <cell r="C788" t="str">
            <v>SUC. MEGACENTRO</v>
          </cell>
          <cell r="D788" t="str">
            <v>CONSUMO</v>
          </cell>
          <cell r="E788">
            <v>1</v>
          </cell>
          <cell r="F788" t="str">
            <v>CONS. AUTOCARIBE</v>
          </cell>
          <cell r="G788">
            <v>1</v>
          </cell>
          <cell r="H788" t="str">
            <v>EMITIDO</v>
          </cell>
          <cell r="I788">
            <v>6011801971</v>
          </cell>
          <cell r="J788" t="str">
            <v>154-0002105-9</v>
          </cell>
          <cell r="K788" t="str">
            <v>CESPEDES , LUIS NORIEL</v>
          </cell>
          <cell r="L788" t="str">
            <v>PESOS DOMINICANOS</v>
          </cell>
          <cell r="M788">
            <v>780967.5</v>
          </cell>
          <cell r="N788">
            <v>26087.5</v>
          </cell>
          <cell r="O788">
            <v>18683.75</v>
          </cell>
          <cell r="P788">
            <v>19.95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7403.75</v>
          </cell>
          <cell r="V788">
            <v>0</v>
          </cell>
          <cell r="W788">
            <v>0</v>
          </cell>
          <cell r="X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45834</v>
          </cell>
          <cell r="AF788">
            <v>48025</v>
          </cell>
          <cell r="AG788">
            <v>73</v>
          </cell>
        </row>
        <row r="789">
          <cell r="A789">
            <v>6011800031</v>
          </cell>
          <cell r="B789" t="str">
            <v>SUC. MEGACENTRO</v>
          </cell>
          <cell r="C789" t="str">
            <v>SUC. MEGACENTRO</v>
          </cell>
          <cell r="D789" t="str">
            <v>CONSUMO</v>
          </cell>
          <cell r="E789">
            <v>1</v>
          </cell>
          <cell r="F789" t="str">
            <v>CONS. AUTOCARIBE</v>
          </cell>
          <cell r="G789">
            <v>1</v>
          </cell>
          <cell r="H789" t="str">
            <v>EMITIDO</v>
          </cell>
          <cell r="I789">
            <v>6011800031</v>
          </cell>
          <cell r="J789" t="str">
            <v>018-0068798-8</v>
          </cell>
          <cell r="K789" t="str">
            <v>CUEVAS MEDINA, RAUL</v>
          </cell>
          <cell r="L789" t="str">
            <v>PESOS DOMINICANOS</v>
          </cell>
          <cell r="M789">
            <v>770652.5</v>
          </cell>
          <cell r="N789">
            <v>21659.84</v>
          </cell>
          <cell r="O789">
            <v>17122.54</v>
          </cell>
          <cell r="P789">
            <v>16.95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4537.3</v>
          </cell>
          <cell r="V789">
            <v>0</v>
          </cell>
          <cell r="W789">
            <v>0</v>
          </cell>
          <cell r="X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45826</v>
          </cell>
          <cell r="AF789">
            <v>48017</v>
          </cell>
          <cell r="AG789">
            <v>73</v>
          </cell>
        </row>
        <row r="790">
          <cell r="A790">
            <v>6011802589</v>
          </cell>
          <cell r="B790" t="str">
            <v>SUC. MEGACENTRO</v>
          </cell>
          <cell r="C790" t="str">
            <v>SUC. MEGACENTRO</v>
          </cell>
          <cell r="D790" t="str">
            <v>CONSUMO</v>
          </cell>
          <cell r="E790">
            <v>1</v>
          </cell>
          <cell r="F790" t="str">
            <v>CONS. AUTOCARIBE</v>
          </cell>
          <cell r="G790">
            <v>1</v>
          </cell>
          <cell r="H790" t="str">
            <v>EMITIDO</v>
          </cell>
          <cell r="I790">
            <v>6011802589</v>
          </cell>
          <cell r="J790" t="str">
            <v>031-0541598-2</v>
          </cell>
          <cell r="K790" t="str">
            <v>DE LEON DIAZ, YAJAIDY MARIA</v>
          </cell>
          <cell r="L790" t="str">
            <v>PESOS DOMINICANOS</v>
          </cell>
          <cell r="M790">
            <v>775810</v>
          </cell>
          <cell r="N790">
            <v>22024.76</v>
          </cell>
          <cell r="O790">
            <v>17452.88</v>
          </cell>
          <cell r="P790">
            <v>17.45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4571.88</v>
          </cell>
          <cell r="V790">
            <v>0</v>
          </cell>
          <cell r="W790">
            <v>0</v>
          </cell>
          <cell r="X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45838</v>
          </cell>
          <cell r="AF790">
            <v>48029</v>
          </cell>
          <cell r="AG790">
            <v>73</v>
          </cell>
        </row>
        <row r="791">
          <cell r="A791">
            <v>6011800848</v>
          </cell>
          <cell r="B791" t="str">
            <v>SUC. MEGACENTRO</v>
          </cell>
          <cell r="C791" t="str">
            <v>SUC. MEGACENTRO</v>
          </cell>
          <cell r="D791" t="str">
            <v>CONSUMO</v>
          </cell>
          <cell r="E791">
            <v>1</v>
          </cell>
          <cell r="F791" t="str">
            <v>CONS. AUTOCARIBE</v>
          </cell>
          <cell r="G791">
            <v>1</v>
          </cell>
          <cell r="H791" t="str">
            <v>EMITIDO</v>
          </cell>
          <cell r="I791">
            <v>6011800848</v>
          </cell>
          <cell r="J791" t="str">
            <v>402-2624893-4</v>
          </cell>
          <cell r="K791" t="str">
            <v>DEL ROSARIO JAVIER, CINTHIA</v>
          </cell>
          <cell r="L791" t="str">
            <v>PESOS DOMINICANOS</v>
          </cell>
          <cell r="M791">
            <v>610770</v>
          </cell>
          <cell r="N791">
            <v>17303.009999999998</v>
          </cell>
          <cell r="O791">
            <v>14611.97</v>
          </cell>
          <cell r="P791">
            <v>19.95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2691.04</v>
          </cell>
          <cell r="V791">
            <v>0</v>
          </cell>
          <cell r="W791">
            <v>0</v>
          </cell>
          <cell r="X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45831</v>
          </cell>
          <cell r="AF791">
            <v>48022</v>
          </cell>
          <cell r="AG791">
            <v>73</v>
          </cell>
        </row>
        <row r="792">
          <cell r="A792">
            <v>6011799972</v>
          </cell>
          <cell r="B792" t="str">
            <v>SUC. MEGACENTRO</v>
          </cell>
          <cell r="C792" t="str">
            <v>SUC. MEGACENTRO</v>
          </cell>
          <cell r="D792" t="str">
            <v>CONSUMO</v>
          </cell>
          <cell r="E792">
            <v>1</v>
          </cell>
          <cell r="F792" t="str">
            <v>CONS. AUTOCARIBE</v>
          </cell>
          <cell r="G792">
            <v>1</v>
          </cell>
          <cell r="H792" t="str">
            <v>EMITIDO</v>
          </cell>
          <cell r="I792">
            <v>6011799972</v>
          </cell>
          <cell r="J792" t="str">
            <v>402-2394441-0</v>
          </cell>
          <cell r="K792" t="str">
            <v>DOMINGUEZ SOSA, WENDERLY MARIA</v>
          </cell>
          <cell r="L792" t="str">
            <v>PESOS DOMINICANOS</v>
          </cell>
          <cell r="M792">
            <v>475675</v>
          </cell>
          <cell r="N792">
            <v>14002.9</v>
          </cell>
          <cell r="O792">
            <v>11379.98</v>
          </cell>
          <cell r="P792">
            <v>19.95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2622.92</v>
          </cell>
          <cell r="V792">
            <v>0</v>
          </cell>
          <cell r="W792">
            <v>0</v>
          </cell>
          <cell r="X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45826</v>
          </cell>
          <cell r="AF792">
            <v>48017</v>
          </cell>
          <cell r="AG792">
            <v>73</v>
          </cell>
        </row>
        <row r="793">
          <cell r="A793">
            <v>6011800921</v>
          </cell>
          <cell r="B793" t="str">
            <v>SUC. MEGACENTRO</v>
          </cell>
          <cell r="C793" t="str">
            <v>SUC. MEGACENTRO</v>
          </cell>
          <cell r="D793" t="str">
            <v>CONSUMO</v>
          </cell>
          <cell r="E793">
            <v>1</v>
          </cell>
          <cell r="F793" t="str">
            <v>CONS. AUTOCARIBE</v>
          </cell>
          <cell r="G793">
            <v>1</v>
          </cell>
          <cell r="H793" t="str">
            <v>EMITIDO</v>
          </cell>
          <cell r="I793">
            <v>6011800921</v>
          </cell>
          <cell r="J793" t="str">
            <v>402-0899924-9</v>
          </cell>
          <cell r="K793" t="str">
            <v>FABRE MARTINEZ, JOSE CARLOS</v>
          </cell>
          <cell r="L793" t="str">
            <v>PESOS DOMINICANOS</v>
          </cell>
          <cell r="M793">
            <v>744865</v>
          </cell>
          <cell r="N793">
            <v>21558.11</v>
          </cell>
          <cell r="O793">
            <v>17178.759999999998</v>
          </cell>
          <cell r="P793">
            <v>18.45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4379.3500000000004</v>
          </cell>
          <cell r="V793">
            <v>0</v>
          </cell>
          <cell r="W793">
            <v>0</v>
          </cell>
          <cell r="X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45832</v>
          </cell>
          <cell r="AF793">
            <v>48023</v>
          </cell>
          <cell r="AG793">
            <v>73</v>
          </cell>
        </row>
        <row r="794">
          <cell r="A794">
            <v>6011795949</v>
          </cell>
          <cell r="B794" t="str">
            <v>SUC. MEGACENTRO</v>
          </cell>
          <cell r="C794" t="str">
            <v>SUC. MEGACENTRO</v>
          </cell>
          <cell r="D794" t="str">
            <v>CONSUMO</v>
          </cell>
          <cell r="E794">
            <v>1</v>
          </cell>
          <cell r="F794" t="str">
            <v>CONS. AUTOCARIBE</v>
          </cell>
          <cell r="G794">
            <v>1</v>
          </cell>
          <cell r="H794" t="str">
            <v>EMITIDO</v>
          </cell>
          <cell r="I794">
            <v>6011795949</v>
          </cell>
          <cell r="J794" t="str">
            <v>001-1361116-4</v>
          </cell>
          <cell r="K794" t="str">
            <v>FERNANDEZ LAMIZ, MARINO EUSTAQUIO</v>
          </cell>
          <cell r="L794" t="str">
            <v>PESOS DOMINICANOS</v>
          </cell>
          <cell r="M794">
            <v>734550</v>
          </cell>
          <cell r="N794">
            <v>21422.07</v>
          </cell>
          <cell r="O794">
            <v>16940.87</v>
          </cell>
          <cell r="P794">
            <v>18.45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4481.2</v>
          </cell>
          <cell r="V794">
            <v>0</v>
          </cell>
          <cell r="W794">
            <v>0</v>
          </cell>
          <cell r="X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45812</v>
          </cell>
          <cell r="AF794">
            <v>48003</v>
          </cell>
          <cell r="AG794">
            <v>73</v>
          </cell>
        </row>
        <row r="795">
          <cell r="A795">
            <v>6011799082</v>
          </cell>
          <cell r="B795" t="str">
            <v>SUC. MEGACENTRO</v>
          </cell>
          <cell r="C795" t="str">
            <v>SUC. MEGACENTRO</v>
          </cell>
          <cell r="D795" t="str">
            <v>CONSUMO</v>
          </cell>
          <cell r="E795">
            <v>1</v>
          </cell>
          <cell r="F795" t="str">
            <v>CONS. AUTOCARIBE</v>
          </cell>
          <cell r="G795">
            <v>1</v>
          </cell>
          <cell r="H795" t="str">
            <v>EMITIDO</v>
          </cell>
          <cell r="I795">
            <v>6011799082</v>
          </cell>
          <cell r="J795" t="str">
            <v>064-0030278-9</v>
          </cell>
          <cell r="K795" t="str">
            <v>JAVIER DISLA, STEPHANY</v>
          </cell>
          <cell r="L795" t="str">
            <v>PESOS DOMINICANOS</v>
          </cell>
          <cell r="M795">
            <v>785093.5</v>
          </cell>
          <cell r="N795">
            <v>17905.04</v>
          </cell>
          <cell r="O795">
            <v>15127.74</v>
          </cell>
          <cell r="P795">
            <v>14.95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2777.3</v>
          </cell>
          <cell r="V795">
            <v>0</v>
          </cell>
          <cell r="W795">
            <v>0</v>
          </cell>
          <cell r="X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45824</v>
          </cell>
          <cell r="AF795">
            <v>48381</v>
          </cell>
          <cell r="AG795">
            <v>85</v>
          </cell>
        </row>
        <row r="796">
          <cell r="A796">
            <v>6011797891</v>
          </cell>
          <cell r="B796" t="str">
            <v>SUC. MEGACENTRO</v>
          </cell>
          <cell r="C796" t="str">
            <v>SUC. MEGACENTRO</v>
          </cell>
          <cell r="D796" t="str">
            <v>CONSUMO</v>
          </cell>
          <cell r="E796">
            <v>1</v>
          </cell>
          <cell r="F796" t="str">
            <v>CONS. AUTOCARIBE</v>
          </cell>
          <cell r="G796">
            <v>1</v>
          </cell>
          <cell r="H796" t="str">
            <v>EMITIDO</v>
          </cell>
          <cell r="I796">
            <v>6011797891</v>
          </cell>
          <cell r="J796" t="str">
            <v>093-0058297-1</v>
          </cell>
          <cell r="K796" t="str">
            <v>LARA MATOS, EDUARD</v>
          </cell>
          <cell r="L796" t="str">
            <v>PESOS DOMINICANOS</v>
          </cell>
          <cell r="M796">
            <v>785093.5</v>
          </cell>
          <cell r="N796">
            <v>22770.29</v>
          </cell>
          <cell r="O796">
            <v>18782.46</v>
          </cell>
          <cell r="P796">
            <v>19.95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3987.83</v>
          </cell>
          <cell r="V796">
            <v>0</v>
          </cell>
          <cell r="W796">
            <v>0</v>
          </cell>
          <cell r="X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45819</v>
          </cell>
          <cell r="AF796">
            <v>48010</v>
          </cell>
          <cell r="AG796">
            <v>73</v>
          </cell>
        </row>
        <row r="797">
          <cell r="A797">
            <v>6011803075</v>
          </cell>
          <cell r="B797" t="str">
            <v>SUC. MEGACENTRO</v>
          </cell>
          <cell r="C797" t="str">
            <v>SUC. MEGACENTRO</v>
          </cell>
          <cell r="D797" t="str">
            <v>CONSUMO</v>
          </cell>
          <cell r="E797">
            <v>1</v>
          </cell>
          <cell r="F797" t="str">
            <v>CONS. AUTOCARIBE</v>
          </cell>
          <cell r="G797">
            <v>1</v>
          </cell>
          <cell r="H797" t="str">
            <v>EMITIDO</v>
          </cell>
          <cell r="I797">
            <v>6011803075</v>
          </cell>
          <cell r="J797" t="str">
            <v>402-1523945-6</v>
          </cell>
          <cell r="K797" t="str">
            <v>LINAREZ NOLASCO, SERCHAMPS LOUIS</v>
          </cell>
          <cell r="L797" t="str">
            <v>PESOS DOMINICANOS</v>
          </cell>
          <cell r="M797">
            <v>736050</v>
          </cell>
          <cell r="N797">
            <v>19155.060000000001</v>
          </cell>
          <cell r="O797">
            <v>19155.060000000001</v>
          </cell>
          <cell r="P797">
            <v>23.5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E797">
            <v>45838</v>
          </cell>
          <cell r="AF797">
            <v>48029</v>
          </cell>
          <cell r="AG797">
            <v>73</v>
          </cell>
        </row>
        <row r="798">
          <cell r="A798">
            <v>6011802685</v>
          </cell>
          <cell r="B798" t="str">
            <v>SUC. MEGACENTRO</v>
          </cell>
          <cell r="C798" t="str">
            <v>SUC. MEGACENTRO</v>
          </cell>
          <cell r="D798" t="str">
            <v>CONSUMO</v>
          </cell>
          <cell r="E798">
            <v>1</v>
          </cell>
          <cell r="F798" t="str">
            <v>CONS. AUTOCARIBE</v>
          </cell>
          <cell r="G798">
            <v>1</v>
          </cell>
          <cell r="H798" t="str">
            <v>EMITIDO</v>
          </cell>
          <cell r="I798">
            <v>6011802685</v>
          </cell>
          <cell r="J798" t="str">
            <v>402-3944272-2</v>
          </cell>
          <cell r="K798" t="str">
            <v>LOPEZ RAMIREZ, RYAN LEANDRO</v>
          </cell>
          <cell r="L798" t="str">
            <v>PESOS DOMINICANOS</v>
          </cell>
          <cell r="M798">
            <v>734550</v>
          </cell>
          <cell r="N798">
            <v>20273.099999999999</v>
          </cell>
          <cell r="O798">
            <v>16939.560000000001</v>
          </cell>
          <cell r="P798">
            <v>18.45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3333.54</v>
          </cell>
          <cell r="V798">
            <v>0</v>
          </cell>
          <cell r="W798">
            <v>0</v>
          </cell>
          <cell r="X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45838</v>
          </cell>
          <cell r="AF798">
            <v>48029</v>
          </cell>
          <cell r="AG798">
            <v>73</v>
          </cell>
        </row>
        <row r="799">
          <cell r="A799">
            <v>6011797042</v>
          </cell>
          <cell r="B799" t="str">
            <v>SUC. MEGACENTRO</v>
          </cell>
          <cell r="C799" t="str">
            <v>SUC. MEGACENTRO</v>
          </cell>
          <cell r="D799" t="str">
            <v>CONSUMO</v>
          </cell>
          <cell r="E799">
            <v>1</v>
          </cell>
          <cell r="F799" t="str">
            <v>CONS. AUTOCARIBE</v>
          </cell>
          <cell r="G799">
            <v>1</v>
          </cell>
          <cell r="H799" t="str">
            <v>EMITIDO</v>
          </cell>
          <cell r="I799">
            <v>6011797042</v>
          </cell>
          <cell r="J799" t="str">
            <v>223-0119969-5</v>
          </cell>
          <cell r="K799" t="str">
            <v>MARTE DE HURTADO, AMANDA ROCIO</v>
          </cell>
          <cell r="L799" t="str">
            <v>PESOS DOMINICANOS</v>
          </cell>
          <cell r="M799">
            <v>662345</v>
          </cell>
          <cell r="N799">
            <v>19188.11</v>
          </cell>
          <cell r="O799">
            <v>15275.61</v>
          </cell>
          <cell r="P799">
            <v>18.45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3912.5</v>
          </cell>
          <cell r="V799">
            <v>0</v>
          </cell>
          <cell r="W799">
            <v>0</v>
          </cell>
          <cell r="X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45817</v>
          </cell>
          <cell r="AF799">
            <v>48008</v>
          </cell>
          <cell r="AG799">
            <v>73</v>
          </cell>
        </row>
        <row r="800">
          <cell r="A800">
            <v>6011796855</v>
          </cell>
          <cell r="B800" t="str">
            <v>SUC. MEGACENTRO</v>
          </cell>
          <cell r="C800" t="str">
            <v>SUC. MEGACENTRO</v>
          </cell>
          <cell r="D800" t="str">
            <v>CONSUMO</v>
          </cell>
          <cell r="E800">
            <v>1</v>
          </cell>
          <cell r="F800" t="str">
            <v>CONS. AUTOCARIBE</v>
          </cell>
          <cell r="G800">
            <v>1</v>
          </cell>
          <cell r="H800" t="str">
            <v>EMITIDO</v>
          </cell>
          <cell r="I800">
            <v>6011796855</v>
          </cell>
          <cell r="J800" t="str">
            <v>001-1039638-9</v>
          </cell>
          <cell r="K800" t="str">
            <v>MARTE DE LA CRUZ, LUZ MARIA</v>
          </cell>
          <cell r="L800" t="str">
            <v>PESOS DOMINICANOS</v>
          </cell>
          <cell r="M800">
            <v>785093.5</v>
          </cell>
          <cell r="N800">
            <v>21478.63</v>
          </cell>
          <cell r="O800">
            <v>18106.55</v>
          </cell>
          <cell r="P800">
            <v>18.45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3372.08</v>
          </cell>
          <cell r="V800">
            <v>0</v>
          </cell>
          <cell r="W800">
            <v>0</v>
          </cell>
          <cell r="X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45814</v>
          </cell>
          <cell r="AF800">
            <v>48005</v>
          </cell>
          <cell r="AG800">
            <v>73</v>
          </cell>
        </row>
        <row r="801">
          <cell r="A801">
            <v>6011802176</v>
          </cell>
          <cell r="B801" t="str">
            <v>SUC. MEGACENTRO</v>
          </cell>
          <cell r="C801" t="str">
            <v>SUC. MEGACENTRO</v>
          </cell>
          <cell r="D801" t="str">
            <v>CONSUMO</v>
          </cell>
          <cell r="E801">
            <v>1</v>
          </cell>
          <cell r="F801" t="str">
            <v>CONS. AUTOCARIBE</v>
          </cell>
          <cell r="G801">
            <v>1</v>
          </cell>
          <cell r="H801" t="str">
            <v>EMITIDO</v>
          </cell>
          <cell r="I801">
            <v>6011802176</v>
          </cell>
          <cell r="J801" t="str">
            <v>402-1256069-8</v>
          </cell>
          <cell r="K801" t="str">
            <v>MARTINEZ PLASENCIO, FRANCISCO ALBERTO</v>
          </cell>
          <cell r="L801" t="str">
            <v>PESOS DOMINICANOS</v>
          </cell>
          <cell r="M801">
            <v>780967.5</v>
          </cell>
          <cell r="N801">
            <v>22601.34</v>
          </cell>
          <cell r="O801">
            <v>18011.39</v>
          </cell>
          <cell r="P801">
            <v>18.45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4589.95</v>
          </cell>
          <cell r="V801">
            <v>0</v>
          </cell>
          <cell r="W801">
            <v>0</v>
          </cell>
          <cell r="X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45835</v>
          </cell>
          <cell r="AF801">
            <v>48026</v>
          </cell>
          <cell r="AG801">
            <v>73</v>
          </cell>
        </row>
        <row r="802">
          <cell r="A802">
            <v>6011803141</v>
          </cell>
          <cell r="B802" t="str">
            <v>SUC. MEGACENTRO</v>
          </cell>
          <cell r="C802" t="str">
            <v>SUC. MEGACENTRO</v>
          </cell>
          <cell r="D802" t="str">
            <v>CONSUMO</v>
          </cell>
          <cell r="E802">
            <v>1</v>
          </cell>
          <cell r="F802" t="str">
            <v>CONS. AUTOCARIBE</v>
          </cell>
          <cell r="G802">
            <v>1</v>
          </cell>
          <cell r="H802" t="str">
            <v>EMITIDO</v>
          </cell>
          <cell r="I802">
            <v>6011803141</v>
          </cell>
          <cell r="J802" t="str">
            <v>224-0059018-2</v>
          </cell>
          <cell r="K802" t="str">
            <v>MATEO ALCANTARA, ALEX</v>
          </cell>
          <cell r="L802" t="str">
            <v>PESOS DOMINICANOS</v>
          </cell>
          <cell r="M802">
            <v>786021.85</v>
          </cell>
          <cell r="N802">
            <v>22075.23</v>
          </cell>
          <cell r="O802">
            <v>18126.560000000001</v>
          </cell>
          <cell r="P802">
            <v>18.45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3948.67</v>
          </cell>
          <cell r="V802">
            <v>0</v>
          </cell>
          <cell r="W802">
            <v>0</v>
          </cell>
          <cell r="X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45838</v>
          </cell>
          <cell r="AF802">
            <v>48029</v>
          </cell>
          <cell r="AG802">
            <v>73</v>
          </cell>
        </row>
        <row r="803">
          <cell r="A803">
            <v>6011796556</v>
          </cell>
          <cell r="B803" t="str">
            <v>SUC. MEGACENTRO</v>
          </cell>
          <cell r="C803" t="str">
            <v>SUC. MEGACENTRO</v>
          </cell>
          <cell r="D803" t="str">
            <v>CONSUMO</v>
          </cell>
          <cell r="E803">
            <v>1</v>
          </cell>
          <cell r="F803" t="str">
            <v>CONS. AUTOCARIBE</v>
          </cell>
          <cell r="G803">
            <v>1</v>
          </cell>
          <cell r="H803" t="str">
            <v>EMITIDO</v>
          </cell>
          <cell r="I803">
            <v>6011796556</v>
          </cell>
          <cell r="J803" t="str">
            <v>402-3837728-3</v>
          </cell>
          <cell r="K803" t="str">
            <v>MORILLO EVANGELISTA, IANDRA NICOLE</v>
          </cell>
          <cell r="L803" t="str">
            <v>PESOS DOMINICANOS</v>
          </cell>
          <cell r="M803">
            <v>785609.25</v>
          </cell>
          <cell r="N803">
            <v>23201.34</v>
          </cell>
          <cell r="O803">
            <v>19252.669999999998</v>
          </cell>
          <cell r="P803">
            <v>20.95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3948.67</v>
          </cell>
          <cell r="V803">
            <v>0</v>
          </cell>
          <cell r="W803">
            <v>0</v>
          </cell>
          <cell r="X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45813</v>
          </cell>
          <cell r="AF803">
            <v>48004</v>
          </cell>
          <cell r="AG803">
            <v>73</v>
          </cell>
        </row>
        <row r="804">
          <cell r="A804">
            <v>6011797505</v>
          </cell>
          <cell r="B804" t="str">
            <v>SUC. MEGACENTRO</v>
          </cell>
          <cell r="C804" t="str">
            <v>SUC. MEGACENTRO</v>
          </cell>
          <cell r="D804" t="str">
            <v>CONSUMO</v>
          </cell>
          <cell r="E804">
            <v>1</v>
          </cell>
          <cell r="F804" t="str">
            <v>CONS. AUTOCARIBE</v>
          </cell>
          <cell r="G804">
            <v>1</v>
          </cell>
          <cell r="H804" t="str">
            <v>EMITIDO</v>
          </cell>
          <cell r="I804">
            <v>6011797505</v>
          </cell>
          <cell r="J804" t="str">
            <v>402-4220563-7</v>
          </cell>
          <cell r="K804" t="str">
            <v>NELSON JEAN LOUIS, RONALDO</v>
          </cell>
          <cell r="L804" t="str">
            <v>PESOS DOMINICANOS</v>
          </cell>
          <cell r="M804">
            <v>750022.5</v>
          </cell>
          <cell r="N804">
            <v>21287.62</v>
          </cell>
          <cell r="O804">
            <v>16873.990000000002</v>
          </cell>
          <cell r="P804">
            <v>17.45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4413.63</v>
          </cell>
          <cell r="V804">
            <v>0</v>
          </cell>
          <cell r="W804">
            <v>0</v>
          </cell>
          <cell r="X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45818</v>
          </cell>
          <cell r="AF804">
            <v>48009</v>
          </cell>
          <cell r="AG804">
            <v>73</v>
          </cell>
        </row>
        <row r="805">
          <cell r="A805">
            <v>6011799285</v>
          </cell>
          <cell r="B805" t="str">
            <v>SUC. MEGACENTRO</v>
          </cell>
          <cell r="C805" t="str">
            <v>SUC. MEGACENTRO</v>
          </cell>
          <cell r="D805" t="str">
            <v>CONSUMO</v>
          </cell>
          <cell r="E805">
            <v>1</v>
          </cell>
          <cell r="F805" t="str">
            <v>CONS. AUTOCARIBE</v>
          </cell>
          <cell r="G805">
            <v>1</v>
          </cell>
          <cell r="H805" t="str">
            <v>EMITIDO</v>
          </cell>
          <cell r="I805">
            <v>6011799285</v>
          </cell>
          <cell r="J805" t="str">
            <v>023-0150745-1</v>
          </cell>
          <cell r="K805" t="str">
            <v>PACHECO CORDERO, AGUSTINA</v>
          </cell>
          <cell r="L805" t="str">
            <v>PESOS DOMINICANOS</v>
          </cell>
          <cell r="M805">
            <v>780967.5</v>
          </cell>
          <cell r="N805">
            <v>23545.32</v>
          </cell>
          <cell r="O805">
            <v>20669.14</v>
          </cell>
          <cell r="P805">
            <v>19.95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2876.18</v>
          </cell>
          <cell r="V805">
            <v>0</v>
          </cell>
          <cell r="W805">
            <v>0</v>
          </cell>
          <cell r="X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45825</v>
          </cell>
          <cell r="AF805">
            <v>47651</v>
          </cell>
          <cell r="AG805">
            <v>61</v>
          </cell>
        </row>
        <row r="806">
          <cell r="A806">
            <v>6011802411</v>
          </cell>
          <cell r="B806" t="str">
            <v>SUC. MEGACENTRO</v>
          </cell>
          <cell r="C806" t="str">
            <v>SUC. MEGACENTRO</v>
          </cell>
          <cell r="D806" t="str">
            <v>CONSUMO</v>
          </cell>
          <cell r="E806">
            <v>1</v>
          </cell>
          <cell r="F806" t="str">
            <v>CONS. AUTOCARIBE</v>
          </cell>
          <cell r="G806">
            <v>1</v>
          </cell>
          <cell r="H806" t="str">
            <v>EMITIDO</v>
          </cell>
          <cell r="I806">
            <v>6011802411</v>
          </cell>
          <cell r="J806" t="str">
            <v>047-0182180-5</v>
          </cell>
          <cell r="K806" t="str">
            <v>PAEZ CRUZ, RAFAEL</v>
          </cell>
          <cell r="L806" t="str">
            <v>PESOS DOMINICANOS</v>
          </cell>
          <cell r="M806">
            <v>579825</v>
          </cell>
          <cell r="N806">
            <v>17979.650000000001</v>
          </cell>
          <cell r="O806">
            <v>13871.65</v>
          </cell>
          <cell r="P806">
            <v>19.95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4108</v>
          </cell>
          <cell r="V806">
            <v>0</v>
          </cell>
          <cell r="W806">
            <v>0</v>
          </cell>
          <cell r="X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45835</v>
          </cell>
          <cell r="AF806">
            <v>48026</v>
          </cell>
          <cell r="AG806">
            <v>73</v>
          </cell>
        </row>
        <row r="807">
          <cell r="A807">
            <v>6011800346</v>
          </cell>
          <cell r="B807" t="str">
            <v>SUC. MEGACENTRO</v>
          </cell>
          <cell r="C807" t="str">
            <v>SUC. MEGACENTRO</v>
          </cell>
          <cell r="D807" t="str">
            <v>CONSUMO</v>
          </cell>
          <cell r="E807">
            <v>1</v>
          </cell>
          <cell r="F807" t="str">
            <v>CONS. AUTOCARIBE</v>
          </cell>
          <cell r="G807">
            <v>1</v>
          </cell>
          <cell r="H807" t="str">
            <v>EMITIDO</v>
          </cell>
          <cell r="I807">
            <v>6011800346</v>
          </cell>
          <cell r="J807" t="str">
            <v>223-0108753-6</v>
          </cell>
          <cell r="K807" t="str">
            <v>RAMIREZ GONZALEZ, ANY</v>
          </cell>
          <cell r="L807" t="str">
            <v>PESOS DOMINICANOS</v>
          </cell>
          <cell r="M807">
            <v>734550</v>
          </cell>
          <cell r="N807">
            <v>21345.77</v>
          </cell>
          <cell r="O807">
            <v>17573.27</v>
          </cell>
          <cell r="P807">
            <v>19.95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3772.5</v>
          </cell>
          <cell r="V807">
            <v>0</v>
          </cell>
          <cell r="W807">
            <v>0</v>
          </cell>
          <cell r="X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45828</v>
          </cell>
          <cell r="AF807">
            <v>48019</v>
          </cell>
          <cell r="AG807">
            <v>73</v>
          </cell>
        </row>
        <row r="808">
          <cell r="A808">
            <v>6011800832</v>
          </cell>
          <cell r="B808" t="str">
            <v>SUC. MEGACENTRO</v>
          </cell>
          <cell r="C808" t="str">
            <v>SUC. MEGACENTRO</v>
          </cell>
          <cell r="D808" t="str">
            <v>CONSUMO</v>
          </cell>
          <cell r="E808">
            <v>1</v>
          </cell>
          <cell r="F808" t="str">
            <v>CONS. AUTOCARIBE</v>
          </cell>
          <cell r="G808">
            <v>1</v>
          </cell>
          <cell r="H808" t="str">
            <v>EMITIDO</v>
          </cell>
          <cell r="I808">
            <v>6011800832</v>
          </cell>
          <cell r="J808" t="str">
            <v>402-1479973-2</v>
          </cell>
          <cell r="K808" t="str">
            <v>REINOSO CASTRO, FRANCIA JAEL</v>
          </cell>
          <cell r="L808" t="str">
            <v>PESOS DOMINICANOS</v>
          </cell>
          <cell r="M808">
            <v>786123.97</v>
          </cell>
          <cell r="N808">
            <v>18807.11</v>
          </cell>
          <cell r="O808">
            <v>18807.11</v>
          </cell>
          <cell r="P808">
            <v>19.95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E808">
            <v>45831</v>
          </cell>
          <cell r="AF808">
            <v>48022</v>
          </cell>
          <cell r="AG808">
            <v>73</v>
          </cell>
        </row>
        <row r="809">
          <cell r="A809">
            <v>6011796937</v>
          </cell>
          <cell r="B809" t="str">
            <v>SUC. MEGACENTRO</v>
          </cell>
          <cell r="C809" t="str">
            <v>SUC. MEGACENTRO</v>
          </cell>
          <cell r="D809" t="str">
            <v>CONSUMO</v>
          </cell>
          <cell r="E809">
            <v>1</v>
          </cell>
          <cell r="F809" t="str">
            <v>CONS. AUTOCARIBE</v>
          </cell>
          <cell r="G809">
            <v>1</v>
          </cell>
          <cell r="H809" t="str">
            <v>EMITIDO</v>
          </cell>
          <cell r="I809">
            <v>6011796937</v>
          </cell>
          <cell r="J809" t="str">
            <v>402-1470831-1</v>
          </cell>
          <cell r="K809" t="str">
            <v>REYES DIAZ, DAFFY NICOLL</v>
          </cell>
          <cell r="L809" t="str">
            <v>PESOS DOMINICANOS</v>
          </cell>
          <cell r="M809">
            <v>787201.85</v>
          </cell>
          <cell r="N809">
            <v>22490.12</v>
          </cell>
          <cell r="O809">
            <v>18925.29</v>
          </cell>
          <cell r="P809">
            <v>19.95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3564.83</v>
          </cell>
          <cell r="V809">
            <v>0</v>
          </cell>
          <cell r="W809">
            <v>0</v>
          </cell>
          <cell r="X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45817</v>
          </cell>
          <cell r="AF809">
            <v>48017</v>
          </cell>
          <cell r="AG809">
            <v>73</v>
          </cell>
        </row>
        <row r="810">
          <cell r="A810">
            <v>6011795931</v>
          </cell>
          <cell r="B810" t="str">
            <v>SUC. MEGACENTRO</v>
          </cell>
          <cell r="C810" t="str">
            <v>SUC. MEGACENTRO</v>
          </cell>
          <cell r="D810" t="str">
            <v>CONSUMO</v>
          </cell>
          <cell r="E810">
            <v>1</v>
          </cell>
          <cell r="F810" t="str">
            <v>CONS. AUTOCARIBE</v>
          </cell>
          <cell r="G810">
            <v>1</v>
          </cell>
          <cell r="H810" t="str">
            <v>EMITIDO</v>
          </cell>
          <cell r="I810">
            <v>6011795931</v>
          </cell>
          <cell r="J810" t="str">
            <v>001-0392140-9</v>
          </cell>
          <cell r="K810" t="str">
            <v>ROA ENCARNACION DE P, MILAGROS NICORELYS</v>
          </cell>
          <cell r="L810" t="str">
            <v>PESOS DOMINICANOS</v>
          </cell>
          <cell r="M810">
            <v>1007834.5</v>
          </cell>
          <cell r="N810">
            <v>25477.24</v>
          </cell>
          <cell r="O810">
            <v>22392.31</v>
          </cell>
          <cell r="P810">
            <v>16.95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3084.93</v>
          </cell>
          <cell r="V810">
            <v>0</v>
          </cell>
          <cell r="W810">
            <v>0</v>
          </cell>
          <cell r="X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45812</v>
          </cell>
          <cell r="AF810">
            <v>48003</v>
          </cell>
          <cell r="AG810">
            <v>73</v>
          </cell>
        </row>
        <row r="811">
          <cell r="A811">
            <v>6011801311</v>
          </cell>
          <cell r="B811" t="str">
            <v>SUC. MEGACENTRO</v>
          </cell>
          <cell r="C811" t="str">
            <v>SUC. MEGACENTRO</v>
          </cell>
          <cell r="D811" t="str">
            <v>CONSUMO</v>
          </cell>
          <cell r="E811">
            <v>1</v>
          </cell>
          <cell r="F811" t="str">
            <v>CONS. AUTOCARIBE</v>
          </cell>
          <cell r="G811">
            <v>1</v>
          </cell>
          <cell r="H811" t="str">
            <v>EMITIDO</v>
          </cell>
          <cell r="I811">
            <v>6011801311</v>
          </cell>
          <cell r="J811" t="str">
            <v>224-0007123-3</v>
          </cell>
          <cell r="K811" t="str">
            <v>RODRIGUEZ SANCHEZ, EUDALISA CARILEYBIS</v>
          </cell>
          <cell r="L811" t="str">
            <v>PESOS DOMINICANOS</v>
          </cell>
          <cell r="M811">
            <v>631400</v>
          </cell>
          <cell r="N811">
            <v>17370.47</v>
          </cell>
          <cell r="O811">
            <v>14205.22</v>
          </cell>
          <cell r="P811">
            <v>17.45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3165.25</v>
          </cell>
          <cell r="V811">
            <v>0</v>
          </cell>
          <cell r="W811">
            <v>0</v>
          </cell>
          <cell r="X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45833</v>
          </cell>
          <cell r="AF811">
            <v>48024</v>
          </cell>
          <cell r="AG811">
            <v>73</v>
          </cell>
        </row>
        <row r="812">
          <cell r="A812">
            <v>6011799091</v>
          </cell>
          <cell r="B812" t="str">
            <v>SUC. MEGACENTRO</v>
          </cell>
          <cell r="C812" t="str">
            <v>SUC. MEGACENTRO</v>
          </cell>
          <cell r="D812" t="str">
            <v>CONSUMO</v>
          </cell>
          <cell r="E812">
            <v>1</v>
          </cell>
          <cell r="F812" t="str">
            <v>CONS. AUTOCARIBE</v>
          </cell>
          <cell r="G812">
            <v>1</v>
          </cell>
          <cell r="H812" t="str">
            <v>EMITIDO</v>
          </cell>
          <cell r="I812">
            <v>6011799091</v>
          </cell>
          <cell r="J812" t="str">
            <v>402-3993099-9</v>
          </cell>
          <cell r="K812" t="str">
            <v>ROSARIO , JULITO</v>
          </cell>
          <cell r="L812" t="str">
            <v>PESOS DOMINICANOS</v>
          </cell>
          <cell r="M812">
            <v>668534</v>
          </cell>
          <cell r="N812">
            <v>22783.33</v>
          </cell>
          <cell r="O812">
            <v>19038.830000000002</v>
          </cell>
          <cell r="P812">
            <v>23.5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3744.5</v>
          </cell>
          <cell r="V812">
            <v>0</v>
          </cell>
          <cell r="W812">
            <v>0</v>
          </cell>
          <cell r="X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45824</v>
          </cell>
          <cell r="AF812">
            <v>47650</v>
          </cell>
          <cell r="AG812">
            <v>61</v>
          </cell>
        </row>
        <row r="813">
          <cell r="A813">
            <v>6011800638</v>
          </cell>
          <cell r="B813" t="str">
            <v>SUC. MEGACENTRO</v>
          </cell>
          <cell r="C813" t="str">
            <v>SUC. MEGACENTRO</v>
          </cell>
          <cell r="D813" t="str">
            <v>CONSUMO</v>
          </cell>
          <cell r="E813">
            <v>1</v>
          </cell>
          <cell r="F813" t="str">
            <v>CONS. AUTOCARIBE</v>
          </cell>
          <cell r="G813">
            <v>1</v>
          </cell>
          <cell r="H813" t="str">
            <v>EMITIDO</v>
          </cell>
          <cell r="I813">
            <v>6011800638</v>
          </cell>
          <cell r="J813" t="str">
            <v>223-0044566-9</v>
          </cell>
          <cell r="K813" t="str">
            <v>SANCHEZ TAVERA, SANTA MARIA</v>
          </cell>
          <cell r="L813" t="str">
            <v>PESOS DOMINICANOS</v>
          </cell>
          <cell r="M813">
            <v>465360</v>
          </cell>
          <cell r="N813">
            <v>14410.83</v>
          </cell>
          <cell r="O813">
            <v>12316.25</v>
          </cell>
          <cell r="P813">
            <v>19.95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2094.58</v>
          </cell>
          <cell r="V813">
            <v>0</v>
          </cell>
          <cell r="W813">
            <v>0</v>
          </cell>
          <cell r="X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45831</v>
          </cell>
          <cell r="AF813">
            <v>47657</v>
          </cell>
          <cell r="AG813">
            <v>61</v>
          </cell>
        </row>
        <row r="814">
          <cell r="A814">
            <v>6011801327</v>
          </cell>
          <cell r="B814" t="str">
            <v>SUC. MEGACENTRO</v>
          </cell>
          <cell r="C814" t="str">
            <v>SUC. MEGACENTRO</v>
          </cell>
          <cell r="D814" t="str">
            <v>CONSUMO</v>
          </cell>
          <cell r="E814">
            <v>1</v>
          </cell>
          <cell r="F814" t="str">
            <v>CONS. AUTOCARIBE</v>
          </cell>
          <cell r="G814">
            <v>1</v>
          </cell>
          <cell r="H814" t="str">
            <v>EMITIDO</v>
          </cell>
          <cell r="I814">
            <v>6011801327</v>
          </cell>
          <cell r="J814" t="str">
            <v>001-1274753-0</v>
          </cell>
          <cell r="K814" t="str">
            <v>SANTOS SANCHEZ, GLADYS RAMONA</v>
          </cell>
          <cell r="L814" t="str">
            <v>PESOS DOMINICANOS</v>
          </cell>
          <cell r="M814">
            <v>780967.5</v>
          </cell>
          <cell r="N814">
            <v>22838.27</v>
          </cell>
          <cell r="O814">
            <v>18011.39</v>
          </cell>
          <cell r="P814">
            <v>18.45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4826.88</v>
          </cell>
          <cell r="V814">
            <v>0</v>
          </cell>
          <cell r="W814">
            <v>0</v>
          </cell>
          <cell r="X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45833</v>
          </cell>
          <cell r="AF814">
            <v>48024</v>
          </cell>
          <cell r="AG814">
            <v>73</v>
          </cell>
        </row>
        <row r="815">
          <cell r="A815">
            <v>6011795917</v>
          </cell>
          <cell r="B815" t="str">
            <v>SUC. MEGACENTRO</v>
          </cell>
          <cell r="C815" t="str">
            <v>SUC. MEGACENTRO</v>
          </cell>
          <cell r="D815" t="str">
            <v>CONSUMO</v>
          </cell>
          <cell r="E815">
            <v>1</v>
          </cell>
          <cell r="F815" t="str">
            <v>CONS. AUTOCARIBE</v>
          </cell>
          <cell r="G815">
            <v>1</v>
          </cell>
          <cell r="H815" t="str">
            <v>EMITIDO</v>
          </cell>
          <cell r="I815">
            <v>6011795917</v>
          </cell>
          <cell r="J815" t="str">
            <v>402-4284307-2</v>
          </cell>
          <cell r="K815" t="str">
            <v>SOSA DANIEL, ERIKA ARLET</v>
          </cell>
          <cell r="L815" t="str">
            <v>PESOS DOMINICANOS</v>
          </cell>
          <cell r="M815">
            <v>715100</v>
          </cell>
          <cell r="N815">
            <v>20770.45</v>
          </cell>
          <cell r="O815">
            <v>17107.95</v>
          </cell>
          <cell r="P815">
            <v>19.95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3662.5</v>
          </cell>
          <cell r="V815">
            <v>0</v>
          </cell>
          <cell r="W815">
            <v>0</v>
          </cell>
          <cell r="X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45812</v>
          </cell>
          <cell r="AF815">
            <v>48003</v>
          </cell>
          <cell r="AG815">
            <v>73</v>
          </cell>
        </row>
        <row r="816">
          <cell r="A816">
            <v>6011796129</v>
          </cell>
          <cell r="B816" t="str">
            <v>SUC. MEGACENTRO</v>
          </cell>
          <cell r="C816" t="str">
            <v>SUC. MEGACENTRO</v>
          </cell>
          <cell r="D816" t="str">
            <v>CONSUMO</v>
          </cell>
          <cell r="E816">
            <v>1</v>
          </cell>
          <cell r="F816" t="str">
            <v>CONS. AUTOCARIBE</v>
          </cell>
          <cell r="G816">
            <v>1</v>
          </cell>
          <cell r="H816" t="str">
            <v>EMITIDO</v>
          </cell>
          <cell r="I816">
            <v>6011796129</v>
          </cell>
          <cell r="J816" t="str">
            <v>026-0079981-7</v>
          </cell>
          <cell r="K816" t="str">
            <v>SOTO PUELLO, WIDERMINA</v>
          </cell>
          <cell r="L816" t="str">
            <v>PESOS DOMINICANOS</v>
          </cell>
          <cell r="M816">
            <v>782147.5</v>
          </cell>
          <cell r="N816">
            <v>22250.97</v>
          </cell>
          <cell r="O816">
            <v>17596.73</v>
          </cell>
          <cell r="P816">
            <v>17.45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4654.24</v>
          </cell>
          <cell r="V816">
            <v>0</v>
          </cell>
          <cell r="W816">
            <v>0</v>
          </cell>
          <cell r="X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45812</v>
          </cell>
          <cell r="AF816">
            <v>48003</v>
          </cell>
          <cell r="AG816">
            <v>73</v>
          </cell>
        </row>
        <row r="817">
          <cell r="A817">
            <v>6011799029</v>
          </cell>
          <cell r="B817" t="str">
            <v>SUC. MEGACENTRO</v>
          </cell>
          <cell r="C817" t="str">
            <v>SUC. MEGACENTRO</v>
          </cell>
          <cell r="D817" t="str">
            <v>CONSUMO</v>
          </cell>
          <cell r="E817">
            <v>1</v>
          </cell>
          <cell r="F817" t="str">
            <v>CONS. AUTOCARIBE</v>
          </cell>
          <cell r="G817">
            <v>1</v>
          </cell>
          <cell r="H817" t="str">
            <v>EMITIDO</v>
          </cell>
          <cell r="I817">
            <v>6011799029</v>
          </cell>
          <cell r="J817" t="str">
            <v>225-0045228-3</v>
          </cell>
          <cell r="K817" t="str">
            <v>SUERO CAMILO, JEFFRY PASCUAL</v>
          </cell>
          <cell r="L817" t="str">
            <v>PESOS DOMINICANOS</v>
          </cell>
          <cell r="M817">
            <v>615927.5</v>
          </cell>
          <cell r="N817">
            <v>17333.580000000002</v>
          </cell>
          <cell r="O817">
            <v>13684.83</v>
          </cell>
          <cell r="P817">
            <v>16.95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3648.75</v>
          </cell>
          <cell r="V817">
            <v>0</v>
          </cell>
          <cell r="W817">
            <v>0</v>
          </cell>
          <cell r="X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45824</v>
          </cell>
          <cell r="AF817">
            <v>48015</v>
          </cell>
          <cell r="AG817">
            <v>73</v>
          </cell>
        </row>
        <row r="818">
          <cell r="A818">
            <v>6011798443</v>
          </cell>
          <cell r="B818" t="str">
            <v>SUC. MEGACENTRO</v>
          </cell>
          <cell r="C818" t="str">
            <v>SUC. MEGACENTRO</v>
          </cell>
          <cell r="D818" t="str">
            <v>CONSUMO</v>
          </cell>
          <cell r="E818">
            <v>1</v>
          </cell>
          <cell r="F818" t="str">
            <v>CONS. AUTOCARIBE</v>
          </cell>
          <cell r="G818">
            <v>1</v>
          </cell>
          <cell r="H818" t="str">
            <v>EMITIDO</v>
          </cell>
          <cell r="I818">
            <v>6011798443</v>
          </cell>
          <cell r="J818" t="str">
            <v>017-0020798-6</v>
          </cell>
          <cell r="K818" t="str">
            <v>TAPIA DE LEON, PATRIA</v>
          </cell>
          <cell r="L818" t="str">
            <v>PESOS DOMINICANOS</v>
          </cell>
          <cell r="M818">
            <v>713920</v>
          </cell>
          <cell r="N818">
            <v>20686.48</v>
          </cell>
          <cell r="O818">
            <v>16465.080000000002</v>
          </cell>
          <cell r="P818">
            <v>18.45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4221.3999999999996</v>
          </cell>
          <cell r="V818">
            <v>0</v>
          </cell>
          <cell r="W818">
            <v>0</v>
          </cell>
          <cell r="X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45821</v>
          </cell>
          <cell r="AF818">
            <v>48012</v>
          </cell>
          <cell r="AG818">
            <v>73</v>
          </cell>
        </row>
        <row r="819">
          <cell r="A819">
            <v>6011801722</v>
          </cell>
          <cell r="B819" t="str">
            <v>SUC. MEGACENTRO</v>
          </cell>
          <cell r="C819" t="str">
            <v>SUC. MEGACENTRO</v>
          </cell>
          <cell r="D819" t="str">
            <v>CONSUMO</v>
          </cell>
          <cell r="E819">
            <v>1</v>
          </cell>
          <cell r="F819" t="str">
            <v>CONS. AUTOCARIBE</v>
          </cell>
          <cell r="G819">
            <v>1</v>
          </cell>
          <cell r="H819" t="str">
            <v>EMITIDO</v>
          </cell>
          <cell r="I819">
            <v>6011801722</v>
          </cell>
          <cell r="J819" t="str">
            <v>402-2015424-5</v>
          </cell>
          <cell r="K819" t="str">
            <v>TEJEDA GARCIA, DARISMELIS</v>
          </cell>
          <cell r="L819" t="str">
            <v>PESOS DOMINICANOS</v>
          </cell>
          <cell r="M819">
            <v>786123.97</v>
          </cell>
          <cell r="N819">
            <v>29107.200000000001</v>
          </cell>
          <cell r="O819">
            <v>22387.62</v>
          </cell>
          <cell r="P819">
            <v>23.5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6719.58</v>
          </cell>
          <cell r="V819">
            <v>0</v>
          </cell>
          <cell r="W819">
            <v>0</v>
          </cell>
          <cell r="X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45834</v>
          </cell>
          <cell r="AF819">
            <v>47660</v>
          </cell>
          <cell r="AG819">
            <v>61</v>
          </cell>
        </row>
        <row r="820">
          <cell r="A820">
            <v>6011799157</v>
          </cell>
          <cell r="B820" t="str">
            <v>SUC. MEGACENTRO</v>
          </cell>
          <cell r="C820" t="str">
            <v>SUC. MEGACENTRO</v>
          </cell>
          <cell r="D820" t="str">
            <v>CONSUMO</v>
          </cell>
          <cell r="E820">
            <v>1</v>
          </cell>
          <cell r="F820" t="str">
            <v>CONS. AUTOCARIBE</v>
          </cell>
          <cell r="G820">
            <v>1</v>
          </cell>
          <cell r="H820" t="str">
            <v>EMITIDO</v>
          </cell>
          <cell r="I820">
            <v>6011799157</v>
          </cell>
          <cell r="J820" t="str">
            <v>001-0188619-0</v>
          </cell>
          <cell r="K820" t="str">
            <v>VALDEZ MONEGRO, JOSE RAFAEL</v>
          </cell>
          <cell r="L820" t="str">
            <v>PESOS DOMINICANOS</v>
          </cell>
          <cell r="M820">
            <v>734550</v>
          </cell>
          <cell r="N820">
            <v>24103.27</v>
          </cell>
          <cell r="O820">
            <v>17573.27</v>
          </cell>
          <cell r="P820">
            <v>19.95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6530</v>
          </cell>
          <cell r="V820">
            <v>0</v>
          </cell>
          <cell r="W820">
            <v>0</v>
          </cell>
          <cell r="X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45824</v>
          </cell>
          <cell r="AF820">
            <v>48015</v>
          </cell>
          <cell r="AG820">
            <v>73</v>
          </cell>
        </row>
        <row r="821">
          <cell r="A821">
            <v>6011800622</v>
          </cell>
          <cell r="B821" t="str">
            <v>SUC. MEGACENTRO</v>
          </cell>
          <cell r="C821" t="str">
            <v>SUC. MEGACENTRO</v>
          </cell>
          <cell r="D821" t="str">
            <v>CONSUMO</v>
          </cell>
          <cell r="E821">
            <v>1</v>
          </cell>
          <cell r="F821" t="str">
            <v>CONS. AUTOCARIBE</v>
          </cell>
          <cell r="G821">
            <v>1</v>
          </cell>
          <cell r="H821" t="str">
            <v>EMITIDO</v>
          </cell>
          <cell r="I821">
            <v>6011800622</v>
          </cell>
          <cell r="J821" t="str">
            <v>223-0131271-0</v>
          </cell>
          <cell r="K821" t="str">
            <v>VASQUEZ MENDEZ, JOSE AQUILES</v>
          </cell>
          <cell r="L821" t="str">
            <v>PESOS DOMINICANOS</v>
          </cell>
          <cell r="M821">
            <v>528250</v>
          </cell>
          <cell r="N821">
            <v>16794.150000000001</v>
          </cell>
          <cell r="O821">
            <v>13257.2</v>
          </cell>
          <cell r="P821">
            <v>21.95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3536.95</v>
          </cell>
          <cell r="V821">
            <v>0</v>
          </cell>
          <cell r="W821">
            <v>0</v>
          </cell>
          <cell r="X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45831</v>
          </cell>
          <cell r="AF821">
            <v>48022</v>
          </cell>
          <cell r="AG821">
            <v>73</v>
          </cell>
        </row>
        <row r="822">
          <cell r="A822">
            <v>6011796782</v>
          </cell>
          <cell r="B822" t="str">
            <v>SUC. MEGACENTRO</v>
          </cell>
          <cell r="C822" t="str">
            <v>SUC. MEGACENTRO</v>
          </cell>
          <cell r="D822" t="str">
            <v>CONSUMO</v>
          </cell>
          <cell r="E822">
            <v>1</v>
          </cell>
          <cell r="F822" t="str">
            <v>CONS. AUTOCARIBE</v>
          </cell>
          <cell r="G822">
            <v>1</v>
          </cell>
          <cell r="H822" t="str">
            <v>EMITIDO</v>
          </cell>
          <cell r="I822">
            <v>6011796782</v>
          </cell>
          <cell r="J822" t="str">
            <v>402-2975189-2</v>
          </cell>
          <cell r="K822" t="str">
            <v>VENTURA VALDEZ, ELIAN EMMANUEL</v>
          </cell>
          <cell r="L822" t="str">
            <v>PESOS DOMINICANOS</v>
          </cell>
          <cell r="M822">
            <v>785093.5</v>
          </cell>
          <cell r="N822">
            <v>21683.759999999998</v>
          </cell>
          <cell r="O822">
            <v>18106.55</v>
          </cell>
          <cell r="P822">
            <v>18.45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3577.21</v>
          </cell>
          <cell r="V822">
            <v>0</v>
          </cell>
          <cell r="W822">
            <v>0</v>
          </cell>
          <cell r="X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45814</v>
          </cell>
          <cell r="AF822">
            <v>48005</v>
          </cell>
          <cell r="AG822">
            <v>73</v>
          </cell>
        </row>
        <row r="823">
          <cell r="A823">
            <v>6011800773</v>
          </cell>
          <cell r="B823" t="str">
            <v>SUC. MEGACENTRO</v>
          </cell>
          <cell r="C823" t="str">
            <v>SUC. MEGACENTRO</v>
          </cell>
          <cell r="D823" t="str">
            <v>CONSUMO</v>
          </cell>
          <cell r="E823">
            <v>1</v>
          </cell>
          <cell r="F823" t="str">
            <v>CONS. PERSONAL</v>
          </cell>
          <cell r="G823">
            <v>1</v>
          </cell>
          <cell r="H823" t="str">
            <v>EMITIDO</v>
          </cell>
          <cell r="I823">
            <v>6011800773</v>
          </cell>
          <cell r="J823" t="str">
            <v>001-1297778-0</v>
          </cell>
          <cell r="K823" t="str">
            <v xml:space="preserve"> JORGE CARLO, LUIS JOSE ANTONIO</v>
          </cell>
          <cell r="L823" t="str">
            <v>PESOS DOMINICANOS</v>
          </cell>
          <cell r="M823">
            <v>88300</v>
          </cell>
          <cell r="N823">
            <v>3376.05</v>
          </cell>
          <cell r="O823">
            <v>3349.42</v>
          </cell>
          <cell r="P823">
            <v>21.5</v>
          </cell>
          <cell r="Q823">
            <v>0</v>
          </cell>
          <cell r="R823">
            <v>0</v>
          </cell>
          <cell r="S823">
            <v>0</v>
          </cell>
          <cell r="T823">
            <v>26.63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45831</v>
          </cell>
          <cell r="AF823">
            <v>46927</v>
          </cell>
          <cell r="AG823">
            <v>37</v>
          </cell>
        </row>
        <row r="824">
          <cell r="A824">
            <v>6011800093</v>
          </cell>
          <cell r="B824" t="str">
            <v>SUC. MEGACENTRO</v>
          </cell>
          <cell r="C824" t="str">
            <v>SUC. MEGACENTRO</v>
          </cell>
          <cell r="D824" t="str">
            <v>CONSUMO</v>
          </cell>
          <cell r="E824">
            <v>1</v>
          </cell>
          <cell r="F824" t="str">
            <v>CONS. PERSONAL</v>
          </cell>
          <cell r="G824">
            <v>1</v>
          </cell>
          <cell r="H824" t="str">
            <v>EMITIDO</v>
          </cell>
          <cell r="I824">
            <v>6011800093</v>
          </cell>
          <cell r="J824" t="str">
            <v>024-0020685-6</v>
          </cell>
          <cell r="K824" t="str">
            <v>ABAD VARGAS, ROLANDO</v>
          </cell>
          <cell r="L824" t="str">
            <v>PESOS DOMINICANOS</v>
          </cell>
          <cell r="M824">
            <v>81500</v>
          </cell>
          <cell r="N824">
            <v>2992.77</v>
          </cell>
          <cell r="O824">
            <v>2968.19</v>
          </cell>
          <cell r="P824">
            <v>18</v>
          </cell>
          <cell r="Q824">
            <v>0</v>
          </cell>
          <cell r="R824">
            <v>0</v>
          </cell>
          <cell r="S824">
            <v>0</v>
          </cell>
          <cell r="T824">
            <v>24.58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45828</v>
          </cell>
          <cell r="AF824">
            <v>46939</v>
          </cell>
          <cell r="AG824">
            <v>37</v>
          </cell>
        </row>
        <row r="825">
          <cell r="A825">
            <v>6011800556</v>
          </cell>
          <cell r="B825" t="str">
            <v>SUC. MEGACENTRO</v>
          </cell>
          <cell r="C825" t="str">
            <v>SUC. MEGACENTRO</v>
          </cell>
          <cell r="D825" t="str">
            <v>CONSUMO</v>
          </cell>
          <cell r="E825">
            <v>1</v>
          </cell>
          <cell r="F825" t="str">
            <v>CONS. PERSONAL</v>
          </cell>
          <cell r="G825">
            <v>1</v>
          </cell>
          <cell r="H825" t="str">
            <v>EMITIDO</v>
          </cell>
          <cell r="I825">
            <v>6011800556</v>
          </cell>
          <cell r="J825" t="str">
            <v>402-2762042-0</v>
          </cell>
          <cell r="K825" t="str">
            <v>ABREU CUEVAS, ANYELINA</v>
          </cell>
          <cell r="L825" t="str">
            <v>PESOS DOMINICANOS</v>
          </cell>
          <cell r="M825">
            <v>51500</v>
          </cell>
          <cell r="N825">
            <v>4764.96</v>
          </cell>
          <cell r="O825">
            <v>4749.43</v>
          </cell>
          <cell r="P825">
            <v>18</v>
          </cell>
          <cell r="Q825">
            <v>0</v>
          </cell>
          <cell r="R825">
            <v>0</v>
          </cell>
          <cell r="S825">
            <v>0</v>
          </cell>
          <cell r="T825">
            <v>15.53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45831</v>
          </cell>
          <cell r="AF825">
            <v>46208</v>
          </cell>
          <cell r="AG825">
            <v>13</v>
          </cell>
        </row>
        <row r="826">
          <cell r="A826">
            <v>6011797576</v>
          </cell>
          <cell r="B826" t="str">
            <v>SUC. MEGACENTRO</v>
          </cell>
          <cell r="C826" t="str">
            <v>SUC. MEGACENTRO</v>
          </cell>
          <cell r="D826" t="str">
            <v>CONSUMO</v>
          </cell>
          <cell r="E826">
            <v>1</v>
          </cell>
          <cell r="F826" t="str">
            <v>CONS. PERSONAL</v>
          </cell>
          <cell r="G826">
            <v>1</v>
          </cell>
          <cell r="H826" t="str">
            <v>EMITIDO</v>
          </cell>
          <cell r="I826">
            <v>6011797576</v>
          </cell>
          <cell r="J826" t="str">
            <v>402-2255674-4</v>
          </cell>
          <cell r="K826" t="str">
            <v>ABREU MARTINEZ, CINTHIA KARINA</v>
          </cell>
          <cell r="L826" t="str">
            <v>PESOS DOMINICANOS</v>
          </cell>
          <cell r="M826">
            <v>201500</v>
          </cell>
          <cell r="N826">
            <v>7259.87</v>
          </cell>
          <cell r="O826">
            <v>7184.02</v>
          </cell>
          <cell r="P826">
            <v>17</v>
          </cell>
          <cell r="Q826">
            <v>0</v>
          </cell>
          <cell r="R826">
            <v>0</v>
          </cell>
          <cell r="S826">
            <v>0</v>
          </cell>
          <cell r="T826">
            <v>75.849999999999994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45819</v>
          </cell>
          <cell r="AF826">
            <v>46915</v>
          </cell>
          <cell r="AG826">
            <v>37</v>
          </cell>
        </row>
        <row r="827">
          <cell r="A827">
            <v>6011798393</v>
          </cell>
          <cell r="B827" t="str">
            <v>SUC. MEGACENTRO</v>
          </cell>
          <cell r="C827" t="str">
            <v>SUC. MEGACENTRO</v>
          </cell>
          <cell r="D827" t="str">
            <v>CONSUMO</v>
          </cell>
          <cell r="E827">
            <v>1</v>
          </cell>
          <cell r="F827" t="str">
            <v>CONS. PERSONAL</v>
          </cell>
          <cell r="G827">
            <v>1</v>
          </cell>
          <cell r="H827" t="str">
            <v>EMITIDO</v>
          </cell>
          <cell r="I827">
            <v>6011798393</v>
          </cell>
          <cell r="J827" t="str">
            <v>402-0906891-1</v>
          </cell>
          <cell r="K827" t="str">
            <v>ALCANTARA SABINO, ALVARO</v>
          </cell>
          <cell r="L827" t="str">
            <v>PESOS DOMINICANOS</v>
          </cell>
          <cell r="M827">
            <v>101500</v>
          </cell>
          <cell r="N827">
            <v>3044.48</v>
          </cell>
          <cell r="O827">
            <v>3013.87</v>
          </cell>
          <cell r="P827">
            <v>18</v>
          </cell>
          <cell r="Q827">
            <v>0</v>
          </cell>
          <cell r="R827">
            <v>0</v>
          </cell>
          <cell r="S827">
            <v>0</v>
          </cell>
          <cell r="T827">
            <v>30.61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45821</v>
          </cell>
          <cell r="AF827">
            <v>47304</v>
          </cell>
          <cell r="AG827">
            <v>49</v>
          </cell>
        </row>
        <row r="828">
          <cell r="A828">
            <v>6011796905</v>
          </cell>
          <cell r="B828" t="str">
            <v>SUC. MEGACENTRO</v>
          </cell>
          <cell r="C828" t="str">
            <v>SUC. MEGACENTRO</v>
          </cell>
          <cell r="D828" t="str">
            <v>CONSUMO</v>
          </cell>
          <cell r="E828">
            <v>1</v>
          </cell>
          <cell r="F828" t="str">
            <v>CONS. PERSONAL</v>
          </cell>
          <cell r="G828">
            <v>1</v>
          </cell>
          <cell r="H828" t="str">
            <v>EMITIDO</v>
          </cell>
          <cell r="I828">
            <v>6011796905</v>
          </cell>
          <cell r="J828" t="str">
            <v>001-1280629-4</v>
          </cell>
          <cell r="K828" t="str">
            <v>ALVAREZ FRIAS, CARLOS JOSE</v>
          </cell>
          <cell r="L828" t="str">
            <v>PESOS DOMINICANOS</v>
          </cell>
          <cell r="M828">
            <v>224230.23</v>
          </cell>
          <cell r="N828">
            <v>6197.05</v>
          </cell>
          <cell r="O828">
            <v>6129.42</v>
          </cell>
          <cell r="P828">
            <v>21.5</v>
          </cell>
          <cell r="Q828">
            <v>0</v>
          </cell>
          <cell r="R828">
            <v>0</v>
          </cell>
          <cell r="S828">
            <v>0</v>
          </cell>
          <cell r="T828">
            <v>67.63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18930.23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45814</v>
          </cell>
          <cell r="AF828">
            <v>47640</v>
          </cell>
          <cell r="AG828">
            <v>61</v>
          </cell>
        </row>
        <row r="829">
          <cell r="A829">
            <v>6011796759</v>
          </cell>
          <cell r="B829" t="str">
            <v>SUC. MEGACENTRO</v>
          </cell>
          <cell r="C829" t="str">
            <v>SUC. MEGACENTRO</v>
          </cell>
          <cell r="D829" t="str">
            <v>CONSUMO</v>
          </cell>
          <cell r="E829">
            <v>1</v>
          </cell>
          <cell r="F829" t="str">
            <v>CONS. PERSONAL</v>
          </cell>
          <cell r="G829">
            <v>1</v>
          </cell>
          <cell r="H829" t="str">
            <v>EMITIDO</v>
          </cell>
          <cell r="I829">
            <v>6011796759</v>
          </cell>
          <cell r="J829" t="str">
            <v>223-0139977-4</v>
          </cell>
          <cell r="K829" t="str">
            <v>ALVAREZ JUMELLES, RAIMY</v>
          </cell>
          <cell r="L829" t="str">
            <v>PESOS DOMINICANOS</v>
          </cell>
          <cell r="M829">
            <v>179243.68</v>
          </cell>
          <cell r="N829">
            <v>5652.78</v>
          </cell>
          <cell r="O829">
            <v>5598.72</v>
          </cell>
          <cell r="P829">
            <v>21.5</v>
          </cell>
          <cell r="Q829">
            <v>0</v>
          </cell>
          <cell r="R829">
            <v>0</v>
          </cell>
          <cell r="S829">
            <v>0</v>
          </cell>
          <cell r="T829">
            <v>54.06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12243.68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45814</v>
          </cell>
          <cell r="AF829">
            <v>47275</v>
          </cell>
          <cell r="AG829">
            <v>49</v>
          </cell>
        </row>
        <row r="830">
          <cell r="A830">
            <v>6011801494</v>
          </cell>
          <cell r="B830" t="str">
            <v>SUC. MEGACENTRO</v>
          </cell>
          <cell r="C830" t="str">
            <v>SUC. MEGACENTRO</v>
          </cell>
          <cell r="D830" t="str">
            <v>CONSUMO</v>
          </cell>
          <cell r="E830">
            <v>1</v>
          </cell>
          <cell r="F830" t="str">
            <v>CONS. PERSONAL</v>
          </cell>
          <cell r="G830">
            <v>1</v>
          </cell>
          <cell r="H830" t="str">
            <v>EMITIDO</v>
          </cell>
          <cell r="I830">
            <v>6011801494</v>
          </cell>
          <cell r="J830" t="str">
            <v>402-4193688-5</v>
          </cell>
          <cell r="K830" t="str">
            <v>BAUTISTA RANGEL, LENYS RACHEL</v>
          </cell>
          <cell r="L830" t="str">
            <v>PESOS DOMINICANOS</v>
          </cell>
          <cell r="M830">
            <v>176500</v>
          </cell>
          <cell r="N830">
            <v>6345.94</v>
          </cell>
          <cell r="O830">
            <v>6292.71</v>
          </cell>
          <cell r="P830">
            <v>17</v>
          </cell>
          <cell r="Q830">
            <v>0</v>
          </cell>
          <cell r="R830">
            <v>0</v>
          </cell>
          <cell r="S830">
            <v>0</v>
          </cell>
          <cell r="T830">
            <v>53.23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45833</v>
          </cell>
          <cell r="AF830">
            <v>46929</v>
          </cell>
          <cell r="AG830">
            <v>37</v>
          </cell>
        </row>
        <row r="831">
          <cell r="A831">
            <v>6011799552</v>
          </cell>
          <cell r="B831" t="str">
            <v>SUC. MEGACENTRO</v>
          </cell>
          <cell r="C831" t="str">
            <v>SUC. MEGACENTRO</v>
          </cell>
          <cell r="D831" t="str">
            <v>CONSUMO</v>
          </cell>
          <cell r="E831">
            <v>1</v>
          </cell>
          <cell r="F831" t="str">
            <v>CONS. PERSONAL</v>
          </cell>
          <cell r="G831">
            <v>1</v>
          </cell>
          <cell r="H831" t="str">
            <v>EMITIDO</v>
          </cell>
          <cell r="I831">
            <v>6011799552</v>
          </cell>
          <cell r="J831" t="str">
            <v>001-1174622-8</v>
          </cell>
          <cell r="K831" t="str">
            <v>BELEN LAUREANO, JOSE DOLORES</v>
          </cell>
          <cell r="L831" t="str">
            <v>PESOS DOMINICANOS</v>
          </cell>
          <cell r="M831">
            <v>255615.49</v>
          </cell>
          <cell r="N831">
            <v>6985.16</v>
          </cell>
          <cell r="O831">
            <v>6908.07</v>
          </cell>
          <cell r="P831">
            <v>20.95</v>
          </cell>
          <cell r="Q831">
            <v>0</v>
          </cell>
          <cell r="R831">
            <v>0</v>
          </cell>
          <cell r="S831">
            <v>0</v>
          </cell>
          <cell r="T831">
            <v>77.09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21355.49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45825</v>
          </cell>
          <cell r="AF831">
            <v>47651</v>
          </cell>
          <cell r="AG831">
            <v>61</v>
          </cell>
        </row>
        <row r="832">
          <cell r="A832">
            <v>6011802071</v>
          </cell>
          <cell r="B832" t="str">
            <v>SUC. MEGACENTRO</v>
          </cell>
          <cell r="C832" t="str">
            <v>SUC. MEGACENTRO</v>
          </cell>
          <cell r="D832" t="str">
            <v>CONSUMO</v>
          </cell>
          <cell r="E832">
            <v>1</v>
          </cell>
          <cell r="F832" t="str">
            <v>CONS. PERSONAL</v>
          </cell>
          <cell r="G832">
            <v>1</v>
          </cell>
          <cell r="H832" t="str">
            <v>EMITIDO</v>
          </cell>
          <cell r="I832">
            <v>6011802071</v>
          </cell>
          <cell r="J832" t="str">
            <v>001-1775208-9</v>
          </cell>
          <cell r="K832" t="str">
            <v>BENITEZ PEREZ, CRISTOPHER</v>
          </cell>
          <cell r="L832" t="str">
            <v>PESOS DOMINICANOS</v>
          </cell>
          <cell r="M832">
            <v>15500</v>
          </cell>
          <cell r="N832">
            <v>1411</v>
          </cell>
          <cell r="O832">
            <v>1406.33</v>
          </cell>
          <cell r="P832">
            <v>16</v>
          </cell>
          <cell r="Q832">
            <v>0</v>
          </cell>
          <cell r="R832">
            <v>0</v>
          </cell>
          <cell r="S832">
            <v>0</v>
          </cell>
          <cell r="T832">
            <v>4.67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45835</v>
          </cell>
          <cell r="AF832">
            <v>46200</v>
          </cell>
          <cell r="AG832">
            <v>12</v>
          </cell>
        </row>
        <row r="833">
          <cell r="A833">
            <v>6011800289</v>
          </cell>
          <cell r="B833" t="str">
            <v>SUC. MEGACENTRO</v>
          </cell>
          <cell r="C833" t="str">
            <v>SUC. MEGACENTRO</v>
          </cell>
          <cell r="D833" t="str">
            <v>CONSUMO</v>
          </cell>
          <cell r="E833">
            <v>1</v>
          </cell>
          <cell r="F833" t="str">
            <v>CONS. PERSONAL</v>
          </cell>
          <cell r="G833">
            <v>1</v>
          </cell>
          <cell r="H833" t="str">
            <v>EMITIDO</v>
          </cell>
          <cell r="I833">
            <v>6011800289</v>
          </cell>
          <cell r="J833" t="str">
            <v>402-3307808-4</v>
          </cell>
          <cell r="K833" t="str">
            <v>BONILLA DE LOS SANT, YOSKAR ENRIQUE</v>
          </cell>
          <cell r="L833" t="str">
            <v>PESOS DOMINICANOS</v>
          </cell>
          <cell r="M833">
            <v>112314.87</v>
          </cell>
          <cell r="N833">
            <v>5832.86</v>
          </cell>
          <cell r="O833">
            <v>5798.99</v>
          </cell>
          <cell r="P833">
            <v>21.5</v>
          </cell>
          <cell r="Q833">
            <v>0</v>
          </cell>
          <cell r="R833">
            <v>0</v>
          </cell>
          <cell r="S833">
            <v>0</v>
          </cell>
          <cell r="T833">
            <v>33.869999999999997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7314.87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45828</v>
          </cell>
          <cell r="AF833">
            <v>46558</v>
          </cell>
          <cell r="AG833">
            <v>24</v>
          </cell>
        </row>
        <row r="834">
          <cell r="A834">
            <v>6011795575</v>
          </cell>
          <cell r="B834" t="str">
            <v>SUC. MEGACENTRO</v>
          </cell>
          <cell r="C834" t="str">
            <v>SUC. MEGACENTRO</v>
          </cell>
          <cell r="D834" t="str">
            <v>CONSUMO</v>
          </cell>
          <cell r="E834">
            <v>1</v>
          </cell>
          <cell r="F834" t="str">
            <v>CONS. PERSONAL</v>
          </cell>
          <cell r="G834">
            <v>1</v>
          </cell>
          <cell r="H834" t="str">
            <v>EMITIDO</v>
          </cell>
          <cell r="I834">
            <v>6011795575</v>
          </cell>
          <cell r="J834" t="str">
            <v>110-0005453-3</v>
          </cell>
          <cell r="K834" t="str">
            <v>CABRERA CANARIO, LUIS BIENVENIDO</v>
          </cell>
          <cell r="L834" t="str">
            <v>PESOS DOMINICANOS</v>
          </cell>
          <cell r="M834">
            <v>16500</v>
          </cell>
          <cell r="N834">
            <v>1519.19</v>
          </cell>
          <cell r="O834">
            <v>1514.21</v>
          </cell>
          <cell r="P834">
            <v>18</v>
          </cell>
          <cell r="Q834">
            <v>0</v>
          </cell>
          <cell r="R834">
            <v>0</v>
          </cell>
          <cell r="S834">
            <v>0</v>
          </cell>
          <cell r="T834">
            <v>4.9800000000000004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45811</v>
          </cell>
          <cell r="AF834">
            <v>46178</v>
          </cell>
          <cell r="AG834">
            <v>12</v>
          </cell>
        </row>
        <row r="835">
          <cell r="A835">
            <v>6011800992</v>
          </cell>
          <cell r="B835" t="str">
            <v>SUC. MEGACENTRO</v>
          </cell>
          <cell r="C835" t="str">
            <v>SUC. MEGACENTRO</v>
          </cell>
          <cell r="D835" t="str">
            <v>CONSUMO</v>
          </cell>
          <cell r="E835">
            <v>1</v>
          </cell>
          <cell r="F835" t="str">
            <v>CONS. PERSONAL</v>
          </cell>
          <cell r="G835">
            <v>1</v>
          </cell>
          <cell r="H835" t="str">
            <v>EMITIDO</v>
          </cell>
          <cell r="I835">
            <v>6011800992</v>
          </cell>
          <cell r="J835" t="str">
            <v>223-0018505-9</v>
          </cell>
          <cell r="K835" t="str">
            <v>CARRASCO SERRANO, YAHAIRA</v>
          </cell>
          <cell r="L835" t="str">
            <v>PESOS DOMINICANOS</v>
          </cell>
          <cell r="M835">
            <v>281000</v>
          </cell>
          <cell r="N835">
            <v>8861.86</v>
          </cell>
          <cell r="O835">
            <v>8777.11</v>
          </cell>
          <cell r="P835">
            <v>21.5</v>
          </cell>
          <cell r="Q835">
            <v>0</v>
          </cell>
          <cell r="R835">
            <v>0</v>
          </cell>
          <cell r="S835">
            <v>0</v>
          </cell>
          <cell r="T835">
            <v>84.75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45832</v>
          </cell>
          <cell r="AF835">
            <v>47293</v>
          </cell>
          <cell r="AG835">
            <v>49</v>
          </cell>
        </row>
        <row r="836">
          <cell r="A836">
            <v>6011801188</v>
          </cell>
          <cell r="B836" t="str">
            <v>SUC. MEGACENTRO</v>
          </cell>
          <cell r="C836" t="str">
            <v>SUC. MEGACENTRO</v>
          </cell>
          <cell r="D836" t="str">
            <v>CONSUMO</v>
          </cell>
          <cell r="E836">
            <v>1</v>
          </cell>
          <cell r="F836" t="str">
            <v>CONS. PERSONAL</v>
          </cell>
          <cell r="G836">
            <v>1</v>
          </cell>
          <cell r="H836" t="str">
            <v>EMITIDO</v>
          </cell>
          <cell r="I836">
            <v>6011801188</v>
          </cell>
          <cell r="J836" t="str">
            <v>012-0119685-2</v>
          </cell>
          <cell r="K836" t="str">
            <v>CASTILLO ENCARNACIO, ONERYS</v>
          </cell>
          <cell r="L836" t="str">
            <v>PESOS DOMINICANOS</v>
          </cell>
          <cell r="M836">
            <v>563865.44999999995</v>
          </cell>
          <cell r="N836">
            <v>15583.54</v>
          </cell>
          <cell r="O836">
            <v>15413.48</v>
          </cell>
          <cell r="P836">
            <v>21.5</v>
          </cell>
          <cell r="Q836">
            <v>0</v>
          </cell>
          <cell r="R836">
            <v>0</v>
          </cell>
          <cell r="S836">
            <v>0</v>
          </cell>
          <cell r="T836">
            <v>170.06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41865.449999999997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45833</v>
          </cell>
          <cell r="AF836">
            <v>47659</v>
          </cell>
          <cell r="AG836">
            <v>61</v>
          </cell>
        </row>
        <row r="837">
          <cell r="A837">
            <v>6011802233</v>
          </cell>
          <cell r="B837" t="str">
            <v>SUC. MEGACENTRO</v>
          </cell>
          <cell r="C837" t="str">
            <v>SUC. MEGACENTRO</v>
          </cell>
          <cell r="D837" t="str">
            <v>CONSUMO</v>
          </cell>
          <cell r="E837">
            <v>1</v>
          </cell>
          <cell r="F837" t="str">
            <v>CONS. PERSONAL</v>
          </cell>
          <cell r="G837">
            <v>1</v>
          </cell>
          <cell r="H837" t="str">
            <v>EMITIDO</v>
          </cell>
          <cell r="I837">
            <v>6011802233</v>
          </cell>
          <cell r="J837" t="str">
            <v>223-0013724-1</v>
          </cell>
          <cell r="K837" t="str">
            <v>CASTILLO MEJIA, JONNATHAN</v>
          </cell>
          <cell r="L837" t="str">
            <v>PESOS DOMINICANOS</v>
          </cell>
          <cell r="M837">
            <v>382089.13</v>
          </cell>
          <cell r="N837">
            <v>12143</v>
          </cell>
          <cell r="O837">
            <v>12027.76</v>
          </cell>
          <cell r="P837">
            <v>21.95</v>
          </cell>
          <cell r="Q837">
            <v>0</v>
          </cell>
          <cell r="R837">
            <v>0</v>
          </cell>
          <cell r="S837">
            <v>0</v>
          </cell>
          <cell r="T837">
            <v>115.24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26289.13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45835</v>
          </cell>
          <cell r="AF837">
            <v>47296</v>
          </cell>
          <cell r="AG837">
            <v>49</v>
          </cell>
        </row>
        <row r="838">
          <cell r="A838">
            <v>6011799611</v>
          </cell>
          <cell r="B838" t="str">
            <v>SUC. MEGACENTRO</v>
          </cell>
          <cell r="C838" t="str">
            <v>SUC. MEGACENTRO</v>
          </cell>
          <cell r="D838" t="str">
            <v>CONSUMO</v>
          </cell>
          <cell r="E838">
            <v>1</v>
          </cell>
          <cell r="F838" t="str">
            <v>CONS. PERSONAL</v>
          </cell>
          <cell r="G838">
            <v>1</v>
          </cell>
          <cell r="H838" t="str">
            <v>EMITIDO</v>
          </cell>
          <cell r="I838">
            <v>6011799611</v>
          </cell>
          <cell r="J838" t="str">
            <v>402-1537755-3</v>
          </cell>
          <cell r="K838" t="str">
            <v>CORONA BAEZ, FILIP JANSEL</v>
          </cell>
          <cell r="L838" t="str">
            <v>PESOS DOMINICANOS</v>
          </cell>
          <cell r="M838">
            <v>56430.73</v>
          </cell>
          <cell r="N838">
            <v>5285.05</v>
          </cell>
          <cell r="O838">
            <v>5268.03</v>
          </cell>
          <cell r="P838">
            <v>21.5</v>
          </cell>
          <cell r="Q838">
            <v>0</v>
          </cell>
          <cell r="R838">
            <v>0</v>
          </cell>
          <cell r="S838">
            <v>0</v>
          </cell>
          <cell r="T838">
            <v>17.02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2930.73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45826</v>
          </cell>
          <cell r="AF838">
            <v>46191</v>
          </cell>
          <cell r="AG838">
            <v>12</v>
          </cell>
        </row>
        <row r="839">
          <cell r="A839">
            <v>6011802977</v>
          </cell>
          <cell r="B839" t="str">
            <v>SUC. MEGACENTRO</v>
          </cell>
          <cell r="C839" t="str">
            <v>SUC. MEGACENTRO</v>
          </cell>
          <cell r="D839" t="str">
            <v>CONSUMO</v>
          </cell>
          <cell r="E839">
            <v>1</v>
          </cell>
          <cell r="F839" t="str">
            <v>CONS. PERSONAL</v>
          </cell>
          <cell r="G839">
            <v>1</v>
          </cell>
          <cell r="H839" t="str">
            <v>EMITIDO</v>
          </cell>
          <cell r="I839">
            <v>6011802977</v>
          </cell>
          <cell r="J839" t="str">
            <v>001-1238866-5</v>
          </cell>
          <cell r="K839" t="str">
            <v>CORPORAN SEGURA, ELVIS OMAR</v>
          </cell>
          <cell r="L839" t="str">
            <v>PESOS DOMINICANOS</v>
          </cell>
          <cell r="M839">
            <v>624000</v>
          </cell>
          <cell r="N839">
            <v>17245.48</v>
          </cell>
          <cell r="O839">
            <v>17057.28</v>
          </cell>
          <cell r="P839">
            <v>21.5</v>
          </cell>
          <cell r="Q839">
            <v>0</v>
          </cell>
          <cell r="R839">
            <v>0</v>
          </cell>
          <cell r="S839">
            <v>0</v>
          </cell>
          <cell r="T839">
            <v>188.2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45838</v>
          </cell>
          <cell r="AF839">
            <v>47664</v>
          </cell>
          <cell r="AG839">
            <v>61</v>
          </cell>
        </row>
        <row r="840">
          <cell r="A840">
            <v>6011800264</v>
          </cell>
          <cell r="B840" t="str">
            <v>SUC. MEGACENTRO</v>
          </cell>
          <cell r="C840" t="str">
            <v>SUC. MEGACENTRO</v>
          </cell>
          <cell r="D840" t="str">
            <v>CONSUMO</v>
          </cell>
          <cell r="E840">
            <v>1</v>
          </cell>
          <cell r="F840" t="str">
            <v>CONS. PERSONAL</v>
          </cell>
          <cell r="G840">
            <v>1</v>
          </cell>
          <cell r="H840" t="str">
            <v>EMITIDO</v>
          </cell>
          <cell r="I840">
            <v>6011800264</v>
          </cell>
          <cell r="J840" t="str">
            <v>402-2299602-3</v>
          </cell>
          <cell r="K840" t="str">
            <v>DE LA CRUZ DE LA CR, ALY MINERVA</v>
          </cell>
          <cell r="L840" t="str">
            <v>PESOS DOMINICANOS</v>
          </cell>
          <cell r="M840">
            <v>288000</v>
          </cell>
          <cell r="N840">
            <v>0</v>
          </cell>
          <cell r="O840">
            <v>6579.6</v>
          </cell>
          <cell r="P840">
            <v>15</v>
          </cell>
          <cell r="Q840">
            <v>0</v>
          </cell>
          <cell r="R840">
            <v>0</v>
          </cell>
          <cell r="S840">
            <v>0</v>
          </cell>
          <cell r="T840">
            <v>86.4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45809</v>
          </cell>
          <cell r="AF840">
            <v>47088</v>
          </cell>
          <cell r="AG840">
            <v>43</v>
          </cell>
        </row>
        <row r="841">
          <cell r="A841">
            <v>6011800296</v>
          </cell>
          <cell r="B841" t="str">
            <v>SUC. MEGACENTRO</v>
          </cell>
          <cell r="C841" t="str">
            <v>SUC. MEGACENTRO</v>
          </cell>
          <cell r="D841" t="str">
            <v>CONSUMO</v>
          </cell>
          <cell r="E841">
            <v>1</v>
          </cell>
          <cell r="F841" t="str">
            <v>CONS. PERSONAL</v>
          </cell>
          <cell r="G841">
            <v>1</v>
          </cell>
          <cell r="H841" t="str">
            <v>EMITIDO</v>
          </cell>
          <cell r="I841">
            <v>6011800296</v>
          </cell>
          <cell r="J841" t="str">
            <v>024-0003962-0</v>
          </cell>
          <cell r="K841" t="str">
            <v>DE LA CRUZ JABALERA, JORGE</v>
          </cell>
          <cell r="L841" t="str">
            <v>PESOS DOMINICANOS</v>
          </cell>
          <cell r="M841">
            <v>111500</v>
          </cell>
          <cell r="N841">
            <v>4094.41</v>
          </cell>
          <cell r="O841">
            <v>4060.78</v>
          </cell>
          <cell r="P841">
            <v>18</v>
          </cell>
          <cell r="Q841">
            <v>0</v>
          </cell>
          <cell r="R841">
            <v>0</v>
          </cell>
          <cell r="S841">
            <v>0</v>
          </cell>
          <cell r="T841">
            <v>33.630000000000003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45828</v>
          </cell>
          <cell r="AF841">
            <v>46939</v>
          </cell>
          <cell r="AG841">
            <v>37</v>
          </cell>
        </row>
        <row r="842">
          <cell r="A842">
            <v>6011803082</v>
          </cell>
          <cell r="B842" t="str">
            <v>SUC. MEGACENTRO</v>
          </cell>
          <cell r="C842" t="str">
            <v>SUC. MEGACENTRO</v>
          </cell>
          <cell r="D842" t="str">
            <v>CONSUMO</v>
          </cell>
          <cell r="E842">
            <v>1</v>
          </cell>
          <cell r="F842" t="str">
            <v>CONS. PERSONAL</v>
          </cell>
          <cell r="G842">
            <v>1</v>
          </cell>
          <cell r="H842" t="str">
            <v>EMITIDO</v>
          </cell>
          <cell r="I842">
            <v>6011803082</v>
          </cell>
          <cell r="J842" t="str">
            <v>223-0148165-5</v>
          </cell>
          <cell r="K842" t="str">
            <v>DE LA CRUZ JAVIER, CAROLIN YARIRI</v>
          </cell>
          <cell r="L842" t="str">
            <v>PESOS DOMINICANOS</v>
          </cell>
          <cell r="M842">
            <v>101500</v>
          </cell>
          <cell r="N842">
            <v>5097.91</v>
          </cell>
          <cell r="O842">
            <v>5067.3</v>
          </cell>
          <cell r="P842">
            <v>18</v>
          </cell>
          <cell r="Q842">
            <v>0</v>
          </cell>
          <cell r="R842">
            <v>0</v>
          </cell>
          <cell r="S842">
            <v>0</v>
          </cell>
          <cell r="T842">
            <v>30.61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45838</v>
          </cell>
          <cell r="AF842">
            <v>46568</v>
          </cell>
          <cell r="AG842">
            <v>24</v>
          </cell>
        </row>
        <row r="843">
          <cell r="A843">
            <v>6011796711</v>
          </cell>
          <cell r="B843" t="str">
            <v>SUC. MEGACENTRO</v>
          </cell>
          <cell r="C843" t="str">
            <v>SUC. MEGACENTRO</v>
          </cell>
          <cell r="D843" t="str">
            <v>CONSUMO</v>
          </cell>
          <cell r="E843">
            <v>1</v>
          </cell>
          <cell r="F843" t="str">
            <v>CONS. PERSONAL</v>
          </cell>
          <cell r="G843">
            <v>1</v>
          </cell>
          <cell r="H843" t="str">
            <v>EMITIDO</v>
          </cell>
          <cell r="I843">
            <v>6011796711</v>
          </cell>
          <cell r="J843" t="str">
            <v>001-1945269-6</v>
          </cell>
          <cell r="K843" t="str">
            <v>DE LA CRUZ SORIANO, DARWIN RAMON</v>
          </cell>
          <cell r="L843" t="str">
            <v>PESOS DOMINICANOS</v>
          </cell>
          <cell r="M843">
            <v>276819.28999999998</v>
          </cell>
          <cell r="N843">
            <v>8730.01</v>
          </cell>
          <cell r="O843">
            <v>8646.52</v>
          </cell>
          <cell r="P843">
            <v>21.5</v>
          </cell>
          <cell r="Q843">
            <v>0</v>
          </cell>
          <cell r="R843">
            <v>0</v>
          </cell>
          <cell r="S843">
            <v>0</v>
          </cell>
          <cell r="T843">
            <v>83.49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21519.29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45814</v>
          </cell>
          <cell r="AF843">
            <v>47275</v>
          </cell>
          <cell r="AG843">
            <v>49</v>
          </cell>
        </row>
        <row r="844">
          <cell r="A844">
            <v>6011795415</v>
          </cell>
          <cell r="B844" t="str">
            <v>SUC. MEGACENTRO</v>
          </cell>
          <cell r="C844" t="str">
            <v>SUC. MEGACENTRO</v>
          </cell>
          <cell r="D844" t="str">
            <v>CONSUMO</v>
          </cell>
          <cell r="E844">
            <v>1</v>
          </cell>
          <cell r="F844" t="str">
            <v>CONS. PERSONAL</v>
          </cell>
          <cell r="G844">
            <v>1</v>
          </cell>
          <cell r="H844" t="str">
            <v>EMITIDO</v>
          </cell>
          <cell r="I844">
            <v>6011795415</v>
          </cell>
          <cell r="J844" t="str">
            <v>027-0021863-5</v>
          </cell>
          <cell r="K844" t="str">
            <v>DE LA ROSA DE LOS S, WILLIAMS</v>
          </cell>
          <cell r="L844" t="str">
            <v>PESOS DOMINICANOS</v>
          </cell>
          <cell r="M844">
            <v>81500</v>
          </cell>
          <cell r="N844">
            <v>2097.1999999999998</v>
          </cell>
          <cell r="O844">
            <v>2072.62</v>
          </cell>
          <cell r="P844">
            <v>18</v>
          </cell>
          <cell r="Q844">
            <v>0</v>
          </cell>
          <cell r="R844">
            <v>0</v>
          </cell>
          <cell r="S844">
            <v>0</v>
          </cell>
          <cell r="T844">
            <v>24.58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45810</v>
          </cell>
          <cell r="AF844">
            <v>47639</v>
          </cell>
          <cell r="AG844">
            <v>61</v>
          </cell>
        </row>
        <row r="845">
          <cell r="A845">
            <v>6011801245</v>
          </cell>
          <cell r="B845" t="str">
            <v>SUC. MEGACENTRO</v>
          </cell>
          <cell r="C845" t="str">
            <v>SUC. MEGACENTRO</v>
          </cell>
          <cell r="D845" t="str">
            <v>CONSUMO</v>
          </cell>
          <cell r="E845">
            <v>1</v>
          </cell>
          <cell r="F845" t="str">
            <v>CONS. PERSONAL</v>
          </cell>
          <cell r="G845">
            <v>1</v>
          </cell>
          <cell r="H845" t="str">
            <v>EMITIDO</v>
          </cell>
          <cell r="I845">
            <v>6011801245</v>
          </cell>
          <cell r="J845" t="str">
            <v>001-1038652-1</v>
          </cell>
          <cell r="K845" t="str">
            <v>DE LOS SANTOS PANIA, DANIEL</v>
          </cell>
          <cell r="L845" t="str">
            <v>PESOS DOMINICANOS</v>
          </cell>
          <cell r="M845">
            <v>151500</v>
          </cell>
          <cell r="N845">
            <v>5522.78</v>
          </cell>
          <cell r="O845">
            <v>5477.09</v>
          </cell>
          <cell r="P845">
            <v>18</v>
          </cell>
          <cell r="Q845">
            <v>0</v>
          </cell>
          <cell r="R845">
            <v>0</v>
          </cell>
          <cell r="S845">
            <v>0</v>
          </cell>
          <cell r="T845">
            <v>45.69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45833</v>
          </cell>
          <cell r="AF845">
            <v>46929</v>
          </cell>
          <cell r="AG845">
            <v>37</v>
          </cell>
        </row>
        <row r="846">
          <cell r="A846">
            <v>6011796403</v>
          </cell>
          <cell r="B846" t="str">
            <v>SUC. MEGACENTRO</v>
          </cell>
          <cell r="C846" t="str">
            <v>SUC. MEGACENTRO</v>
          </cell>
          <cell r="D846" t="str">
            <v>CONSUMO</v>
          </cell>
          <cell r="E846">
            <v>1</v>
          </cell>
          <cell r="F846" t="str">
            <v>CONS. PERSONAL</v>
          </cell>
          <cell r="G846">
            <v>1</v>
          </cell>
          <cell r="H846" t="str">
            <v>EMITIDO</v>
          </cell>
          <cell r="I846">
            <v>6011796403</v>
          </cell>
          <cell r="J846" t="str">
            <v>223-0160048-6</v>
          </cell>
          <cell r="K846" t="str">
            <v>DE LOS SANTOS RODRI, JOSE ALBERTO</v>
          </cell>
          <cell r="L846" t="str">
            <v>PESOS DOMINICANOS</v>
          </cell>
          <cell r="M846">
            <v>41500</v>
          </cell>
          <cell r="N846">
            <v>3777.85</v>
          </cell>
          <cell r="O846">
            <v>3765.33</v>
          </cell>
          <cell r="P846">
            <v>16</v>
          </cell>
          <cell r="Q846">
            <v>0</v>
          </cell>
          <cell r="R846">
            <v>0</v>
          </cell>
          <cell r="S846">
            <v>0</v>
          </cell>
          <cell r="T846">
            <v>12.52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45813</v>
          </cell>
          <cell r="AF846">
            <v>46178</v>
          </cell>
          <cell r="AG846">
            <v>12</v>
          </cell>
        </row>
        <row r="847">
          <cell r="A847">
            <v>6011801626</v>
          </cell>
          <cell r="B847" t="str">
            <v>SUC. MEGACENTRO</v>
          </cell>
          <cell r="C847" t="str">
            <v>SUC. MEGACENTRO</v>
          </cell>
          <cell r="D847" t="str">
            <v>CONSUMO</v>
          </cell>
          <cell r="E847">
            <v>1</v>
          </cell>
          <cell r="F847" t="str">
            <v>CONS. PERSONAL</v>
          </cell>
          <cell r="G847">
            <v>1</v>
          </cell>
          <cell r="H847" t="str">
            <v>EMITIDO</v>
          </cell>
          <cell r="I847">
            <v>6011801626</v>
          </cell>
          <cell r="J847" t="str">
            <v>001-1554227-6</v>
          </cell>
          <cell r="K847" t="str">
            <v>DE MOTA MARTE DE MO, YOJAINE</v>
          </cell>
          <cell r="L847" t="str">
            <v>PESOS DOMINICANOS</v>
          </cell>
          <cell r="M847">
            <v>121865.81</v>
          </cell>
          <cell r="N847">
            <v>6236.23</v>
          </cell>
          <cell r="O847">
            <v>6199.48</v>
          </cell>
          <cell r="P847">
            <v>19.95</v>
          </cell>
          <cell r="Q847">
            <v>0</v>
          </cell>
          <cell r="R847">
            <v>0</v>
          </cell>
          <cell r="S847">
            <v>0</v>
          </cell>
          <cell r="T847">
            <v>36.75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6865.81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45834</v>
          </cell>
          <cell r="AF847">
            <v>46564</v>
          </cell>
          <cell r="AG847">
            <v>24</v>
          </cell>
        </row>
        <row r="848">
          <cell r="A848">
            <v>6011795739</v>
          </cell>
          <cell r="B848" t="str">
            <v>SUC. MEGACENTRO</v>
          </cell>
          <cell r="C848" t="str">
            <v>SUC. MEGACENTRO</v>
          </cell>
          <cell r="D848" t="str">
            <v>CONSUMO</v>
          </cell>
          <cell r="E848">
            <v>1</v>
          </cell>
          <cell r="F848" t="str">
            <v>CONS. PERSONAL</v>
          </cell>
          <cell r="G848">
            <v>1</v>
          </cell>
          <cell r="H848" t="str">
            <v>EMITIDO</v>
          </cell>
          <cell r="I848">
            <v>6011795739</v>
          </cell>
          <cell r="J848" t="str">
            <v>402-5023123-6</v>
          </cell>
          <cell r="K848" t="str">
            <v>DIEUDONNE YAN, ERICKA</v>
          </cell>
          <cell r="L848" t="str">
            <v>PESOS DOMINICANOS</v>
          </cell>
          <cell r="M848">
            <v>41500</v>
          </cell>
          <cell r="N848">
            <v>3781.15</v>
          </cell>
          <cell r="O848">
            <v>3768.63</v>
          </cell>
          <cell r="P848">
            <v>16</v>
          </cell>
          <cell r="Q848">
            <v>0</v>
          </cell>
          <cell r="R848">
            <v>0</v>
          </cell>
          <cell r="S848">
            <v>0</v>
          </cell>
          <cell r="T848">
            <v>12.52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45811</v>
          </cell>
          <cell r="AF848">
            <v>46178</v>
          </cell>
          <cell r="AG848">
            <v>12</v>
          </cell>
        </row>
        <row r="849">
          <cell r="A849">
            <v>6011798801</v>
          </cell>
          <cell r="B849" t="str">
            <v>SUC. MEGACENTRO</v>
          </cell>
          <cell r="C849" t="str">
            <v>SUC. MEGACENTRO</v>
          </cell>
          <cell r="D849" t="str">
            <v>CONSUMO</v>
          </cell>
          <cell r="E849">
            <v>1</v>
          </cell>
          <cell r="F849" t="str">
            <v>CONS. PERSONAL</v>
          </cell>
          <cell r="G849">
            <v>1</v>
          </cell>
          <cell r="H849" t="str">
            <v>EMITIDO</v>
          </cell>
          <cell r="I849">
            <v>6011798801</v>
          </cell>
          <cell r="J849" t="str">
            <v>402-4773472-2</v>
          </cell>
          <cell r="K849" t="str">
            <v>ESPINOSA, HECTOR MANUEL</v>
          </cell>
          <cell r="L849" t="str">
            <v>PESOS DOMINICANOS</v>
          </cell>
          <cell r="M849">
            <v>37200</v>
          </cell>
          <cell r="N849">
            <v>1931.91</v>
          </cell>
          <cell r="O849">
            <v>1920.69</v>
          </cell>
          <cell r="P849">
            <v>21.5</v>
          </cell>
          <cell r="Q849">
            <v>0</v>
          </cell>
          <cell r="R849">
            <v>0</v>
          </cell>
          <cell r="S849">
            <v>0</v>
          </cell>
          <cell r="T849">
            <v>11.22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45824</v>
          </cell>
          <cell r="AF849">
            <v>46554</v>
          </cell>
          <cell r="AG849">
            <v>24</v>
          </cell>
        </row>
        <row r="850">
          <cell r="A850">
            <v>6011798888</v>
          </cell>
          <cell r="B850" t="str">
            <v>SUC. MEGACENTRO</v>
          </cell>
          <cell r="C850" t="str">
            <v>SUC. MEGACENTRO</v>
          </cell>
          <cell r="D850" t="str">
            <v>CONSUMO</v>
          </cell>
          <cell r="E850">
            <v>1</v>
          </cell>
          <cell r="F850" t="str">
            <v>CONS. PERSONAL</v>
          </cell>
          <cell r="G850">
            <v>1</v>
          </cell>
          <cell r="H850" t="str">
            <v>EMITIDO</v>
          </cell>
          <cell r="I850">
            <v>6011798888</v>
          </cell>
          <cell r="J850" t="str">
            <v>402-2226253-3</v>
          </cell>
          <cell r="K850" t="str">
            <v>EUSEBIO MARTE, RAMIRITO</v>
          </cell>
          <cell r="L850" t="str">
            <v>PESOS DOMINICANOS</v>
          </cell>
          <cell r="M850">
            <v>61500</v>
          </cell>
          <cell r="N850">
            <v>1594.86</v>
          </cell>
          <cell r="O850">
            <v>1576.31</v>
          </cell>
          <cell r="P850">
            <v>18</v>
          </cell>
          <cell r="Q850">
            <v>0</v>
          </cell>
          <cell r="R850">
            <v>0</v>
          </cell>
          <cell r="S850">
            <v>0</v>
          </cell>
          <cell r="T850">
            <v>18.55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45824</v>
          </cell>
          <cell r="AF850">
            <v>47669</v>
          </cell>
          <cell r="AG850">
            <v>62</v>
          </cell>
        </row>
        <row r="851">
          <cell r="A851">
            <v>6011802751</v>
          </cell>
          <cell r="B851" t="str">
            <v>SUC. MEGACENTRO</v>
          </cell>
          <cell r="C851" t="str">
            <v>SUC. MEGACENTRO</v>
          </cell>
          <cell r="D851" t="str">
            <v>CONSUMO</v>
          </cell>
          <cell r="E851">
            <v>1</v>
          </cell>
          <cell r="F851" t="str">
            <v>CONS. PERSONAL</v>
          </cell>
          <cell r="G851">
            <v>1</v>
          </cell>
          <cell r="H851" t="str">
            <v>EMITIDO</v>
          </cell>
          <cell r="I851">
            <v>6011802751</v>
          </cell>
          <cell r="J851" t="str">
            <v>001-1815031-7</v>
          </cell>
          <cell r="K851" t="str">
            <v>FAMILIA MERAN, MARCOS</v>
          </cell>
          <cell r="L851" t="str">
            <v>PESOS DOMINICANOS</v>
          </cell>
          <cell r="M851">
            <v>101500</v>
          </cell>
          <cell r="N851">
            <v>5097.91</v>
          </cell>
          <cell r="O851">
            <v>5067.3</v>
          </cell>
          <cell r="P851">
            <v>18</v>
          </cell>
          <cell r="Q851">
            <v>0</v>
          </cell>
          <cell r="R851">
            <v>0</v>
          </cell>
          <cell r="S851">
            <v>0</v>
          </cell>
          <cell r="T851">
            <v>30.61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45838</v>
          </cell>
          <cell r="AF851">
            <v>46568</v>
          </cell>
          <cell r="AG851">
            <v>24</v>
          </cell>
        </row>
        <row r="852">
          <cell r="A852">
            <v>6011798386</v>
          </cell>
          <cell r="B852" t="str">
            <v>SUC. MEGACENTRO</v>
          </cell>
          <cell r="C852" t="str">
            <v>SUC. MEGACENTRO</v>
          </cell>
          <cell r="D852" t="str">
            <v>CONSUMO</v>
          </cell>
          <cell r="E852">
            <v>1</v>
          </cell>
          <cell r="F852" t="str">
            <v>CONS. PERSONAL</v>
          </cell>
          <cell r="G852">
            <v>1</v>
          </cell>
          <cell r="H852" t="str">
            <v>EMITIDO</v>
          </cell>
          <cell r="I852">
            <v>6011798386</v>
          </cell>
          <cell r="J852" t="str">
            <v>023-0158045-8</v>
          </cell>
          <cell r="K852" t="str">
            <v>FELICIANO SANTANA, MIGUEL ANGEL</v>
          </cell>
          <cell r="L852" t="str">
            <v>PESOS DOMINICANOS</v>
          </cell>
          <cell r="M852">
            <v>71500</v>
          </cell>
          <cell r="N852">
            <v>2634.47</v>
          </cell>
          <cell r="O852">
            <v>2612.91</v>
          </cell>
          <cell r="P852">
            <v>18</v>
          </cell>
          <cell r="Q852">
            <v>0</v>
          </cell>
          <cell r="R852">
            <v>0</v>
          </cell>
          <cell r="S852">
            <v>0</v>
          </cell>
          <cell r="T852">
            <v>21.56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45821</v>
          </cell>
          <cell r="AF852">
            <v>46939</v>
          </cell>
          <cell r="AG852">
            <v>37</v>
          </cell>
        </row>
        <row r="853">
          <cell r="A853">
            <v>6011799716</v>
          </cell>
          <cell r="B853" t="str">
            <v>SUC. MEGACENTRO</v>
          </cell>
          <cell r="C853" t="str">
            <v>SUC. MEGACENTRO</v>
          </cell>
          <cell r="D853" t="str">
            <v>CONSUMO</v>
          </cell>
          <cell r="E853">
            <v>1</v>
          </cell>
          <cell r="F853" t="str">
            <v>CONS. PERSONAL</v>
          </cell>
          <cell r="G853">
            <v>1</v>
          </cell>
          <cell r="H853" t="str">
            <v>EMITIDO</v>
          </cell>
          <cell r="I853">
            <v>6011799716</v>
          </cell>
          <cell r="J853" t="str">
            <v>024-0024287-7</v>
          </cell>
          <cell r="K853" t="str">
            <v>FELIZ CHARLES, YERMY</v>
          </cell>
          <cell r="L853" t="str">
            <v>PESOS DOMINICANOS</v>
          </cell>
          <cell r="M853">
            <v>101500</v>
          </cell>
          <cell r="N853">
            <v>3730.81</v>
          </cell>
          <cell r="O853">
            <v>3700.2</v>
          </cell>
          <cell r="P853">
            <v>18</v>
          </cell>
          <cell r="Q853">
            <v>0</v>
          </cell>
          <cell r="R853">
            <v>0</v>
          </cell>
          <cell r="S853">
            <v>0</v>
          </cell>
          <cell r="T853">
            <v>30.61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45826</v>
          </cell>
          <cell r="AF853">
            <v>46939</v>
          </cell>
          <cell r="AG853">
            <v>37</v>
          </cell>
        </row>
        <row r="854">
          <cell r="A854">
            <v>6011798518</v>
          </cell>
          <cell r="B854" t="str">
            <v>SUC. MEGACENTRO</v>
          </cell>
          <cell r="C854" t="str">
            <v>SUC. MEGACENTRO</v>
          </cell>
          <cell r="D854" t="str">
            <v>CONSUMO</v>
          </cell>
          <cell r="E854">
            <v>1</v>
          </cell>
          <cell r="F854" t="str">
            <v>CONS. PERSONAL</v>
          </cell>
          <cell r="G854">
            <v>1</v>
          </cell>
          <cell r="H854" t="str">
            <v>EMITIDO</v>
          </cell>
          <cell r="I854">
            <v>6011798518</v>
          </cell>
          <cell r="J854" t="str">
            <v>001-0034386-2</v>
          </cell>
          <cell r="K854" t="str">
            <v>FERMIN CARBUCCIA, YUDEICY ALEXANDRA</v>
          </cell>
          <cell r="L854" t="str">
            <v>PESOS DOMINICANOS</v>
          </cell>
          <cell r="M854">
            <v>399272.67</v>
          </cell>
          <cell r="N854">
            <v>11364.64</v>
          </cell>
          <cell r="O854">
            <v>11244.22</v>
          </cell>
          <cell r="P854">
            <v>22.95</v>
          </cell>
          <cell r="Q854">
            <v>0</v>
          </cell>
          <cell r="R854">
            <v>0</v>
          </cell>
          <cell r="S854">
            <v>0</v>
          </cell>
          <cell r="T854">
            <v>120.42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30472.67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45821</v>
          </cell>
          <cell r="AF854">
            <v>47647</v>
          </cell>
          <cell r="AG854">
            <v>61</v>
          </cell>
        </row>
        <row r="855">
          <cell r="A855">
            <v>6011802272</v>
          </cell>
          <cell r="B855" t="str">
            <v>SUC. MEGACENTRO</v>
          </cell>
          <cell r="C855" t="str">
            <v>SUC. MEGACENTRO</v>
          </cell>
          <cell r="D855" t="str">
            <v>CONSUMO</v>
          </cell>
          <cell r="E855">
            <v>1</v>
          </cell>
          <cell r="F855" t="str">
            <v>CONS. PERSONAL</v>
          </cell>
          <cell r="G855">
            <v>1</v>
          </cell>
          <cell r="H855" t="str">
            <v>EMITIDO</v>
          </cell>
          <cell r="I855">
            <v>6011802272</v>
          </cell>
          <cell r="J855" t="str">
            <v>402-1309138-8</v>
          </cell>
          <cell r="K855" t="str">
            <v>FILPO PUJOLS, RAFAEL ELIAS</v>
          </cell>
          <cell r="L855" t="str">
            <v>PESOS DOMINICANOS</v>
          </cell>
          <cell r="M855">
            <v>221765.46</v>
          </cell>
          <cell r="N855">
            <v>6128.92</v>
          </cell>
          <cell r="O855">
            <v>6062.04</v>
          </cell>
          <cell r="P855">
            <v>21.5</v>
          </cell>
          <cell r="Q855">
            <v>0</v>
          </cell>
          <cell r="R855">
            <v>0</v>
          </cell>
          <cell r="S855">
            <v>0</v>
          </cell>
          <cell r="T855">
            <v>66.88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16465.46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45835</v>
          </cell>
          <cell r="AF855">
            <v>47661</v>
          </cell>
          <cell r="AG855">
            <v>61</v>
          </cell>
        </row>
        <row r="856">
          <cell r="A856">
            <v>6011799821</v>
          </cell>
          <cell r="B856" t="str">
            <v>SUC. MEGACENTRO</v>
          </cell>
          <cell r="C856" t="str">
            <v>SUC. MEGACENTRO</v>
          </cell>
          <cell r="D856" t="str">
            <v>CONSUMO</v>
          </cell>
          <cell r="E856">
            <v>1</v>
          </cell>
          <cell r="F856" t="str">
            <v>CONS. PERSONAL</v>
          </cell>
          <cell r="G856">
            <v>1</v>
          </cell>
          <cell r="H856" t="str">
            <v>EMITIDO</v>
          </cell>
          <cell r="I856">
            <v>6011799821</v>
          </cell>
          <cell r="J856" t="str">
            <v>001-0635068-9</v>
          </cell>
          <cell r="K856" t="str">
            <v>GARCIA DE ROBLES, MARIA ISABEL</v>
          </cell>
          <cell r="L856" t="str">
            <v>PESOS DOMINICANOS</v>
          </cell>
          <cell r="M856">
            <v>647230.76</v>
          </cell>
          <cell r="N856">
            <v>24563.05</v>
          </cell>
          <cell r="O856">
            <v>24367.85</v>
          </cell>
          <cell r="P856">
            <v>20.95</v>
          </cell>
          <cell r="Q856">
            <v>0</v>
          </cell>
          <cell r="R856">
            <v>0</v>
          </cell>
          <cell r="S856">
            <v>0</v>
          </cell>
          <cell r="T856">
            <v>195.2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40230.76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45826</v>
          </cell>
          <cell r="AF856">
            <v>46922</v>
          </cell>
          <cell r="AG856">
            <v>37</v>
          </cell>
        </row>
        <row r="857">
          <cell r="A857">
            <v>6011796622</v>
          </cell>
          <cell r="B857" t="str">
            <v>SUC. MEGACENTRO</v>
          </cell>
          <cell r="C857" t="str">
            <v>SUC. MEGACENTRO</v>
          </cell>
          <cell r="D857" t="str">
            <v>CONSUMO</v>
          </cell>
          <cell r="E857">
            <v>1</v>
          </cell>
          <cell r="F857" t="str">
            <v>CONS. PERSONAL</v>
          </cell>
          <cell r="G857">
            <v>1</v>
          </cell>
          <cell r="H857" t="str">
            <v>EMITIDO</v>
          </cell>
          <cell r="I857">
            <v>6011796622</v>
          </cell>
          <cell r="J857" t="str">
            <v>012-0023227-8</v>
          </cell>
          <cell r="K857" t="str">
            <v>GARCIA VALDEZ, BERNARDO</v>
          </cell>
          <cell r="L857" t="str">
            <v>PESOS DOMINICANOS</v>
          </cell>
          <cell r="M857">
            <v>61500</v>
          </cell>
          <cell r="N857">
            <v>1580.25</v>
          </cell>
          <cell r="O857">
            <v>1561.7</v>
          </cell>
          <cell r="P857">
            <v>18</v>
          </cell>
          <cell r="Q857">
            <v>0</v>
          </cell>
          <cell r="R857">
            <v>0</v>
          </cell>
          <cell r="S857">
            <v>0</v>
          </cell>
          <cell r="T857">
            <v>18.55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45813</v>
          </cell>
          <cell r="AF857">
            <v>47639</v>
          </cell>
          <cell r="AG857">
            <v>61</v>
          </cell>
        </row>
        <row r="858">
          <cell r="A858">
            <v>6011797989</v>
          </cell>
          <cell r="B858" t="str">
            <v>SUC. MEGACENTRO</v>
          </cell>
          <cell r="C858" t="str">
            <v>SUC. MEGACENTRO</v>
          </cell>
          <cell r="D858" t="str">
            <v>CONSUMO</v>
          </cell>
          <cell r="E858">
            <v>1</v>
          </cell>
          <cell r="F858" t="str">
            <v>CONS. PERSONAL</v>
          </cell>
          <cell r="G858">
            <v>1</v>
          </cell>
          <cell r="H858" t="str">
            <v>EMITIDO</v>
          </cell>
          <cell r="I858">
            <v>6011797989</v>
          </cell>
          <cell r="J858" t="str">
            <v>223-0087556-8</v>
          </cell>
          <cell r="K858" t="str">
            <v>GERONIMO ROSARIO, JOHANNA GREGORIA</v>
          </cell>
          <cell r="L858" t="str">
            <v>PESOS DOMINICANOS</v>
          </cell>
          <cell r="M858">
            <v>111500</v>
          </cell>
          <cell r="N858">
            <v>4064.62</v>
          </cell>
          <cell r="O858">
            <v>4030.99</v>
          </cell>
          <cell r="P858">
            <v>18</v>
          </cell>
          <cell r="Q858">
            <v>0</v>
          </cell>
          <cell r="R858">
            <v>0</v>
          </cell>
          <cell r="S858">
            <v>0</v>
          </cell>
          <cell r="T858">
            <v>33.630000000000003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45820</v>
          </cell>
          <cell r="AF858">
            <v>46916</v>
          </cell>
          <cell r="AG858">
            <v>37</v>
          </cell>
        </row>
        <row r="859">
          <cell r="A859">
            <v>6011802137</v>
          </cell>
          <cell r="B859" t="str">
            <v>SUC. MEGACENTRO</v>
          </cell>
          <cell r="C859" t="str">
            <v>SUC. MEGACENTRO</v>
          </cell>
          <cell r="D859" t="str">
            <v>CONSUMO</v>
          </cell>
          <cell r="E859">
            <v>1</v>
          </cell>
          <cell r="F859" t="str">
            <v>CONS. PERSONAL</v>
          </cell>
          <cell r="G859">
            <v>1</v>
          </cell>
          <cell r="H859" t="str">
            <v>EMITIDO</v>
          </cell>
          <cell r="I859">
            <v>6011802137</v>
          </cell>
          <cell r="J859" t="str">
            <v>402-3306171-8</v>
          </cell>
          <cell r="K859" t="str">
            <v>GONZALEZ ARIAS, DAVID ELIAS</v>
          </cell>
          <cell r="L859" t="str">
            <v>PESOS DOMINICANOS</v>
          </cell>
          <cell r="M859">
            <v>112011.48</v>
          </cell>
          <cell r="N859">
            <v>4282.63</v>
          </cell>
          <cell r="O859">
            <v>4248.8500000000004</v>
          </cell>
          <cell r="P859">
            <v>21.5</v>
          </cell>
          <cell r="Q859">
            <v>0</v>
          </cell>
          <cell r="R859">
            <v>0</v>
          </cell>
          <cell r="S859">
            <v>0</v>
          </cell>
          <cell r="T859">
            <v>33.78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7011.48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45835</v>
          </cell>
          <cell r="AF859">
            <v>46931</v>
          </cell>
          <cell r="AG859">
            <v>37</v>
          </cell>
        </row>
        <row r="860">
          <cell r="A860">
            <v>6011802308</v>
          </cell>
          <cell r="B860" t="str">
            <v>SUC. MEGACENTRO</v>
          </cell>
          <cell r="C860" t="str">
            <v>SUC. MEGACENTRO</v>
          </cell>
          <cell r="D860" t="str">
            <v>CONSUMO</v>
          </cell>
          <cell r="E860">
            <v>1</v>
          </cell>
          <cell r="F860" t="str">
            <v>CONS. PERSONAL</v>
          </cell>
          <cell r="G860">
            <v>1</v>
          </cell>
          <cell r="H860" t="str">
            <v>EMITIDO</v>
          </cell>
          <cell r="I860">
            <v>6011802308</v>
          </cell>
          <cell r="J860" t="str">
            <v>001-1080768-2</v>
          </cell>
          <cell r="K860" t="str">
            <v>GUZMAN FRIAS, LEON</v>
          </cell>
          <cell r="L860" t="str">
            <v>PESOS DOMINICANOS</v>
          </cell>
          <cell r="M860">
            <v>56500</v>
          </cell>
          <cell r="N860">
            <v>5196.96</v>
          </cell>
          <cell r="O860">
            <v>5179.92</v>
          </cell>
          <cell r="P860">
            <v>18</v>
          </cell>
          <cell r="Q860">
            <v>0</v>
          </cell>
          <cell r="R860">
            <v>0</v>
          </cell>
          <cell r="S860">
            <v>0</v>
          </cell>
          <cell r="T860">
            <v>17.04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45835</v>
          </cell>
          <cell r="AF860">
            <v>46200</v>
          </cell>
          <cell r="AG860">
            <v>12</v>
          </cell>
        </row>
        <row r="861">
          <cell r="A861">
            <v>6011796346</v>
          </cell>
          <cell r="B861" t="str">
            <v>SUC. MEGACENTRO</v>
          </cell>
          <cell r="C861" t="str">
            <v>SUC. MEGACENTRO</v>
          </cell>
          <cell r="D861" t="str">
            <v>CONSUMO</v>
          </cell>
          <cell r="E861">
            <v>1</v>
          </cell>
          <cell r="F861" t="str">
            <v>CONS. PERSONAL</v>
          </cell>
          <cell r="G861">
            <v>1</v>
          </cell>
          <cell r="H861" t="str">
            <v>EMITIDO</v>
          </cell>
          <cell r="I861">
            <v>6011796346</v>
          </cell>
          <cell r="J861" t="str">
            <v>223-0136954-6</v>
          </cell>
          <cell r="K861" t="str">
            <v>HEREDIA, ELI CECILIA</v>
          </cell>
          <cell r="L861" t="str">
            <v>PESOS DOMINICANOS</v>
          </cell>
          <cell r="M861">
            <v>101500</v>
          </cell>
          <cell r="N861">
            <v>5000.37</v>
          </cell>
          <cell r="O861">
            <v>4969.76</v>
          </cell>
          <cell r="P861">
            <v>16</v>
          </cell>
          <cell r="Q861">
            <v>0</v>
          </cell>
          <cell r="R861">
            <v>0</v>
          </cell>
          <cell r="S861">
            <v>0</v>
          </cell>
          <cell r="T861">
            <v>30.61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45813</v>
          </cell>
          <cell r="AF861">
            <v>46543</v>
          </cell>
          <cell r="AG861">
            <v>24</v>
          </cell>
        </row>
        <row r="862">
          <cell r="A862">
            <v>6011796613</v>
          </cell>
          <cell r="B862" t="str">
            <v>SUC. MEGACENTRO</v>
          </cell>
          <cell r="C862" t="str">
            <v>SUC. MEGACENTRO</v>
          </cell>
          <cell r="D862" t="str">
            <v>CONSUMO</v>
          </cell>
          <cell r="E862">
            <v>1</v>
          </cell>
          <cell r="F862" t="str">
            <v>CONS. PERSONAL</v>
          </cell>
          <cell r="G862">
            <v>1</v>
          </cell>
          <cell r="H862" t="str">
            <v>EMITIDO</v>
          </cell>
          <cell r="I862">
            <v>6011796613</v>
          </cell>
          <cell r="J862" t="str">
            <v>023-0071403-3</v>
          </cell>
          <cell r="K862" t="str">
            <v>HERNANDEZ, VICTOR</v>
          </cell>
          <cell r="L862" t="str">
            <v>PESOS DOMINICANOS</v>
          </cell>
          <cell r="M862">
            <v>111500</v>
          </cell>
          <cell r="N862">
            <v>2865</v>
          </cell>
          <cell r="O862">
            <v>2831.37</v>
          </cell>
          <cell r="P862">
            <v>18</v>
          </cell>
          <cell r="Q862">
            <v>0</v>
          </cell>
          <cell r="R862">
            <v>0</v>
          </cell>
          <cell r="S862">
            <v>0</v>
          </cell>
          <cell r="T862">
            <v>33.630000000000003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45813</v>
          </cell>
          <cell r="AF862">
            <v>47639</v>
          </cell>
          <cell r="AG862">
            <v>61</v>
          </cell>
        </row>
        <row r="863">
          <cell r="A863">
            <v>6011798502</v>
          </cell>
          <cell r="B863" t="str">
            <v>SUC. MEGACENTRO</v>
          </cell>
          <cell r="C863" t="str">
            <v>SUC. MEGACENTRO</v>
          </cell>
          <cell r="D863" t="str">
            <v>CONSUMO</v>
          </cell>
          <cell r="E863">
            <v>1</v>
          </cell>
          <cell r="F863" t="str">
            <v>CONS. PERSONAL</v>
          </cell>
          <cell r="G863">
            <v>1</v>
          </cell>
          <cell r="H863" t="str">
            <v>EMITIDO</v>
          </cell>
          <cell r="I863">
            <v>6011798502</v>
          </cell>
          <cell r="J863" t="str">
            <v>001-1277764-4</v>
          </cell>
          <cell r="K863" t="str">
            <v>HICHEZ MORENO DE MA, ALEYDA</v>
          </cell>
          <cell r="L863" t="str">
            <v>PESOS DOMINICANOS</v>
          </cell>
          <cell r="M863">
            <v>33000</v>
          </cell>
          <cell r="N863">
            <v>3090.63</v>
          </cell>
          <cell r="O863">
            <v>3080.68</v>
          </cell>
          <cell r="P863">
            <v>21.5</v>
          </cell>
          <cell r="Q863">
            <v>0</v>
          </cell>
          <cell r="R863">
            <v>0</v>
          </cell>
          <cell r="S863">
            <v>0</v>
          </cell>
          <cell r="T863">
            <v>9.9499999999999993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45821</v>
          </cell>
          <cell r="AF863">
            <v>46186</v>
          </cell>
          <cell r="AG863">
            <v>12</v>
          </cell>
        </row>
        <row r="864">
          <cell r="A864">
            <v>6011801124</v>
          </cell>
          <cell r="B864" t="str">
            <v>SUC. MEGACENTRO</v>
          </cell>
          <cell r="C864" t="str">
            <v>SUC. MEGACENTRO</v>
          </cell>
          <cell r="D864" t="str">
            <v>CONSUMO</v>
          </cell>
          <cell r="E864">
            <v>1</v>
          </cell>
          <cell r="F864" t="str">
            <v>CONS. PERSONAL</v>
          </cell>
          <cell r="G864">
            <v>1</v>
          </cell>
          <cell r="H864" t="str">
            <v>EMITIDO</v>
          </cell>
          <cell r="I864">
            <v>6011801124</v>
          </cell>
          <cell r="J864" t="str">
            <v>402-3928309-2</v>
          </cell>
          <cell r="K864" t="str">
            <v>JIMENEZ JIMENEZ, MARCELO</v>
          </cell>
          <cell r="L864" t="str">
            <v>PESOS DOMINICANOS</v>
          </cell>
          <cell r="M864">
            <v>274899.86</v>
          </cell>
          <cell r="N864">
            <v>10510.49</v>
          </cell>
          <cell r="O864">
            <v>10427.58</v>
          </cell>
          <cell r="P864">
            <v>21.5</v>
          </cell>
          <cell r="Q864">
            <v>0</v>
          </cell>
          <cell r="R864">
            <v>0</v>
          </cell>
          <cell r="S864">
            <v>0</v>
          </cell>
          <cell r="T864">
            <v>82.91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19599.86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45832</v>
          </cell>
          <cell r="AF864">
            <v>46928</v>
          </cell>
          <cell r="AG864">
            <v>37</v>
          </cell>
        </row>
        <row r="865">
          <cell r="A865">
            <v>6011797028</v>
          </cell>
          <cell r="B865" t="str">
            <v>SUC. MEGACENTRO</v>
          </cell>
          <cell r="C865" t="str">
            <v>SUC. MEGACENTRO</v>
          </cell>
          <cell r="D865" t="str">
            <v>CONSUMO</v>
          </cell>
          <cell r="E865">
            <v>1</v>
          </cell>
          <cell r="F865" t="str">
            <v>CONS. PERSONAL</v>
          </cell>
          <cell r="G865">
            <v>1</v>
          </cell>
          <cell r="H865" t="str">
            <v>EMITIDO</v>
          </cell>
          <cell r="I865">
            <v>6011797028</v>
          </cell>
          <cell r="J865" t="str">
            <v>001-0553645-2</v>
          </cell>
          <cell r="K865" t="str">
            <v>LIBERATO REYNOSO, JIM ANTONIO</v>
          </cell>
          <cell r="L865" t="str">
            <v>PESOS DOMINICANOS</v>
          </cell>
          <cell r="M865">
            <v>285443.8</v>
          </cell>
          <cell r="N865">
            <v>8764.65</v>
          </cell>
          <cell r="O865">
            <v>8678.56</v>
          </cell>
          <cell r="P865">
            <v>19.95</v>
          </cell>
          <cell r="Q865">
            <v>0</v>
          </cell>
          <cell r="R865">
            <v>0</v>
          </cell>
          <cell r="S865">
            <v>0</v>
          </cell>
          <cell r="T865">
            <v>86.09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21643.8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45817</v>
          </cell>
          <cell r="AF865">
            <v>47278</v>
          </cell>
          <cell r="AG865">
            <v>49</v>
          </cell>
        </row>
        <row r="866">
          <cell r="A866">
            <v>6011799495</v>
          </cell>
          <cell r="B866" t="str">
            <v>SUC. MEGACENTRO</v>
          </cell>
          <cell r="C866" t="str">
            <v>SUC. MEGACENTRO</v>
          </cell>
          <cell r="D866" t="str">
            <v>CONSUMO</v>
          </cell>
          <cell r="E866">
            <v>1</v>
          </cell>
          <cell r="F866" t="str">
            <v>CONS. PERSONAL</v>
          </cell>
          <cell r="G866">
            <v>1</v>
          </cell>
          <cell r="H866" t="str">
            <v>EMITIDO</v>
          </cell>
          <cell r="I866">
            <v>6011799495</v>
          </cell>
          <cell r="J866" t="str">
            <v>011-0044018-7</v>
          </cell>
          <cell r="K866" t="str">
            <v>LORENZO ALCANTARA, ROBINSON</v>
          </cell>
          <cell r="L866" t="str">
            <v>PESOS DOMINICANOS</v>
          </cell>
          <cell r="M866">
            <v>388607.51</v>
          </cell>
          <cell r="N866">
            <v>10739.93</v>
          </cell>
          <cell r="O866">
            <v>10622.73</v>
          </cell>
          <cell r="P866">
            <v>21.5</v>
          </cell>
          <cell r="Q866">
            <v>0</v>
          </cell>
          <cell r="R866">
            <v>0</v>
          </cell>
          <cell r="S866">
            <v>0</v>
          </cell>
          <cell r="T866">
            <v>117.2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32807.51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45825</v>
          </cell>
          <cell r="AF866">
            <v>47651</v>
          </cell>
          <cell r="AG866">
            <v>61</v>
          </cell>
        </row>
        <row r="867">
          <cell r="A867">
            <v>6011801366</v>
          </cell>
          <cell r="B867" t="str">
            <v>SUC. MEGACENTRO</v>
          </cell>
          <cell r="C867" t="str">
            <v>SUC. MEGACENTRO</v>
          </cell>
          <cell r="D867" t="str">
            <v>CONSUMO</v>
          </cell>
          <cell r="E867">
            <v>1</v>
          </cell>
          <cell r="F867" t="str">
            <v>CONS. PERSONAL</v>
          </cell>
          <cell r="G867">
            <v>1</v>
          </cell>
          <cell r="H867" t="str">
            <v>EMITIDO</v>
          </cell>
          <cell r="I867">
            <v>6011801366</v>
          </cell>
          <cell r="J867" t="str">
            <v>023-0142474-9</v>
          </cell>
          <cell r="K867" t="str">
            <v>LUIS ACOSTA, ALFONSO ISMAEL</v>
          </cell>
          <cell r="L867" t="str">
            <v>PESOS DOMINICANOS</v>
          </cell>
          <cell r="M867">
            <v>71500</v>
          </cell>
          <cell r="N867">
            <v>3591.13</v>
          </cell>
          <cell r="O867">
            <v>3569.57</v>
          </cell>
          <cell r="P867">
            <v>18</v>
          </cell>
          <cell r="Q867">
            <v>0</v>
          </cell>
          <cell r="R867">
            <v>0</v>
          </cell>
          <cell r="S867">
            <v>0</v>
          </cell>
          <cell r="T867">
            <v>21.56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45833</v>
          </cell>
          <cell r="AF867">
            <v>46563</v>
          </cell>
          <cell r="AG867">
            <v>24</v>
          </cell>
        </row>
        <row r="868">
          <cell r="A868">
            <v>6011802532</v>
          </cell>
          <cell r="B868" t="str">
            <v>SUC. MEGACENTRO</v>
          </cell>
          <cell r="C868" t="str">
            <v>SUC. MEGACENTRO</v>
          </cell>
          <cell r="D868" t="str">
            <v>CONSUMO</v>
          </cell>
          <cell r="E868">
            <v>1</v>
          </cell>
          <cell r="F868" t="str">
            <v>CONS. PERSONAL</v>
          </cell>
          <cell r="G868">
            <v>1</v>
          </cell>
          <cell r="H868" t="str">
            <v>EMITIDO</v>
          </cell>
          <cell r="I868">
            <v>6011802532</v>
          </cell>
          <cell r="J868" t="str">
            <v>023-0141698-4</v>
          </cell>
          <cell r="K868" t="str">
            <v>MACK PINALES, GEOMAR</v>
          </cell>
          <cell r="L868" t="str">
            <v>PESOS DOMINICANOS</v>
          </cell>
          <cell r="M868">
            <v>158500</v>
          </cell>
          <cell r="N868">
            <v>4998.59</v>
          </cell>
          <cell r="O868">
            <v>4950.79</v>
          </cell>
          <cell r="P868">
            <v>21.5</v>
          </cell>
          <cell r="Q868">
            <v>0</v>
          </cell>
          <cell r="R868">
            <v>0</v>
          </cell>
          <cell r="S868">
            <v>0</v>
          </cell>
          <cell r="T868">
            <v>47.8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45838</v>
          </cell>
          <cell r="AF868">
            <v>47299</v>
          </cell>
          <cell r="AG868">
            <v>49</v>
          </cell>
        </row>
        <row r="869">
          <cell r="A869">
            <v>6011797366</v>
          </cell>
          <cell r="B869" t="str">
            <v>SUC. MEGACENTRO</v>
          </cell>
          <cell r="C869" t="str">
            <v>SUC. MEGACENTRO</v>
          </cell>
          <cell r="D869" t="str">
            <v>CONSUMO</v>
          </cell>
          <cell r="E869">
            <v>1</v>
          </cell>
          <cell r="F869" t="str">
            <v>CONS. PERSONAL</v>
          </cell>
          <cell r="G869">
            <v>1</v>
          </cell>
          <cell r="H869" t="str">
            <v>EMITIDO</v>
          </cell>
          <cell r="I869">
            <v>6011797366</v>
          </cell>
          <cell r="J869" t="str">
            <v>223-0113304-1</v>
          </cell>
          <cell r="K869" t="str">
            <v>MALDONADO PUELLO, MANUEL DE JESUS</v>
          </cell>
          <cell r="L869" t="str">
            <v>PESOS DOMINICANOS</v>
          </cell>
          <cell r="M869">
            <v>295223.73</v>
          </cell>
          <cell r="N869">
            <v>8159.09</v>
          </cell>
          <cell r="O869">
            <v>8070.05</v>
          </cell>
          <cell r="P869">
            <v>21.5</v>
          </cell>
          <cell r="Q869">
            <v>0</v>
          </cell>
          <cell r="R869">
            <v>0</v>
          </cell>
          <cell r="S869">
            <v>0</v>
          </cell>
          <cell r="T869">
            <v>89.04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24923.73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45818</v>
          </cell>
          <cell r="AF869">
            <v>47644</v>
          </cell>
          <cell r="AG869">
            <v>61</v>
          </cell>
        </row>
        <row r="870">
          <cell r="A870">
            <v>6011802961</v>
          </cell>
          <cell r="B870" t="str">
            <v>SUC. MEGACENTRO</v>
          </cell>
          <cell r="C870" t="str">
            <v>SUC. MEGACENTRO</v>
          </cell>
          <cell r="D870" t="str">
            <v>CONSUMO</v>
          </cell>
          <cell r="E870">
            <v>1</v>
          </cell>
          <cell r="F870" t="str">
            <v>CONS. PERSONAL</v>
          </cell>
          <cell r="G870">
            <v>1</v>
          </cell>
          <cell r="H870" t="str">
            <v>EMITIDO</v>
          </cell>
          <cell r="I870">
            <v>6011802961</v>
          </cell>
          <cell r="J870" t="str">
            <v>402-2561626-3</v>
          </cell>
          <cell r="K870" t="str">
            <v>MARIN PIERRET, RAYSA YASBET</v>
          </cell>
          <cell r="L870" t="str">
            <v>PESOS DOMINICANOS</v>
          </cell>
          <cell r="M870">
            <v>308566.84000000003</v>
          </cell>
          <cell r="N870">
            <v>8527.85</v>
          </cell>
          <cell r="O870">
            <v>8434.7900000000009</v>
          </cell>
          <cell r="P870">
            <v>21.5</v>
          </cell>
          <cell r="Q870">
            <v>0</v>
          </cell>
          <cell r="R870">
            <v>0</v>
          </cell>
          <cell r="S870">
            <v>0</v>
          </cell>
          <cell r="T870">
            <v>93.06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22910.23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45838</v>
          </cell>
          <cell r="AF870">
            <v>47664</v>
          </cell>
          <cell r="AG870">
            <v>61</v>
          </cell>
        </row>
        <row r="871">
          <cell r="A871">
            <v>6011798735</v>
          </cell>
          <cell r="B871" t="str">
            <v>SUC. MEGACENTRO</v>
          </cell>
          <cell r="C871" t="str">
            <v>SUC. MEGACENTRO</v>
          </cell>
          <cell r="D871" t="str">
            <v>CONSUMO</v>
          </cell>
          <cell r="E871">
            <v>1</v>
          </cell>
          <cell r="F871" t="str">
            <v>CONS. PERSONAL</v>
          </cell>
          <cell r="G871">
            <v>1</v>
          </cell>
          <cell r="H871" t="str">
            <v>EMITIDO</v>
          </cell>
          <cell r="I871">
            <v>6011798735</v>
          </cell>
          <cell r="J871" t="str">
            <v>402-1054536-0</v>
          </cell>
          <cell r="K871" t="str">
            <v>MARTINEZ BRITO, JEREMY FRANCISCO</v>
          </cell>
          <cell r="L871" t="str">
            <v>PESOS DOMINICANOS</v>
          </cell>
          <cell r="M871">
            <v>51500</v>
          </cell>
          <cell r="N871">
            <v>2586.62</v>
          </cell>
          <cell r="O871">
            <v>2571.09</v>
          </cell>
          <cell r="P871">
            <v>18</v>
          </cell>
          <cell r="Q871">
            <v>0</v>
          </cell>
          <cell r="R871">
            <v>0</v>
          </cell>
          <cell r="S871">
            <v>0</v>
          </cell>
          <cell r="T871">
            <v>15.53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45824</v>
          </cell>
          <cell r="AF871">
            <v>46554</v>
          </cell>
          <cell r="AG871">
            <v>24</v>
          </cell>
        </row>
        <row r="872">
          <cell r="A872">
            <v>6011798176</v>
          </cell>
          <cell r="B872" t="str">
            <v>SUC. MEGACENTRO</v>
          </cell>
          <cell r="C872" t="str">
            <v>SUC. MEGACENTRO</v>
          </cell>
          <cell r="D872" t="str">
            <v>CONSUMO</v>
          </cell>
          <cell r="E872">
            <v>1</v>
          </cell>
          <cell r="F872" t="str">
            <v>CONS. PERSONAL</v>
          </cell>
          <cell r="G872">
            <v>1</v>
          </cell>
          <cell r="H872" t="str">
            <v>EMITIDO</v>
          </cell>
          <cell r="I872">
            <v>6011798176</v>
          </cell>
          <cell r="J872" t="str">
            <v>001-1681530-9</v>
          </cell>
          <cell r="K872" t="str">
            <v>MARTINEZ SANCHEZ, JOEL</v>
          </cell>
          <cell r="L872" t="str">
            <v>PESOS DOMINICANOS</v>
          </cell>
          <cell r="M872">
            <v>111500</v>
          </cell>
          <cell r="N872">
            <v>5663.24</v>
          </cell>
          <cell r="O872">
            <v>5629.61</v>
          </cell>
          <cell r="P872">
            <v>18</v>
          </cell>
          <cell r="Q872">
            <v>0</v>
          </cell>
          <cell r="R872">
            <v>0</v>
          </cell>
          <cell r="S872">
            <v>0</v>
          </cell>
          <cell r="T872">
            <v>33.630000000000003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45820</v>
          </cell>
          <cell r="AF872">
            <v>46573</v>
          </cell>
          <cell r="AG872">
            <v>25</v>
          </cell>
        </row>
        <row r="873">
          <cell r="A873">
            <v>6011795812</v>
          </cell>
          <cell r="B873" t="str">
            <v>SUC. MEGACENTRO</v>
          </cell>
          <cell r="C873" t="str">
            <v>SUC. MEGACENTRO</v>
          </cell>
          <cell r="D873" t="str">
            <v>CONSUMO</v>
          </cell>
          <cell r="E873">
            <v>1</v>
          </cell>
          <cell r="F873" t="str">
            <v>CONS. PERSONAL</v>
          </cell>
          <cell r="G873">
            <v>1</v>
          </cell>
          <cell r="H873" t="str">
            <v>EMITIDO</v>
          </cell>
          <cell r="I873">
            <v>6011795812</v>
          </cell>
          <cell r="J873" t="str">
            <v>001-1552685-7</v>
          </cell>
          <cell r="K873" t="str">
            <v>MAYI POLANCO, JOSE AMADO</v>
          </cell>
          <cell r="L873" t="str">
            <v>PESOS DOMINICANOS</v>
          </cell>
          <cell r="M873">
            <v>165350.26999999999</v>
          </cell>
          <cell r="N873">
            <v>6321.98</v>
          </cell>
          <cell r="O873">
            <v>6272.11</v>
          </cell>
          <cell r="P873">
            <v>21.5</v>
          </cell>
          <cell r="Q873">
            <v>0</v>
          </cell>
          <cell r="R873">
            <v>0</v>
          </cell>
          <cell r="S873">
            <v>0</v>
          </cell>
          <cell r="T873">
            <v>49.87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10350.27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45812</v>
          </cell>
          <cell r="AF873">
            <v>46908</v>
          </cell>
          <cell r="AG873">
            <v>37</v>
          </cell>
        </row>
        <row r="874">
          <cell r="A874">
            <v>6011798751</v>
          </cell>
          <cell r="B874" t="str">
            <v>SUC. MEGACENTRO</v>
          </cell>
          <cell r="C874" t="str">
            <v>SUC. MEGACENTRO</v>
          </cell>
          <cell r="D874" t="str">
            <v>CONSUMO</v>
          </cell>
          <cell r="E874">
            <v>1</v>
          </cell>
          <cell r="F874" t="str">
            <v>CONS. PERSONAL</v>
          </cell>
          <cell r="G874">
            <v>1</v>
          </cell>
          <cell r="H874" t="str">
            <v>EMITIDO</v>
          </cell>
          <cell r="I874">
            <v>6011798751</v>
          </cell>
          <cell r="J874" t="str">
            <v>001-0841754-4</v>
          </cell>
          <cell r="K874" t="str">
            <v>MAÑI PIERRE, SANTIAGO</v>
          </cell>
          <cell r="L874" t="str">
            <v>PESOS DOMINICANOS</v>
          </cell>
          <cell r="M874">
            <v>555502.04</v>
          </cell>
          <cell r="N874">
            <v>17056.87</v>
          </cell>
          <cell r="O874">
            <v>16889.330000000002</v>
          </cell>
          <cell r="P874">
            <v>19.95</v>
          </cell>
          <cell r="Q874">
            <v>0</v>
          </cell>
          <cell r="R874">
            <v>0</v>
          </cell>
          <cell r="S874">
            <v>0</v>
          </cell>
          <cell r="T874">
            <v>167.54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37002.04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45824</v>
          </cell>
          <cell r="AF874">
            <v>47285</v>
          </cell>
          <cell r="AG874">
            <v>49</v>
          </cell>
        </row>
        <row r="875">
          <cell r="A875">
            <v>6011802475</v>
          </cell>
          <cell r="B875" t="str">
            <v>SUC. MEGACENTRO</v>
          </cell>
          <cell r="C875" t="str">
            <v>SUC. MEGACENTRO</v>
          </cell>
          <cell r="D875" t="str">
            <v>CONSUMO</v>
          </cell>
          <cell r="E875">
            <v>1</v>
          </cell>
          <cell r="F875" t="str">
            <v>CONS. PERSONAL</v>
          </cell>
          <cell r="G875">
            <v>1</v>
          </cell>
          <cell r="H875" t="str">
            <v>EMITIDO</v>
          </cell>
          <cell r="I875">
            <v>6011802475</v>
          </cell>
          <cell r="J875" t="str">
            <v>010-0077292-9</v>
          </cell>
          <cell r="K875" t="str">
            <v>MEDINA SANTIAGO, LUIS OVANDY</v>
          </cell>
          <cell r="L875" t="str">
            <v>PESOS DOMINICANOS</v>
          </cell>
          <cell r="M875">
            <v>181500</v>
          </cell>
          <cell r="N875">
            <v>5723.94</v>
          </cell>
          <cell r="O875">
            <v>5669.2</v>
          </cell>
          <cell r="P875">
            <v>21.5</v>
          </cell>
          <cell r="Q875">
            <v>0</v>
          </cell>
          <cell r="R875">
            <v>0</v>
          </cell>
          <cell r="S875">
            <v>0</v>
          </cell>
          <cell r="T875">
            <v>54.74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45838</v>
          </cell>
          <cell r="AF875">
            <v>47299</v>
          </cell>
          <cell r="AG875">
            <v>49</v>
          </cell>
        </row>
        <row r="876">
          <cell r="A876">
            <v>6011798728</v>
          </cell>
          <cell r="B876" t="str">
            <v>SUC. MEGACENTRO</v>
          </cell>
          <cell r="C876" t="str">
            <v>SUC. MEGACENTRO</v>
          </cell>
          <cell r="D876" t="str">
            <v>CONSUMO</v>
          </cell>
          <cell r="E876">
            <v>1</v>
          </cell>
          <cell r="F876" t="str">
            <v>CONS. PERSONAL</v>
          </cell>
          <cell r="G876">
            <v>1</v>
          </cell>
          <cell r="H876" t="str">
            <v>EMITIDO</v>
          </cell>
          <cell r="I876">
            <v>6011798728</v>
          </cell>
          <cell r="J876" t="str">
            <v>402-2777996-0</v>
          </cell>
          <cell r="K876" t="str">
            <v>MEDRANO TELEMIN, JUAN FRANCISCO</v>
          </cell>
          <cell r="L876" t="str">
            <v>PESOS DOMINICANOS</v>
          </cell>
          <cell r="M876">
            <v>384335.88</v>
          </cell>
          <cell r="N876">
            <v>10621.89</v>
          </cell>
          <cell r="O876">
            <v>10505.97</v>
          </cell>
          <cell r="P876">
            <v>21.5</v>
          </cell>
          <cell r="Q876">
            <v>0</v>
          </cell>
          <cell r="R876">
            <v>0</v>
          </cell>
          <cell r="S876">
            <v>0</v>
          </cell>
          <cell r="T876">
            <v>115.92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28535.88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45824</v>
          </cell>
          <cell r="AF876">
            <v>47650</v>
          </cell>
          <cell r="AG876">
            <v>61</v>
          </cell>
        </row>
        <row r="877">
          <cell r="A877">
            <v>6011796816</v>
          </cell>
          <cell r="B877" t="str">
            <v>SUC. MEGACENTRO</v>
          </cell>
          <cell r="C877" t="str">
            <v>SUC. MEGACENTRO</v>
          </cell>
          <cell r="D877" t="str">
            <v>CONSUMO</v>
          </cell>
          <cell r="E877">
            <v>1</v>
          </cell>
          <cell r="F877" t="str">
            <v>CONS. PERSONAL</v>
          </cell>
          <cell r="G877">
            <v>1</v>
          </cell>
          <cell r="H877" t="str">
            <v>EMITIDO</v>
          </cell>
          <cell r="I877">
            <v>6011796816</v>
          </cell>
          <cell r="J877" t="str">
            <v>402-3374906-4</v>
          </cell>
          <cell r="K877" t="str">
            <v>MENDEZ LUNA, ANGEL MANUEL</v>
          </cell>
          <cell r="L877" t="str">
            <v>PESOS DOMINICANOS</v>
          </cell>
          <cell r="M877">
            <v>134596.48000000001</v>
          </cell>
          <cell r="N877">
            <v>5146.1400000000003</v>
          </cell>
          <cell r="O877">
            <v>5105.55</v>
          </cell>
          <cell r="P877">
            <v>21.5</v>
          </cell>
          <cell r="Q877">
            <v>0</v>
          </cell>
          <cell r="R877">
            <v>0</v>
          </cell>
          <cell r="S877">
            <v>0</v>
          </cell>
          <cell r="T877">
            <v>40.590000000000003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9596.48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45814</v>
          </cell>
          <cell r="AF877">
            <v>46910</v>
          </cell>
          <cell r="AG877">
            <v>37</v>
          </cell>
        </row>
        <row r="878">
          <cell r="A878">
            <v>6011802557</v>
          </cell>
          <cell r="B878" t="str">
            <v>SUC. MEGACENTRO</v>
          </cell>
          <cell r="C878" t="str">
            <v>SUC. MEGACENTRO</v>
          </cell>
          <cell r="D878" t="str">
            <v>CONSUMO</v>
          </cell>
          <cell r="E878">
            <v>1</v>
          </cell>
          <cell r="F878" t="str">
            <v>CONS. PERSONAL</v>
          </cell>
          <cell r="G878">
            <v>1</v>
          </cell>
          <cell r="H878" t="str">
            <v>EMITIDO</v>
          </cell>
          <cell r="I878">
            <v>6011802557</v>
          </cell>
          <cell r="J878" t="str">
            <v>402-2508349-8</v>
          </cell>
          <cell r="K878" t="str">
            <v>MIESES LORA, JOSEFINA</v>
          </cell>
          <cell r="L878" t="str">
            <v>PESOS DOMINICANOS</v>
          </cell>
          <cell r="M878">
            <v>41500</v>
          </cell>
          <cell r="N878">
            <v>2044.49</v>
          </cell>
          <cell r="O878">
            <v>2031.97</v>
          </cell>
          <cell r="P878">
            <v>16</v>
          </cell>
          <cell r="Q878">
            <v>0</v>
          </cell>
          <cell r="R878">
            <v>0</v>
          </cell>
          <cell r="S878">
            <v>0</v>
          </cell>
          <cell r="T878">
            <v>12.52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45838</v>
          </cell>
          <cell r="AF878">
            <v>46568</v>
          </cell>
          <cell r="AG878">
            <v>24</v>
          </cell>
        </row>
        <row r="879">
          <cell r="A879">
            <v>6011796008</v>
          </cell>
          <cell r="B879" t="str">
            <v>SUC. MEGACENTRO</v>
          </cell>
          <cell r="C879" t="str">
            <v>SUC. MEGACENTRO</v>
          </cell>
          <cell r="D879" t="str">
            <v>CONSUMO</v>
          </cell>
          <cell r="E879">
            <v>1</v>
          </cell>
          <cell r="F879" t="str">
            <v>CONS. PERSONAL</v>
          </cell>
          <cell r="G879">
            <v>1</v>
          </cell>
          <cell r="H879" t="str">
            <v>EMITIDO</v>
          </cell>
          <cell r="I879">
            <v>6011796008</v>
          </cell>
          <cell r="J879" t="str">
            <v>402-4120514-1</v>
          </cell>
          <cell r="K879" t="str">
            <v>MONTERO MENDEZ, NICOLE</v>
          </cell>
          <cell r="L879" t="str">
            <v>PESOS DOMINICANOS</v>
          </cell>
          <cell r="M879">
            <v>263792.78999999998</v>
          </cell>
          <cell r="N879">
            <v>7513.03</v>
          </cell>
          <cell r="O879">
            <v>7433.47</v>
          </cell>
          <cell r="P879">
            <v>22.95</v>
          </cell>
          <cell r="Q879">
            <v>0</v>
          </cell>
          <cell r="R879">
            <v>0</v>
          </cell>
          <cell r="S879">
            <v>0</v>
          </cell>
          <cell r="T879">
            <v>79.56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20132.79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45812</v>
          </cell>
          <cell r="AF879">
            <v>47638</v>
          </cell>
          <cell r="AG879">
            <v>61</v>
          </cell>
        </row>
        <row r="880">
          <cell r="A880">
            <v>6011801601</v>
          </cell>
          <cell r="B880" t="str">
            <v>SUC. MEGACENTRO</v>
          </cell>
          <cell r="C880" t="str">
            <v>SUC. MEGACENTRO</v>
          </cell>
          <cell r="D880" t="str">
            <v>CONSUMO</v>
          </cell>
          <cell r="E880">
            <v>1</v>
          </cell>
          <cell r="F880" t="str">
            <v>CONS. PERSONAL</v>
          </cell>
          <cell r="G880">
            <v>1</v>
          </cell>
          <cell r="H880" t="str">
            <v>EMITIDO</v>
          </cell>
          <cell r="I880">
            <v>6011801601</v>
          </cell>
          <cell r="J880" t="str">
            <v>223-0162084-9</v>
          </cell>
          <cell r="K880" t="str">
            <v>MORA RAMIREZ, ANDREINA</v>
          </cell>
          <cell r="L880" t="str">
            <v>PESOS DOMINICANOS</v>
          </cell>
          <cell r="M880">
            <v>51500</v>
          </cell>
          <cell r="N880">
            <v>2586.62</v>
          </cell>
          <cell r="O880">
            <v>2571.09</v>
          </cell>
          <cell r="P880">
            <v>18</v>
          </cell>
          <cell r="Q880">
            <v>0</v>
          </cell>
          <cell r="R880">
            <v>0</v>
          </cell>
          <cell r="S880">
            <v>0</v>
          </cell>
          <cell r="T880">
            <v>15.53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45834</v>
          </cell>
          <cell r="AF880">
            <v>46564</v>
          </cell>
          <cell r="AG880">
            <v>24</v>
          </cell>
        </row>
        <row r="881">
          <cell r="A881">
            <v>6011797583</v>
          </cell>
          <cell r="B881" t="str">
            <v>SUC. MEGACENTRO</v>
          </cell>
          <cell r="C881" t="str">
            <v>SUC. MEGACENTRO</v>
          </cell>
          <cell r="D881" t="str">
            <v>CONSUMO</v>
          </cell>
          <cell r="E881">
            <v>1</v>
          </cell>
          <cell r="F881" t="str">
            <v>CONS. PERSONAL</v>
          </cell>
          <cell r="G881">
            <v>1</v>
          </cell>
          <cell r="H881" t="str">
            <v>EMITIDO</v>
          </cell>
          <cell r="I881">
            <v>6011797583</v>
          </cell>
          <cell r="J881" t="str">
            <v>402-2466075-9</v>
          </cell>
          <cell r="K881" t="str">
            <v>NAVARRO GONZALEZ, JOAN JAVIER</v>
          </cell>
          <cell r="L881" t="str">
            <v>PESOS DOMINICANOS</v>
          </cell>
          <cell r="M881">
            <v>132574.35999999999</v>
          </cell>
          <cell r="N881">
            <v>6885</v>
          </cell>
          <cell r="O881">
            <v>6845.02</v>
          </cell>
          <cell r="P881">
            <v>21.5</v>
          </cell>
          <cell r="Q881">
            <v>0</v>
          </cell>
          <cell r="R881">
            <v>0</v>
          </cell>
          <cell r="S881">
            <v>0</v>
          </cell>
          <cell r="T881">
            <v>39.979999999999997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7574.36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45819</v>
          </cell>
          <cell r="AF881">
            <v>46549</v>
          </cell>
          <cell r="AG881">
            <v>24</v>
          </cell>
        </row>
        <row r="882">
          <cell r="A882">
            <v>6011801222</v>
          </cell>
          <cell r="B882" t="str">
            <v>SUC. MEGACENTRO</v>
          </cell>
          <cell r="C882" t="str">
            <v>SUC. MEGACENTRO</v>
          </cell>
          <cell r="D882" t="str">
            <v>CONSUMO</v>
          </cell>
          <cell r="E882">
            <v>1</v>
          </cell>
          <cell r="F882" t="str">
            <v>CONS. PERSONAL</v>
          </cell>
          <cell r="G882">
            <v>1</v>
          </cell>
          <cell r="H882" t="str">
            <v>EMITIDO</v>
          </cell>
          <cell r="I882">
            <v>6011801222</v>
          </cell>
          <cell r="J882" t="str">
            <v>001-0902115-4</v>
          </cell>
          <cell r="K882" t="str">
            <v>NOLASCO, ALFREDO</v>
          </cell>
          <cell r="L882" t="str">
            <v>PESOS DOMINICANOS</v>
          </cell>
          <cell r="M882">
            <v>56500</v>
          </cell>
          <cell r="N882">
            <v>5196.96</v>
          </cell>
          <cell r="O882">
            <v>5179.92</v>
          </cell>
          <cell r="P882">
            <v>18</v>
          </cell>
          <cell r="Q882">
            <v>0</v>
          </cell>
          <cell r="R882">
            <v>0</v>
          </cell>
          <cell r="S882">
            <v>0</v>
          </cell>
          <cell r="T882">
            <v>17.04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45833</v>
          </cell>
          <cell r="AF882">
            <v>46198</v>
          </cell>
          <cell r="AG882">
            <v>12</v>
          </cell>
        </row>
        <row r="883">
          <cell r="A883">
            <v>6011797793</v>
          </cell>
          <cell r="B883" t="str">
            <v>SUC. MEGACENTRO</v>
          </cell>
          <cell r="C883" t="str">
            <v>SUC. MEGACENTRO</v>
          </cell>
          <cell r="D883" t="str">
            <v>CONSUMO</v>
          </cell>
          <cell r="E883">
            <v>1</v>
          </cell>
          <cell r="F883" t="str">
            <v>CONS. PERSONAL</v>
          </cell>
          <cell r="G883">
            <v>1</v>
          </cell>
          <cell r="H883" t="str">
            <v>EMITIDO</v>
          </cell>
          <cell r="I883">
            <v>6011797793</v>
          </cell>
          <cell r="J883" t="str">
            <v>223-0175772-4</v>
          </cell>
          <cell r="K883" t="str">
            <v>NOVAS DE LOS SANTOS, JUNIOR RAFAEL</v>
          </cell>
          <cell r="L883" t="str">
            <v>PESOS DOMINICANOS</v>
          </cell>
          <cell r="M883">
            <v>54000</v>
          </cell>
          <cell r="N883">
            <v>0</v>
          </cell>
          <cell r="O883">
            <v>1702.68</v>
          </cell>
          <cell r="P883">
            <v>15</v>
          </cell>
          <cell r="Q883">
            <v>0</v>
          </cell>
          <cell r="R883">
            <v>0</v>
          </cell>
          <cell r="S883">
            <v>0</v>
          </cell>
          <cell r="T883">
            <v>16.2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45809</v>
          </cell>
          <cell r="AF883">
            <v>46357</v>
          </cell>
          <cell r="AG883">
            <v>18</v>
          </cell>
        </row>
        <row r="884">
          <cell r="A884">
            <v>6011798482</v>
          </cell>
          <cell r="B884" t="str">
            <v>SUC. MEGACENTRO</v>
          </cell>
          <cell r="C884" t="str">
            <v>SUC. MEGACENTRO</v>
          </cell>
          <cell r="D884" t="str">
            <v>CONSUMO</v>
          </cell>
          <cell r="E884">
            <v>1</v>
          </cell>
          <cell r="F884" t="str">
            <v>CONS. PERSONAL</v>
          </cell>
          <cell r="G884">
            <v>1</v>
          </cell>
          <cell r="H884" t="str">
            <v>EMITIDO</v>
          </cell>
          <cell r="I884">
            <v>6011798482</v>
          </cell>
          <cell r="J884" t="str">
            <v>223-0023657-1</v>
          </cell>
          <cell r="K884" t="str">
            <v>POLANCO FRIAS, ANGEL</v>
          </cell>
          <cell r="L884" t="str">
            <v>PESOS DOMINICANOS</v>
          </cell>
          <cell r="M884">
            <v>51500</v>
          </cell>
          <cell r="N884">
            <v>2614.4899999999998</v>
          </cell>
          <cell r="O884">
            <v>2598.96</v>
          </cell>
          <cell r="P884">
            <v>18</v>
          </cell>
          <cell r="Q884">
            <v>0</v>
          </cell>
          <cell r="R884">
            <v>0</v>
          </cell>
          <cell r="S884">
            <v>0</v>
          </cell>
          <cell r="T884">
            <v>15.53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45821</v>
          </cell>
          <cell r="AF884">
            <v>46573</v>
          </cell>
          <cell r="AG884">
            <v>25</v>
          </cell>
        </row>
        <row r="885">
          <cell r="A885">
            <v>6011800517</v>
          </cell>
          <cell r="B885" t="str">
            <v>SUC. MEGACENTRO</v>
          </cell>
          <cell r="C885" t="str">
            <v>SUC. MEGACENTRO</v>
          </cell>
          <cell r="D885" t="str">
            <v>CONSUMO</v>
          </cell>
          <cell r="E885">
            <v>1</v>
          </cell>
          <cell r="F885" t="str">
            <v>CONS. PERSONAL</v>
          </cell>
          <cell r="G885">
            <v>1</v>
          </cell>
          <cell r="H885" t="str">
            <v>EMITIDO</v>
          </cell>
          <cell r="I885">
            <v>6011800517</v>
          </cell>
          <cell r="J885" t="str">
            <v>223-0102484-4</v>
          </cell>
          <cell r="K885" t="str">
            <v>PUELLO CASTILLO, MIOSOTIS BEATRIZ</v>
          </cell>
          <cell r="L885" t="str">
            <v>PESOS DOMINICANOS</v>
          </cell>
          <cell r="M885">
            <v>16500</v>
          </cell>
          <cell r="N885">
            <v>1502.04</v>
          </cell>
          <cell r="O885">
            <v>1497.06</v>
          </cell>
          <cell r="P885">
            <v>16</v>
          </cell>
          <cell r="Q885">
            <v>0</v>
          </cell>
          <cell r="R885">
            <v>0</v>
          </cell>
          <cell r="S885">
            <v>0</v>
          </cell>
          <cell r="T885">
            <v>4.9800000000000004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45831</v>
          </cell>
          <cell r="AF885">
            <v>46196</v>
          </cell>
          <cell r="AG885">
            <v>12</v>
          </cell>
        </row>
        <row r="886">
          <cell r="A886">
            <v>6011801852</v>
          </cell>
          <cell r="B886" t="str">
            <v>SUC. MEGACENTRO</v>
          </cell>
          <cell r="C886" t="str">
            <v>SUC. MEGACENTRO</v>
          </cell>
          <cell r="D886" t="str">
            <v>CONSUMO</v>
          </cell>
          <cell r="E886">
            <v>1</v>
          </cell>
          <cell r="F886" t="str">
            <v>CONS. PERSONAL</v>
          </cell>
          <cell r="G886">
            <v>1</v>
          </cell>
          <cell r="H886" t="str">
            <v>EMITIDO</v>
          </cell>
          <cell r="I886">
            <v>6011801852</v>
          </cell>
          <cell r="J886" t="str">
            <v>402-1001134-8</v>
          </cell>
          <cell r="K886" t="str">
            <v>QUEZADA MORILLO, ROBERT MANUEL</v>
          </cell>
          <cell r="L886" t="str">
            <v>PESOS DOMINICANOS</v>
          </cell>
          <cell r="M886">
            <v>17500</v>
          </cell>
          <cell r="N886">
            <v>1593.07</v>
          </cell>
          <cell r="O886">
            <v>1587.79</v>
          </cell>
          <cell r="P886">
            <v>16</v>
          </cell>
          <cell r="Q886">
            <v>0</v>
          </cell>
          <cell r="R886">
            <v>0</v>
          </cell>
          <cell r="S886">
            <v>0</v>
          </cell>
          <cell r="T886">
            <v>5.28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45834</v>
          </cell>
          <cell r="AF886">
            <v>46199</v>
          </cell>
          <cell r="AG886">
            <v>12</v>
          </cell>
        </row>
        <row r="887">
          <cell r="A887">
            <v>6011798863</v>
          </cell>
          <cell r="B887" t="str">
            <v>SUC. MEGACENTRO</v>
          </cell>
          <cell r="C887" t="str">
            <v>SUC. MEGACENTRO</v>
          </cell>
          <cell r="D887" t="str">
            <v>CONSUMO</v>
          </cell>
          <cell r="E887">
            <v>1</v>
          </cell>
          <cell r="F887" t="str">
            <v>CONS. PERSONAL</v>
          </cell>
          <cell r="G887">
            <v>1</v>
          </cell>
          <cell r="H887" t="str">
            <v>EMITIDO</v>
          </cell>
          <cell r="I887">
            <v>6011798863</v>
          </cell>
          <cell r="J887" t="str">
            <v>402-2222707-2</v>
          </cell>
          <cell r="K887" t="str">
            <v>RAMIREZ MONTERO, GREGORIS</v>
          </cell>
          <cell r="L887" t="str">
            <v>PESOS DOMINICANOS</v>
          </cell>
          <cell r="M887">
            <v>76000</v>
          </cell>
          <cell r="N887">
            <v>0</v>
          </cell>
          <cell r="O887">
            <v>1507.75</v>
          </cell>
          <cell r="P887">
            <v>15</v>
          </cell>
          <cell r="Q887">
            <v>0</v>
          </cell>
          <cell r="R887">
            <v>0</v>
          </cell>
          <cell r="S887">
            <v>0</v>
          </cell>
          <cell r="T887">
            <v>22.8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45814</v>
          </cell>
          <cell r="AF887">
            <v>46544</v>
          </cell>
          <cell r="AG887">
            <v>24</v>
          </cell>
        </row>
        <row r="888">
          <cell r="A888">
            <v>6011799869</v>
          </cell>
          <cell r="B888" t="str">
            <v>SUC. MEGACENTRO</v>
          </cell>
          <cell r="C888" t="str">
            <v>SUC. MEGACENTRO</v>
          </cell>
          <cell r="D888" t="str">
            <v>CONSUMO</v>
          </cell>
          <cell r="E888">
            <v>1</v>
          </cell>
          <cell r="F888" t="str">
            <v>CONS. PERSONAL</v>
          </cell>
          <cell r="G888">
            <v>1</v>
          </cell>
          <cell r="H888" t="str">
            <v>EMITIDO</v>
          </cell>
          <cell r="I888">
            <v>6011799869</v>
          </cell>
          <cell r="J888" t="str">
            <v>023-0141621-6</v>
          </cell>
          <cell r="K888" t="str">
            <v>RAMIREZ RODRIGUEZ, JULITO</v>
          </cell>
          <cell r="L888" t="str">
            <v>PESOS DOMINICANOS</v>
          </cell>
          <cell r="M888">
            <v>101500</v>
          </cell>
          <cell r="N888">
            <v>2629.63</v>
          </cell>
          <cell r="O888">
            <v>2599.02</v>
          </cell>
          <cell r="P888">
            <v>18</v>
          </cell>
          <cell r="Q888">
            <v>0</v>
          </cell>
          <cell r="R888">
            <v>0</v>
          </cell>
          <cell r="S888">
            <v>0</v>
          </cell>
          <cell r="T888">
            <v>30.61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45826</v>
          </cell>
          <cell r="AF888">
            <v>47669</v>
          </cell>
          <cell r="AG888">
            <v>61</v>
          </cell>
        </row>
        <row r="889">
          <cell r="A889">
            <v>6011797117</v>
          </cell>
          <cell r="B889" t="str">
            <v>SUC. MEGACENTRO</v>
          </cell>
          <cell r="C889" t="str">
            <v>SUC. MEGACENTRO</v>
          </cell>
          <cell r="D889" t="str">
            <v>CONSUMO</v>
          </cell>
          <cell r="E889">
            <v>1</v>
          </cell>
          <cell r="F889" t="str">
            <v>CONS. PERSONAL</v>
          </cell>
          <cell r="G889">
            <v>1</v>
          </cell>
          <cell r="H889" t="str">
            <v>EMITIDO</v>
          </cell>
          <cell r="I889">
            <v>6011797117</v>
          </cell>
          <cell r="J889" t="str">
            <v>402-5196755-6</v>
          </cell>
          <cell r="K889" t="str">
            <v>RODRIGUEZ CORDERO, MIGUEL ANGEL</v>
          </cell>
          <cell r="L889" t="str">
            <v>PESOS DOMINICANOS</v>
          </cell>
          <cell r="M889">
            <v>47000</v>
          </cell>
          <cell r="N889">
            <v>0</v>
          </cell>
          <cell r="O889">
            <v>1480.97</v>
          </cell>
          <cell r="P889">
            <v>15</v>
          </cell>
          <cell r="Q889">
            <v>0</v>
          </cell>
          <cell r="R889">
            <v>0</v>
          </cell>
          <cell r="S889">
            <v>0</v>
          </cell>
          <cell r="T889">
            <v>14.1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45809</v>
          </cell>
          <cell r="AF889">
            <v>46357</v>
          </cell>
          <cell r="AG889">
            <v>18</v>
          </cell>
        </row>
        <row r="890">
          <cell r="A890">
            <v>6011797101</v>
          </cell>
          <cell r="B890" t="str">
            <v>SUC. MEGACENTRO</v>
          </cell>
          <cell r="C890" t="str">
            <v>SUC. MEGACENTRO</v>
          </cell>
          <cell r="D890" t="str">
            <v>CONSUMO</v>
          </cell>
          <cell r="E890">
            <v>1</v>
          </cell>
          <cell r="F890" t="str">
            <v>CONS. PERSONAL</v>
          </cell>
          <cell r="G890">
            <v>1</v>
          </cell>
          <cell r="H890" t="str">
            <v>EMITIDO</v>
          </cell>
          <cell r="I890">
            <v>6011797101</v>
          </cell>
          <cell r="J890" t="str">
            <v>068-0050164-2</v>
          </cell>
          <cell r="K890" t="str">
            <v>RODRIGUEZ SANTOS, ZULEYKA FRANCISCA</v>
          </cell>
          <cell r="L890" t="str">
            <v>PESOS DOMINICANOS</v>
          </cell>
          <cell r="M890">
            <v>253503.13</v>
          </cell>
          <cell r="N890">
            <v>12972.51</v>
          </cell>
          <cell r="O890">
            <v>12896.05</v>
          </cell>
          <cell r="P890">
            <v>19.95</v>
          </cell>
          <cell r="Q890">
            <v>0</v>
          </cell>
          <cell r="R890">
            <v>0</v>
          </cell>
          <cell r="S890">
            <v>0</v>
          </cell>
          <cell r="T890">
            <v>76.459999999999994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14282.13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45817</v>
          </cell>
          <cell r="AF890">
            <v>46547</v>
          </cell>
          <cell r="AG890">
            <v>24</v>
          </cell>
        </row>
        <row r="891">
          <cell r="A891">
            <v>6011800175</v>
          </cell>
          <cell r="B891" t="str">
            <v>SUC. MEGACENTRO</v>
          </cell>
          <cell r="C891" t="str">
            <v>SUC. MEGACENTRO</v>
          </cell>
          <cell r="D891" t="str">
            <v>CONSUMO</v>
          </cell>
          <cell r="E891">
            <v>1</v>
          </cell>
          <cell r="F891" t="str">
            <v>CONS. PERSONAL</v>
          </cell>
          <cell r="G891">
            <v>1</v>
          </cell>
          <cell r="H891" t="str">
            <v>EMITIDO</v>
          </cell>
          <cell r="I891">
            <v>6011800175</v>
          </cell>
          <cell r="J891" t="str">
            <v>013-0048266-6</v>
          </cell>
          <cell r="K891" t="str">
            <v>ROSARIO PINALES, ENMANUEL ANTONIO</v>
          </cell>
          <cell r="L891" t="str">
            <v>PESOS DOMINICANOS</v>
          </cell>
          <cell r="M891">
            <v>167431.29999999999</v>
          </cell>
          <cell r="N891">
            <v>4627.3</v>
          </cell>
          <cell r="O891">
            <v>4576.8</v>
          </cell>
          <cell r="P891">
            <v>21.5</v>
          </cell>
          <cell r="Q891">
            <v>0</v>
          </cell>
          <cell r="R891">
            <v>0</v>
          </cell>
          <cell r="S891">
            <v>0</v>
          </cell>
          <cell r="T891">
            <v>50.5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12431.3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45828</v>
          </cell>
          <cell r="AF891">
            <v>47654</v>
          </cell>
          <cell r="AG891">
            <v>61</v>
          </cell>
        </row>
        <row r="892">
          <cell r="A892">
            <v>6011796362</v>
          </cell>
          <cell r="B892" t="str">
            <v>SUC. MEGACENTRO</v>
          </cell>
          <cell r="C892" t="str">
            <v>SUC. MEGACENTRO</v>
          </cell>
          <cell r="D892" t="str">
            <v>CONSUMO</v>
          </cell>
          <cell r="E892">
            <v>1</v>
          </cell>
          <cell r="F892" t="str">
            <v>CONS. PERSONAL</v>
          </cell>
          <cell r="G892">
            <v>1</v>
          </cell>
          <cell r="H892" t="str">
            <v>EMITIDO</v>
          </cell>
          <cell r="I892">
            <v>6011796362</v>
          </cell>
          <cell r="J892" t="str">
            <v>225-0027452-1</v>
          </cell>
          <cell r="K892" t="str">
            <v>RUIZ GONZALEZ, YOMILKA</v>
          </cell>
          <cell r="L892" t="str">
            <v>PESOS DOMINICANOS</v>
          </cell>
          <cell r="M892">
            <v>87000</v>
          </cell>
          <cell r="N892">
            <v>0</v>
          </cell>
          <cell r="O892">
            <v>2118.86</v>
          </cell>
          <cell r="P892">
            <v>15</v>
          </cell>
          <cell r="Q892">
            <v>0</v>
          </cell>
          <cell r="R892">
            <v>0</v>
          </cell>
          <cell r="S892">
            <v>0</v>
          </cell>
          <cell r="T892">
            <v>26.1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45809</v>
          </cell>
          <cell r="AF892">
            <v>46539</v>
          </cell>
          <cell r="AG892">
            <v>24</v>
          </cell>
        </row>
        <row r="893">
          <cell r="A893">
            <v>6011802062</v>
          </cell>
          <cell r="B893" t="str">
            <v>SUC. MEGACENTRO</v>
          </cell>
          <cell r="C893" t="str">
            <v>SUC. MEGACENTRO</v>
          </cell>
          <cell r="D893" t="str">
            <v>CONSUMO</v>
          </cell>
          <cell r="E893">
            <v>1</v>
          </cell>
          <cell r="F893" t="str">
            <v>CONS. PERSONAL</v>
          </cell>
          <cell r="G893">
            <v>1</v>
          </cell>
          <cell r="H893" t="str">
            <v>EMITIDO</v>
          </cell>
          <cell r="I893">
            <v>6011802062</v>
          </cell>
          <cell r="J893" t="str">
            <v>225-0046324-9</v>
          </cell>
          <cell r="K893" t="str">
            <v>SABINO ABAD, ANDREA ESTANIA</v>
          </cell>
          <cell r="L893" t="str">
            <v>PESOS DOMINICANOS</v>
          </cell>
          <cell r="M893">
            <v>51500</v>
          </cell>
          <cell r="N893">
            <v>2586.62</v>
          </cell>
          <cell r="O893">
            <v>2571.09</v>
          </cell>
          <cell r="P893">
            <v>18</v>
          </cell>
          <cell r="Q893">
            <v>0</v>
          </cell>
          <cell r="R893">
            <v>0</v>
          </cell>
          <cell r="S893">
            <v>0</v>
          </cell>
          <cell r="T893">
            <v>15.53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45835</v>
          </cell>
          <cell r="AF893">
            <v>46565</v>
          </cell>
          <cell r="AG893">
            <v>24</v>
          </cell>
        </row>
        <row r="894">
          <cell r="A894">
            <v>6011798023</v>
          </cell>
          <cell r="B894" t="str">
            <v>SUC. MEGACENTRO</v>
          </cell>
          <cell r="C894" t="str">
            <v>SUC. MEGACENTRO</v>
          </cell>
          <cell r="D894" t="str">
            <v>CONSUMO</v>
          </cell>
          <cell r="E894">
            <v>1</v>
          </cell>
          <cell r="F894" t="str">
            <v>CONS. PERSONAL</v>
          </cell>
          <cell r="G894">
            <v>1</v>
          </cell>
          <cell r="H894" t="str">
            <v>EMITIDO</v>
          </cell>
          <cell r="I894">
            <v>6011798023</v>
          </cell>
          <cell r="J894" t="str">
            <v>402-2487458-2</v>
          </cell>
          <cell r="K894" t="str">
            <v>SANCHEZ ENCARNACION, BRENDA CHERIL</v>
          </cell>
          <cell r="L894" t="str">
            <v>PESOS DOMINICANOS</v>
          </cell>
          <cell r="M894">
            <v>363546.02</v>
          </cell>
          <cell r="N894">
            <v>10347.74</v>
          </cell>
          <cell r="O894">
            <v>10238.09</v>
          </cell>
          <cell r="P894">
            <v>22.95</v>
          </cell>
          <cell r="Q894">
            <v>0</v>
          </cell>
          <cell r="R894">
            <v>0</v>
          </cell>
          <cell r="S894">
            <v>0</v>
          </cell>
          <cell r="T894">
            <v>109.65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27746.02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45820</v>
          </cell>
          <cell r="AF894">
            <v>47646</v>
          </cell>
          <cell r="AG894">
            <v>61</v>
          </cell>
        </row>
        <row r="895">
          <cell r="A895">
            <v>6011796531</v>
          </cell>
          <cell r="B895" t="str">
            <v>SUC. MEGACENTRO</v>
          </cell>
          <cell r="C895" t="str">
            <v>SUC. MEGACENTRO</v>
          </cell>
          <cell r="D895" t="str">
            <v>CONSUMO</v>
          </cell>
          <cell r="E895">
            <v>1</v>
          </cell>
          <cell r="F895" t="str">
            <v>CONS. PERSONAL</v>
          </cell>
          <cell r="G895">
            <v>1</v>
          </cell>
          <cell r="H895" t="str">
            <v>EMITIDO</v>
          </cell>
          <cell r="I895">
            <v>6011796531</v>
          </cell>
          <cell r="J895" t="str">
            <v>402-0065906-4</v>
          </cell>
          <cell r="K895" t="str">
            <v>SANCHEZ JAVIER, RACHELLE JOCELYN</v>
          </cell>
          <cell r="L895" t="str">
            <v>PESOS DOMINICANOS</v>
          </cell>
          <cell r="M895">
            <v>220351.65</v>
          </cell>
          <cell r="N895">
            <v>6949.2</v>
          </cell>
          <cell r="O895">
            <v>6882.74</v>
          </cell>
          <cell r="P895">
            <v>21.5</v>
          </cell>
          <cell r="Q895">
            <v>0</v>
          </cell>
          <cell r="R895">
            <v>0</v>
          </cell>
          <cell r="S895">
            <v>0</v>
          </cell>
          <cell r="T895">
            <v>66.459999999999994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15051.65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45813</v>
          </cell>
          <cell r="AF895">
            <v>47274</v>
          </cell>
          <cell r="AG895">
            <v>49</v>
          </cell>
        </row>
        <row r="896">
          <cell r="A896">
            <v>6011799901</v>
          </cell>
          <cell r="B896" t="str">
            <v>SUC. MEGACENTRO</v>
          </cell>
          <cell r="C896" t="str">
            <v>SUC. MEGACENTRO</v>
          </cell>
          <cell r="D896" t="str">
            <v>CONSUMO</v>
          </cell>
          <cell r="E896">
            <v>1</v>
          </cell>
          <cell r="F896" t="str">
            <v>CONS. PERSONAL</v>
          </cell>
          <cell r="G896">
            <v>1</v>
          </cell>
          <cell r="H896" t="str">
            <v>EMITIDO</v>
          </cell>
          <cell r="I896">
            <v>6011799901</v>
          </cell>
          <cell r="J896" t="str">
            <v>001-1595891-0</v>
          </cell>
          <cell r="K896" t="str">
            <v>SANTANA GOMEZ, RAMON ANTONIO</v>
          </cell>
          <cell r="L896" t="str">
            <v>PESOS DOMINICANOS</v>
          </cell>
          <cell r="M896">
            <v>53000</v>
          </cell>
          <cell r="N896">
            <v>2752.45</v>
          </cell>
          <cell r="O896">
            <v>2736.47</v>
          </cell>
          <cell r="P896">
            <v>21.5</v>
          </cell>
          <cell r="Q896">
            <v>0</v>
          </cell>
          <cell r="R896">
            <v>0</v>
          </cell>
          <cell r="S896">
            <v>0</v>
          </cell>
          <cell r="T896">
            <v>15.98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45826</v>
          </cell>
          <cell r="AF896">
            <v>46556</v>
          </cell>
          <cell r="AG896">
            <v>24</v>
          </cell>
        </row>
        <row r="897">
          <cell r="A897">
            <v>6011797035</v>
          </cell>
          <cell r="B897" t="str">
            <v>SUC. MEGACENTRO</v>
          </cell>
          <cell r="C897" t="str">
            <v>SUC. MEGACENTRO</v>
          </cell>
          <cell r="D897" t="str">
            <v>CONSUMO</v>
          </cell>
          <cell r="E897">
            <v>1</v>
          </cell>
          <cell r="F897" t="str">
            <v>CONS. PERSONAL</v>
          </cell>
          <cell r="G897">
            <v>1</v>
          </cell>
          <cell r="H897" t="str">
            <v>EMITIDO</v>
          </cell>
          <cell r="I897">
            <v>6011797035</v>
          </cell>
          <cell r="J897" t="str">
            <v>001-0546922-5</v>
          </cell>
          <cell r="K897" t="str">
            <v>TALAVERA FELIZ, PEDRO ANTONIO</v>
          </cell>
          <cell r="L897" t="str">
            <v>PESOS DOMINICANOS</v>
          </cell>
          <cell r="M897">
            <v>435766.04</v>
          </cell>
          <cell r="N897">
            <v>13742.69</v>
          </cell>
          <cell r="O897">
            <v>13611.26</v>
          </cell>
          <cell r="P897">
            <v>21.5</v>
          </cell>
          <cell r="Q897">
            <v>0</v>
          </cell>
          <cell r="R897">
            <v>0</v>
          </cell>
          <cell r="S897">
            <v>0</v>
          </cell>
          <cell r="T897">
            <v>131.43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29766.04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45817</v>
          </cell>
          <cell r="AF897">
            <v>47278</v>
          </cell>
          <cell r="AG897">
            <v>49</v>
          </cell>
        </row>
        <row r="898">
          <cell r="A898">
            <v>6011796467</v>
          </cell>
          <cell r="B898" t="str">
            <v>SUC. MEGACENTRO</v>
          </cell>
          <cell r="C898" t="str">
            <v>SUC. MEGACENTRO</v>
          </cell>
          <cell r="D898" t="str">
            <v>CONSUMO</v>
          </cell>
          <cell r="E898">
            <v>1</v>
          </cell>
          <cell r="F898" t="str">
            <v>CONS. PERSONAL</v>
          </cell>
          <cell r="G898">
            <v>1</v>
          </cell>
          <cell r="H898" t="str">
            <v>EMITIDO</v>
          </cell>
          <cell r="I898">
            <v>6011796467</v>
          </cell>
          <cell r="J898" t="str">
            <v>004-0019131-8</v>
          </cell>
          <cell r="K898" t="str">
            <v>TEJADA MEJIA, SANTO</v>
          </cell>
          <cell r="L898" t="str">
            <v>PESOS DOMINICANOS</v>
          </cell>
          <cell r="M898">
            <v>106000</v>
          </cell>
          <cell r="N898">
            <v>0</v>
          </cell>
          <cell r="O898">
            <v>2583.63</v>
          </cell>
          <cell r="P898">
            <v>15</v>
          </cell>
          <cell r="Q898">
            <v>0</v>
          </cell>
          <cell r="R898">
            <v>0</v>
          </cell>
          <cell r="S898">
            <v>0</v>
          </cell>
          <cell r="T898">
            <v>31.8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45809</v>
          </cell>
          <cell r="AF898">
            <v>46722</v>
          </cell>
          <cell r="AG898">
            <v>30</v>
          </cell>
        </row>
        <row r="899">
          <cell r="A899">
            <v>6011802226</v>
          </cell>
          <cell r="B899" t="str">
            <v>SUC. MEGACENTRO</v>
          </cell>
          <cell r="C899" t="str">
            <v>SUC. MEGACENTRO</v>
          </cell>
          <cell r="D899" t="str">
            <v>CONSUMO</v>
          </cell>
          <cell r="E899">
            <v>1</v>
          </cell>
          <cell r="F899" t="str">
            <v>CONS. PERSONAL</v>
          </cell>
          <cell r="G899">
            <v>1</v>
          </cell>
          <cell r="H899" t="str">
            <v>EMITIDO</v>
          </cell>
          <cell r="I899">
            <v>6011802226</v>
          </cell>
          <cell r="J899" t="str">
            <v>223-0135596-6</v>
          </cell>
          <cell r="K899" t="str">
            <v>UCETA MEDINA, DIVANY</v>
          </cell>
          <cell r="L899" t="str">
            <v>PESOS DOMINICANOS</v>
          </cell>
          <cell r="M899">
            <v>438562</v>
          </cell>
          <cell r="N899">
            <v>12120.53</v>
          </cell>
          <cell r="O899">
            <v>11988.26</v>
          </cell>
          <cell r="P899">
            <v>21.5</v>
          </cell>
          <cell r="Q899">
            <v>0</v>
          </cell>
          <cell r="R899">
            <v>0</v>
          </cell>
          <cell r="S899">
            <v>0</v>
          </cell>
          <cell r="T899">
            <v>132.27000000000001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32562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45835</v>
          </cell>
          <cell r="AF899">
            <v>47661</v>
          </cell>
          <cell r="AG899">
            <v>61</v>
          </cell>
        </row>
        <row r="900">
          <cell r="A900">
            <v>6011796661</v>
          </cell>
          <cell r="B900" t="str">
            <v>SUC. MEGACENTRO</v>
          </cell>
          <cell r="C900" t="str">
            <v>SUC. MEGACENTRO</v>
          </cell>
          <cell r="D900" t="str">
            <v>CONSUMO</v>
          </cell>
          <cell r="E900">
            <v>1</v>
          </cell>
          <cell r="F900" t="str">
            <v>CONS. PERSONAL</v>
          </cell>
          <cell r="G900">
            <v>1</v>
          </cell>
          <cell r="H900" t="str">
            <v>EMITIDO</v>
          </cell>
          <cell r="I900">
            <v>6011796661</v>
          </cell>
          <cell r="J900" t="str">
            <v>223-0178875-2</v>
          </cell>
          <cell r="K900" t="str">
            <v>UREÑA BERIGUETE, MARCOS ANTONIO</v>
          </cell>
          <cell r="L900" t="str">
            <v>PESOS DOMINICANOS</v>
          </cell>
          <cell r="M900">
            <v>68000</v>
          </cell>
          <cell r="N900">
            <v>0</v>
          </cell>
          <cell r="O900">
            <v>1017.46</v>
          </cell>
          <cell r="P900">
            <v>15</v>
          </cell>
          <cell r="Q900">
            <v>0</v>
          </cell>
          <cell r="R900">
            <v>0</v>
          </cell>
          <cell r="S900">
            <v>0</v>
          </cell>
          <cell r="T900">
            <v>20.399999999999999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45809</v>
          </cell>
          <cell r="AF900">
            <v>46357</v>
          </cell>
          <cell r="AG900">
            <v>18</v>
          </cell>
        </row>
        <row r="901">
          <cell r="A901">
            <v>6011802831</v>
          </cell>
          <cell r="B901" t="str">
            <v>SUC. MEGACENTRO</v>
          </cell>
          <cell r="C901" t="str">
            <v>SUC. MEGACENTRO</v>
          </cell>
          <cell r="D901" t="str">
            <v>CONSUMO</v>
          </cell>
          <cell r="E901">
            <v>1</v>
          </cell>
          <cell r="F901" t="str">
            <v>CONS. PERSONAL</v>
          </cell>
          <cell r="G901">
            <v>1</v>
          </cell>
          <cell r="H901" t="str">
            <v>EMITIDO</v>
          </cell>
          <cell r="I901">
            <v>6011802831</v>
          </cell>
          <cell r="J901" t="str">
            <v>016-0012242-6</v>
          </cell>
          <cell r="K901" t="str">
            <v>VALLEJO LEBRON, CLEMENTE</v>
          </cell>
          <cell r="L901" t="str">
            <v>PESOS DOMINICANOS</v>
          </cell>
          <cell r="M901">
            <v>156100</v>
          </cell>
          <cell r="N901">
            <v>4922.8999999999996</v>
          </cell>
          <cell r="O901">
            <v>4875.82</v>
          </cell>
          <cell r="P901">
            <v>21.5</v>
          </cell>
          <cell r="Q901">
            <v>0</v>
          </cell>
          <cell r="R901">
            <v>0</v>
          </cell>
          <cell r="S901">
            <v>0</v>
          </cell>
          <cell r="T901">
            <v>47.08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45838</v>
          </cell>
          <cell r="AF901">
            <v>47299</v>
          </cell>
          <cell r="AG901">
            <v>49</v>
          </cell>
        </row>
        <row r="902">
          <cell r="A902">
            <v>6011798614</v>
          </cell>
          <cell r="B902" t="str">
            <v>SUC. MEGACENTRO</v>
          </cell>
          <cell r="C902" t="str">
            <v>SUC. MEGACENTRO</v>
          </cell>
          <cell r="D902" t="str">
            <v>CONSUMO</v>
          </cell>
          <cell r="E902">
            <v>1</v>
          </cell>
          <cell r="F902" t="str">
            <v>CONS. PERSONAL</v>
          </cell>
          <cell r="G902">
            <v>1</v>
          </cell>
          <cell r="H902" t="str">
            <v>EMITIDO</v>
          </cell>
          <cell r="I902">
            <v>6011798614</v>
          </cell>
          <cell r="J902" t="str">
            <v>001-1668687-4</v>
          </cell>
          <cell r="K902" t="str">
            <v>VENTURA MOTA, EDGARD ALMIR</v>
          </cell>
          <cell r="L902" t="str">
            <v>PESOS DOMINICANOS</v>
          </cell>
          <cell r="M902">
            <v>31500</v>
          </cell>
          <cell r="N902">
            <v>1989.48</v>
          </cell>
          <cell r="O902">
            <v>1979.98</v>
          </cell>
          <cell r="P902">
            <v>16</v>
          </cell>
          <cell r="Q902">
            <v>0</v>
          </cell>
          <cell r="R902">
            <v>0</v>
          </cell>
          <cell r="S902">
            <v>0</v>
          </cell>
          <cell r="T902">
            <v>9.5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45824</v>
          </cell>
          <cell r="AF902">
            <v>46372</v>
          </cell>
          <cell r="AG902">
            <v>18</v>
          </cell>
        </row>
        <row r="903">
          <cell r="A903">
            <v>6011800702</v>
          </cell>
          <cell r="B903" t="str">
            <v>SUC. MEGACENTRO</v>
          </cell>
          <cell r="C903" t="str">
            <v>SUC. MEGACENTRO</v>
          </cell>
          <cell r="D903" t="str">
            <v>CONSUMO</v>
          </cell>
          <cell r="E903">
            <v>1</v>
          </cell>
          <cell r="F903" t="str">
            <v>CONS. PERSONAL</v>
          </cell>
          <cell r="G903">
            <v>1</v>
          </cell>
          <cell r="H903" t="str">
            <v>EMITIDO</v>
          </cell>
          <cell r="I903">
            <v>6011800702</v>
          </cell>
          <cell r="J903" t="str">
            <v>402-2289965-6</v>
          </cell>
          <cell r="K903" t="str">
            <v>VILLAR MENDEZ, WILMIS RADHAMES</v>
          </cell>
          <cell r="L903" t="str">
            <v>PESOS DOMINICANOS</v>
          </cell>
          <cell r="M903">
            <v>1503300</v>
          </cell>
          <cell r="N903">
            <v>41546.68</v>
          </cell>
          <cell r="O903">
            <v>41093.279999999999</v>
          </cell>
          <cell r="P903">
            <v>21.5</v>
          </cell>
          <cell r="Q903">
            <v>0</v>
          </cell>
          <cell r="R903">
            <v>0</v>
          </cell>
          <cell r="S903">
            <v>0</v>
          </cell>
          <cell r="T903">
            <v>453.4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45831</v>
          </cell>
          <cell r="AF903">
            <v>47657</v>
          </cell>
          <cell r="AG903">
            <v>61</v>
          </cell>
        </row>
        <row r="904">
          <cell r="A904">
            <v>6011801028</v>
          </cell>
          <cell r="B904" t="str">
            <v>SUC. MEGACENTRO</v>
          </cell>
          <cell r="C904" t="str">
            <v>SUC. MEGACENTRO</v>
          </cell>
          <cell r="D904" t="str">
            <v>CONSUMO</v>
          </cell>
          <cell r="E904">
            <v>1</v>
          </cell>
          <cell r="F904" t="str">
            <v>CONS. PERSONAL</v>
          </cell>
          <cell r="G904">
            <v>1</v>
          </cell>
          <cell r="H904" t="str">
            <v>EMITIDO</v>
          </cell>
          <cell r="I904">
            <v>6011801028</v>
          </cell>
          <cell r="J904" t="str">
            <v>402-4669491-9</v>
          </cell>
          <cell r="K904" t="str">
            <v>VILLILO, EDUARDO</v>
          </cell>
          <cell r="L904" t="str">
            <v>PESOS DOMINICANOS</v>
          </cell>
          <cell r="M904">
            <v>56500</v>
          </cell>
          <cell r="N904">
            <v>5237.4799999999996</v>
          </cell>
          <cell r="O904">
            <v>5207.99</v>
          </cell>
          <cell r="P904">
            <v>18</v>
          </cell>
          <cell r="Q904">
            <v>0</v>
          </cell>
          <cell r="R904">
            <v>0</v>
          </cell>
          <cell r="S904">
            <v>0</v>
          </cell>
          <cell r="T904">
            <v>29.49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45832</v>
          </cell>
          <cell r="AF904">
            <v>46208</v>
          </cell>
          <cell r="AG904">
            <v>13</v>
          </cell>
        </row>
        <row r="905">
          <cell r="A905">
            <v>6011795454</v>
          </cell>
          <cell r="B905" t="str">
            <v>SUC. MEGACENTRO</v>
          </cell>
          <cell r="C905" t="str">
            <v>SUC. MEGACENTRO</v>
          </cell>
          <cell r="D905" t="str">
            <v>CONSUMO</v>
          </cell>
          <cell r="E905">
            <v>1</v>
          </cell>
          <cell r="F905" t="str">
            <v>CONS. PERSONAL</v>
          </cell>
          <cell r="G905">
            <v>1</v>
          </cell>
          <cell r="H905" t="str">
            <v>EMITIDO</v>
          </cell>
          <cell r="I905">
            <v>6011795454</v>
          </cell>
          <cell r="J905" t="str">
            <v>402-2144579-0</v>
          </cell>
          <cell r="K905" t="str">
            <v>VILORIA ZABALA, CHRISTIAN ISMAEL</v>
          </cell>
          <cell r="L905" t="str">
            <v>PESOS DOMINICANOS</v>
          </cell>
          <cell r="M905">
            <v>115000</v>
          </cell>
          <cell r="N905">
            <v>3628.81</v>
          </cell>
          <cell r="O905">
            <v>3594.13</v>
          </cell>
          <cell r="P905">
            <v>21.5</v>
          </cell>
          <cell r="Q905">
            <v>0</v>
          </cell>
          <cell r="R905">
            <v>0</v>
          </cell>
          <cell r="S905">
            <v>0</v>
          </cell>
          <cell r="T905">
            <v>34.68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45810</v>
          </cell>
          <cell r="AF905">
            <v>47271</v>
          </cell>
          <cell r="AG905">
            <v>49</v>
          </cell>
        </row>
        <row r="906">
          <cell r="A906">
            <v>6011795486</v>
          </cell>
          <cell r="B906" t="str">
            <v>SUC. MEGACENTRO</v>
          </cell>
          <cell r="C906" t="str">
            <v>SUC. MEGACENTRO</v>
          </cell>
          <cell r="D906" t="str">
            <v>CONSUMO</v>
          </cell>
          <cell r="E906">
            <v>1</v>
          </cell>
          <cell r="F906" t="str">
            <v>CONS. PERSONAL</v>
          </cell>
          <cell r="G906">
            <v>1</v>
          </cell>
          <cell r="H906" t="str">
            <v>EMITIDO</v>
          </cell>
          <cell r="I906">
            <v>6011795486</v>
          </cell>
          <cell r="J906" t="str">
            <v>402-4162962-1</v>
          </cell>
          <cell r="K906" t="str">
            <v>YAN, FRANCISCO</v>
          </cell>
          <cell r="L906" t="str">
            <v>PESOS DOMINICANOS</v>
          </cell>
          <cell r="M906">
            <v>61500</v>
          </cell>
          <cell r="N906">
            <v>2245.21</v>
          </cell>
          <cell r="O906">
            <v>2226.66</v>
          </cell>
          <cell r="P906">
            <v>18</v>
          </cell>
          <cell r="Q906">
            <v>0</v>
          </cell>
          <cell r="R906">
            <v>0</v>
          </cell>
          <cell r="S906">
            <v>0</v>
          </cell>
          <cell r="T906">
            <v>18.55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45810</v>
          </cell>
          <cell r="AF906">
            <v>46909</v>
          </cell>
          <cell r="AG906">
            <v>37</v>
          </cell>
        </row>
        <row r="907">
          <cell r="A907">
            <v>6020095593</v>
          </cell>
          <cell r="B907" t="str">
            <v>SUC. MEGACENTRO</v>
          </cell>
          <cell r="C907" t="str">
            <v>SUC. MEGACENTRO</v>
          </cell>
          <cell r="D907" t="str">
            <v>COMERCIAL</v>
          </cell>
          <cell r="E907">
            <v>2</v>
          </cell>
          <cell r="F907" t="str">
            <v>COMERCIALES</v>
          </cell>
          <cell r="G907">
            <v>1</v>
          </cell>
          <cell r="H907" t="str">
            <v>EMITIDO</v>
          </cell>
          <cell r="I907">
            <v>6020095593</v>
          </cell>
          <cell r="J907" t="str">
            <v>1-31-36107-2</v>
          </cell>
          <cell r="K907" t="str">
            <v>BATTERYCOM</v>
          </cell>
          <cell r="L907" t="str">
            <v>PESOS DOMINICANOS</v>
          </cell>
          <cell r="M907">
            <v>2000000</v>
          </cell>
          <cell r="N907">
            <v>72207.62</v>
          </cell>
          <cell r="O907">
            <v>71604.42</v>
          </cell>
          <cell r="P907">
            <v>17.3</v>
          </cell>
          <cell r="Q907">
            <v>0</v>
          </cell>
          <cell r="R907">
            <v>0</v>
          </cell>
          <cell r="S907">
            <v>0</v>
          </cell>
          <cell r="T907">
            <v>603.20000000000005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45833</v>
          </cell>
          <cell r="AF907">
            <v>46929</v>
          </cell>
          <cell r="AG907">
            <v>37</v>
          </cell>
        </row>
        <row r="908">
          <cell r="A908">
            <v>6020095102</v>
          </cell>
          <cell r="B908" t="str">
            <v>SUC. MEGACENTRO</v>
          </cell>
          <cell r="C908" t="str">
            <v>SUC. MEGACENTRO</v>
          </cell>
          <cell r="D908" t="str">
            <v>COMERCIAL</v>
          </cell>
          <cell r="E908">
            <v>2</v>
          </cell>
          <cell r="F908" t="str">
            <v>COMERCIALES</v>
          </cell>
          <cell r="G908">
            <v>1</v>
          </cell>
          <cell r="H908" t="str">
            <v>EMITIDO</v>
          </cell>
          <cell r="I908">
            <v>6020095102</v>
          </cell>
          <cell r="J908" t="str">
            <v>1-33-15607-5</v>
          </cell>
          <cell r="K908" t="str">
            <v>LEDMUL</v>
          </cell>
          <cell r="L908" t="str">
            <v>PESOS DOMINICANOS</v>
          </cell>
          <cell r="M908">
            <v>1500000</v>
          </cell>
          <cell r="N908">
            <v>54155.72</v>
          </cell>
          <cell r="O908">
            <v>53703.32</v>
          </cell>
          <cell r="P908">
            <v>17.3</v>
          </cell>
          <cell r="Q908">
            <v>0</v>
          </cell>
          <cell r="R908">
            <v>0</v>
          </cell>
          <cell r="S908">
            <v>0</v>
          </cell>
          <cell r="T908">
            <v>452.4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45817</v>
          </cell>
          <cell r="AF908">
            <v>46913</v>
          </cell>
          <cell r="AG908">
            <v>37</v>
          </cell>
        </row>
        <row r="909">
          <cell r="A909">
            <v>6020095718</v>
          </cell>
          <cell r="B909" t="str">
            <v>SUC. MEGACENTRO</v>
          </cell>
          <cell r="C909" t="str">
            <v>SUC. MEGACENTRO</v>
          </cell>
          <cell r="D909" t="str">
            <v>COMERCIAL</v>
          </cell>
          <cell r="E909">
            <v>2</v>
          </cell>
          <cell r="F909" t="str">
            <v>LINEA CREDITO</v>
          </cell>
          <cell r="G909">
            <v>1</v>
          </cell>
          <cell r="H909" t="str">
            <v>EMITIDO</v>
          </cell>
          <cell r="I909">
            <v>6020095718</v>
          </cell>
          <cell r="J909" t="str">
            <v>225-0060516-1</v>
          </cell>
          <cell r="K909" t="str">
            <v>REYES ALCANTARA, ELSA NIDIA</v>
          </cell>
          <cell r="L909" t="str">
            <v>PESOS DOMINICANOS</v>
          </cell>
          <cell r="M909">
            <v>1000000</v>
          </cell>
          <cell r="N909">
            <v>0</v>
          </cell>
          <cell r="O909">
            <v>14416.67</v>
          </cell>
          <cell r="P909">
            <v>17.3</v>
          </cell>
          <cell r="Q909">
            <v>0</v>
          </cell>
          <cell r="R909">
            <v>0</v>
          </cell>
          <cell r="S909">
            <v>0</v>
          </cell>
          <cell r="T909">
            <v>301.60000000000002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45834</v>
          </cell>
          <cell r="AF909">
            <v>46199</v>
          </cell>
          <cell r="AG909">
            <v>12</v>
          </cell>
        </row>
        <row r="910">
          <cell r="A910">
            <v>6030013356</v>
          </cell>
          <cell r="B910" t="str">
            <v>SUC. MEGACENTRO</v>
          </cell>
          <cell r="C910" t="str">
            <v>SUC. MEGACENTRO</v>
          </cell>
          <cell r="D910" t="str">
            <v>HIPOTECARIOS</v>
          </cell>
          <cell r="E910">
            <v>3</v>
          </cell>
          <cell r="F910" t="str">
            <v>HIPOTECARIO</v>
          </cell>
          <cell r="G910">
            <v>1</v>
          </cell>
          <cell r="H910" t="str">
            <v>EMITIDO</v>
          </cell>
          <cell r="I910">
            <v>6030013356</v>
          </cell>
          <cell r="J910" t="str">
            <v>402-1300285-6</v>
          </cell>
          <cell r="K910" t="str">
            <v>RODRIGUEZ FELIZ, SANELIS</v>
          </cell>
          <cell r="L910" t="str">
            <v>PESOS DOMINICANOS</v>
          </cell>
          <cell r="M910">
            <v>4130000</v>
          </cell>
          <cell r="N910">
            <v>45108.45</v>
          </cell>
          <cell r="O910">
            <v>39855.39</v>
          </cell>
          <cell r="P910">
            <v>10</v>
          </cell>
          <cell r="Q910">
            <v>0</v>
          </cell>
          <cell r="R910">
            <v>3097.2</v>
          </cell>
          <cell r="S910">
            <v>2155.86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45826</v>
          </cell>
          <cell r="AF910">
            <v>53131</v>
          </cell>
          <cell r="AG910">
            <v>244</v>
          </cell>
        </row>
        <row r="911">
          <cell r="A911">
            <v>6110013813</v>
          </cell>
          <cell r="B911" t="str">
            <v>SUC. MEGACENTRO</v>
          </cell>
          <cell r="C911" t="str">
            <v>SUC. MEGACENTRO</v>
          </cell>
          <cell r="D911" t="str">
            <v>REESTRUCTURADO CONSU</v>
          </cell>
          <cell r="E911">
            <v>11</v>
          </cell>
          <cell r="F911" t="str">
            <v>PRES.P.REESTRUC.</v>
          </cell>
          <cell r="G911">
            <v>1</v>
          </cell>
          <cell r="H911" t="str">
            <v>EMITIDO</v>
          </cell>
          <cell r="I911">
            <v>6110013813</v>
          </cell>
          <cell r="J911" t="str">
            <v>223-0168440-7</v>
          </cell>
          <cell r="K911" t="str">
            <v>ALMONTE DE LA ROSA, FAUSTO ELIEZER</v>
          </cell>
          <cell r="L911" t="str">
            <v>PESOS DOMINICANOS</v>
          </cell>
          <cell r="M911">
            <v>246000</v>
          </cell>
          <cell r="N911">
            <v>7758.06</v>
          </cell>
          <cell r="O911">
            <v>7683.87</v>
          </cell>
          <cell r="P911">
            <v>21.5</v>
          </cell>
          <cell r="Q911">
            <v>0</v>
          </cell>
          <cell r="R911">
            <v>0</v>
          </cell>
          <cell r="S911">
            <v>0</v>
          </cell>
          <cell r="T911">
            <v>74.19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45828</v>
          </cell>
          <cell r="AF911">
            <v>47289</v>
          </cell>
          <cell r="AG911">
            <v>49</v>
          </cell>
        </row>
        <row r="912">
          <cell r="A912">
            <v>6110013701</v>
          </cell>
          <cell r="B912" t="str">
            <v>SUC. MEGACENTRO</v>
          </cell>
          <cell r="C912" t="str">
            <v>SUC. MEGACENTRO</v>
          </cell>
          <cell r="D912" t="str">
            <v>REESTRUCTURADO CONSU</v>
          </cell>
          <cell r="E912">
            <v>11</v>
          </cell>
          <cell r="F912" t="str">
            <v>PRES.P.REESTRUC.</v>
          </cell>
          <cell r="G912">
            <v>1</v>
          </cell>
          <cell r="H912" t="str">
            <v>EMITIDO</v>
          </cell>
          <cell r="I912">
            <v>6110013701</v>
          </cell>
          <cell r="J912" t="str">
            <v>022-0036847-6</v>
          </cell>
          <cell r="K912" t="str">
            <v>BAEZ FELIZ, ROBERT MAYOBANEX</v>
          </cell>
          <cell r="L912" t="str">
            <v>PESOS DOMINICANOS</v>
          </cell>
          <cell r="M912">
            <v>152000</v>
          </cell>
          <cell r="N912">
            <v>5811.55</v>
          </cell>
          <cell r="O912">
            <v>5765.71</v>
          </cell>
          <cell r="P912">
            <v>21.5</v>
          </cell>
          <cell r="Q912">
            <v>0</v>
          </cell>
          <cell r="R912">
            <v>0</v>
          </cell>
          <cell r="S912">
            <v>0</v>
          </cell>
          <cell r="T912">
            <v>45.84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45821</v>
          </cell>
          <cell r="AF912">
            <v>46917</v>
          </cell>
          <cell r="AG912">
            <v>37</v>
          </cell>
        </row>
        <row r="913">
          <cell r="A913">
            <v>6110014146</v>
          </cell>
          <cell r="B913" t="str">
            <v>SUC. MEGACENTRO</v>
          </cell>
          <cell r="C913" t="str">
            <v>SUC. MEGACENTRO</v>
          </cell>
          <cell r="D913" t="str">
            <v>REESTRUCTURADO CONSU</v>
          </cell>
          <cell r="E913">
            <v>11</v>
          </cell>
          <cell r="F913" t="str">
            <v>PRES.P.REESTRUC.</v>
          </cell>
          <cell r="G913">
            <v>1</v>
          </cell>
          <cell r="H913" t="str">
            <v>EMITIDO</v>
          </cell>
          <cell r="I913">
            <v>6110014146</v>
          </cell>
          <cell r="J913" t="str">
            <v>130-0000085-4</v>
          </cell>
          <cell r="K913" t="str">
            <v>CORNIELLE DE ALMONT, ROMY MERCEDES</v>
          </cell>
          <cell r="L913" t="str">
            <v>PESOS DOMINICANOS</v>
          </cell>
          <cell r="M913">
            <v>767000</v>
          </cell>
          <cell r="N913">
            <v>22743.8</v>
          </cell>
          <cell r="O913">
            <v>22512.47</v>
          </cell>
          <cell r="P913">
            <v>25</v>
          </cell>
          <cell r="Q913">
            <v>0</v>
          </cell>
          <cell r="R913">
            <v>0</v>
          </cell>
          <cell r="S913">
            <v>0</v>
          </cell>
          <cell r="T913">
            <v>231.33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45838</v>
          </cell>
          <cell r="AF913">
            <v>47664</v>
          </cell>
          <cell r="AG913">
            <v>61</v>
          </cell>
        </row>
        <row r="914">
          <cell r="A914">
            <v>6110013966</v>
          </cell>
          <cell r="B914" t="str">
            <v>SUC. MEGACENTRO</v>
          </cell>
          <cell r="C914" t="str">
            <v>SUC. MEGACENTRO</v>
          </cell>
          <cell r="D914" t="str">
            <v>REESTRUCTURADO CONSU</v>
          </cell>
          <cell r="E914">
            <v>11</v>
          </cell>
          <cell r="F914" t="str">
            <v>PRES.P.REESTRUC.</v>
          </cell>
          <cell r="G914">
            <v>1</v>
          </cell>
          <cell r="H914" t="str">
            <v>EMITIDO</v>
          </cell>
          <cell r="I914">
            <v>6110013966</v>
          </cell>
          <cell r="J914" t="str">
            <v>037-0113297-3</v>
          </cell>
          <cell r="K914" t="str">
            <v>MARTE LOPEZ, JUAN</v>
          </cell>
          <cell r="L914" t="str">
            <v>PESOS DOMINICANOS</v>
          </cell>
          <cell r="M914">
            <v>138000</v>
          </cell>
          <cell r="N914">
            <v>7200.81</v>
          </cell>
          <cell r="O914">
            <v>7159.19</v>
          </cell>
          <cell r="P914">
            <v>22</v>
          </cell>
          <cell r="Q914">
            <v>0</v>
          </cell>
          <cell r="R914">
            <v>0</v>
          </cell>
          <cell r="S914">
            <v>0</v>
          </cell>
          <cell r="T914">
            <v>41.62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45834</v>
          </cell>
          <cell r="AF914">
            <v>46564</v>
          </cell>
          <cell r="AG914">
            <v>24</v>
          </cell>
        </row>
        <row r="915">
          <cell r="A915">
            <v>6110014228</v>
          </cell>
          <cell r="B915" t="str">
            <v>SUC. MEGACENTRO</v>
          </cell>
          <cell r="C915" t="str">
            <v>SUC. MEGACENTRO</v>
          </cell>
          <cell r="D915" t="str">
            <v>REESTRUCTURADO CONSU</v>
          </cell>
          <cell r="E915">
            <v>11</v>
          </cell>
          <cell r="F915" t="str">
            <v>PRES.P.REESTRUC.</v>
          </cell>
          <cell r="G915">
            <v>1</v>
          </cell>
          <cell r="H915" t="str">
            <v>EMITIDO</v>
          </cell>
          <cell r="I915">
            <v>6110014228</v>
          </cell>
          <cell r="J915" t="str">
            <v>402-2774360-2</v>
          </cell>
          <cell r="K915" t="str">
            <v>OCNE GARCIA, JEISON OLIVER</v>
          </cell>
          <cell r="L915" t="str">
            <v>PESOS DOMINICANOS</v>
          </cell>
          <cell r="M915">
            <v>219000</v>
          </cell>
          <cell r="N915">
            <v>6965.88</v>
          </cell>
          <cell r="O915">
            <v>6899.83</v>
          </cell>
          <cell r="P915">
            <v>22</v>
          </cell>
          <cell r="Q915">
            <v>0</v>
          </cell>
          <cell r="R915">
            <v>0</v>
          </cell>
          <cell r="S915">
            <v>0</v>
          </cell>
          <cell r="T915">
            <v>66.05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45838</v>
          </cell>
          <cell r="AF915">
            <v>47299</v>
          </cell>
          <cell r="AG915">
            <v>49</v>
          </cell>
        </row>
        <row r="916">
          <cell r="A916">
            <v>6110014185</v>
          </cell>
          <cell r="B916" t="str">
            <v>SUC. MEGACENTRO</v>
          </cell>
          <cell r="C916" t="str">
            <v>SUC. MEGACENTRO</v>
          </cell>
          <cell r="D916" t="str">
            <v>REESTRUCTURADO CONSU</v>
          </cell>
          <cell r="E916">
            <v>11</v>
          </cell>
          <cell r="F916" t="str">
            <v>PRES.P.REESTRUC.</v>
          </cell>
          <cell r="G916">
            <v>1</v>
          </cell>
          <cell r="H916" t="str">
            <v>EMITIDO</v>
          </cell>
          <cell r="I916">
            <v>6110014185</v>
          </cell>
          <cell r="J916" t="str">
            <v>001-1122229-5</v>
          </cell>
          <cell r="K916" t="str">
            <v>PAREDES, JOHN ALEXANDER</v>
          </cell>
          <cell r="L916" t="str">
            <v>PESOS DOMINICANOS</v>
          </cell>
          <cell r="M916">
            <v>269000</v>
          </cell>
          <cell r="N916">
            <v>8556.26</v>
          </cell>
          <cell r="O916">
            <v>8475.1299999999992</v>
          </cell>
          <cell r="P916">
            <v>22</v>
          </cell>
          <cell r="Q916">
            <v>0</v>
          </cell>
          <cell r="R916">
            <v>0</v>
          </cell>
          <cell r="S916">
            <v>0</v>
          </cell>
          <cell r="T916">
            <v>81.13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45838</v>
          </cell>
          <cell r="AF916">
            <v>47299</v>
          </cell>
          <cell r="AG916">
            <v>49</v>
          </cell>
        </row>
        <row r="917">
          <cell r="A917">
            <v>6110014235</v>
          </cell>
          <cell r="B917" t="str">
            <v>SUC. MEGACENTRO</v>
          </cell>
          <cell r="C917" t="str">
            <v>SUC. MEGACENTRO</v>
          </cell>
          <cell r="D917" t="str">
            <v>REESTRUCTURADO CONSU</v>
          </cell>
          <cell r="E917">
            <v>11</v>
          </cell>
          <cell r="F917" t="str">
            <v>PRES.P.REESTRUC.</v>
          </cell>
          <cell r="G917">
            <v>1</v>
          </cell>
          <cell r="H917" t="str">
            <v>EMITIDO</v>
          </cell>
          <cell r="I917">
            <v>6110014235</v>
          </cell>
          <cell r="J917" t="str">
            <v>402-1517499-2</v>
          </cell>
          <cell r="K917" t="str">
            <v>POLANCO MATOS, JOAN</v>
          </cell>
          <cell r="L917" t="str">
            <v>PESOS DOMINICANOS</v>
          </cell>
          <cell r="M917">
            <v>292000</v>
          </cell>
          <cell r="N917">
            <v>9287.84</v>
          </cell>
          <cell r="O917">
            <v>9199.77</v>
          </cell>
          <cell r="P917">
            <v>22</v>
          </cell>
          <cell r="Q917">
            <v>0</v>
          </cell>
          <cell r="R917">
            <v>0</v>
          </cell>
          <cell r="S917">
            <v>0</v>
          </cell>
          <cell r="T917">
            <v>88.07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45838</v>
          </cell>
          <cell r="AF917">
            <v>47299</v>
          </cell>
          <cell r="AG917">
            <v>49</v>
          </cell>
        </row>
        <row r="918">
          <cell r="A918">
            <v>6110013628</v>
          </cell>
          <cell r="B918" t="str">
            <v>SUC. MEGACENTRO</v>
          </cell>
          <cell r="C918" t="str">
            <v>SUC. MEGACENTRO</v>
          </cell>
          <cell r="D918" t="str">
            <v>REESTRUCTURADO CONSU</v>
          </cell>
          <cell r="E918">
            <v>11</v>
          </cell>
          <cell r="F918" t="str">
            <v>PRES.P.REESTRUC.</v>
          </cell>
          <cell r="G918">
            <v>1</v>
          </cell>
          <cell r="H918" t="str">
            <v>EMITIDO</v>
          </cell>
          <cell r="I918">
            <v>6110013628</v>
          </cell>
          <cell r="J918" t="str">
            <v>015-0006380-3</v>
          </cell>
          <cell r="K918" t="str">
            <v>QUEZADA DE LOS SANT, RICHAL</v>
          </cell>
          <cell r="L918" t="str">
            <v>PESOS DOMINICANOS</v>
          </cell>
          <cell r="M918">
            <v>66500</v>
          </cell>
          <cell r="N918">
            <v>3453.56</v>
          </cell>
          <cell r="O918">
            <v>3433.5</v>
          </cell>
          <cell r="P918">
            <v>21.5</v>
          </cell>
          <cell r="Q918">
            <v>0</v>
          </cell>
          <cell r="R918">
            <v>0</v>
          </cell>
          <cell r="S918">
            <v>0</v>
          </cell>
          <cell r="T918">
            <v>20.059999999999999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45810</v>
          </cell>
          <cell r="AF918">
            <v>46540</v>
          </cell>
          <cell r="AG918">
            <v>24</v>
          </cell>
        </row>
        <row r="919">
          <cell r="A919">
            <v>6110013763</v>
          </cell>
          <cell r="B919" t="str">
            <v>SUC. MEGACENTRO</v>
          </cell>
          <cell r="C919" t="str">
            <v>SUC. MEGACENTRO</v>
          </cell>
          <cell r="D919" t="str">
            <v>REESTRUCTURADO CONSU</v>
          </cell>
          <cell r="E919">
            <v>11</v>
          </cell>
          <cell r="F919" t="str">
            <v>PRES.P.REESTRUC.</v>
          </cell>
          <cell r="G919">
            <v>1</v>
          </cell>
          <cell r="H919" t="str">
            <v>EMITIDO</v>
          </cell>
          <cell r="I919">
            <v>6110013763</v>
          </cell>
          <cell r="J919" t="str">
            <v>001-1670801-7</v>
          </cell>
          <cell r="K919" t="str">
            <v>QUEZADA REYES, YAHAIRA</v>
          </cell>
          <cell r="L919" t="str">
            <v>PESOS DOMINICANOS</v>
          </cell>
          <cell r="M919">
            <v>214000</v>
          </cell>
          <cell r="N919">
            <v>6748.89</v>
          </cell>
          <cell r="O919">
            <v>6684.35</v>
          </cell>
          <cell r="P919">
            <v>21.5</v>
          </cell>
          <cell r="Q919">
            <v>0</v>
          </cell>
          <cell r="R919">
            <v>0</v>
          </cell>
          <cell r="S919">
            <v>0</v>
          </cell>
          <cell r="T919">
            <v>64.540000000000006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45826</v>
          </cell>
          <cell r="AF919">
            <v>47287</v>
          </cell>
          <cell r="AG919">
            <v>49</v>
          </cell>
        </row>
        <row r="920">
          <cell r="A920">
            <v>6110014192</v>
          </cell>
          <cell r="B920" t="str">
            <v>SUC. MEGACENTRO</v>
          </cell>
          <cell r="C920" t="str">
            <v>SUC. MEGACENTRO</v>
          </cell>
          <cell r="D920" t="str">
            <v>REESTRUCTURADO CONSU</v>
          </cell>
          <cell r="E920">
            <v>11</v>
          </cell>
          <cell r="F920" t="str">
            <v>PRES.P.REESTRUC.</v>
          </cell>
          <cell r="G920">
            <v>1</v>
          </cell>
          <cell r="H920" t="str">
            <v>EMITIDO</v>
          </cell>
          <cell r="I920">
            <v>6110014192</v>
          </cell>
          <cell r="J920" t="str">
            <v>093-0055217-2</v>
          </cell>
          <cell r="K920" t="str">
            <v>RAMIREZ MEJIA, WENDY MARIA</v>
          </cell>
          <cell r="L920" t="str">
            <v>PESOS DOMINICANOS</v>
          </cell>
          <cell r="M920">
            <v>263000</v>
          </cell>
          <cell r="N920">
            <v>8294.19</v>
          </cell>
          <cell r="O920">
            <v>8214.8700000000008</v>
          </cell>
          <cell r="P920">
            <v>21.5</v>
          </cell>
          <cell r="Q920">
            <v>0</v>
          </cell>
          <cell r="R920">
            <v>0</v>
          </cell>
          <cell r="S920">
            <v>0</v>
          </cell>
          <cell r="T920">
            <v>79.319999999999993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45838</v>
          </cell>
          <cell r="AF920">
            <v>47299</v>
          </cell>
          <cell r="AG920">
            <v>49</v>
          </cell>
        </row>
        <row r="921">
          <cell r="A921">
            <v>6110014071</v>
          </cell>
          <cell r="B921" t="str">
            <v>SUC. MEGACENTRO</v>
          </cell>
          <cell r="C921" t="str">
            <v>SUC. MEGACENTRO</v>
          </cell>
          <cell r="D921" t="str">
            <v>REESTRUCTURADO CONSU</v>
          </cell>
          <cell r="E921">
            <v>11</v>
          </cell>
          <cell r="F921" t="str">
            <v>PRES.P.REESTRUC.</v>
          </cell>
          <cell r="G921">
            <v>1</v>
          </cell>
          <cell r="H921" t="str">
            <v>EMITIDO</v>
          </cell>
          <cell r="I921">
            <v>6110014071</v>
          </cell>
          <cell r="J921" t="str">
            <v>223-0132911-0</v>
          </cell>
          <cell r="K921" t="str">
            <v>VARGAS DE LOS SANTO, JOSE RAFAEL</v>
          </cell>
          <cell r="L921" t="str">
            <v>PESOS DOMINICANOS</v>
          </cell>
          <cell r="M921">
            <v>52800</v>
          </cell>
          <cell r="N921">
            <v>2018.74</v>
          </cell>
          <cell r="O921">
            <v>2002.82</v>
          </cell>
          <cell r="P921">
            <v>21.5</v>
          </cell>
          <cell r="Q921">
            <v>0</v>
          </cell>
          <cell r="R921">
            <v>0</v>
          </cell>
          <cell r="S921">
            <v>0</v>
          </cell>
          <cell r="T921">
            <v>15.92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45835</v>
          </cell>
          <cell r="AF921">
            <v>46931</v>
          </cell>
          <cell r="AG921">
            <v>37</v>
          </cell>
        </row>
        <row r="922">
          <cell r="A922">
            <v>6200001111</v>
          </cell>
          <cell r="B922" t="str">
            <v>SUC. MEGACENTRO</v>
          </cell>
          <cell r="C922" t="str">
            <v>SUC. MEGACENTRO</v>
          </cell>
          <cell r="D922" t="str">
            <v>COMERCIAL</v>
          </cell>
          <cell r="E922">
            <v>20</v>
          </cell>
          <cell r="F922" t="str">
            <v>REESTRUCTURADO</v>
          </cell>
          <cell r="G922">
            <v>1</v>
          </cell>
          <cell r="H922" t="str">
            <v>EMITIDO</v>
          </cell>
          <cell r="I922">
            <v>6200001111</v>
          </cell>
          <cell r="J922" t="str">
            <v>1-32-70991-8</v>
          </cell>
          <cell r="K922" t="str">
            <v>FRANFOR TECH, S.R.L.</v>
          </cell>
          <cell r="L922" t="str">
            <v>PESOS DOMINICANOS</v>
          </cell>
          <cell r="M922">
            <v>2285469.13</v>
          </cell>
          <cell r="N922">
            <v>0</v>
          </cell>
          <cell r="O922">
            <v>33448.85</v>
          </cell>
          <cell r="P922">
            <v>17.3</v>
          </cell>
          <cell r="Q922">
            <v>0</v>
          </cell>
          <cell r="R922">
            <v>0</v>
          </cell>
          <cell r="S922">
            <v>0</v>
          </cell>
          <cell r="T922">
            <v>689.3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45835</v>
          </cell>
          <cell r="AF922">
            <v>47296</v>
          </cell>
          <cell r="AG922">
            <v>49</v>
          </cell>
        </row>
        <row r="923">
          <cell r="A923">
            <v>6011796264</v>
          </cell>
          <cell r="B923" t="str">
            <v>SUCURSAL TIRADENTES</v>
          </cell>
          <cell r="C923" t="str">
            <v>SUCURSAL TIRADENTES</v>
          </cell>
          <cell r="D923" t="str">
            <v>CONSUMO</v>
          </cell>
          <cell r="E923">
            <v>1</v>
          </cell>
          <cell r="F923" t="str">
            <v>CONS. AUTOCARIBE</v>
          </cell>
          <cell r="G923">
            <v>1</v>
          </cell>
          <cell r="H923" t="str">
            <v>EMITIDO</v>
          </cell>
          <cell r="I923">
            <v>6011796264</v>
          </cell>
          <cell r="J923" t="str">
            <v>223-0175940-7</v>
          </cell>
          <cell r="K923" t="str">
            <v>LARA PEREZ, REYNALDO</v>
          </cell>
          <cell r="L923" t="str">
            <v>PESOS DOMINICANOS</v>
          </cell>
          <cell r="M923">
            <v>475675</v>
          </cell>
          <cell r="N923">
            <v>17796.96</v>
          </cell>
          <cell r="O923">
            <v>14462.29</v>
          </cell>
          <cell r="P923">
            <v>19.95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3334.67</v>
          </cell>
          <cell r="V923">
            <v>0</v>
          </cell>
          <cell r="W923">
            <v>0</v>
          </cell>
          <cell r="X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45812</v>
          </cell>
          <cell r="AF923">
            <v>47273</v>
          </cell>
          <cell r="AG923">
            <v>49</v>
          </cell>
        </row>
        <row r="924">
          <cell r="A924">
            <v>6011802712</v>
          </cell>
          <cell r="B924" t="str">
            <v>SUCURSAL TIRADENTES</v>
          </cell>
          <cell r="C924" t="str">
            <v>SUCURSAL TIRADENTES</v>
          </cell>
          <cell r="D924" t="str">
            <v>CONSUMO</v>
          </cell>
          <cell r="E924">
            <v>1</v>
          </cell>
          <cell r="F924" t="str">
            <v>CONS. AUTOCARIBE</v>
          </cell>
          <cell r="G924">
            <v>1</v>
          </cell>
          <cell r="H924" t="str">
            <v>EMITIDO</v>
          </cell>
          <cell r="I924">
            <v>6011802712</v>
          </cell>
          <cell r="J924" t="str">
            <v>402-1016871-8</v>
          </cell>
          <cell r="K924" t="str">
            <v>MATEO CHAHEDE, RAMON ABNER</v>
          </cell>
          <cell r="L924" t="str">
            <v>PESOS DOMINICANOS</v>
          </cell>
          <cell r="M924">
            <v>403270</v>
          </cell>
          <cell r="N924">
            <v>18355.84</v>
          </cell>
          <cell r="O924">
            <v>14670.37</v>
          </cell>
          <cell r="P924">
            <v>18.45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3685.47</v>
          </cell>
          <cell r="V924">
            <v>0</v>
          </cell>
          <cell r="W924">
            <v>0</v>
          </cell>
          <cell r="X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45838</v>
          </cell>
          <cell r="AF924">
            <v>46934</v>
          </cell>
          <cell r="AG924">
            <v>37</v>
          </cell>
        </row>
        <row r="925">
          <cell r="A925">
            <v>6011801592</v>
          </cell>
          <cell r="B925" t="str">
            <v>SUCURSAL TIRADENTES</v>
          </cell>
          <cell r="C925" t="str">
            <v>SUCURSAL TIRADENTES</v>
          </cell>
          <cell r="D925" t="str">
            <v>CONSUMO</v>
          </cell>
          <cell r="E925">
            <v>1</v>
          </cell>
          <cell r="F925" t="str">
            <v>CONS. AUTOCARIBE</v>
          </cell>
          <cell r="G925">
            <v>1</v>
          </cell>
          <cell r="H925" t="str">
            <v>EMITIDO</v>
          </cell>
          <cell r="I925">
            <v>6011801592</v>
          </cell>
          <cell r="J925" t="str">
            <v>078-0010424-7</v>
          </cell>
          <cell r="K925" t="str">
            <v>PEÑA SEGURA, JUANA</v>
          </cell>
          <cell r="L925" t="str">
            <v>PESOS DOMINICANOS</v>
          </cell>
          <cell r="M925">
            <v>424100</v>
          </cell>
          <cell r="N925">
            <v>15094.26</v>
          </cell>
          <cell r="O925">
            <v>11224.26</v>
          </cell>
          <cell r="P925">
            <v>19.95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3870</v>
          </cell>
          <cell r="V925">
            <v>0</v>
          </cell>
          <cell r="W925">
            <v>0</v>
          </cell>
          <cell r="X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45834</v>
          </cell>
          <cell r="AF925">
            <v>47660</v>
          </cell>
          <cell r="AG925">
            <v>61</v>
          </cell>
        </row>
        <row r="926">
          <cell r="A926">
            <v>6011798009</v>
          </cell>
          <cell r="B926" t="str">
            <v>SUCURSAL TIRADENTES</v>
          </cell>
          <cell r="C926" t="str">
            <v>SUCURSAL TIRADENTES</v>
          </cell>
          <cell r="D926" t="str">
            <v>CONSUMO</v>
          </cell>
          <cell r="E926">
            <v>1</v>
          </cell>
          <cell r="F926" t="str">
            <v>CONS. PERSONAL</v>
          </cell>
          <cell r="G926">
            <v>1</v>
          </cell>
          <cell r="H926" t="str">
            <v>EMITIDO</v>
          </cell>
          <cell r="I926">
            <v>6011798009</v>
          </cell>
          <cell r="J926" t="str">
            <v>001-0645311-1</v>
          </cell>
          <cell r="K926" t="str">
            <v>BARET, ARTURO</v>
          </cell>
          <cell r="L926" t="str">
            <v>PESOS DOMINICANOS</v>
          </cell>
          <cell r="M926">
            <v>1001500</v>
          </cell>
          <cell r="N926">
            <v>24656.58</v>
          </cell>
          <cell r="O926">
            <v>24354.53</v>
          </cell>
          <cell r="P926">
            <v>16</v>
          </cell>
          <cell r="Q926">
            <v>0</v>
          </cell>
          <cell r="R926">
            <v>0</v>
          </cell>
          <cell r="S926">
            <v>0</v>
          </cell>
          <cell r="T926">
            <v>302.05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45820</v>
          </cell>
          <cell r="AF926">
            <v>47646</v>
          </cell>
          <cell r="AG926">
            <v>61</v>
          </cell>
        </row>
        <row r="927">
          <cell r="A927">
            <v>6011800645</v>
          </cell>
          <cell r="B927" t="str">
            <v>SUCURSAL TIRADENTES</v>
          </cell>
          <cell r="C927" t="str">
            <v>SUCURSAL TIRADENTES</v>
          </cell>
          <cell r="D927" t="str">
            <v>CONSUMO</v>
          </cell>
          <cell r="E927">
            <v>1</v>
          </cell>
          <cell r="F927" t="str">
            <v>CONS. PERSONAL</v>
          </cell>
          <cell r="G927">
            <v>1</v>
          </cell>
          <cell r="H927" t="str">
            <v>EMITIDO</v>
          </cell>
          <cell r="I927">
            <v>6011800645</v>
          </cell>
          <cell r="J927" t="str">
            <v>002-0172300-4</v>
          </cell>
          <cell r="K927" t="str">
            <v>CASTILLO, MARTINA MARIA</v>
          </cell>
          <cell r="L927" t="str">
            <v>PESOS DOMINICANOS</v>
          </cell>
          <cell r="M927">
            <v>62500</v>
          </cell>
          <cell r="N927">
            <v>5748.85</v>
          </cell>
          <cell r="O927">
            <v>5730</v>
          </cell>
          <cell r="P927">
            <v>18</v>
          </cell>
          <cell r="Q927">
            <v>0</v>
          </cell>
          <cell r="R927">
            <v>0</v>
          </cell>
          <cell r="S927">
            <v>0</v>
          </cell>
          <cell r="T927">
            <v>18.850000000000001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45831</v>
          </cell>
          <cell r="AF927">
            <v>46196</v>
          </cell>
          <cell r="AG927">
            <v>12</v>
          </cell>
        </row>
        <row r="928">
          <cell r="A928">
            <v>6011800531</v>
          </cell>
          <cell r="B928" t="str">
            <v>SUCURSAL TIRADENTES</v>
          </cell>
          <cell r="C928" t="str">
            <v>SUCURSAL TIRADENTES</v>
          </cell>
          <cell r="D928" t="str">
            <v>CONSUMO</v>
          </cell>
          <cell r="E928">
            <v>1</v>
          </cell>
          <cell r="F928" t="str">
            <v>CONS. PERSONAL</v>
          </cell>
          <cell r="G928">
            <v>1</v>
          </cell>
          <cell r="H928" t="str">
            <v>EMITIDO</v>
          </cell>
          <cell r="I928">
            <v>6011800531</v>
          </cell>
          <cell r="J928" t="str">
            <v>402-5197594-8</v>
          </cell>
          <cell r="K928" t="str">
            <v>CASTILLO, NELSON ANTONIO</v>
          </cell>
          <cell r="L928" t="str">
            <v>PESOS DOMINICANOS</v>
          </cell>
          <cell r="M928">
            <v>74500</v>
          </cell>
          <cell r="N928">
            <v>3670.22</v>
          </cell>
          <cell r="O928">
            <v>3647.75</v>
          </cell>
          <cell r="P928">
            <v>16</v>
          </cell>
          <cell r="Q928">
            <v>0</v>
          </cell>
          <cell r="R928">
            <v>0</v>
          </cell>
          <cell r="S928">
            <v>0</v>
          </cell>
          <cell r="T928">
            <v>22.47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45831</v>
          </cell>
          <cell r="AF928">
            <v>46561</v>
          </cell>
          <cell r="AG928">
            <v>24</v>
          </cell>
        </row>
        <row r="929">
          <cell r="A929">
            <v>6011801583</v>
          </cell>
          <cell r="B929" t="str">
            <v>SUCURSAL TIRADENTES</v>
          </cell>
          <cell r="C929" t="str">
            <v>SUCURSAL TIRADENTES</v>
          </cell>
          <cell r="D929" t="str">
            <v>CONSUMO</v>
          </cell>
          <cell r="E929">
            <v>1</v>
          </cell>
          <cell r="F929" t="str">
            <v>CONS. PERSONAL</v>
          </cell>
          <cell r="G929">
            <v>1</v>
          </cell>
          <cell r="H929" t="str">
            <v>EMITIDO</v>
          </cell>
          <cell r="I929">
            <v>6011801583</v>
          </cell>
          <cell r="J929" t="str">
            <v>065-0022400-8</v>
          </cell>
          <cell r="K929" t="str">
            <v>DE LA CRUZ DE CASTR, ALEXANDER</v>
          </cell>
          <cell r="L929" t="str">
            <v>PESOS DOMINICANOS</v>
          </cell>
          <cell r="M929">
            <v>76500</v>
          </cell>
          <cell r="N929">
            <v>3768.75</v>
          </cell>
          <cell r="O929">
            <v>3745.68</v>
          </cell>
          <cell r="P929">
            <v>16</v>
          </cell>
          <cell r="Q929">
            <v>0</v>
          </cell>
          <cell r="R929">
            <v>0</v>
          </cell>
          <cell r="S929">
            <v>0</v>
          </cell>
          <cell r="T929">
            <v>23.07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45834</v>
          </cell>
          <cell r="AF929">
            <v>46564</v>
          </cell>
          <cell r="AG929">
            <v>24</v>
          </cell>
        </row>
        <row r="930">
          <cell r="A930">
            <v>6011800613</v>
          </cell>
          <cell r="B930" t="str">
            <v>SUCURSAL TIRADENTES</v>
          </cell>
          <cell r="C930" t="str">
            <v>SUCURSAL TIRADENTES</v>
          </cell>
          <cell r="D930" t="str">
            <v>CONSUMO</v>
          </cell>
          <cell r="E930">
            <v>1</v>
          </cell>
          <cell r="F930" t="str">
            <v>CONS. PERSONAL</v>
          </cell>
          <cell r="G930">
            <v>1</v>
          </cell>
          <cell r="H930" t="str">
            <v>EMITIDO</v>
          </cell>
          <cell r="I930">
            <v>6011800613</v>
          </cell>
          <cell r="J930" t="str">
            <v>104-0020020-9</v>
          </cell>
          <cell r="K930" t="str">
            <v>DE LA CRUZ MERCEDES, SANTO</v>
          </cell>
          <cell r="L930" t="str">
            <v>PESOS DOMINICANOS</v>
          </cell>
          <cell r="M930">
            <v>101500</v>
          </cell>
          <cell r="N930">
            <v>5097.91</v>
          </cell>
          <cell r="O930">
            <v>5067.3</v>
          </cell>
          <cell r="P930">
            <v>18</v>
          </cell>
          <cell r="Q930">
            <v>0</v>
          </cell>
          <cell r="R930">
            <v>0</v>
          </cell>
          <cell r="S930">
            <v>0</v>
          </cell>
          <cell r="T930">
            <v>30.61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45831</v>
          </cell>
          <cell r="AF930">
            <v>46561</v>
          </cell>
          <cell r="AG930">
            <v>24</v>
          </cell>
        </row>
        <row r="931">
          <cell r="A931">
            <v>6011795333</v>
          </cell>
          <cell r="B931" t="str">
            <v>SUCURSAL TIRADENTES</v>
          </cell>
          <cell r="C931" t="str">
            <v>SUCURSAL TIRADENTES</v>
          </cell>
          <cell r="D931" t="str">
            <v>CONSUMO</v>
          </cell>
          <cell r="E931">
            <v>1</v>
          </cell>
          <cell r="F931" t="str">
            <v>CONS. PERSONAL</v>
          </cell>
          <cell r="G931">
            <v>1</v>
          </cell>
          <cell r="H931" t="str">
            <v>EMITIDO</v>
          </cell>
          <cell r="I931">
            <v>6011795333</v>
          </cell>
          <cell r="J931" t="str">
            <v>402-2642157-2</v>
          </cell>
          <cell r="K931" t="str">
            <v>DE LA CRUZ MORA, ISMAEL</v>
          </cell>
          <cell r="L931" t="str">
            <v>PESOS DOMINICANOS</v>
          </cell>
          <cell r="M931">
            <v>307760.49</v>
          </cell>
          <cell r="N931">
            <v>8505.57</v>
          </cell>
          <cell r="O931">
            <v>8412.75</v>
          </cell>
          <cell r="P931">
            <v>21.5</v>
          </cell>
          <cell r="Q931">
            <v>0</v>
          </cell>
          <cell r="R931">
            <v>0</v>
          </cell>
          <cell r="S931">
            <v>0</v>
          </cell>
          <cell r="T931">
            <v>92.82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22460.49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45810</v>
          </cell>
          <cell r="AF931">
            <v>47636</v>
          </cell>
          <cell r="AG931">
            <v>61</v>
          </cell>
        </row>
        <row r="932">
          <cell r="A932">
            <v>6011801409</v>
          </cell>
          <cell r="B932" t="str">
            <v>SUCURSAL TIRADENTES</v>
          </cell>
          <cell r="C932" t="str">
            <v>SUCURSAL TIRADENTES</v>
          </cell>
          <cell r="D932" t="str">
            <v>CONSUMO</v>
          </cell>
          <cell r="E932">
            <v>1</v>
          </cell>
          <cell r="F932" t="str">
            <v>CONS. PERSONAL</v>
          </cell>
          <cell r="G932">
            <v>1</v>
          </cell>
          <cell r="H932" t="str">
            <v>EMITIDO</v>
          </cell>
          <cell r="I932">
            <v>6011801409</v>
          </cell>
          <cell r="J932" t="str">
            <v>017-0022446-0</v>
          </cell>
          <cell r="K932" t="str">
            <v>DE LEON VICTORIANO, JOSE LUIS</v>
          </cell>
          <cell r="L932" t="str">
            <v>PESOS DOMINICANOS</v>
          </cell>
          <cell r="M932">
            <v>275528.15999999997</v>
          </cell>
          <cell r="N932">
            <v>7614.77</v>
          </cell>
          <cell r="O932">
            <v>7531.67</v>
          </cell>
          <cell r="P932">
            <v>21.5</v>
          </cell>
          <cell r="Q932">
            <v>0</v>
          </cell>
          <cell r="R932">
            <v>0</v>
          </cell>
          <cell r="S932">
            <v>0</v>
          </cell>
          <cell r="T932">
            <v>83.1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20108.16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45833</v>
          </cell>
          <cell r="AF932">
            <v>47659</v>
          </cell>
          <cell r="AG932">
            <v>61</v>
          </cell>
        </row>
        <row r="933">
          <cell r="A933">
            <v>6011802774</v>
          </cell>
          <cell r="B933" t="str">
            <v>SUCURSAL TIRADENTES</v>
          </cell>
          <cell r="C933" t="str">
            <v>SUCURSAL TIRADENTES</v>
          </cell>
          <cell r="D933" t="str">
            <v>CONSUMO</v>
          </cell>
          <cell r="E933">
            <v>1</v>
          </cell>
          <cell r="F933" t="str">
            <v>CONS. PERSONAL</v>
          </cell>
          <cell r="G933">
            <v>1</v>
          </cell>
          <cell r="H933" t="str">
            <v>EMITIDO</v>
          </cell>
          <cell r="I933">
            <v>6011802774</v>
          </cell>
          <cell r="J933" t="str">
            <v>002-0150195-4</v>
          </cell>
          <cell r="K933" t="str">
            <v>GOMEZ AGUERO, APOLINAR</v>
          </cell>
          <cell r="L933" t="str">
            <v>PESOS DOMINICANOS</v>
          </cell>
          <cell r="M933">
            <v>51500</v>
          </cell>
          <cell r="N933">
            <v>4737.05</v>
          </cell>
          <cell r="O933">
            <v>4721.5200000000004</v>
          </cell>
          <cell r="P933">
            <v>18</v>
          </cell>
          <cell r="Q933">
            <v>0</v>
          </cell>
          <cell r="R933">
            <v>0</v>
          </cell>
          <cell r="S933">
            <v>0</v>
          </cell>
          <cell r="T933">
            <v>15.53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45838</v>
          </cell>
          <cell r="AF933">
            <v>46203</v>
          </cell>
          <cell r="AG933">
            <v>12</v>
          </cell>
        </row>
        <row r="934">
          <cell r="A934">
            <v>6011799762</v>
          </cell>
          <cell r="B934" t="str">
            <v>SUCURSAL TIRADENTES</v>
          </cell>
          <cell r="C934" t="str">
            <v>SUCURSAL TIRADENTES</v>
          </cell>
          <cell r="D934" t="str">
            <v>CONSUMO</v>
          </cell>
          <cell r="E934">
            <v>1</v>
          </cell>
          <cell r="F934" t="str">
            <v>CONS. PERSONAL</v>
          </cell>
          <cell r="G934">
            <v>1</v>
          </cell>
          <cell r="H934" t="str">
            <v>EMITIDO</v>
          </cell>
          <cell r="I934">
            <v>6011799762</v>
          </cell>
          <cell r="J934" t="str">
            <v>001-1651315-1</v>
          </cell>
          <cell r="K934" t="str">
            <v>HERNANDEZ VERAS, HUMBERTO ALEXANDER</v>
          </cell>
          <cell r="L934" t="str">
            <v>PESOS DOMINICANOS</v>
          </cell>
          <cell r="M934">
            <v>151500</v>
          </cell>
          <cell r="N934">
            <v>5522.78</v>
          </cell>
          <cell r="O934">
            <v>5477.09</v>
          </cell>
          <cell r="P934">
            <v>18</v>
          </cell>
          <cell r="Q934">
            <v>0</v>
          </cell>
          <cell r="R934">
            <v>0</v>
          </cell>
          <cell r="S934">
            <v>0</v>
          </cell>
          <cell r="T934">
            <v>45.69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45826</v>
          </cell>
          <cell r="AF934">
            <v>46922</v>
          </cell>
          <cell r="AG934">
            <v>37</v>
          </cell>
        </row>
        <row r="935">
          <cell r="A935">
            <v>6011799883</v>
          </cell>
          <cell r="B935" t="str">
            <v>SUCURSAL TIRADENTES</v>
          </cell>
          <cell r="C935" t="str">
            <v>SUCURSAL TIRADENTES</v>
          </cell>
          <cell r="D935" t="str">
            <v>CONSUMO</v>
          </cell>
          <cell r="E935">
            <v>1</v>
          </cell>
          <cell r="F935" t="str">
            <v>CONS. PERSONAL</v>
          </cell>
          <cell r="G935">
            <v>1</v>
          </cell>
          <cell r="H935" t="str">
            <v>EMITIDO</v>
          </cell>
          <cell r="I935">
            <v>6011799883</v>
          </cell>
          <cell r="J935" t="str">
            <v>002-0145977-3</v>
          </cell>
          <cell r="K935" t="str">
            <v>JAQUEZ JIMENEZ, JOSE DELIO</v>
          </cell>
          <cell r="L935" t="str">
            <v>PESOS DOMINICANOS</v>
          </cell>
          <cell r="M935">
            <v>121500</v>
          </cell>
          <cell r="N935">
            <v>6102.42</v>
          </cell>
          <cell r="O935">
            <v>6065.78</v>
          </cell>
          <cell r="P935">
            <v>18</v>
          </cell>
          <cell r="Q935">
            <v>0</v>
          </cell>
          <cell r="R935">
            <v>0</v>
          </cell>
          <cell r="S935">
            <v>0</v>
          </cell>
          <cell r="T935">
            <v>36.64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45826</v>
          </cell>
          <cell r="AF935">
            <v>46556</v>
          </cell>
          <cell r="AG935">
            <v>24</v>
          </cell>
        </row>
        <row r="936">
          <cell r="A936">
            <v>6011802112</v>
          </cell>
          <cell r="B936" t="str">
            <v>SUCURSAL TIRADENTES</v>
          </cell>
          <cell r="C936" t="str">
            <v>SUCURSAL TIRADENTES</v>
          </cell>
          <cell r="D936" t="str">
            <v>CONSUMO</v>
          </cell>
          <cell r="E936">
            <v>1</v>
          </cell>
          <cell r="F936" t="str">
            <v>CONS. PERSONAL</v>
          </cell>
          <cell r="G936">
            <v>1</v>
          </cell>
          <cell r="H936" t="str">
            <v>EMITIDO</v>
          </cell>
          <cell r="I936">
            <v>6011802112</v>
          </cell>
          <cell r="J936" t="str">
            <v>224-0078768-9</v>
          </cell>
          <cell r="K936" t="str">
            <v>KING, JENNIFER</v>
          </cell>
          <cell r="L936" t="str">
            <v>PESOS DOMINICANOS</v>
          </cell>
          <cell r="M936">
            <v>51500</v>
          </cell>
          <cell r="N936">
            <v>4737.05</v>
          </cell>
          <cell r="O936">
            <v>4721.5200000000004</v>
          </cell>
          <cell r="P936">
            <v>18</v>
          </cell>
          <cell r="Q936">
            <v>0</v>
          </cell>
          <cell r="R936">
            <v>0</v>
          </cell>
          <cell r="S936">
            <v>0</v>
          </cell>
          <cell r="T936">
            <v>15.53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45835</v>
          </cell>
          <cell r="AF936">
            <v>46200</v>
          </cell>
          <cell r="AG936">
            <v>12</v>
          </cell>
        </row>
        <row r="937">
          <cell r="A937">
            <v>6011799709</v>
          </cell>
          <cell r="B937" t="str">
            <v>SUCURSAL TIRADENTES</v>
          </cell>
          <cell r="C937" t="str">
            <v>SUCURSAL TIRADENTES</v>
          </cell>
          <cell r="D937" t="str">
            <v>CONSUMO</v>
          </cell>
          <cell r="E937">
            <v>1</v>
          </cell>
          <cell r="F937" t="str">
            <v>CONS. PERSONAL</v>
          </cell>
          <cell r="G937">
            <v>1</v>
          </cell>
          <cell r="H937" t="str">
            <v>EMITIDO</v>
          </cell>
          <cell r="I937">
            <v>6011799709</v>
          </cell>
          <cell r="J937" t="str">
            <v>084-0012906-3</v>
          </cell>
          <cell r="K937" t="str">
            <v>MADE DIAZ, GREISY MARGARITA</v>
          </cell>
          <cell r="L937" t="str">
            <v>PESOS DOMINICANOS</v>
          </cell>
          <cell r="M937">
            <v>151500</v>
          </cell>
          <cell r="N937">
            <v>7609.19</v>
          </cell>
          <cell r="O937">
            <v>7563.5</v>
          </cell>
          <cell r="P937">
            <v>18</v>
          </cell>
          <cell r="Q937">
            <v>0</v>
          </cell>
          <cell r="R937">
            <v>0</v>
          </cell>
          <cell r="S937">
            <v>0</v>
          </cell>
          <cell r="T937">
            <v>45.69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45826</v>
          </cell>
          <cell r="AF937">
            <v>46556</v>
          </cell>
          <cell r="AG937">
            <v>24</v>
          </cell>
        </row>
        <row r="938">
          <cell r="A938">
            <v>6011800152</v>
          </cell>
          <cell r="B938" t="str">
            <v>SUCURSAL TIRADENTES</v>
          </cell>
          <cell r="C938" t="str">
            <v>SUCURSAL TIRADENTES</v>
          </cell>
          <cell r="D938" t="str">
            <v>CONSUMO</v>
          </cell>
          <cell r="E938">
            <v>1</v>
          </cell>
          <cell r="F938" t="str">
            <v>CONS. PERSONAL</v>
          </cell>
          <cell r="G938">
            <v>1</v>
          </cell>
          <cell r="H938" t="str">
            <v>EMITIDO</v>
          </cell>
          <cell r="I938">
            <v>6011800152</v>
          </cell>
          <cell r="J938" t="str">
            <v>402-2550846-0</v>
          </cell>
          <cell r="K938" t="str">
            <v>MATOS MATOS, LUIS ANTONIO</v>
          </cell>
          <cell r="L938" t="str">
            <v>PESOS DOMINICANOS</v>
          </cell>
          <cell r="M938">
            <v>98500</v>
          </cell>
          <cell r="N938">
            <v>3492.68</v>
          </cell>
          <cell r="O938">
            <v>3462.97</v>
          </cell>
          <cell r="P938">
            <v>16</v>
          </cell>
          <cell r="Q938">
            <v>0</v>
          </cell>
          <cell r="R938">
            <v>0</v>
          </cell>
          <cell r="S938">
            <v>0</v>
          </cell>
          <cell r="T938">
            <v>29.71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45828</v>
          </cell>
          <cell r="AF938">
            <v>46924</v>
          </cell>
          <cell r="AG938">
            <v>37</v>
          </cell>
        </row>
        <row r="939">
          <cell r="A939">
            <v>6011795283</v>
          </cell>
          <cell r="B939" t="str">
            <v>SUCURSAL TIRADENTES</v>
          </cell>
          <cell r="C939" t="str">
            <v>SUCURSAL TIRADENTES</v>
          </cell>
          <cell r="D939" t="str">
            <v>CONSUMO</v>
          </cell>
          <cell r="E939">
            <v>1</v>
          </cell>
          <cell r="F939" t="str">
            <v>CONS. PERSONAL</v>
          </cell>
          <cell r="G939">
            <v>1</v>
          </cell>
          <cell r="H939" t="str">
            <v>EMITIDO</v>
          </cell>
          <cell r="I939">
            <v>6011795283</v>
          </cell>
          <cell r="J939" t="str">
            <v>402-1372615-7</v>
          </cell>
          <cell r="K939" t="str">
            <v>MONEGRO ALVAREZ, PEDRO ANTONIO</v>
          </cell>
          <cell r="L939" t="str">
            <v>PESOS DOMINICANOS</v>
          </cell>
          <cell r="M939">
            <v>426959.7</v>
          </cell>
          <cell r="N939">
            <v>11806.66</v>
          </cell>
          <cell r="O939">
            <v>11677.89</v>
          </cell>
          <cell r="P939">
            <v>21.5</v>
          </cell>
          <cell r="Q939">
            <v>0</v>
          </cell>
          <cell r="R939">
            <v>0</v>
          </cell>
          <cell r="S939">
            <v>0</v>
          </cell>
          <cell r="T939">
            <v>128.77000000000001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31159.7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45810</v>
          </cell>
          <cell r="AF939">
            <v>47636</v>
          </cell>
          <cell r="AG939">
            <v>61</v>
          </cell>
        </row>
        <row r="940">
          <cell r="A940">
            <v>6011800809</v>
          </cell>
          <cell r="B940" t="str">
            <v>SUCURSAL TIRADENTES</v>
          </cell>
          <cell r="C940" t="str">
            <v>SUCURSAL TIRADENTES</v>
          </cell>
          <cell r="D940" t="str">
            <v>CONSUMO</v>
          </cell>
          <cell r="E940">
            <v>1</v>
          </cell>
          <cell r="F940" t="str">
            <v>CONS. PERSONAL</v>
          </cell>
          <cell r="G940">
            <v>1</v>
          </cell>
          <cell r="H940" t="str">
            <v>EMITIDO</v>
          </cell>
          <cell r="I940">
            <v>6011800809</v>
          </cell>
          <cell r="J940" t="str">
            <v>001-0147645-5</v>
          </cell>
          <cell r="K940" t="str">
            <v>MONTAS NICASIO, CLAUDIA JOSEFINA</v>
          </cell>
          <cell r="L940" t="str">
            <v>PESOS DOMINICANOS</v>
          </cell>
          <cell r="M940">
            <v>153000</v>
          </cell>
          <cell r="N940">
            <v>4825.13</v>
          </cell>
          <cell r="O940">
            <v>4778.99</v>
          </cell>
          <cell r="P940">
            <v>21.5</v>
          </cell>
          <cell r="Q940">
            <v>0</v>
          </cell>
          <cell r="R940">
            <v>0</v>
          </cell>
          <cell r="S940">
            <v>0</v>
          </cell>
          <cell r="T940">
            <v>46.14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45831</v>
          </cell>
          <cell r="AF940">
            <v>47292</v>
          </cell>
          <cell r="AG940">
            <v>49</v>
          </cell>
        </row>
        <row r="941">
          <cell r="A941">
            <v>6011798817</v>
          </cell>
          <cell r="B941" t="str">
            <v>SUCURSAL TIRADENTES</v>
          </cell>
          <cell r="C941" t="str">
            <v>SUCURSAL TIRADENTES</v>
          </cell>
          <cell r="D941" t="str">
            <v>CONSUMO</v>
          </cell>
          <cell r="E941">
            <v>1</v>
          </cell>
          <cell r="F941" t="str">
            <v>CONS. PERSONAL</v>
          </cell>
          <cell r="G941">
            <v>1</v>
          </cell>
          <cell r="H941" t="str">
            <v>EMITIDO</v>
          </cell>
          <cell r="I941">
            <v>6011798817</v>
          </cell>
          <cell r="J941" t="str">
            <v>402-2646095-0</v>
          </cell>
          <cell r="K941" t="str">
            <v>PERALTA GUZMAN, ESTEFANY ALTAGRACIA</v>
          </cell>
          <cell r="L941" t="str">
            <v>PESOS DOMINICANOS</v>
          </cell>
          <cell r="M941">
            <v>507000</v>
          </cell>
          <cell r="N941">
            <v>14594.9</v>
          </cell>
          <cell r="O941">
            <v>13859.04</v>
          </cell>
          <cell r="P941">
            <v>21.5</v>
          </cell>
          <cell r="Q941">
            <v>0</v>
          </cell>
          <cell r="R941">
            <v>0</v>
          </cell>
          <cell r="S941">
            <v>0</v>
          </cell>
          <cell r="T941">
            <v>264.64999999999998</v>
          </cell>
          <cell r="U941">
            <v>0</v>
          </cell>
          <cell r="V941">
            <v>0</v>
          </cell>
          <cell r="W941">
            <v>0</v>
          </cell>
          <cell r="X941">
            <v>471.21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45824</v>
          </cell>
          <cell r="AF941">
            <v>47650</v>
          </cell>
          <cell r="AG941">
            <v>61</v>
          </cell>
        </row>
        <row r="942">
          <cell r="A942">
            <v>6011802281</v>
          </cell>
          <cell r="B942" t="str">
            <v>SUCURSAL TIRADENTES</v>
          </cell>
          <cell r="C942" t="str">
            <v>SUCURSAL TIRADENTES</v>
          </cell>
          <cell r="D942" t="str">
            <v>CONSUMO</v>
          </cell>
          <cell r="E942">
            <v>1</v>
          </cell>
          <cell r="F942" t="str">
            <v>CONS. PERSONAL</v>
          </cell>
          <cell r="G942">
            <v>1</v>
          </cell>
          <cell r="H942" t="str">
            <v>EMITIDO</v>
          </cell>
          <cell r="I942">
            <v>6011802281</v>
          </cell>
          <cell r="J942" t="str">
            <v>047-0085929-3</v>
          </cell>
          <cell r="K942" t="str">
            <v>PEREZ PICHARDO, TOMAS ROLANDO</v>
          </cell>
          <cell r="L942" t="str">
            <v>PESOS DOMINICANOS</v>
          </cell>
          <cell r="M942">
            <v>864500</v>
          </cell>
          <cell r="N942">
            <v>21283.69</v>
          </cell>
          <cell r="O942">
            <v>21022.959999999999</v>
          </cell>
          <cell r="P942">
            <v>16</v>
          </cell>
          <cell r="Q942">
            <v>0</v>
          </cell>
          <cell r="R942">
            <v>0</v>
          </cell>
          <cell r="S942">
            <v>0</v>
          </cell>
          <cell r="T942">
            <v>260.73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45835</v>
          </cell>
          <cell r="AF942">
            <v>47661</v>
          </cell>
          <cell r="AG942">
            <v>61</v>
          </cell>
        </row>
        <row r="943">
          <cell r="A943">
            <v>6011800894</v>
          </cell>
          <cell r="B943" t="str">
            <v>SUCURSAL TIRADENTES</v>
          </cell>
          <cell r="C943" t="str">
            <v>SUCURSAL TIRADENTES</v>
          </cell>
          <cell r="D943" t="str">
            <v>CONSUMO</v>
          </cell>
          <cell r="E943">
            <v>1</v>
          </cell>
          <cell r="F943" t="str">
            <v>CONS. PERSONAL</v>
          </cell>
          <cell r="G943">
            <v>1</v>
          </cell>
          <cell r="H943" t="str">
            <v>EMITIDO</v>
          </cell>
          <cell r="I943">
            <v>6011800894</v>
          </cell>
          <cell r="J943" t="str">
            <v>123-0013890-1</v>
          </cell>
          <cell r="K943" t="str">
            <v>PEÑALO JIMENEZ, PAULA</v>
          </cell>
          <cell r="L943" t="str">
            <v>PESOS DOMINICANOS</v>
          </cell>
          <cell r="M943">
            <v>41500</v>
          </cell>
          <cell r="N943">
            <v>3817.24</v>
          </cell>
          <cell r="O943">
            <v>3804.72</v>
          </cell>
          <cell r="P943">
            <v>18</v>
          </cell>
          <cell r="Q943">
            <v>0</v>
          </cell>
          <cell r="R943">
            <v>0</v>
          </cell>
          <cell r="S943">
            <v>0</v>
          </cell>
          <cell r="T943">
            <v>12.52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45832</v>
          </cell>
          <cell r="AF943">
            <v>46197</v>
          </cell>
          <cell r="AG943">
            <v>12</v>
          </cell>
        </row>
        <row r="944">
          <cell r="A944">
            <v>6011801836</v>
          </cell>
          <cell r="B944" t="str">
            <v>SUCURSAL TIRADENTES</v>
          </cell>
          <cell r="C944" t="str">
            <v>SUCURSAL TIRADENTES</v>
          </cell>
          <cell r="D944" t="str">
            <v>CONSUMO</v>
          </cell>
          <cell r="E944">
            <v>1</v>
          </cell>
          <cell r="F944" t="str">
            <v>CONS. PERSONAL</v>
          </cell>
          <cell r="G944">
            <v>1</v>
          </cell>
          <cell r="H944" t="str">
            <v>EMITIDO</v>
          </cell>
          <cell r="I944">
            <v>6011801836</v>
          </cell>
          <cell r="J944" t="str">
            <v>001-0326152-5</v>
          </cell>
          <cell r="K944" t="str">
            <v>SORIANO HALL, CAROS MANUEL</v>
          </cell>
          <cell r="L944" t="str">
            <v>PESOS DOMINICANOS</v>
          </cell>
          <cell r="M944">
            <v>1001500</v>
          </cell>
          <cell r="N944">
            <v>36508.67</v>
          </cell>
          <cell r="O944">
            <v>36206.620000000003</v>
          </cell>
          <cell r="P944">
            <v>18</v>
          </cell>
          <cell r="Q944">
            <v>0</v>
          </cell>
          <cell r="R944">
            <v>0</v>
          </cell>
          <cell r="S944">
            <v>0</v>
          </cell>
          <cell r="T944">
            <v>302.05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45834</v>
          </cell>
          <cell r="AF944">
            <v>46930</v>
          </cell>
          <cell r="AG944">
            <v>37</v>
          </cell>
        </row>
        <row r="945">
          <cell r="A945">
            <v>6011802354</v>
          </cell>
          <cell r="B945" t="str">
            <v>SUCURSAL TIRADENTES</v>
          </cell>
          <cell r="C945" t="str">
            <v>SUCURSAL TIRADENTES</v>
          </cell>
          <cell r="D945" t="str">
            <v>CONSUMO</v>
          </cell>
          <cell r="E945">
            <v>1</v>
          </cell>
          <cell r="F945" t="str">
            <v>CONS. PERSONAL</v>
          </cell>
          <cell r="G945">
            <v>1</v>
          </cell>
          <cell r="H945" t="str">
            <v>EMITIDO</v>
          </cell>
          <cell r="I945">
            <v>6011802354</v>
          </cell>
          <cell r="J945" t="str">
            <v>001-1273799-4</v>
          </cell>
          <cell r="K945" t="str">
            <v>TERRERO PIMENTEL, CINDY DAYANA</v>
          </cell>
          <cell r="L945" t="str">
            <v>PESOS DOMINICANOS</v>
          </cell>
          <cell r="M945">
            <v>1096200</v>
          </cell>
          <cell r="N945">
            <v>30295.65</v>
          </cell>
          <cell r="O945">
            <v>29965.040000000001</v>
          </cell>
          <cell r="P945">
            <v>21.5</v>
          </cell>
          <cell r="Q945">
            <v>0</v>
          </cell>
          <cell r="R945">
            <v>0</v>
          </cell>
          <cell r="S945">
            <v>0</v>
          </cell>
          <cell r="T945">
            <v>330.61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45838</v>
          </cell>
          <cell r="AF945">
            <v>47664</v>
          </cell>
          <cell r="AG945">
            <v>61</v>
          </cell>
        </row>
        <row r="946">
          <cell r="A946">
            <v>6011803036</v>
          </cell>
          <cell r="B946" t="str">
            <v>SUCURSAL TIRADENTES</v>
          </cell>
          <cell r="C946" t="str">
            <v>SUCURSAL TIRADENTES</v>
          </cell>
          <cell r="D946" t="str">
            <v>CONSUMO</v>
          </cell>
          <cell r="E946">
            <v>1</v>
          </cell>
          <cell r="F946" t="str">
            <v>CONS. PERSONAL</v>
          </cell>
          <cell r="G946">
            <v>1</v>
          </cell>
          <cell r="H946" t="str">
            <v>EMITIDO</v>
          </cell>
          <cell r="I946">
            <v>6011803036</v>
          </cell>
          <cell r="J946" t="str">
            <v>402-2619384-1</v>
          </cell>
          <cell r="K946" t="str">
            <v>YAN ADIGRACIA, JOSEFINA</v>
          </cell>
          <cell r="L946" t="str">
            <v>PESOS DOMINICANOS</v>
          </cell>
          <cell r="M946">
            <v>57500</v>
          </cell>
          <cell r="N946">
            <v>2067.37</v>
          </cell>
          <cell r="O946">
            <v>2050.0300000000002</v>
          </cell>
          <cell r="P946">
            <v>17</v>
          </cell>
          <cell r="Q946">
            <v>0</v>
          </cell>
          <cell r="R946">
            <v>0</v>
          </cell>
          <cell r="S946">
            <v>0</v>
          </cell>
          <cell r="T946">
            <v>17.34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45838</v>
          </cell>
          <cell r="AF946">
            <v>46934</v>
          </cell>
          <cell r="AG946">
            <v>37</v>
          </cell>
        </row>
        <row r="947">
          <cell r="A947">
            <v>6020095522</v>
          </cell>
          <cell r="B947" t="str">
            <v>SUCURSAL TIRADENTES</v>
          </cell>
          <cell r="C947" t="str">
            <v>SUCURSAL TIRADENTES</v>
          </cell>
          <cell r="D947" t="str">
            <v>COMERCIAL</v>
          </cell>
          <cell r="E947">
            <v>2</v>
          </cell>
          <cell r="F947" t="str">
            <v>COMERCIALES</v>
          </cell>
          <cell r="G947">
            <v>1</v>
          </cell>
          <cell r="H947" t="str">
            <v>EMITIDO</v>
          </cell>
          <cell r="I947">
            <v>6020095522</v>
          </cell>
          <cell r="J947" t="str">
            <v>003-0070137-2</v>
          </cell>
          <cell r="K947" t="str">
            <v>ARIAS LORA, JOSE ATILANO</v>
          </cell>
          <cell r="L947" t="str">
            <v>PESOS DOMINICANOS</v>
          </cell>
          <cell r="M947">
            <v>10000000</v>
          </cell>
          <cell r="N947">
            <v>0</v>
          </cell>
          <cell r="O947">
            <v>122916.67</v>
          </cell>
          <cell r="P947">
            <v>14.75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E947">
            <v>45832</v>
          </cell>
          <cell r="AF947">
            <v>47658</v>
          </cell>
          <cell r="AG947">
            <v>61</v>
          </cell>
        </row>
        <row r="948">
          <cell r="A948">
            <v>6020095668</v>
          </cell>
          <cell r="B948" t="str">
            <v>SUCURSAL TIRADENTES</v>
          </cell>
          <cell r="C948" t="str">
            <v>SUCURSAL TIRADENTES</v>
          </cell>
          <cell r="D948" t="str">
            <v>COMERCIAL</v>
          </cell>
          <cell r="E948">
            <v>2</v>
          </cell>
          <cell r="F948" t="str">
            <v>COMERCIALES</v>
          </cell>
          <cell r="G948">
            <v>1</v>
          </cell>
          <cell r="H948" t="str">
            <v>EMITIDO</v>
          </cell>
          <cell r="I948">
            <v>6020095668</v>
          </cell>
          <cell r="J948" t="str">
            <v>1-01-15380-6</v>
          </cell>
          <cell r="K948" t="str">
            <v>CARIBE TOURS, S.A.</v>
          </cell>
          <cell r="L948" t="str">
            <v>PESOS DOMINICANOS</v>
          </cell>
          <cell r="M948">
            <v>100000000</v>
          </cell>
          <cell r="N948">
            <v>0</v>
          </cell>
          <cell r="O948">
            <v>750000</v>
          </cell>
          <cell r="P948">
            <v>9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E948">
            <v>45833</v>
          </cell>
          <cell r="AF948">
            <v>46563</v>
          </cell>
          <cell r="AG948">
            <v>24</v>
          </cell>
        </row>
        <row r="949">
          <cell r="A949">
            <v>6020095458</v>
          </cell>
          <cell r="B949" t="str">
            <v>SUCURSAL TIRADENTES</v>
          </cell>
          <cell r="C949" t="str">
            <v>SUCURSAL TIRADENTES</v>
          </cell>
          <cell r="D949" t="str">
            <v>COMERCIAL</v>
          </cell>
          <cell r="E949">
            <v>2</v>
          </cell>
          <cell r="F949" t="str">
            <v>COMERCIALES</v>
          </cell>
          <cell r="G949">
            <v>1</v>
          </cell>
          <cell r="H949" t="str">
            <v>EMITIDO</v>
          </cell>
          <cell r="I949">
            <v>6020095458</v>
          </cell>
          <cell r="J949" t="str">
            <v>1-02-31085-8</v>
          </cell>
          <cell r="K949" t="str">
            <v>CARIDELPA, S.A</v>
          </cell>
          <cell r="L949" t="str">
            <v>DOLARES</v>
          </cell>
          <cell r="M949">
            <v>3700000</v>
          </cell>
          <cell r="N949">
            <v>56296.18</v>
          </cell>
          <cell r="O949">
            <v>56296.18</v>
          </cell>
          <cell r="P949">
            <v>7.25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E949">
            <v>45831</v>
          </cell>
          <cell r="AF949">
            <v>48388</v>
          </cell>
          <cell r="AG949">
            <v>85</v>
          </cell>
        </row>
        <row r="950">
          <cell r="A950">
            <v>6020095022</v>
          </cell>
          <cell r="B950" t="str">
            <v>SUCURSAL TIRADENTES</v>
          </cell>
          <cell r="C950" t="str">
            <v>SUCURSAL TIRADENTES</v>
          </cell>
          <cell r="D950" t="str">
            <v>COMERCIAL</v>
          </cell>
          <cell r="E950">
            <v>2</v>
          </cell>
          <cell r="F950" t="str">
            <v>COMERCIALES</v>
          </cell>
          <cell r="G950">
            <v>1</v>
          </cell>
          <cell r="H950" t="str">
            <v>EMITIDO</v>
          </cell>
          <cell r="I950">
            <v>6020095022</v>
          </cell>
          <cell r="J950" t="str">
            <v>001-1015031-5</v>
          </cell>
          <cell r="K950" t="str">
            <v>CUERVO AYBAR, JOSE MANUEL</v>
          </cell>
          <cell r="L950" t="str">
            <v>PESOS DOMINICANOS</v>
          </cell>
          <cell r="M950">
            <v>10000000</v>
          </cell>
          <cell r="N950">
            <v>0</v>
          </cell>
          <cell r="O950">
            <v>129166.67</v>
          </cell>
          <cell r="P950">
            <v>15.5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E950">
            <v>45813</v>
          </cell>
          <cell r="AF950">
            <v>47639</v>
          </cell>
          <cell r="AG950">
            <v>61</v>
          </cell>
        </row>
        <row r="951">
          <cell r="A951">
            <v>6020095209</v>
          </cell>
          <cell r="B951" t="str">
            <v>SUCURSAL TIRADENTES</v>
          </cell>
          <cell r="C951" t="str">
            <v>SUCURSAL TIRADENTES</v>
          </cell>
          <cell r="D951" t="str">
            <v>COMERCIAL</v>
          </cell>
          <cell r="E951">
            <v>2</v>
          </cell>
          <cell r="F951" t="str">
            <v>COMERCIALES</v>
          </cell>
          <cell r="G951">
            <v>1</v>
          </cell>
          <cell r="H951" t="str">
            <v>EMITIDO</v>
          </cell>
          <cell r="I951">
            <v>6020095209</v>
          </cell>
          <cell r="J951" t="str">
            <v>1-32-58456-2</v>
          </cell>
          <cell r="K951" t="str">
            <v>REYALTY GROUP SRL</v>
          </cell>
          <cell r="L951" t="str">
            <v>PESOS DOMINICANOS</v>
          </cell>
          <cell r="M951">
            <v>1650000</v>
          </cell>
          <cell r="N951">
            <v>24285.14</v>
          </cell>
          <cell r="O951">
            <v>23787.5</v>
          </cell>
          <cell r="P951">
            <v>17.3</v>
          </cell>
          <cell r="Q951">
            <v>0</v>
          </cell>
          <cell r="R951">
            <v>0</v>
          </cell>
          <cell r="S951">
            <v>0</v>
          </cell>
          <cell r="T951">
            <v>497.64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45818</v>
          </cell>
          <cell r="AF951">
            <v>46914</v>
          </cell>
          <cell r="AG951">
            <v>37</v>
          </cell>
        </row>
        <row r="952">
          <cell r="A952">
            <v>6020095351</v>
          </cell>
          <cell r="B952" t="str">
            <v>SUCURSAL TIRADENTES</v>
          </cell>
          <cell r="C952" t="str">
            <v>SUCURSAL TIRADENTES</v>
          </cell>
          <cell r="D952" t="str">
            <v>COMERCIAL</v>
          </cell>
          <cell r="E952">
            <v>2</v>
          </cell>
          <cell r="F952" t="str">
            <v>COMERCIALES</v>
          </cell>
          <cell r="G952">
            <v>1</v>
          </cell>
          <cell r="H952" t="str">
            <v>EMITIDO</v>
          </cell>
          <cell r="I952">
            <v>6020095351</v>
          </cell>
          <cell r="J952" t="str">
            <v>1-30-99500-1</v>
          </cell>
          <cell r="K952" t="str">
            <v>SOLAR WORKS SRL</v>
          </cell>
          <cell r="L952" t="str">
            <v>DOLARES</v>
          </cell>
          <cell r="M952">
            <v>355000</v>
          </cell>
          <cell r="N952">
            <v>0</v>
          </cell>
          <cell r="O952">
            <v>2736.46</v>
          </cell>
          <cell r="P952">
            <v>9.25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E952">
            <v>45825</v>
          </cell>
          <cell r="AF952">
            <v>47651</v>
          </cell>
          <cell r="AG952">
            <v>61</v>
          </cell>
        </row>
        <row r="953">
          <cell r="A953">
            <v>6020096236</v>
          </cell>
          <cell r="B953" t="str">
            <v>SUCURSAL TIRADENTES</v>
          </cell>
          <cell r="C953" t="str">
            <v>SUCURSAL TIRADENTES</v>
          </cell>
          <cell r="D953" t="str">
            <v>COMERCIAL</v>
          </cell>
          <cell r="E953">
            <v>2</v>
          </cell>
          <cell r="F953" t="str">
            <v>LINEA CREDITO</v>
          </cell>
          <cell r="G953">
            <v>1</v>
          </cell>
          <cell r="H953" t="str">
            <v>EMITIDO</v>
          </cell>
          <cell r="I953">
            <v>6020096236</v>
          </cell>
          <cell r="J953" t="str">
            <v>1-32-50151-9</v>
          </cell>
          <cell r="K953" t="str">
            <v>ARK LOGISTICS, SAS</v>
          </cell>
          <cell r="L953" t="str">
            <v>PESOS DOMINICANOS</v>
          </cell>
          <cell r="M953">
            <v>25000000</v>
          </cell>
          <cell r="N953">
            <v>0</v>
          </cell>
          <cell r="O953">
            <v>311458.33</v>
          </cell>
          <cell r="P953">
            <v>14.95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E953">
            <v>45838</v>
          </cell>
          <cell r="AF953">
            <v>45869</v>
          </cell>
          <cell r="AG953">
            <v>1</v>
          </cell>
        </row>
        <row r="954">
          <cell r="A954">
            <v>6110014057</v>
          </cell>
          <cell r="B954" t="str">
            <v>SUCURSAL TIRADENTES</v>
          </cell>
          <cell r="C954" t="str">
            <v>SUCURSAL TIRADENTES</v>
          </cell>
          <cell r="D954" t="str">
            <v>REESTRUCTURADO CONSU</v>
          </cell>
          <cell r="E954">
            <v>11</v>
          </cell>
          <cell r="F954" t="str">
            <v>PRES.P.REESTRUC.</v>
          </cell>
          <cell r="G954">
            <v>1</v>
          </cell>
          <cell r="H954" t="str">
            <v>EMITIDO</v>
          </cell>
          <cell r="I954">
            <v>6110014057</v>
          </cell>
          <cell r="J954" t="str">
            <v>223-0116256-0</v>
          </cell>
          <cell r="K954" t="str">
            <v>CRUZ CASTILLO, PAMELA ALEXANDRA</v>
          </cell>
          <cell r="L954" t="str">
            <v>PESOS DOMINICANOS</v>
          </cell>
          <cell r="M954">
            <v>371000</v>
          </cell>
          <cell r="N954">
            <v>10383.1</v>
          </cell>
          <cell r="O954">
            <v>10271.209999999999</v>
          </cell>
          <cell r="P954">
            <v>22</v>
          </cell>
          <cell r="Q954">
            <v>0</v>
          </cell>
          <cell r="R954">
            <v>0</v>
          </cell>
          <cell r="S954">
            <v>0</v>
          </cell>
          <cell r="T954">
            <v>111.89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45835</v>
          </cell>
          <cell r="AF954">
            <v>47665</v>
          </cell>
          <cell r="AG954">
            <v>61</v>
          </cell>
        </row>
        <row r="955">
          <cell r="A955">
            <v>6011796079</v>
          </cell>
          <cell r="B955" t="str">
            <v>VILLA MELLA</v>
          </cell>
          <cell r="C955" t="str">
            <v>SUC. GARRIDO VILLA MELLA</v>
          </cell>
          <cell r="D955" t="str">
            <v>CONSUMO</v>
          </cell>
          <cell r="E955">
            <v>1</v>
          </cell>
          <cell r="F955" t="str">
            <v>CONS. AUTOCARIBE</v>
          </cell>
          <cell r="G955">
            <v>1</v>
          </cell>
          <cell r="H955" t="str">
            <v>EMITIDO</v>
          </cell>
          <cell r="I955">
            <v>6011796079</v>
          </cell>
          <cell r="J955" t="str">
            <v>097-0022462-0</v>
          </cell>
          <cell r="K955" t="str">
            <v>ARTILES REYES, LUIS ALBERTO</v>
          </cell>
          <cell r="L955" t="str">
            <v>PESOS DOMINICANOS</v>
          </cell>
          <cell r="M955">
            <v>734550</v>
          </cell>
          <cell r="N955">
            <v>22912.93</v>
          </cell>
          <cell r="O955">
            <v>18434.599999999999</v>
          </cell>
          <cell r="P955">
            <v>21.95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4478.33</v>
          </cell>
          <cell r="V955">
            <v>0</v>
          </cell>
          <cell r="W955">
            <v>0</v>
          </cell>
          <cell r="X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45812</v>
          </cell>
          <cell r="AF955">
            <v>48003</v>
          </cell>
          <cell r="AG955">
            <v>73</v>
          </cell>
        </row>
        <row r="956">
          <cell r="A956">
            <v>6011799965</v>
          </cell>
          <cell r="B956" t="str">
            <v>VILLA MELLA</v>
          </cell>
          <cell r="C956" t="str">
            <v>SUC. GARRIDO VILLA MELLA</v>
          </cell>
          <cell r="D956" t="str">
            <v>CONSUMO</v>
          </cell>
          <cell r="E956">
            <v>1</v>
          </cell>
          <cell r="F956" t="str">
            <v>CONS. AUTOCARIBE</v>
          </cell>
          <cell r="G956">
            <v>1</v>
          </cell>
          <cell r="H956" t="str">
            <v>EMITIDO</v>
          </cell>
          <cell r="I956">
            <v>6011799965</v>
          </cell>
          <cell r="J956" t="str">
            <v>402-3362497-8</v>
          </cell>
          <cell r="K956" t="str">
            <v>AVINICIO GABRIEL, CARLOS</v>
          </cell>
          <cell r="L956" t="str">
            <v>PESOS DOMINICANOS</v>
          </cell>
          <cell r="M956">
            <v>719077.5</v>
          </cell>
          <cell r="N956">
            <v>25403.46</v>
          </cell>
          <cell r="O956">
            <v>19453.46</v>
          </cell>
          <cell r="P956">
            <v>21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5950</v>
          </cell>
          <cell r="V956">
            <v>0</v>
          </cell>
          <cell r="W956">
            <v>0</v>
          </cell>
          <cell r="X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45826</v>
          </cell>
          <cell r="AF956">
            <v>47652</v>
          </cell>
          <cell r="AG956">
            <v>61</v>
          </cell>
        </row>
        <row r="957">
          <cell r="A957">
            <v>6011802525</v>
          </cell>
          <cell r="B957" t="str">
            <v>VILLA MELLA</v>
          </cell>
          <cell r="C957" t="str">
            <v>SUC. GARRIDO VILLA MELLA</v>
          </cell>
          <cell r="D957" t="str">
            <v>CONSUMO</v>
          </cell>
          <cell r="E957">
            <v>1</v>
          </cell>
          <cell r="F957" t="str">
            <v>CONS. AUTOCARIBE</v>
          </cell>
          <cell r="G957">
            <v>1</v>
          </cell>
          <cell r="H957" t="str">
            <v>EMITIDO</v>
          </cell>
          <cell r="I957">
            <v>6011802525</v>
          </cell>
          <cell r="J957" t="str">
            <v>223-0089706-7</v>
          </cell>
          <cell r="K957" t="str">
            <v>BURGOS HERNANDEZ, RICHARD</v>
          </cell>
          <cell r="L957" t="str">
            <v>PESOS DOMINICANOS</v>
          </cell>
          <cell r="M957">
            <v>1048000</v>
          </cell>
          <cell r="N957">
            <v>27700.14</v>
          </cell>
          <cell r="O957">
            <v>22130.14</v>
          </cell>
          <cell r="P957">
            <v>14.95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5570</v>
          </cell>
          <cell r="V957">
            <v>0</v>
          </cell>
          <cell r="W957">
            <v>0</v>
          </cell>
          <cell r="X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45838</v>
          </cell>
          <cell r="AF957">
            <v>48029</v>
          </cell>
          <cell r="AG957">
            <v>73</v>
          </cell>
        </row>
        <row r="958">
          <cell r="A958">
            <v>6011797341</v>
          </cell>
          <cell r="B958" t="str">
            <v>VILLA MELLA</v>
          </cell>
          <cell r="C958" t="str">
            <v>SUC. GARRIDO VILLA MELLA</v>
          </cell>
          <cell r="D958" t="str">
            <v>CONSUMO</v>
          </cell>
          <cell r="E958">
            <v>1</v>
          </cell>
          <cell r="F958" t="str">
            <v>CONS. AUTOCARIBE</v>
          </cell>
          <cell r="G958">
            <v>1</v>
          </cell>
          <cell r="H958" t="str">
            <v>EMITIDO</v>
          </cell>
          <cell r="I958">
            <v>6011797341</v>
          </cell>
          <cell r="J958" t="str">
            <v>225-0089049-0</v>
          </cell>
          <cell r="K958" t="str">
            <v>DE JESUS GENAO, YARITZA</v>
          </cell>
          <cell r="L958" t="str">
            <v>PESOS DOMINICANOS</v>
          </cell>
          <cell r="M958">
            <v>506620</v>
          </cell>
          <cell r="N958">
            <v>16684.060000000001</v>
          </cell>
          <cell r="O958">
            <v>12989.16</v>
          </cell>
          <cell r="P958">
            <v>18.45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3694.9</v>
          </cell>
          <cell r="V958">
            <v>0</v>
          </cell>
          <cell r="W958">
            <v>0</v>
          </cell>
          <cell r="X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45818</v>
          </cell>
          <cell r="AF958">
            <v>47644</v>
          </cell>
          <cell r="AG958">
            <v>61</v>
          </cell>
        </row>
        <row r="959">
          <cell r="A959">
            <v>6011801658</v>
          </cell>
          <cell r="B959" t="str">
            <v>VILLA MELLA</v>
          </cell>
          <cell r="C959" t="str">
            <v>SUC. GARRIDO VILLA MELLA</v>
          </cell>
          <cell r="D959" t="str">
            <v>CONSUMO</v>
          </cell>
          <cell r="E959">
            <v>1</v>
          </cell>
          <cell r="F959" t="str">
            <v>CONS. AUTOCARIBE</v>
          </cell>
          <cell r="G959">
            <v>1</v>
          </cell>
          <cell r="H959" t="str">
            <v>EMITIDO</v>
          </cell>
          <cell r="I959">
            <v>6011801658</v>
          </cell>
          <cell r="J959" t="str">
            <v>012-0124097-3</v>
          </cell>
          <cell r="K959" t="str">
            <v>DE LA ROSA VALENZUELA, ROSMERY</v>
          </cell>
          <cell r="L959" t="str">
            <v>PESOS DOMINICANOS</v>
          </cell>
          <cell r="M959">
            <v>522092.5</v>
          </cell>
          <cell r="N959">
            <v>16316.99</v>
          </cell>
          <cell r="O959">
            <v>12490.46</v>
          </cell>
          <cell r="P959">
            <v>19.95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3826.53</v>
          </cell>
          <cell r="V959">
            <v>0</v>
          </cell>
          <cell r="W959">
            <v>0</v>
          </cell>
          <cell r="X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45834</v>
          </cell>
          <cell r="AF959">
            <v>48025</v>
          </cell>
          <cell r="AG959">
            <v>73</v>
          </cell>
        </row>
        <row r="960">
          <cell r="A960">
            <v>6011802678</v>
          </cell>
          <cell r="B960" t="str">
            <v>VILLA MELLA</v>
          </cell>
          <cell r="C960" t="str">
            <v>SUC. GARRIDO VILLA MELLA</v>
          </cell>
          <cell r="D960" t="str">
            <v>CONSUMO</v>
          </cell>
          <cell r="E960">
            <v>1</v>
          </cell>
          <cell r="F960" t="str">
            <v>CONS. AUTOCARIBE</v>
          </cell>
          <cell r="G960">
            <v>1</v>
          </cell>
          <cell r="H960" t="str">
            <v>EMITIDO</v>
          </cell>
          <cell r="I960">
            <v>6011802678</v>
          </cell>
          <cell r="J960" t="str">
            <v>402-2080839-4</v>
          </cell>
          <cell r="K960" t="str">
            <v>GUZMAN BENITEZ, MABEL</v>
          </cell>
          <cell r="L960" t="str">
            <v>PESOS DOMINICANOS</v>
          </cell>
          <cell r="M960">
            <v>1151150</v>
          </cell>
          <cell r="N960">
            <v>28717.81</v>
          </cell>
          <cell r="O960">
            <v>24308.31</v>
          </cell>
          <cell r="P960">
            <v>14.95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4409.5</v>
          </cell>
          <cell r="V960">
            <v>0</v>
          </cell>
          <cell r="W960">
            <v>0</v>
          </cell>
          <cell r="X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45838</v>
          </cell>
          <cell r="AF960">
            <v>48029</v>
          </cell>
          <cell r="AG960">
            <v>73</v>
          </cell>
        </row>
        <row r="961">
          <cell r="A961">
            <v>6011800905</v>
          </cell>
          <cell r="B961" t="str">
            <v>VILLA MELLA</v>
          </cell>
          <cell r="C961" t="str">
            <v>SUC. GARRIDO VILLA MELLA</v>
          </cell>
          <cell r="D961" t="str">
            <v>CONSUMO</v>
          </cell>
          <cell r="E961">
            <v>1</v>
          </cell>
          <cell r="F961" t="str">
            <v>CONS. AUTOCARIBE</v>
          </cell>
          <cell r="G961">
            <v>1</v>
          </cell>
          <cell r="H961" t="str">
            <v>EMITIDO</v>
          </cell>
          <cell r="I961">
            <v>6011800905</v>
          </cell>
          <cell r="J961" t="str">
            <v>402-2488155-3</v>
          </cell>
          <cell r="K961" t="str">
            <v>MARCELINO TIBURCIO, ROSANNY JAZMIN</v>
          </cell>
          <cell r="L961" t="str">
            <v>PESOS DOMINICANOS</v>
          </cell>
          <cell r="M961">
            <v>631400</v>
          </cell>
          <cell r="N961">
            <v>19590.169999999998</v>
          </cell>
          <cell r="O961">
            <v>15105.52</v>
          </cell>
          <cell r="P961">
            <v>19.95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4484.6499999999996</v>
          </cell>
          <cell r="V961">
            <v>0</v>
          </cell>
          <cell r="W961">
            <v>0</v>
          </cell>
          <cell r="X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45832</v>
          </cell>
          <cell r="AF961">
            <v>48023</v>
          </cell>
          <cell r="AG961">
            <v>73</v>
          </cell>
        </row>
        <row r="962">
          <cell r="A962">
            <v>6011795874</v>
          </cell>
          <cell r="B962" t="str">
            <v>VILLA MELLA</v>
          </cell>
          <cell r="C962" t="str">
            <v>SUC. GARRIDO VILLA MELLA</v>
          </cell>
          <cell r="D962" t="str">
            <v>CONSUMO</v>
          </cell>
          <cell r="E962">
            <v>1</v>
          </cell>
          <cell r="F962" t="str">
            <v>CONS. AUTOCARIBE</v>
          </cell>
          <cell r="G962">
            <v>1</v>
          </cell>
          <cell r="H962" t="str">
            <v>EMITIDO</v>
          </cell>
          <cell r="I962">
            <v>6011795874</v>
          </cell>
          <cell r="J962" t="str">
            <v>402-2240847-4</v>
          </cell>
          <cell r="K962" t="str">
            <v>MINAYA ROSARIO, JOSUE</v>
          </cell>
          <cell r="L962" t="str">
            <v>PESOS DOMINICANOS</v>
          </cell>
          <cell r="M962">
            <v>765495</v>
          </cell>
          <cell r="N962">
            <v>21157.55</v>
          </cell>
          <cell r="O962">
            <v>17654.55</v>
          </cell>
          <cell r="P962">
            <v>18.45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3503</v>
          </cell>
          <cell r="V962">
            <v>0</v>
          </cell>
          <cell r="W962">
            <v>0</v>
          </cell>
          <cell r="X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45812</v>
          </cell>
          <cell r="AF962">
            <v>48003</v>
          </cell>
          <cell r="AG962">
            <v>73</v>
          </cell>
        </row>
        <row r="963">
          <cell r="A963">
            <v>6011800855</v>
          </cell>
          <cell r="B963" t="str">
            <v>VILLA MELLA</v>
          </cell>
          <cell r="C963" t="str">
            <v>SUC. GARRIDO VILLA MELLA</v>
          </cell>
          <cell r="D963" t="str">
            <v>CONSUMO</v>
          </cell>
          <cell r="E963">
            <v>1</v>
          </cell>
          <cell r="F963" t="str">
            <v>CONS. AUTOCARIBE</v>
          </cell>
          <cell r="G963">
            <v>1</v>
          </cell>
          <cell r="H963" t="str">
            <v>EMITIDO</v>
          </cell>
          <cell r="I963">
            <v>6011800855</v>
          </cell>
          <cell r="J963" t="str">
            <v>001-1271939-8</v>
          </cell>
          <cell r="K963" t="str">
            <v>PIÑA , JESUS</v>
          </cell>
          <cell r="L963" t="str">
            <v>PESOS DOMINICANOS</v>
          </cell>
          <cell r="M963">
            <v>641715</v>
          </cell>
          <cell r="N963">
            <v>19678.990000000002</v>
          </cell>
          <cell r="O963">
            <v>15352.29</v>
          </cell>
          <cell r="P963">
            <v>19.95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4326.7</v>
          </cell>
          <cell r="V963">
            <v>0</v>
          </cell>
          <cell r="W963">
            <v>0</v>
          </cell>
          <cell r="X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45831</v>
          </cell>
          <cell r="AF963">
            <v>48022</v>
          </cell>
          <cell r="AG963">
            <v>73</v>
          </cell>
        </row>
        <row r="964">
          <cell r="A964">
            <v>6011796182</v>
          </cell>
          <cell r="B964" t="str">
            <v>VILLA MELLA</v>
          </cell>
          <cell r="C964" t="str">
            <v>SUC. GARRIDO VILLA MELLA</v>
          </cell>
          <cell r="D964" t="str">
            <v>CONSUMO</v>
          </cell>
          <cell r="E964">
            <v>1</v>
          </cell>
          <cell r="F964" t="str">
            <v>CONS. AUTOCARIBE</v>
          </cell>
          <cell r="G964">
            <v>1</v>
          </cell>
          <cell r="H964" t="str">
            <v>EMITIDO</v>
          </cell>
          <cell r="I964">
            <v>6011796182</v>
          </cell>
          <cell r="J964" t="str">
            <v>001-1055340-1</v>
          </cell>
          <cell r="K964" t="str">
            <v>POLANCO PICHARDO, ROSA</v>
          </cell>
          <cell r="L964" t="str">
            <v>PESOS DOMINICANOS</v>
          </cell>
          <cell r="M964">
            <v>662345</v>
          </cell>
          <cell r="N964">
            <v>19188.11</v>
          </cell>
          <cell r="O964">
            <v>15275.61</v>
          </cell>
          <cell r="P964">
            <v>18.45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3912.5</v>
          </cell>
          <cell r="V964">
            <v>0</v>
          </cell>
          <cell r="W964">
            <v>0</v>
          </cell>
          <cell r="X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45812</v>
          </cell>
          <cell r="AF964">
            <v>48003</v>
          </cell>
          <cell r="AG964">
            <v>73</v>
          </cell>
        </row>
        <row r="965">
          <cell r="A965">
            <v>6011799125</v>
          </cell>
          <cell r="B965" t="str">
            <v>VILLA MELLA</v>
          </cell>
          <cell r="C965" t="str">
            <v>SUC. GARRIDO VILLA MELLA</v>
          </cell>
          <cell r="D965" t="str">
            <v>CONSUMO</v>
          </cell>
          <cell r="E965">
            <v>1</v>
          </cell>
          <cell r="F965" t="str">
            <v>CONS. AUTOCARIBE</v>
          </cell>
          <cell r="G965">
            <v>1</v>
          </cell>
          <cell r="H965" t="str">
            <v>EMITIDO</v>
          </cell>
          <cell r="I965">
            <v>6011799125</v>
          </cell>
          <cell r="J965" t="str">
            <v>001-1702546-0</v>
          </cell>
          <cell r="K965" t="str">
            <v>SAMBOY CARRASCO, XIMENA CAROL</v>
          </cell>
          <cell r="L965" t="str">
            <v>PESOS DOMINICANOS</v>
          </cell>
          <cell r="M965">
            <v>698447.5</v>
          </cell>
          <cell r="N965">
            <v>20520.060000000001</v>
          </cell>
          <cell r="O965">
            <v>17528.560000000001</v>
          </cell>
          <cell r="P965">
            <v>21.95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2991.5</v>
          </cell>
          <cell r="V965">
            <v>0</v>
          </cell>
          <cell r="W965">
            <v>0</v>
          </cell>
          <cell r="X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45824</v>
          </cell>
          <cell r="AF965">
            <v>48015</v>
          </cell>
          <cell r="AG965">
            <v>73</v>
          </cell>
        </row>
        <row r="966">
          <cell r="A966">
            <v>6011803214</v>
          </cell>
          <cell r="B966" t="str">
            <v>VILLA MELLA</v>
          </cell>
          <cell r="C966" t="str">
            <v>SUC. GARRIDO VILLA MELLA</v>
          </cell>
          <cell r="D966" t="str">
            <v>CONSUMO</v>
          </cell>
          <cell r="E966">
            <v>1</v>
          </cell>
          <cell r="F966" t="str">
            <v>CONS. AUTOCARIBE</v>
          </cell>
          <cell r="G966">
            <v>1</v>
          </cell>
          <cell r="H966" t="str">
            <v>EMITIDO</v>
          </cell>
          <cell r="I966">
            <v>6011803214</v>
          </cell>
          <cell r="J966" t="str">
            <v>402-4466965-7</v>
          </cell>
          <cell r="K966" t="str">
            <v>SANTANA , HECTOR DANIEL</v>
          </cell>
          <cell r="L966" t="str">
            <v>PESOS DOMINICANOS</v>
          </cell>
          <cell r="M966">
            <v>703605</v>
          </cell>
          <cell r="N966">
            <v>20375.810000000001</v>
          </cell>
          <cell r="O966">
            <v>16225.93</v>
          </cell>
          <cell r="P966">
            <v>18.45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4149.88</v>
          </cell>
          <cell r="V966">
            <v>0</v>
          </cell>
          <cell r="W966">
            <v>0</v>
          </cell>
          <cell r="X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45838</v>
          </cell>
          <cell r="AF966">
            <v>48029</v>
          </cell>
          <cell r="AG966">
            <v>73</v>
          </cell>
        </row>
        <row r="967">
          <cell r="A967">
            <v>6011800759</v>
          </cell>
          <cell r="B967" t="str">
            <v>VILLA MELLA</v>
          </cell>
          <cell r="C967" t="str">
            <v>SUC. GARRIDO VILLA MELLA</v>
          </cell>
          <cell r="D967" t="str">
            <v>CONSUMO</v>
          </cell>
          <cell r="E967">
            <v>1</v>
          </cell>
          <cell r="F967" t="str">
            <v>CONS. AUTOCARIBE</v>
          </cell>
          <cell r="G967">
            <v>1</v>
          </cell>
          <cell r="H967" t="str">
            <v>EMITIDO</v>
          </cell>
          <cell r="I967">
            <v>6011800759</v>
          </cell>
          <cell r="J967" t="str">
            <v>402-3377655-4</v>
          </cell>
          <cell r="K967" t="str">
            <v>SOTO LLUBERES, LEURYS JERMIS</v>
          </cell>
          <cell r="L967" t="str">
            <v>PESOS DOMINICANOS</v>
          </cell>
          <cell r="M967">
            <v>595297.5</v>
          </cell>
          <cell r="N967">
            <v>17035.099999999999</v>
          </cell>
          <cell r="O967">
            <v>14241.81</v>
          </cell>
          <cell r="P967">
            <v>19.95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2793.29</v>
          </cell>
          <cell r="V967">
            <v>0</v>
          </cell>
          <cell r="W967">
            <v>0</v>
          </cell>
          <cell r="X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45831</v>
          </cell>
          <cell r="AF967">
            <v>48022</v>
          </cell>
          <cell r="AG967">
            <v>73</v>
          </cell>
        </row>
        <row r="968">
          <cell r="A968">
            <v>6011803157</v>
          </cell>
          <cell r="B968" t="str">
            <v>VILLA MELLA</v>
          </cell>
          <cell r="C968" t="str">
            <v>SUC. GARRIDO VILLA MELLA</v>
          </cell>
          <cell r="D968" t="str">
            <v>CONSUMO</v>
          </cell>
          <cell r="E968">
            <v>1</v>
          </cell>
          <cell r="F968" t="str">
            <v>CONS. AUTOCARIBE</v>
          </cell>
          <cell r="G968">
            <v>1</v>
          </cell>
          <cell r="H968" t="str">
            <v>EMITIDO</v>
          </cell>
          <cell r="I968">
            <v>6011803157</v>
          </cell>
          <cell r="J968" t="str">
            <v>001-1858883-9</v>
          </cell>
          <cell r="K968" t="str">
            <v>VASQUEZ MONTAÑO, LISAURY</v>
          </cell>
          <cell r="L968" t="str">
            <v>PESOS DOMINICANOS</v>
          </cell>
          <cell r="M968">
            <v>682975</v>
          </cell>
          <cell r="N968">
            <v>18734.150000000001</v>
          </cell>
          <cell r="O968">
            <v>14422.07</v>
          </cell>
          <cell r="P968">
            <v>14.95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4312.08</v>
          </cell>
          <cell r="V968">
            <v>0</v>
          </cell>
          <cell r="W968">
            <v>0</v>
          </cell>
          <cell r="X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45838</v>
          </cell>
          <cell r="AF968">
            <v>48029</v>
          </cell>
          <cell r="AG968">
            <v>73</v>
          </cell>
        </row>
        <row r="969">
          <cell r="A969">
            <v>6011799958</v>
          </cell>
          <cell r="B969" t="str">
            <v>VILLA MELLA</v>
          </cell>
          <cell r="C969" t="str">
            <v>SUC. GARRIDO VILLA MELLA</v>
          </cell>
          <cell r="D969" t="str">
            <v>CONSUMO</v>
          </cell>
          <cell r="E969">
            <v>1</v>
          </cell>
          <cell r="F969" t="str">
            <v>CONS. AUTOCARIBE</v>
          </cell>
          <cell r="G969">
            <v>1</v>
          </cell>
          <cell r="H969" t="str">
            <v>EMITIDO</v>
          </cell>
          <cell r="I969">
            <v>6011799958</v>
          </cell>
          <cell r="J969" t="str">
            <v>001-1720132-7</v>
          </cell>
          <cell r="K969" t="str">
            <v>ZAMORA HEREDIA, CARIDAD</v>
          </cell>
          <cell r="L969" t="str">
            <v>PESOS DOMINICANOS</v>
          </cell>
          <cell r="M969">
            <v>745967.5</v>
          </cell>
          <cell r="N969">
            <v>21164.04</v>
          </cell>
          <cell r="O969">
            <v>16574.09</v>
          </cell>
          <cell r="P969">
            <v>16.95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4589.95</v>
          </cell>
          <cell r="V969">
            <v>0</v>
          </cell>
          <cell r="W969">
            <v>0</v>
          </cell>
          <cell r="X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45826</v>
          </cell>
          <cell r="AF969">
            <v>48017</v>
          </cell>
          <cell r="AG969">
            <v>73</v>
          </cell>
        </row>
        <row r="970">
          <cell r="A970">
            <v>6011797836</v>
          </cell>
          <cell r="B970" t="str">
            <v>VILLA MELLA</v>
          </cell>
          <cell r="C970" t="str">
            <v>SUC. GARRIDO VILLA MELLA</v>
          </cell>
          <cell r="D970" t="str">
            <v>CONSUMO</v>
          </cell>
          <cell r="E970">
            <v>1</v>
          </cell>
          <cell r="F970" t="str">
            <v>CONS. PERSONAL</v>
          </cell>
          <cell r="G970">
            <v>1</v>
          </cell>
          <cell r="H970" t="str">
            <v>EMITIDO</v>
          </cell>
          <cell r="I970">
            <v>6011797836</v>
          </cell>
          <cell r="J970" t="str">
            <v>402-3363365-6</v>
          </cell>
          <cell r="K970" t="str">
            <v>ALMONTE RAMIREZ, ESCOR LUIS</v>
          </cell>
          <cell r="L970" t="str">
            <v>PESOS DOMINICANOS</v>
          </cell>
          <cell r="M970">
            <v>365870.86</v>
          </cell>
          <cell r="N970">
            <v>13512.47</v>
          </cell>
          <cell r="O970">
            <v>13402.12</v>
          </cell>
          <cell r="P970">
            <v>18.95</v>
          </cell>
          <cell r="Q970">
            <v>0</v>
          </cell>
          <cell r="R970">
            <v>0</v>
          </cell>
          <cell r="S970">
            <v>0</v>
          </cell>
          <cell r="T970">
            <v>110.35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22163.86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45819</v>
          </cell>
          <cell r="AF970">
            <v>46915</v>
          </cell>
          <cell r="AG970">
            <v>37</v>
          </cell>
        </row>
        <row r="971">
          <cell r="A971">
            <v>6011800944</v>
          </cell>
          <cell r="B971" t="str">
            <v>VILLA MELLA</v>
          </cell>
          <cell r="C971" t="str">
            <v>SUC. GARRIDO VILLA MELLA</v>
          </cell>
          <cell r="D971" t="str">
            <v>CONSUMO</v>
          </cell>
          <cell r="E971">
            <v>1</v>
          </cell>
          <cell r="F971" t="str">
            <v>CONS. PERSONAL</v>
          </cell>
          <cell r="G971">
            <v>1</v>
          </cell>
          <cell r="H971" t="str">
            <v>EMITIDO</v>
          </cell>
          <cell r="I971">
            <v>6011800944</v>
          </cell>
          <cell r="J971" t="str">
            <v>018-0045566-7</v>
          </cell>
          <cell r="K971" t="str">
            <v>CARRASCO MATOS, ESTEBAN</v>
          </cell>
          <cell r="L971" t="str">
            <v>PESOS DOMINICANOS</v>
          </cell>
          <cell r="M971">
            <v>173316.26</v>
          </cell>
          <cell r="N971">
            <v>8869.11</v>
          </cell>
          <cell r="O971">
            <v>8816.84</v>
          </cell>
          <cell r="P971">
            <v>19.95</v>
          </cell>
          <cell r="Q971">
            <v>0</v>
          </cell>
          <cell r="R971">
            <v>0</v>
          </cell>
          <cell r="S971">
            <v>0</v>
          </cell>
          <cell r="T971">
            <v>52.27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11132.26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45832</v>
          </cell>
          <cell r="AF971">
            <v>46562</v>
          </cell>
          <cell r="AG971">
            <v>24</v>
          </cell>
        </row>
        <row r="972">
          <cell r="A972">
            <v>6011801398</v>
          </cell>
          <cell r="B972" t="str">
            <v>VILLA MELLA</v>
          </cell>
          <cell r="C972" t="str">
            <v>SUC. GARRIDO VILLA MELLA</v>
          </cell>
          <cell r="D972" t="str">
            <v>CONSUMO</v>
          </cell>
          <cell r="E972">
            <v>1</v>
          </cell>
          <cell r="F972" t="str">
            <v>CONS. PERSONAL</v>
          </cell>
          <cell r="G972">
            <v>1</v>
          </cell>
          <cell r="H972" t="str">
            <v>EMITIDO</v>
          </cell>
          <cell r="I972">
            <v>6011801398</v>
          </cell>
          <cell r="J972" t="str">
            <v>001-1894509-6</v>
          </cell>
          <cell r="K972" t="str">
            <v>CASTILLO QUIÑONES, JUAN FRANCISCO</v>
          </cell>
          <cell r="L972" t="str">
            <v>PESOS DOMINICANOS</v>
          </cell>
          <cell r="M972">
            <v>1288382.1200000001</v>
          </cell>
          <cell r="N972">
            <v>34882.25</v>
          </cell>
          <cell r="O972">
            <v>34493.67</v>
          </cell>
          <cell r="P972">
            <v>20.5</v>
          </cell>
          <cell r="Q972">
            <v>0</v>
          </cell>
          <cell r="R972">
            <v>0</v>
          </cell>
          <cell r="S972">
            <v>0</v>
          </cell>
          <cell r="T972">
            <v>388.58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92230.27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45833</v>
          </cell>
          <cell r="AF972">
            <v>47659</v>
          </cell>
          <cell r="AG972">
            <v>61</v>
          </cell>
        </row>
        <row r="973">
          <cell r="A973">
            <v>6011802347</v>
          </cell>
          <cell r="B973" t="str">
            <v>VILLA MELLA</v>
          </cell>
          <cell r="C973" t="str">
            <v>SUC. GARRIDO VILLA MELLA</v>
          </cell>
          <cell r="D973" t="str">
            <v>CONSUMO</v>
          </cell>
          <cell r="E973">
            <v>1</v>
          </cell>
          <cell r="F973" t="str">
            <v>CONS. PERSONAL</v>
          </cell>
          <cell r="G973">
            <v>1</v>
          </cell>
          <cell r="H973" t="str">
            <v>EMITIDO</v>
          </cell>
          <cell r="I973">
            <v>6011802347</v>
          </cell>
          <cell r="J973" t="str">
            <v>001-1787883-5</v>
          </cell>
          <cell r="K973" t="str">
            <v>CEDEÑO CANDELARIA, YULIANA PATRICIA</v>
          </cell>
          <cell r="L973" t="str">
            <v>PESOS DOMINICANOS</v>
          </cell>
          <cell r="M973">
            <v>47800</v>
          </cell>
          <cell r="N973">
            <v>2482.41</v>
          </cell>
          <cell r="O973">
            <v>2467.9899999999998</v>
          </cell>
          <cell r="P973">
            <v>21.5</v>
          </cell>
          <cell r="Q973">
            <v>0</v>
          </cell>
          <cell r="R973">
            <v>0</v>
          </cell>
          <cell r="S973">
            <v>0</v>
          </cell>
          <cell r="T973">
            <v>14.42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45835</v>
          </cell>
          <cell r="AF973">
            <v>46565</v>
          </cell>
          <cell r="AG973">
            <v>24</v>
          </cell>
        </row>
        <row r="974">
          <cell r="A974">
            <v>6011796152</v>
          </cell>
          <cell r="B974" t="str">
            <v>VILLA MELLA</v>
          </cell>
          <cell r="C974" t="str">
            <v>SUC. GARRIDO VILLA MELLA</v>
          </cell>
          <cell r="D974" t="str">
            <v>CONSUMO</v>
          </cell>
          <cell r="E974">
            <v>1</v>
          </cell>
          <cell r="F974" t="str">
            <v>CONS. PERSONAL</v>
          </cell>
          <cell r="G974">
            <v>1</v>
          </cell>
          <cell r="H974" t="str">
            <v>EMITIDO</v>
          </cell>
          <cell r="I974">
            <v>6011796152</v>
          </cell>
          <cell r="J974" t="str">
            <v>402-2390515-5</v>
          </cell>
          <cell r="K974" t="str">
            <v>CRUZ MARTINEZ, JOSE ALBERTO</v>
          </cell>
          <cell r="L974" t="str">
            <v>PESOS DOMINICANOS</v>
          </cell>
          <cell r="M974">
            <v>119000</v>
          </cell>
          <cell r="N974">
            <v>3752.89</v>
          </cell>
          <cell r="O974">
            <v>3717</v>
          </cell>
          <cell r="P974">
            <v>21.5</v>
          </cell>
          <cell r="Q974">
            <v>0</v>
          </cell>
          <cell r="R974">
            <v>0</v>
          </cell>
          <cell r="S974">
            <v>0</v>
          </cell>
          <cell r="T974">
            <v>35.89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45812</v>
          </cell>
          <cell r="AF974">
            <v>47273</v>
          </cell>
          <cell r="AG974">
            <v>49</v>
          </cell>
        </row>
        <row r="975">
          <cell r="A975">
            <v>6011798347</v>
          </cell>
          <cell r="B975" t="str">
            <v>VILLA MELLA</v>
          </cell>
          <cell r="C975" t="str">
            <v>SUC. GARRIDO VILLA MELLA</v>
          </cell>
          <cell r="D975" t="str">
            <v>CONSUMO</v>
          </cell>
          <cell r="E975">
            <v>1</v>
          </cell>
          <cell r="F975" t="str">
            <v>CONS. PERSONAL</v>
          </cell>
          <cell r="G975">
            <v>1</v>
          </cell>
          <cell r="H975" t="str">
            <v>EMITIDO</v>
          </cell>
          <cell r="I975">
            <v>6011798347</v>
          </cell>
          <cell r="J975" t="str">
            <v>018-0064145-6</v>
          </cell>
          <cell r="K975" t="str">
            <v>CUEVAS VASQUEZ, ANGELICA MARIA</v>
          </cell>
          <cell r="L975" t="str">
            <v>PESOS DOMINICANOS</v>
          </cell>
          <cell r="M975">
            <v>191915.06</v>
          </cell>
          <cell r="N975">
            <v>5462.54</v>
          </cell>
          <cell r="O975">
            <v>5404.66</v>
          </cell>
          <cell r="P975">
            <v>22.95</v>
          </cell>
          <cell r="Q975">
            <v>0</v>
          </cell>
          <cell r="R975">
            <v>0</v>
          </cell>
          <cell r="S975">
            <v>0</v>
          </cell>
          <cell r="T975">
            <v>57.88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14647.06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45821</v>
          </cell>
          <cell r="AF975">
            <v>47647</v>
          </cell>
          <cell r="AG975">
            <v>61</v>
          </cell>
        </row>
        <row r="976">
          <cell r="A976">
            <v>6011797708</v>
          </cell>
          <cell r="B976" t="str">
            <v>VILLA MELLA</v>
          </cell>
          <cell r="C976" t="str">
            <v>SUC. GARRIDO VILLA MELLA</v>
          </cell>
          <cell r="D976" t="str">
            <v>CONSUMO</v>
          </cell>
          <cell r="E976">
            <v>1</v>
          </cell>
          <cell r="F976" t="str">
            <v>CONS. PERSONAL</v>
          </cell>
          <cell r="G976">
            <v>1</v>
          </cell>
          <cell r="H976" t="str">
            <v>EMITIDO</v>
          </cell>
          <cell r="I976">
            <v>6011797708</v>
          </cell>
          <cell r="J976" t="str">
            <v>001-1718284-0</v>
          </cell>
          <cell r="K976" t="str">
            <v>DIAZ VALDEZ, MAXIMO</v>
          </cell>
          <cell r="L976" t="str">
            <v>PESOS DOMINICANOS</v>
          </cell>
          <cell r="M976">
            <v>26500</v>
          </cell>
          <cell r="N976">
            <v>2412.36</v>
          </cell>
          <cell r="O976">
            <v>2404.37</v>
          </cell>
          <cell r="P976">
            <v>16</v>
          </cell>
          <cell r="Q976">
            <v>0</v>
          </cell>
          <cell r="R976">
            <v>0</v>
          </cell>
          <cell r="S976">
            <v>0</v>
          </cell>
          <cell r="T976">
            <v>7.99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45819</v>
          </cell>
          <cell r="AF976">
            <v>46184</v>
          </cell>
          <cell r="AG976">
            <v>12</v>
          </cell>
        </row>
        <row r="977">
          <cell r="A977">
            <v>6011801731</v>
          </cell>
          <cell r="B977" t="str">
            <v>VILLA MELLA</v>
          </cell>
          <cell r="C977" t="str">
            <v>SUC. GARRIDO VILLA MELLA</v>
          </cell>
          <cell r="D977" t="str">
            <v>CONSUMO</v>
          </cell>
          <cell r="E977">
            <v>1</v>
          </cell>
          <cell r="F977" t="str">
            <v>CONS. PERSONAL</v>
          </cell>
          <cell r="G977">
            <v>1</v>
          </cell>
          <cell r="H977" t="str">
            <v>EMITIDO</v>
          </cell>
          <cell r="I977">
            <v>6011801731</v>
          </cell>
          <cell r="J977" t="str">
            <v>001-1336427-7</v>
          </cell>
          <cell r="K977" t="str">
            <v>EMETERIO CONTANCIO, BARTOLO</v>
          </cell>
          <cell r="L977" t="str">
            <v>PESOS DOMINICANOS</v>
          </cell>
          <cell r="M977">
            <v>51500</v>
          </cell>
          <cell r="N977">
            <v>4737.05</v>
          </cell>
          <cell r="O977">
            <v>4721.5200000000004</v>
          </cell>
          <cell r="P977">
            <v>18</v>
          </cell>
          <cell r="Q977">
            <v>0</v>
          </cell>
          <cell r="R977">
            <v>0</v>
          </cell>
          <cell r="S977">
            <v>0</v>
          </cell>
          <cell r="T977">
            <v>15.53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45834</v>
          </cell>
          <cell r="AF977">
            <v>46199</v>
          </cell>
          <cell r="AG977">
            <v>12</v>
          </cell>
        </row>
        <row r="978">
          <cell r="A978">
            <v>6011795479</v>
          </cell>
          <cell r="B978" t="str">
            <v>VILLA MELLA</v>
          </cell>
          <cell r="C978" t="str">
            <v>SUC. GARRIDO VILLA MELLA</v>
          </cell>
          <cell r="D978" t="str">
            <v>CONSUMO</v>
          </cell>
          <cell r="E978">
            <v>1</v>
          </cell>
          <cell r="F978" t="str">
            <v>CONS. PERSONAL</v>
          </cell>
          <cell r="G978">
            <v>1</v>
          </cell>
          <cell r="H978" t="str">
            <v>EMITIDO</v>
          </cell>
          <cell r="I978">
            <v>6011795479</v>
          </cell>
          <cell r="J978" t="str">
            <v>144-0000487-6</v>
          </cell>
          <cell r="K978" t="str">
            <v>ENCARNACION BOCIO, SANTIAGO</v>
          </cell>
          <cell r="L978" t="str">
            <v>PESOS DOMINICANOS</v>
          </cell>
          <cell r="M978">
            <v>376962.83</v>
          </cell>
          <cell r="N978">
            <v>19576.87</v>
          </cell>
          <cell r="O978">
            <v>19463.18</v>
          </cell>
          <cell r="P978">
            <v>21.5</v>
          </cell>
          <cell r="Q978">
            <v>0</v>
          </cell>
          <cell r="R978">
            <v>0</v>
          </cell>
          <cell r="S978">
            <v>0</v>
          </cell>
          <cell r="T978">
            <v>113.69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21162.83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45810</v>
          </cell>
          <cell r="AF978">
            <v>46540</v>
          </cell>
          <cell r="AG978">
            <v>24</v>
          </cell>
        </row>
        <row r="979">
          <cell r="A979">
            <v>6011801341</v>
          </cell>
          <cell r="B979" t="str">
            <v>VILLA MELLA</v>
          </cell>
          <cell r="C979" t="str">
            <v>SUC. GARRIDO VILLA MELLA</v>
          </cell>
          <cell r="D979" t="str">
            <v>CONSUMO</v>
          </cell>
          <cell r="E979">
            <v>1</v>
          </cell>
          <cell r="F979" t="str">
            <v>CONS. PERSONAL</v>
          </cell>
          <cell r="G979">
            <v>1</v>
          </cell>
          <cell r="H979" t="str">
            <v>EMITIDO</v>
          </cell>
          <cell r="I979">
            <v>6011801341</v>
          </cell>
          <cell r="J979" t="str">
            <v>018-0081180-2</v>
          </cell>
          <cell r="K979" t="str">
            <v>ENRIQUE FELIZ, EMANUEL</v>
          </cell>
          <cell r="L979" t="str">
            <v>PESOS DOMINICANOS</v>
          </cell>
          <cell r="M979">
            <v>51500</v>
          </cell>
          <cell r="N979">
            <v>4737.05</v>
          </cell>
          <cell r="O979">
            <v>4721.5200000000004</v>
          </cell>
          <cell r="P979">
            <v>18</v>
          </cell>
          <cell r="Q979">
            <v>0</v>
          </cell>
          <cell r="R979">
            <v>0</v>
          </cell>
          <cell r="S979">
            <v>0</v>
          </cell>
          <cell r="T979">
            <v>15.53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45833</v>
          </cell>
          <cell r="AF979">
            <v>46198</v>
          </cell>
          <cell r="AG979">
            <v>12</v>
          </cell>
        </row>
        <row r="980">
          <cell r="A980">
            <v>6011795582</v>
          </cell>
          <cell r="B980" t="str">
            <v>VILLA MELLA</v>
          </cell>
          <cell r="C980" t="str">
            <v>SUC. GARRIDO VILLA MELLA</v>
          </cell>
          <cell r="D980" t="str">
            <v>CONSUMO</v>
          </cell>
          <cell r="E980">
            <v>1</v>
          </cell>
          <cell r="F980" t="str">
            <v>CONS. PERSONAL</v>
          </cell>
          <cell r="G980">
            <v>1</v>
          </cell>
          <cell r="H980" t="str">
            <v>EMITIDO</v>
          </cell>
          <cell r="I980">
            <v>6011795582</v>
          </cell>
          <cell r="J980" t="str">
            <v>402-0182844-5</v>
          </cell>
          <cell r="K980" t="str">
            <v>GARCIA, ANYER DARIEL</v>
          </cell>
          <cell r="L980" t="str">
            <v>PESOS DOMINICANOS</v>
          </cell>
          <cell r="M980">
            <v>21500</v>
          </cell>
          <cell r="N980">
            <v>1958.9</v>
          </cell>
          <cell r="O980">
            <v>1952.42</v>
          </cell>
          <cell r="P980">
            <v>16</v>
          </cell>
          <cell r="Q980">
            <v>0</v>
          </cell>
          <cell r="R980">
            <v>0</v>
          </cell>
          <cell r="S980">
            <v>0</v>
          </cell>
          <cell r="T980">
            <v>6.48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45811</v>
          </cell>
          <cell r="AF980">
            <v>46178</v>
          </cell>
          <cell r="AG980">
            <v>12</v>
          </cell>
        </row>
        <row r="981">
          <cell r="A981">
            <v>6011801964</v>
          </cell>
          <cell r="B981" t="str">
            <v>VILLA MELLA</v>
          </cell>
          <cell r="C981" t="str">
            <v>SUC. GARRIDO VILLA MELLA</v>
          </cell>
          <cell r="D981" t="str">
            <v>CONSUMO</v>
          </cell>
          <cell r="E981">
            <v>1</v>
          </cell>
          <cell r="F981" t="str">
            <v>CONS. PERSONAL</v>
          </cell>
          <cell r="G981">
            <v>1</v>
          </cell>
          <cell r="H981" t="str">
            <v>EMITIDO</v>
          </cell>
          <cell r="I981">
            <v>6011801964</v>
          </cell>
          <cell r="J981" t="str">
            <v>225-0017734-4</v>
          </cell>
          <cell r="K981" t="str">
            <v>GONZALEZ ROSA, EMMANUEL</v>
          </cell>
          <cell r="L981" t="str">
            <v>PESOS DOMINICANOS</v>
          </cell>
          <cell r="M981">
            <v>81500</v>
          </cell>
          <cell r="N981">
            <v>7496.5</v>
          </cell>
          <cell r="O981">
            <v>7471.92</v>
          </cell>
          <cell r="P981">
            <v>18</v>
          </cell>
          <cell r="Q981">
            <v>0</v>
          </cell>
          <cell r="R981">
            <v>0</v>
          </cell>
          <cell r="S981">
            <v>0</v>
          </cell>
          <cell r="T981">
            <v>24.58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45834</v>
          </cell>
          <cell r="AF981">
            <v>46199</v>
          </cell>
          <cell r="AG981">
            <v>12</v>
          </cell>
        </row>
        <row r="982">
          <cell r="A982">
            <v>6011801261</v>
          </cell>
          <cell r="B982" t="str">
            <v>VILLA MELLA</v>
          </cell>
          <cell r="C982" t="str">
            <v>SUC. GARRIDO VILLA MELLA</v>
          </cell>
          <cell r="D982" t="str">
            <v>CONSUMO</v>
          </cell>
          <cell r="E982">
            <v>1</v>
          </cell>
          <cell r="F982" t="str">
            <v>CONS. PERSONAL</v>
          </cell>
          <cell r="G982">
            <v>1</v>
          </cell>
          <cell r="H982" t="str">
            <v>EMITIDO</v>
          </cell>
          <cell r="I982">
            <v>6011801261</v>
          </cell>
          <cell r="J982" t="str">
            <v>001-1047286-7</v>
          </cell>
          <cell r="K982" t="str">
            <v>HEREDIA MARTINEZ, FELICITA</v>
          </cell>
          <cell r="L982" t="str">
            <v>PESOS DOMINICANOS</v>
          </cell>
          <cell r="M982">
            <v>325844.26</v>
          </cell>
          <cell r="N982">
            <v>12458.28</v>
          </cell>
          <cell r="O982">
            <v>12360.01</v>
          </cell>
          <cell r="P982">
            <v>21.5</v>
          </cell>
          <cell r="Q982">
            <v>0</v>
          </cell>
          <cell r="R982">
            <v>0</v>
          </cell>
          <cell r="S982">
            <v>0</v>
          </cell>
          <cell r="T982">
            <v>98.27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20044.259999999998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45833</v>
          </cell>
          <cell r="AF982">
            <v>46929</v>
          </cell>
          <cell r="AG982">
            <v>37</v>
          </cell>
        </row>
        <row r="983">
          <cell r="A983">
            <v>6011801665</v>
          </cell>
          <cell r="B983" t="str">
            <v>VILLA MELLA</v>
          </cell>
          <cell r="C983" t="str">
            <v>SUC. GARRIDO VILLA MELLA</v>
          </cell>
          <cell r="D983" t="str">
            <v>CONSUMO</v>
          </cell>
          <cell r="E983">
            <v>1</v>
          </cell>
          <cell r="F983" t="str">
            <v>CONS. PERSONAL</v>
          </cell>
          <cell r="G983">
            <v>1</v>
          </cell>
          <cell r="H983" t="str">
            <v>EMITIDO</v>
          </cell>
          <cell r="I983">
            <v>6011801665</v>
          </cell>
          <cell r="J983" t="str">
            <v>402-2120252-2</v>
          </cell>
          <cell r="K983" t="str">
            <v>HIDALGO MATEO, JOVANNY</v>
          </cell>
          <cell r="L983" t="str">
            <v>PESOS DOMINICANOS</v>
          </cell>
          <cell r="M983">
            <v>51500</v>
          </cell>
          <cell r="N983">
            <v>4737.05</v>
          </cell>
          <cell r="O983">
            <v>4721.5200000000004</v>
          </cell>
          <cell r="P983">
            <v>18</v>
          </cell>
          <cell r="Q983">
            <v>0</v>
          </cell>
          <cell r="R983">
            <v>0</v>
          </cell>
          <cell r="S983">
            <v>0</v>
          </cell>
          <cell r="T983">
            <v>15.53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45834</v>
          </cell>
          <cell r="AF983">
            <v>46199</v>
          </cell>
          <cell r="AG983">
            <v>12</v>
          </cell>
        </row>
        <row r="984">
          <cell r="A984">
            <v>6011800684</v>
          </cell>
          <cell r="B984" t="str">
            <v>VILLA MELLA</v>
          </cell>
          <cell r="C984" t="str">
            <v>SUC. GARRIDO VILLA MELLA</v>
          </cell>
          <cell r="D984" t="str">
            <v>CONSUMO</v>
          </cell>
          <cell r="E984">
            <v>1</v>
          </cell>
          <cell r="F984" t="str">
            <v>CONS. PERSONAL</v>
          </cell>
          <cell r="G984">
            <v>1</v>
          </cell>
          <cell r="H984" t="str">
            <v>EMITIDO</v>
          </cell>
          <cell r="I984">
            <v>6011800684</v>
          </cell>
          <cell r="J984" t="str">
            <v>402-3638870-4</v>
          </cell>
          <cell r="K984" t="str">
            <v>JAQUEZ HERRERA, WILMER YELIAM</v>
          </cell>
          <cell r="L984" t="str">
            <v>PESOS DOMINICANOS</v>
          </cell>
          <cell r="M984">
            <v>93600</v>
          </cell>
          <cell r="N984">
            <v>3578.69</v>
          </cell>
          <cell r="O984">
            <v>3550.46</v>
          </cell>
          <cell r="P984">
            <v>21.5</v>
          </cell>
          <cell r="Q984">
            <v>0</v>
          </cell>
          <cell r="R984">
            <v>0</v>
          </cell>
          <cell r="S984">
            <v>0</v>
          </cell>
          <cell r="T984">
            <v>28.23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45831</v>
          </cell>
          <cell r="AF984">
            <v>46927</v>
          </cell>
          <cell r="AG984">
            <v>37</v>
          </cell>
        </row>
        <row r="985">
          <cell r="A985">
            <v>6011803052</v>
          </cell>
          <cell r="B985" t="str">
            <v>VILLA MELLA</v>
          </cell>
          <cell r="C985" t="str">
            <v>SUC. GARRIDO VILLA MELLA</v>
          </cell>
          <cell r="D985" t="str">
            <v>CONSUMO</v>
          </cell>
          <cell r="E985">
            <v>1</v>
          </cell>
          <cell r="F985" t="str">
            <v>CONS. PERSONAL</v>
          </cell>
          <cell r="G985">
            <v>1</v>
          </cell>
          <cell r="H985" t="str">
            <v>EMITIDO</v>
          </cell>
          <cell r="I985">
            <v>6011803052</v>
          </cell>
          <cell r="J985" t="str">
            <v>402-2550421-2</v>
          </cell>
          <cell r="K985" t="str">
            <v>LIRIANO MARTE, LIDABELLE DAYANA</v>
          </cell>
          <cell r="L985" t="str">
            <v>PESOS DOMINICANOS</v>
          </cell>
          <cell r="M985">
            <v>105000</v>
          </cell>
          <cell r="N985">
            <v>10167.1</v>
          </cell>
          <cell r="O985">
            <v>9802.16</v>
          </cell>
          <cell r="P985">
            <v>21.5</v>
          </cell>
          <cell r="Q985">
            <v>0</v>
          </cell>
          <cell r="R985">
            <v>0</v>
          </cell>
          <cell r="S985">
            <v>0</v>
          </cell>
          <cell r="T985">
            <v>31.67</v>
          </cell>
          <cell r="U985">
            <v>0</v>
          </cell>
          <cell r="V985">
            <v>0</v>
          </cell>
          <cell r="W985">
            <v>0</v>
          </cell>
          <cell r="X985">
            <v>333.27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45838</v>
          </cell>
          <cell r="AF985">
            <v>46203</v>
          </cell>
          <cell r="AG985">
            <v>12</v>
          </cell>
        </row>
        <row r="986">
          <cell r="A986">
            <v>6011799666</v>
          </cell>
          <cell r="B986" t="str">
            <v>VILLA MELLA</v>
          </cell>
          <cell r="C986" t="str">
            <v>SUC. GARRIDO VILLA MELLA</v>
          </cell>
          <cell r="D986" t="str">
            <v>CONSUMO</v>
          </cell>
          <cell r="E986">
            <v>1</v>
          </cell>
          <cell r="F986" t="str">
            <v>CONS. PERSONAL</v>
          </cell>
          <cell r="G986">
            <v>1</v>
          </cell>
          <cell r="H986" t="str">
            <v>EMITIDO</v>
          </cell>
          <cell r="I986">
            <v>6011799666</v>
          </cell>
          <cell r="J986" t="str">
            <v>402-3608473-3</v>
          </cell>
          <cell r="K986" t="str">
            <v>MARTINEZ TAVERAS, NIKAURI YAMILET</v>
          </cell>
          <cell r="L986" t="str">
            <v>PESOS DOMINICANOS</v>
          </cell>
          <cell r="M986">
            <v>111245.35</v>
          </cell>
          <cell r="N986">
            <v>5777.32</v>
          </cell>
          <cell r="O986">
            <v>5743.77</v>
          </cell>
          <cell r="P986">
            <v>21.5</v>
          </cell>
          <cell r="Q986">
            <v>0</v>
          </cell>
          <cell r="R986">
            <v>0</v>
          </cell>
          <cell r="S986">
            <v>0</v>
          </cell>
          <cell r="T986">
            <v>33.549999999999997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6245.35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45826</v>
          </cell>
          <cell r="AF986">
            <v>46556</v>
          </cell>
          <cell r="AG986">
            <v>24</v>
          </cell>
        </row>
        <row r="987">
          <cell r="A987">
            <v>6011797642</v>
          </cell>
          <cell r="B987" t="str">
            <v>VILLA MELLA</v>
          </cell>
          <cell r="C987" t="str">
            <v>SUC. GARRIDO VILLA MELLA</v>
          </cell>
          <cell r="D987" t="str">
            <v>CONSUMO</v>
          </cell>
          <cell r="E987">
            <v>1</v>
          </cell>
          <cell r="F987" t="str">
            <v>CONS. PERSONAL</v>
          </cell>
          <cell r="G987">
            <v>1</v>
          </cell>
          <cell r="H987" t="str">
            <v>EMITIDO</v>
          </cell>
          <cell r="I987">
            <v>6011797642</v>
          </cell>
          <cell r="J987" t="str">
            <v>023-0152718-6</v>
          </cell>
          <cell r="K987" t="str">
            <v>MESA ARIAS, VIRGINIA</v>
          </cell>
          <cell r="L987" t="str">
            <v>PESOS DOMINICANOS</v>
          </cell>
          <cell r="M987">
            <v>437962.7</v>
          </cell>
          <cell r="N987">
            <v>12103.97</v>
          </cell>
          <cell r="O987">
            <v>11971.88</v>
          </cell>
          <cell r="P987">
            <v>21.5</v>
          </cell>
          <cell r="Q987">
            <v>0</v>
          </cell>
          <cell r="R987">
            <v>0</v>
          </cell>
          <cell r="S987">
            <v>0</v>
          </cell>
          <cell r="T987">
            <v>132.09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31962.7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45819</v>
          </cell>
          <cell r="AF987">
            <v>47645</v>
          </cell>
          <cell r="AG987">
            <v>61</v>
          </cell>
        </row>
        <row r="988">
          <cell r="A988">
            <v>6011795632</v>
          </cell>
          <cell r="B988" t="str">
            <v>VILLA MELLA</v>
          </cell>
          <cell r="C988" t="str">
            <v>SUC. GARRIDO VILLA MELLA</v>
          </cell>
          <cell r="D988" t="str">
            <v>CONSUMO</v>
          </cell>
          <cell r="E988">
            <v>1</v>
          </cell>
          <cell r="F988" t="str">
            <v>CONS. PERSONAL</v>
          </cell>
          <cell r="G988">
            <v>1</v>
          </cell>
          <cell r="H988" t="str">
            <v>EMITIDO</v>
          </cell>
          <cell r="I988">
            <v>6011795632</v>
          </cell>
          <cell r="J988" t="str">
            <v>402-2068487-8</v>
          </cell>
          <cell r="K988" t="str">
            <v>PANIAGUA GARCIA, LAURA ALTAGRACIA</v>
          </cell>
          <cell r="L988" t="str">
            <v>PESOS DOMINICANOS</v>
          </cell>
          <cell r="M988">
            <v>379121.61</v>
          </cell>
          <cell r="N988">
            <v>14495.28</v>
          </cell>
          <cell r="O988">
            <v>14380.94</v>
          </cell>
          <cell r="P988">
            <v>21.5</v>
          </cell>
          <cell r="Q988">
            <v>0</v>
          </cell>
          <cell r="R988">
            <v>0</v>
          </cell>
          <cell r="S988">
            <v>0</v>
          </cell>
          <cell r="T988">
            <v>114.34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23321.61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45811</v>
          </cell>
          <cell r="AF988">
            <v>46907</v>
          </cell>
          <cell r="AG988">
            <v>37</v>
          </cell>
        </row>
        <row r="989">
          <cell r="A989">
            <v>6011799933</v>
          </cell>
          <cell r="B989" t="str">
            <v>VILLA MELLA</v>
          </cell>
          <cell r="C989" t="str">
            <v>SUC. GARRIDO VILLA MELLA</v>
          </cell>
          <cell r="D989" t="str">
            <v>CONSUMO</v>
          </cell>
          <cell r="E989">
            <v>1</v>
          </cell>
          <cell r="F989" t="str">
            <v>CONS. PERSONAL</v>
          </cell>
          <cell r="G989">
            <v>1</v>
          </cell>
          <cell r="H989" t="str">
            <v>EMITIDO</v>
          </cell>
          <cell r="I989">
            <v>6011799933</v>
          </cell>
          <cell r="J989" t="str">
            <v>093-0054728-9</v>
          </cell>
          <cell r="K989" t="str">
            <v>PIMENTEL GARCIA, CELSO HERNANI</v>
          </cell>
          <cell r="L989" t="str">
            <v>PESOS DOMINICANOS</v>
          </cell>
          <cell r="M989">
            <v>1087979.06</v>
          </cell>
          <cell r="N989">
            <v>28491.08</v>
          </cell>
          <cell r="O989">
            <v>28162.95</v>
          </cell>
          <cell r="P989">
            <v>18.899999999999999</v>
          </cell>
          <cell r="Q989">
            <v>0</v>
          </cell>
          <cell r="R989">
            <v>0</v>
          </cell>
          <cell r="S989">
            <v>0</v>
          </cell>
          <cell r="T989">
            <v>328.13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75482.06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45826</v>
          </cell>
          <cell r="AF989">
            <v>47652</v>
          </cell>
          <cell r="AG989">
            <v>61</v>
          </cell>
        </row>
        <row r="990">
          <cell r="A990">
            <v>6011801672</v>
          </cell>
          <cell r="B990" t="str">
            <v>VILLA MELLA</v>
          </cell>
          <cell r="C990" t="str">
            <v>SUC. GARRIDO VILLA MELLA</v>
          </cell>
          <cell r="D990" t="str">
            <v>CONSUMO</v>
          </cell>
          <cell r="E990">
            <v>1</v>
          </cell>
          <cell r="F990" t="str">
            <v>CONS. PERSONAL</v>
          </cell>
          <cell r="G990">
            <v>1</v>
          </cell>
          <cell r="H990" t="str">
            <v>EMITIDO</v>
          </cell>
          <cell r="I990">
            <v>6011801672</v>
          </cell>
          <cell r="J990" t="str">
            <v>001-1718451-5</v>
          </cell>
          <cell r="K990" t="str">
            <v>QUEZADA MORILLO, YANCARLOS</v>
          </cell>
          <cell r="L990" t="str">
            <v>PESOS DOMINICANOS</v>
          </cell>
          <cell r="M990">
            <v>238751.01</v>
          </cell>
          <cell r="N990">
            <v>12217.6</v>
          </cell>
          <cell r="O990">
            <v>12145.59</v>
          </cell>
          <cell r="P990">
            <v>19.95</v>
          </cell>
          <cell r="Q990">
            <v>0</v>
          </cell>
          <cell r="R990">
            <v>0</v>
          </cell>
          <cell r="S990">
            <v>0</v>
          </cell>
          <cell r="T990">
            <v>72.010000000000005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13451.01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45834</v>
          </cell>
          <cell r="AF990">
            <v>46564</v>
          </cell>
          <cell r="AG990">
            <v>24</v>
          </cell>
        </row>
        <row r="991">
          <cell r="A991">
            <v>6011798094</v>
          </cell>
          <cell r="B991" t="str">
            <v>VILLA MELLA</v>
          </cell>
          <cell r="C991" t="str">
            <v>SUC. GARRIDO VILLA MELLA</v>
          </cell>
          <cell r="D991" t="str">
            <v>CONSUMO</v>
          </cell>
          <cell r="E991">
            <v>1</v>
          </cell>
          <cell r="F991" t="str">
            <v>CONS. PERSONAL</v>
          </cell>
          <cell r="G991">
            <v>1</v>
          </cell>
          <cell r="H991" t="str">
            <v>EMITIDO</v>
          </cell>
          <cell r="I991">
            <v>6011798094</v>
          </cell>
          <cell r="J991" t="str">
            <v>402-0049394-4</v>
          </cell>
          <cell r="K991" t="str">
            <v>SANCHEZ BAUTISTA, CRISTINA MAXIEL</v>
          </cell>
          <cell r="L991" t="str">
            <v>PESOS DOMINICANOS</v>
          </cell>
          <cell r="M991">
            <v>218756.8</v>
          </cell>
          <cell r="N991">
            <v>8363.92</v>
          </cell>
          <cell r="O991">
            <v>8297.94</v>
          </cell>
          <cell r="P991">
            <v>21.5</v>
          </cell>
          <cell r="Q991">
            <v>0</v>
          </cell>
          <cell r="R991">
            <v>0</v>
          </cell>
          <cell r="S991">
            <v>0</v>
          </cell>
          <cell r="T991">
            <v>65.98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13456.8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45820</v>
          </cell>
          <cell r="AF991">
            <v>46916</v>
          </cell>
          <cell r="AG991">
            <v>37</v>
          </cell>
        </row>
        <row r="992">
          <cell r="A992">
            <v>6011796798</v>
          </cell>
          <cell r="B992" t="str">
            <v>VILLA MELLA</v>
          </cell>
          <cell r="C992" t="str">
            <v>SUC. GARRIDO VILLA MELLA</v>
          </cell>
          <cell r="D992" t="str">
            <v>CONSUMO</v>
          </cell>
          <cell r="E992">
            <v>1</v>
          </cell>
          <cell r="F992" t="str">
            <v>CONS. PERSONAL</v>
          </cell>
          <cell r="G992">
            <v>1</v>
          </cell>
          <cell r="H992" t="str">
            <v>EMITIDO</v>
          </cell>
          <cell r="I992">
            <v>6011796798</v>
          </cell>
          <cell r="J992" t="str">
            <v>402-2280732-9</v>
          </cell>
          <cell r="K992" t="str">
            <v>SANTOS CORDERO, DARLENY</v>
          </cell>
          <cell r="L992" t="str">
            <v>PESOS DOMINICANOS</v>
          </cell>
          <cell r="M992">
            <v>742097.6</v>
          </cell>
          <cell r="N992">
            <v>20509.34</v>
          </cell>
          <cell r="O992">
            <v>20285.52</v>
          </cell>
          <cell r="P992">
            <v>21.5</v>
          </cell>
          <cell r="Q992">
            <v>0</v>
          </cell>
          <cell r="R992">
            <v>0</v>
          </cell>
          <cell r="S992">
            <v>0</v>
          </cell>
          <cell r="T992">
            <v>223.82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54158.6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45814</v>
          </cell>
          <cell r="AF992">
            <v>47640</v>
          </cell>
          <cell r="AG992">
            <v>61</v>
          </cell>
        </row>
        <row r="993">
          <cell r="A993">
            <v>6011799253</v>
          </cell>
          <cell r="B993" t="str">
            <v>VILLA MELLA</v>
          </cell>
          <cell r="C993" t="str">
            <v>SUC. GARRIDO VILLA MELLA</v>
          </cell>
          <cell r="D993" t="str">
            <v>CONSUMO</v>
          </cell>
          <cell r="E993">
            <v>1</v>
          </cell>
          <cell r="F993" t="str">
            <v>CONS. PERSONAL</v>
          </cell>
          <cell r="G993">
            <v>1</v>
          </cell>
          <cell r="H993" t="str">
            <v>EMITIDO</v>
          </cell>
          <cell r="I993">
            <v>6011799253</v>
          </cell>
          <cell r="J993" t="str">
            <v>402-2516986-7</v>
          </cell>
          <cell r="K993" t="str">
            <v>TEJEDA GONZALEZ, RONALD ESTIK</v>
          </cell>
          <cell r="L993" t="str">
            <v>PESOS DOMINICANOS</v>
          </cell>
          <cell r="M993">
            <v>121500</v>
          </cell>
          <cell r="N993">
            <v>6102.42</v>
          </cell>
          <cell r="O993">
            <v>6065.78</v>
          </cell>
          <cell r="P993">
            <v>18</v>
          </cell>
          <cell r="Q993">
            <v>0</v>
          </cell>
          <cell r="R993">
            <v>0</v>
          </cell>
          <cell r="S993">
            <v>0</v>
          </cell>
          <cell r="T993">
            <v>36.64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45825</v>
          </cell>
          <cell r="AF993">
            <v>46555</v>
          </cell>
          <cell r="AG993">
            <v>24</v>
          </cell>
        </row>
        <row r="994">
          <cell r="A994">
            <v>6011796104</v>
          </cell>
          <cell r="B994" t="str">
            <v>VILLA MELLA</v>
          </cell>
          <cell r="C994" t="str">
            <v>SUC. GARRIDO VILLA MELLA</v>
          </cell>
          <cell r="D994" t="str">
            <v>CONSUMO</v>
          </cell>
          <cell r="E994">
            <v>1</v>
          </cell>
          <cell r="F994" t="str">
            <v>CONS. PERSONAL</v>
          </cell>
          <cell r="G994">
            <v>1</v>
          </cell>
          <cell r="H994" t="str">
            <v>EMITIDO</v>
          </cell>
          <cell r="I994">
            <v>6011796104</v>
          </cell>
          <cell r="J994" t="str">
            <v>225-0045885-0</v>
          </cell>
          <cell r="K994" t="str">
            <v>THOMAS VINICIO, LISSETTE EUNISE</v>
          </cell>
          <cell r="L994" t="str">
            <v>PESOS DOMINICANOS</v>
          </cell>
          <cell r="M994">
            <v>96500</v>
          </cell>
          <cell r="N994">
            <v>4756.1099999999997</v>
          </cell>
          <cell r="O994">
            <v>4727.01</v>
          </cell>
          <cell r="P994">
            <v>16</v>
          </cell>
          <cell r="Q994">
            <v>0</v>
          </cell>
          <cell r="R994">
            <v>0</v>
          </cell>
          <cell r="S994">
            <v>0</v>
          </cell>
          <cell r="T994">
            <v>29.1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45812</v>
          </cell>
          <cell r="AF994">
            <v>46543</v>
          </cell>
          <cell r="AG994">
            <v>24</v>
          </cell>
        </row>
        <row r="995">
          <cell r="A995">
            <v>6011796517</v>
          </cell>
          <cell r="B995" t="str">
            <v>VILLA MELLA</v>
          </cell>
          <cell r="C995" t="str">
            <v>SUC. GARRIDO VILLA MELLA</v>
          </cell>
          <cell r="D995" t="str">
            <v>CONSUMO</v>
          </cell>
          <cell r="E995">
            <v>1</v>
          </cell>
          <cell r="F995" t="str">
            <v>CONS. PERSONAL</v>
          </cell>
          <cell r="G995">
            <v>1</v>
          </cell>
          <cell r="H995" t="str">
            <v>EMITIDO</v>
          </cell>
          <cell r="I995">
            <v>6011796517</v>
          </cell>
          <cell r="J995" t="str">
            <v>402-2947362-0</v>
          </cell>
          <cell r="K995" t="str">
            <v>VALENTIN PEREZ, YANIBEL</v>
          </cell>
          <cell r="L995" t="str">
            <v>PESOS DOMINICANOS</v>
          </cell>
          <cell r="M995">
            <v>111245.35</v>
          </cell>
          <cell r="N995">
            <v>5777.32</v>
          </cell>
          <cell r="O995">
            <v>5743.77</v>
          </cell>
          <cell r="P995">
            <v>21.5</v>
          </cell>
          <cell r="Q995">
            <v>0</v>
          </cell>
          <cell r="R995">
            <v>0</v>
          </cell>
          <cell r="S995">
            <v>0</v>
          </cell>
          <cell r="T995">
            <v>33.549999999999997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6245.35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45813</v>
          </cell>
          <cell r="AF995">
            <v>46543</v>
          </cell>
          <cell r="AG995">
            <v>24</v>
          </cell>
        </row>
        <row r="996">
          <cell r="A996">
            <v>6011799805</v>
          </cell>
          <cell r="B996" t="str">
            <v>VILLA MELLA</v>
          </cell>
          <cell r="C996" t="str">
            <v>SUC. GARRIDO VILLA MELLA</v>
          </cell>
          <cell r="D996" t="str">
            <v>CONSUMO</v>
          </cell>
          <cell r="E996">
            <v>1</v>
          </cell>
          <cell r="F996" t="str">
            <v>CONS. PERSONAL</v>
          </cell>
          <cell r="G996">
            <v>1</v>
          </cell>
          <cell r="H996" t="str">
            <v>EMITIDO</v>
          </cell>
          <cell r="I996">
            <v>6011799805</v>
          </cell>
          <cell r="J996" t="str">
            <v>225-0011489-1</v>
          </cell>
          <cell r="K996" t="str">
            <v>VICENTE, WENDYS ESMERALDA</v>
          </cell>
          <cell r="L996" t="str">
            <v>PESOS DOMINICANOS</v>
          </cell>
          <cell r="M996">
            <v>201500</v>
          </cell>
          <cell r="N996">
            <v>7045.83</v>
          </cell>
          <cell r="O996">
            <v>6985.06</v>
          </cell>
          <cell r="P996">
            <v>15</v>
          </cell>
          <cell r="Q996">
            <v>0</v>
          </cell>
          <cell r="R996">
            <v>0</v>
          </cell>
          <cell r="S996">
            <v>0</v>
          </cell>
          <cell r="T996">
            <v>60.77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45828</v>
          </cell>
          <cell r="AF996">
            <v>46924</v>
          </cell>
          <cell r="AG996">
            <v>37</v>
          </cell>
        </row>
        <row r="997">
          <cell r="A997">
            <v>6020095255</v>
          </cell>
          <cell r="B997" t="str">
            <v>VILLA MELLA</v>
          </cell>
          <cell r="C997" t="str">
            <v>SUC. GARRIDO VILLA MELLA</v>
          </cell>
          <cell r="D997" t="str">
            <v>COMERCIAL</v>
          </cell>
          <cell r="E997">
            <v>2</v>
          </cell>
          <cell r="F997" t="str">
            <v>LINEA CREDITO</v>
          </cell>
          <cell r="G997">
            <v>1</v>
          </cell>
          <cell r="H997" t="str">
            <v>EMITIDO</v>
          </cell>
          <cell r="I997">
            <v>6020095255</v>
          </cell>
          <cell r="J997" t="str">
            <v>1-32-45039-6</v>
          </cell>
          <cell r="K997" t="str">
            <v>PESS CARIBE, SRL.</v>
          </cell>
          <cell r="L997" t="str">
            <v>PESOS DOMINICANOS</v>
          </cell>
          <cell r="M997">
            <v>1500000</v>
          </cell>
          <cell r="N997">
            <v>0</v>
          </cell>
          <cell r="O997">
            <v>21625</v>
          </cell>
          <cell r="P997">
            <v>17.3</v>
          </cell>
          <cell r="Q997">
            <v>0</v>
          </cell>
          <cell r="R997">
            <v>0</v>
          </cell>
          <cell r="S997">
            <v>0</v>
          </cell>
          <cell r="T997">
            <v>452.4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45820</v>
          </cell>
          <cell r="AF997">
            <v>46185</v>
          </cell>
          <cell r="AG997">
            <v>12</v>
          </cell>
        </row>
        <row r="998">
          <cell r="A998">
            <v>6030013372</v>
          </cell>
          <cell r="B998" t="str">
            <v>VILLA MELLA</v>
          </cell>
          <cell r="C998" t="str">
            <v>SUC. GARRIDO VILLA MELLA</v>
          </cell>
          <cell r="D998" t="str">
            <v>HIPOTECARIOS</v>
          </cell>
          <cell r="E998">
            <v>3</v>
          </cell>
          <cell r="F998" t="str">
            <v>HIPOTECARIO</v>
          </cell>
          <cell r="G998">
            <v>1</v>
          </cell>
          <cell r="H998" t="str">
            <v>EMITIDO</v>
          </cell>
          <cell r="I998">
            <v>6030013372</v>
          </cell>
          <cell r="J998" t="str">
            <v>402-4983841-4</v>
          </cell>
          <cell r="K998" t="str">
            <v>GARCIA MOREJON, MANUEL</v>
          </cell>
          <cell r="L998" t="str">
            <v>PESOS DOMINICANOS</v>
          </cell>
          <cell r="M998">
            <v>6222000</v>
          </cell>
          <cell r="N998">
            <v>104751.17</v>
          </cell>
          <cell r="O998">
            <v>92717.74</v>
          </cell>
          <cell r="P998">
            <v>12.95</v>
          </cell>
          <cell r="Q998">
            <v>0</v>
          </cell>
          <cell r="R998">
            <v>8449.56</v>
          </cell>
          <cell r="S998">
            <v>3583.87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45831</v>
          </cell>
          <cell r="AF998">
            <v>49483</v>
          </cell>
          <cell r="AG998">
            <v>122</v>
          </cell>
        </row>
        <row r="999">
          <cell r="A999">
            <v>6110013642</v>
          </cell>
          <cell r="B999" t="str">
            <v>VILLA MELLA</v>
          </cell>
          <cell r="C999" t="str">
            <v>SUC. GARRIDO VILLA MELLA</v>
          </cell>
          <cell r="D999" t="str">
            <v>REESTRUCTURADO CONSU</v>
          </cell>
          <cell r="E999">
            <v>11</v>
          </cell>
          <cell r="F999" t="str">
            <v>PRES.P.REESTRUC.</v>
          </cell>
          <cell r="G999">
            <v>1</v>
          </cell>
          <cell r="H999" t="str">
            <v>EMITIDO</v>
          </cell>
          <cell r="I999">
            <v>6110013642</v>
          </cell>
          <cell r="J999" t="str">
            <v>402-2351371-0</v>
          </cell>
          <cell r="K999" t="str">
            <v>MATOS ARIAS, ANA NOEMI</v>
          </cell>
          <cell r="L999" t="str">
            <v>PESOS DOMINICANOS</v>
          </cell>
          <cell r="M999">
            <v>48500</v>
          </cell>
          <cell r="N999">
            <v>1854.35</v>
          </cell>
          <cell r="O999">
            <v>1839.72</v>
          </cell>
          <cell r="P999">
            <v>21.5</v>
          </cell>
          <cell r="Q999">
            <v>0</v>
          </cell>
          <cell r="R999">
            <v>0</v>
          </cell>
          <cell r="S999">
            <v>0</v>
          </cell>
          <cell r="T999">
            <v>14.63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45811</v>
          </cell>
          <cell r="AF999">
            <v>46907</v>
          </cell>
          <cell r="AG999">
            <v>37</v>
          </cell>
        </row>
        <row r="1000">
          <cell r="A1000">
            <v>6110014121</v>
          </cell>
          <cell r="B1000" t="str">
            <v>VILLA MELLA</v>
          </cell>
          <cell r="C1000" t="str">
            <v>SUC. GARRIDO VILLA MELLA</v>
          </cell>
          <cell r="D1000" t="str">
            <v>REESTRUCTURADO CONSU</v>
          </cell>
          <cell r="E1000">
            <v>11</v>
          </cell>
          <cell r="F1000" t="str">
            <v>PRES.P.REESTRUC.</v>
          </cell>
          <cell r="G1000">
            <v>1</v>
          </cell>
          <cell r="H1000" t="str">
            <v>EMITIDO</v>
          </cell>
          <cell r="I1000">
            <v>6110014121</v>
          </cell>
          <cell r="J1000" t="str">
            <v>402-0073973-4</v>
          </cell>
          <cell r="K1000" t="str">
            <v>MONTERO HERNANDEZ, RUDY ENGEL</v>
          </cell>
          <cell r="L1000" t="str">
            <v>PESOS DOMINICANOS</v>
          </cell>
          <cell r="M1000">
            <v>285000</v>
          </cell>
          <cell r="N1000">
            <v>8988.01</v>
          </cell>
          <cell r="O1000">
            <v>8902.0499999999993</v>
          </cell>
          <cell r="P1000">
            <v>21.5</v>
          </cell>
          <cell r="Q1000">
            <v>0</v>
          </cell>
          <cell r="R1000">
            <v>0</v>
          </cell>
          <cell r="S1000">
            <v>0</v>
          </cell>
          <cell r="T1000">
            <v>85.96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45838</v>
          </cell>
          <cell r="AF1000">
            <v>47299</v>
          </cell>
          <cell r="AG1000">
            <v>49</v>
          </cell>
        </row>
        <row r="1013">
          <cell r="A1013">
            <v>6020096193</v>
          </cell>
          <cell r="B1013" t="str">
            <v>LOS JARDINES</v>
          </cell>
          <cell r="C1013" t="str">
            <v>SUC. LOS JARDINES</v>
          </cell>
          <cell r="D1013" t="str">
            <v>COMERCIAL</v>
          </cell>
          <cell r="E1013">
            <v>2</v>
          </cell>
          <cell r="F1013" t="str">
            <v>LINEA CREDITO</v>
          </cell>
          <cell r="G1013">
            <v>2</v>
          </cell>
          <cell r="H1013" t="str">
            <v>ANULADO</v>
          </cell>
          <cell r="I1013">
            <v>6020096193</v>
          </cell>
          <cell r="J1013" t="str">
            <v>1-32-10198-7</v>
          </cell>
          <cell r="K1013" t="str">
            <v>FIDEICOMISO INMOBILIARIO Y E GARANTIA PA</v>
          </cell>
          <cell r="L1013" t="str">
            <v>PESOS DOMINICANOS</v>
          </cell>
          <cell r="M1013">
            <v>24000000</v>
          </cell>
          <cell r="N1013">
            <v>0</v>
          </cell>
          <cell r="O1013">
            <v>340000</v>
          </cell>
          <cell r="P1013">
            <v>17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E1013">
            <v>45835</v>
          </cell>
          <cell r="AF1013">
            <v>45957</v>
          </cell>
          <cell r="AG1013">
            <v>4</v>
          </cell>
        </row>
        <row r="1015">
          <cell r="A1015">
            <v>6011798322</v>
          </cell>
          <cell r="B1015" t="str">
            <v>PUNTA CANA</v>
          </cell>
          <cell r="C1015" t="str">
            <v>PUNTA CANA</v>
          </cell>
          <cell r="D1015" t="str">
            <v>CONSUMO</v>
          </cell>
          <cell r="E1015">
            <v>1</v>
          </cell>
          <cell r="F1015" t="str">
            <v>CONS. AUTOCARIBE</v>
          </cell>
          <cell r="G1015">
            <v>2</v>
          </cell>
          <cell r="H1015" t="str">
            <v>ANULADO</v>
          </cell>
          <cell r="I1015">
            <v>6011798322</v>
          </cell>
          <cell r="J1015" t="str">
            <v>402-1457087-7</v>
          </cell>
          <cell r="K1015" t="str">
            <v>RODRIGUEZ LIRIANO, MILEIRYS YOLEIRY</v>
          </cell>
          <cell r="L1015" t="str">
            <v>PESOS DOMINICANOS</v>
          </cell>
          <cell r="M1015">
            <v>553310</v>
          </cell>
          <cell r="N1015">
            <v>18337.150000000001</v>
          </cell>
          <cell r="O1015">
            <v>15266.09</v>
          </cell>
          <cell r="P1015">
            <v>21.95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3071.06</v>
          </cell>
          <cell r="V1015">
            <v>0</v>
          </cell>
          <cell r="W1015">
            <v>0</v>
          </cell>
          <cell r="X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45820</v>
          </cell>
          <cell r="AF1015">
            <v>47646</v>
          </cell>
          <cell r="AG1015">
            <v>61</v>
          </cell>
        </row>
        <row r="1022">
          <cell r="A1022">
            <v>6020095862</v>
          </cell>
          <cell r="B1022" t="str">
            <v>LOS JARDINES</v>
          </cell>
          <cell r="C1022" t="str">
            <v>SUC. LOS JARDINES</v>
          </cell>
          <cell r="D1022" t="str">
            <v>COMERCIAL</v>
          </cell>
          <cell r="E1022">
            <v>2</v>
          </cell>
          <cell r="F1022" t="str">
            <v>LINEA CREDITO</v>
          </cell>
          <cell r="G1022">
            <v>2</v>
          </cell>
          <cell r="H1022" t="str">
            <v>REVISION DOCUM.</v>
          </cell>
          <cell r="I1022">
            <v>6020095862</v>
          </cell>
          <cell r="J1022" t="str">
            <v>031-0096667-4</v>
          </cell>
          <cell r="K1022" t="str">
            <v>ACOSTA RODRIGUEZ, VIRGINIA INMACULADA</v>
          </cell>
          <cell r="L1022" t="str">
            <v>PESOS DOMINICANOS</v>
          </cell>
          <cell r="M1022">
            <v>1500000</v>
          </cell>
          <cell r="N1022">
            <v>0</v>
          </cell>
          <cell r="O1022">
            <v>20000</v>
          </cell>
          <cell r="P1022">
            <v>16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E1022">
            <v>45835</v>
          </cell>
          <cell r="AF1022">
            <v>46200</v>
          </cell>
          <cell r="AG1022">
            <v>12</v>
          </cell>
        </row>
      </sheetData>
      <sheetData sheetId="2" refreshError="1"/>
      <sheetData sheetId="3" refreshError="1">
        <row r="1">
          <cell r="B1" t="str">
            <v>CRUCE</v>
          </cell>
          <cell r="C1" t="str">
            <v>Identificación</v>
          </cell>
          <cell r="D1" t="str">
            <v>Nombre</v>
          </cell>
          <cell r="E1" t="str">
            <v>Identificación</v>
          </cell>
          <cell r="F1" t="str">
            <v>Aseguradora</v>
          </cell>
          <cell r="G1" t="str">
            <v>Vencimiento</v>
          </cell>
          <cell r="H1" t="str">
            <v>Monto</v>
          </cell>
          <cell r="J1" t="str">
            <v>Giro</v>
          </cell>
          <cell r="K1" t="str">
            <v>Prima Total Aseguradora</v>
          </cell>
          <cell r="L1" t="str">
            <v>Fecha Vencimiento</v>
          </cell>
        </row>
        <row r="2">
          <cell r="B2">
            <v>6011796202</v>
          </cell>
          <cell r="C2" t="str">
            <v>A35786715</v>
          </cell>
          <cell r="D2" t="str">
            <v>THOMAS DAMONN BATEMAN</v>
          </cell>
          <cell r="E2" t="str">
            <v>A35786715</v>
          </cell>
          <cell r="F2" t="str">
            <v>Humano</v>
          </cell>
          <cell r="G2">
            <v>49387</v>
          </cell>
          <cell r="H2">
            <v>12000000</v>
          </cell>
          <cell r="I2">
            <v>6200000</v>
          </cell>
          <cell r="J2" t="str">
            <v>VIVIENDA</v>
          </cell>
          <cell r="K2">
            <v>3236.4</v>
          </cell>
          <cell r="L2">
            <v>27202</v>
          </cell>
        </row>
        <row r="3">
          <cell r="B3">
            <v>6030013235</v>
          </cell>
          <cell r="C3" t="str">
            <v>402-2571342-5</v>
          </cell>
          <cell r="D3" t="str">
            <v>EMIBEL CHALAS MEJIA</v>
          </cell>
          <cell r="E3" t="str">
            <v>402-2571342-5</v>
          </cell>
          <cell r="F3" t="str">
            <v>Humano</v>
          </cell>
          <cell r="G3">
            <v>53077</v>
          </cell>
          <cell r="H3">
            <v>5453700</v>
          </cell>
          <cell r="I3">
            <v>4500000</v>
          </cell>
          <cell r="J3" t="str">
            <v>VIVIENDA</v>
          </cell>
          <cell r="K3">
            <v>3915</v>
          </cell>
          <cell r="L3">
            <v>35147</v>
          </cell>
        </row>
        <row r="4">
          <cell r="B4">
            <v>6030013317</v>
          </cell>
          <cell r="C4" t="str">
            <v>025-0034109-0</v>
          </cell>
          <cell r="D4" t="str">
            <v>FELIX ANTONIO MARTINEZ DE PADUA</v>
          </cell>
          <cell r="E4" t="str">
            <v>025-0034109-0</v>
          </cell>
          <cell r="F4" t="str">
            <v>Humano</v>
          </cell>
          <cell r="G4">
            <v>53110</v>
          </cell>
          <cell r="H4">
            <v>10145910</v>
          </cell>
          <cell r="I4">
            <v>4700000</v>
          </cell>
          <cell r="J4" t="str">
            <v>VIVIENDA</v>
          </cell>
          <cell r="K4">
            <v>2453.4</v>
          </cell>
          <cell r="L4">
            <v>24031</v>
          </cell>
        </row>
        <row r="5">
          <cell r="B5">
            <v>6030013331</v>
          </cell>
          <cell r="C5" t="str">
            <v>001-0113029-2</v>
          </cell>
          <cell r="D5" t="str">
            <v>CARLOS RAMON HERANDEZ MORENO</v>
          </cell>
          <cell r="E5" t="str">
            <v>001-0113029-2</v>
          </cell>
          <cell r="F5" t="str">
            <v>Humano</v>
          </cell>
          <cell r="G5">
            <v>53125</v>
          </cell>
          <cell r="H5">
            <v>10106546.470000001</v>
          </cell>
          <cell r="I5">
            <v>2648151</v>
          </cell>
          <cell r="J5" t="str">
            <v>Vivienda Terminada</v>
          </cell>
          <cell r="K5">
            <v>940.09</v>
          </cell>
          <cell r="L5">
            <v>27573</v>
          </cell>
        </row>
        <row r="6">
          <cell r="B6">
            <v>6030013356</v>
          </cell>
          <cell r="C6" t="str">
            <v>402-1300285-6</v>
          </cell>
          <cell r="D6" t="str">
            <v>SANELIS RODRIGUEZ FELIZ</v>
          </cell>
          <cell r="E6" t="str">
            <v>402-1300285-6</v>
          </cell>
          <cell r="F6" t="str">
            <v>Humano</v>
          </cell>
          <cell r="G6">
            <v>53090</v>
          </cell>
          <cell r="H6">
            <v>5340000</v>
          </cell>
          <cell r="I6">
            <v>4130000</v>
          </cell>
          <cell r="J6" t="str">
            <v>VIVIENDA</v>
          </cell>
          <cell r="K6">
            <v>2155.86</v>
          </cell>
          <cell r="L6">
            <v>35627</v>
          </cell>
        </row>
        <row r="7">
          <cell r="B7">
            <v>6030013363</v>
          </cell>
          <cell r="C7" t="str">
            <v>001-1533862-6</v>
          </cell>
          <cell r="D7" t="str">
            <v>HUGO MARTINEZ ROSA</v>
          </cell>
          <cell r="E7" t="str">
            <v>001-1533862-6</v>
          </cell>
          <cell r="F7" t="str">
            <v>Humano</v>
          </cell>
          <cell r="G7">
            <v>53122</v>
          </cell>
          <cell r="H7">
            <v>5000000</v>
          </cell>
          <cell r="I7">
            <v>3400000</v>
          </cell>
          <cell r="J7" t="str">
            <v>Vivienda Terminada</v>
          </cell>
          <cell r="K7">
            <v>1720.4</v>
          </cell>
          <cell r="L7">
            <v>30205</v>
          </cell>
        </row>
        <row r="8">
          <cell r="B8">
            <v>6030013388</v>
          </cell>
          <cell r="C8" t="str">
            <v>031-0492780-5</v>
          </cell>
          <cell r="D8" t="str">
            <v>CARLA MARIA MATEO CASTRO</v>
          </cell>
          <cell r="E8" t="str">
            <v>031-0492780-5</v>
          </cell>
          <cell r="F8" t="str">
            <v>Humano</v>
          </cell>
          <cell r="G8">
            <v>53133</v>
          </cell>
          <cell r="H8">
            <v>12421056.74</v>
          </cell>
          <cell r="I8">
            <v>7000000</v>
          </cell>
          <cell r="J8" t="str">
            <v>VIVIENDAS FAMILIARES</v>
          </cell>
          <cell r="K8">
            <v>3542</v>
          </cell>
          <cell r="L8">
            <v>32575</v>
          </cell>
        </row>
        <row r="9">
          <cell r="B9">
            <v>6030013395</v>
          </cell>
          <cell r="C9" t="str">
            <v>402-2316614-7</v>
          </cell>
          <cell r="D9" t="str">
            <v xml:space="preserve">Samantha Acosta Reynoso </v>
          </cell>
          <cell r="E9" t="str">
            <v>402-2316614-7</v>
          </cell>
          <cell r="F9" t="str">
            <v>Humano</v>
          </cell>
          <cell r="G9">
            <v>53123</v>
          </cell>
          <cell r="H9">
            <v>3856840</v>
          </cell>
          <cell r="I9">
            <v>3000000</v>
          </cell>
          <cell r="J9" t="str">
            <v>VIVIENDA</v>
          </cell>
          <cell r="K9">
            <v>1065</v>
          </cell>
          <cell r="L9">
            <v>34748</v>
          </cell>
        </row>
        <row r="10">
          <cell r="B10">
            <v>6030013406</v>
          </cell>
          <cell r="C10" t="str">
            <v>223-0041067-1</v>
          </cell>
          <cell r="D10" t="str">
            <v>YENI MERCEDES BURGOS DE TAVAREZ</v>
          </cell>
          <cell r="E10" t="str">
            <v>223-0041067-1</v>
          </cell>
          <cell r="F10" t="str">
            <v>Humano</v>
          </cell>
          <cell r="G10">
            <v>53091</v>
          </cell>
          <cell r="H10">
            <v>6906250</v>
          </cell>
          <cell r="I10">
            <v>3300000</v>
          </cell>
          <cell r="J10" t="str">
            <v>VIVIENDA</v>
          </cell>
          <cell r="K10">
            <v>2871</v>
          </cell>
          <cell r="L10">
            <v>31743</v>
          </cell>
        </row>
        <row r="11">
          <cell r="B11">
            <v>6030013413</v>
          </cell>
          <cell r="C11" t="str">
            <v>028-0072373-2</v>
          </cell>
          <cell r="D11" t="str">
            <v>ANGELICA MARIA CARABALLO JIMENEZ</v>
          </cell>
          <cell r="E11" t="str">
            <v>028-0072373-2</v>
          </cell>
          <cell r="F11" t="str">
            <v>Humano</v>
          </cell>
          <cell r="G11">
            <v>53125</v>
          </cell>
          <cell r="H11">
            <v>6600000</v>
          </cell>
          <cell r="I11">
            <v>4500000</v>
          </cell>
          <cell r="J11" t="str">
            <v>VIVIENDAS FAMILIARES</v>
          </cell>
          <cell r="K11">
            <v>1597.5</v>
          </cell>
          <cell r="L11">
            <v>30010</v>
          </cell>
        </row>
        <row r="12">
          <cell r="B12">
            <v>6030013422</v>
          </cell>
          <cell r="C12" t="str">
            <v>001-0772569-9</v>
          </cell>
          <cell r="D12" t="str">
            <v>RAFAEL ANTONIO ESPAILLAT GONZALEZ</v>
          </cell>
          <cell r="E12" t="str">
            <v>001-0772569-9</v>
          </cell>
          <cell r="F12" t="str">
            <v>Humano</v>
          </cell>
          <cell r="G12">
            <v>53097</v>
          </cell>
          <cell r="H12">
            <v>7416600</v>
          </cell>
          <cell r="I12">
            <v>2800000</v>
          </cell>
          <cell r="J12" t="str">
            <v>VIVIENDA</v>
          </cell>
          <cell r="K12">
            <v>1461.6</v>
          </cell>
          <cell r="L12">
            <v>24088</v>
          </cell>
        </row>
        <row r="13">
          <cell r="B13">
            <v>6030013438</v>
          </cell>
          <cell r="C13" t="str">
            <v>015-0004932-3</v>
          </cell>
          <cell r="D13" t="str">
            <v>ELVIN ANDRES ALCANTARA AQUINO</v>
          </cell>
          <cell r="E13" t="str">
            <v>015-0004932-3</v>
          </cell>
          <cell r="F13" t="str">
            <v>Humano</v>
          </cell>
          <cell r="G13">
            <v>53110</v>
          </cell>
          <cell r="H13">
            <v>5112960.2</v>
          </cell>
          <cell r="I13">
            <v>2600000</v>
          </cell>
          <cell r="J13" t="str">
            <v>VIVIENDA</v>
          </cell>
          <cell r="K13">
            <v>1357.2</v>
          </cell>
          <cell r="L13">
            <v>30515</v>
          </cell>
        </row>
        <row r="14">
          <cell r="B14">
            <v>6030013445</v>
          </cell>
          <cell r="C14" t="str">
            <v>001-1768700-4</v>
          </cell>
          <cell r="D14" t="str">
            <v>FRANCISCO ALBERTO LEREBOURS FELICIANO</v>
          </cell>
          <cell r="E14" t="str">
            <v>001-1768700-4</v>
          </cell>
          <cell r="F14" t="str">
            <v>Humano</v>
          </cell>
          <cell r="G14">
            <v>53119</v>
          </cell>
          <cell r="H14">
            <v>7599000</v>
          </cell>
          <cell r="I14">
            <v>4484799.9000000004</v>
          </cell>
          <cell r="J14" t="str">
            <v>VIVIENDA</v>
          </cell>
          <cell r="K14">
            <v>1592.1</v>
          </cell>
          <cell r="L14">
            <v>31069</v>
          </cell>
        </row>
        <row r="15">
          <cell r="B15">
            <v>6030013452</v>
          </cell>
          <cell r="C15" t="str">
            <v>056-0069097-7</v>
          </cell>
          <cell r="D15" t="str">
            <v xml:space="preserve">EVELYN </v>
          </cell>
          <cell r="E15" t="str">
            <v>056-0069097-7</v>
          </cell>
          <cell r="F15" t="str">
            <v>Humano</v>
          </cell>
          <cell r="G15">
            <v>51296</v>
          </cell>
          <cell r="H15">
            <v>5674800</v>
          </cell>
          <cell r="I15">
            <v>4612300</v>
          </cell>
          <cell r="J15" t="str">
            <v>VIVIENDAS FAMILIARES</v>
          </cell>
          <cell r="K15">
            <v>1637.37</v>
          </cell>
          <cell r="L15">
            <v>25459</v>
          </cell>
        </row>
        <row r="16">
          <cell r="B16">
            <v>6030013461</v>
          </cell>
          <cell r="C16" t="str">
            <v>001-1403664-3</v>
          </cell>
          <cell r="D16" t="str">
            <v>MARIA ISABEL NINA CEDANO</v>
          </cell>
          <cell r="E16" t="str">
            <v>001-1403664-3</v>
          </cell>
          <cell r="F16" t="str">
            <v>Humano</v>
          </cell>
          <cell r="G16">
            <v>53124</v>
          </cell>
          <cell r="H16">
            <v>5665000</v>
          </cell>
          <cell r="I16">
            <v>4700000</v>
          </cell>
          <cell r="J16" t="str">
            <v>VIVIENDA</v>
          </cell>
          <cell r="K16">
            <v>1668.5</v>
          </cell>
          <cell r="L16">
            <v>29586</v>
          </cell>
        </row>
        <row r="17">
          <cell r="B17">
            <v>6030013477</v>
          </cell>
          <cell r="C17" t="str">
            <v>001-1400812-1</v>
          </cell>
          <cell r="D17" t="str">
            <v>ELIZABETH RAMONA BARINAS RODRIGUEZ</v>
          </cell>
          <cell r="E17" t="str">
            <v>001-1400812-1</v>
          </cell>
          <cell r="F17" t="str">
            <v>Humano</v>
          </cell>
          <cell r="G17">
            <v>53124</v>
          </cell>
          <cell r="H17">
            <v>7219680</v>
          </cell>
          <cell r="I17">
            <v>5000000</v>
          </cell>
          <cell r="J17" t="str">
            <v>VIVIENDA</v>
          </cell>
          <cell r="K17">
            <v>2530</v>
          </cell>
          <cell r="L17">
            <v>28625</v>
          </cell>
        </row>
        <row r="19">
          <cell r="B19">
            <v>6030013372</v>
          </cell>
          <cell r="C19" t="str">
            <v>402-4983841-4</v>
          </cell>
          <cell r="D19" t="str">
            <v xml:space="preserve">MANUEL GARCIA MOREJON </v>
          </cell>
          <cell r="E19" t="str">
            <v>402-4983841-4</v>
          </cell>
          <cell r="F19" t="str">
            <v>Sura</v>
          </cell>
          <cell r="G19">
            <v>49477</v>
          </cell>
          <cell r="H19">
            <v>10561950</v>
          </cell>
          <cell r="I19">
            <v>6222000</v>
          </cell>
          <cell r="J19" t="str">
            <v>Vivienda Terminada</v>
          </cell>
          <cell r="K19">
            <v>3583.87</v>
          </cell>
          <cell r="L19">
            <v>21124</v>
          </cell>
        </row>
        <row r="29">
          <cell r="B29" t="e">
            <v>#N/A</v>
          </cell>
          <cell r="C29" t="str">
            <v>001-1114683-3</v>
          </cell>
          <cell r="D29" t="str">
            <v>ROSARIO INMACULADA JENYONS DE ALEJO</v>
          </cell>
          <cell r="E29" t="str">
            <v>001-1114683-3</v>
          </cell>
          <cell r="F29" t="str">
            <v>Humano</v>
          </cell>
          <cell r="G29">
            <v>53006</v>
          </cell>
          <cell r="H29">
            <v>6300000</v>
          </cell>
          <cell r="J29" t="str">
            <v>VIVIENDAS FAMILIARES</v>
          </cell>
          <cell r="K29">
            <v>8769.6</v>
          </cell>
          <cell r="L29">
            <v>27910</v>
          </cell>
        </row>
        <row r="30">
          <cell r="B30" t="e">
            <v>#N/A</v>
          </cell>
          <cell r="C30" t="str">
            <v>402-2458508-9</v>
          </cell>
          <cell r="D30" t="str">
            <v>NICOL MARY ALCANTARA</v>
          </cell>
          <cell r="E30" t="str">
            <v>402-2458508-9</v>
          </cell>
          <cell r="F30" t="str">
            <v>Humano</v>
          </cell>
          <cell r="G30">
            <v>53147</v>
          </cell>
          <cell r="H30">
            <v>10324848.279999999</v>
          </cell>
          <cell r="J30" t="str">
            <v>VIVIENDA</v>
          </cell>
          <cell r="K30">
            <v>4311.2</v>
          </cell>
          <cell r="L30">
            <v>35338</v>
          </cell>
        </row>
        <row r="31">
          <cell r="B31" t="e">
            <v>#N/A</v>
          </cell>
          <cell r="C31" t="str">
            <v>402-2393274-6</v>
          </cell>
          <cell r="D31" t="str">
            <v>Raymer Guzmán De Olio</v>
          </cell>
          <cell r="E31" t="str">
            <v>402-2393274-6</v>
          </cell>
          <cell r="F31" t="str">
            <v>Humano</v>
          </cell>
          <cell r="G31">
            <v>51280</v>
          </cell>
          <cell r="H31">
            <v>5408500</v>
          </cell>
          <cell r="J31" t="str">
            <v>VIVIENDAS FAMILIARES</v>
          </cell>
          <cell r="K31">
            <v>1305</v>
          </cell>
          <cell r="L31">
            <v>34625</v>
          </cell>
        </row>
        <row r="32">
          <cell r="B32" t="e">
            <v>#N/A</v>
          </cell>
          <cell r="C32" t="str">
            <v>001-1081557-8</v>
          </cell>
          <cell r="D32" t="str">
            <v>LUCIANO ARMANDO RODRIGUEZ CAMPIZ</v>
          </cell>
          <cell r="E32" t="str">
            <v>001-1081557-8</v>
          </cell>
          <cell r="F32" t="str">
            <v>Humano</v>
          </cell>
          <cell r="G32">
            <v>49429</v>
          </cell>
          <cell r="H32">
            <v>29629000</v>
          </cell>
          <cell r="J32" t="str">
            <v>VIVIENDA</v>
          </cell>
          <cell r="K32">
            <v>7569</v>
          </cell>
          <cell r="L32">
            <v>27577</v>
          </cell>
        </row>
        <row r="33">
          <cell r="B33" t="e">
            <v>#N/A</v>
          </cell>
          <cell r="C33" t="str">
            <v>060-0016947-1</v>
          </cell>
          <cell r="D33" t="str">
            <v>HERNANDEZ GERMOSEN, ADRIANO</v>
          </cell>
          <cell r="E33" t="str">
            <v>060-0016947-1</v>
          </cell>
          <cell r="F33" t="str">
            <v>Humano</v>
          </cell>
          <cell r="G33">
            <v>49430</v>
          </cell>
          <cell r="H33">
            <v>3498660</v>
          </cell>
          <cell r="J33" t="str">
            <v>VIVIENDAS FAMILIARES</v>
          </cell>
          <cell r="K33">
            <v>1566</v>
          </cell>
          <cell r="L33">
            <v>28946</v>
          </cell>
        </row>
        <row r="34">
          <cell r="B34" t="e">
            <v>#N/A</v>
          </cell>
          <cell r="C34" t="str">
            <v>402-1300285-6</v>
          </cell>
          <cell r="D34" t="str">
            <v>SANELIS RODRIGUEZ FELIZ</v>
          </cell>
          <cell r="E34" t="str">
            <v>402-1300285-6</v>
          </cell>
          <cell r="F34" t="str">
            <v>Humano</v>
          </cell>
          <cell r="G34">
            <v>53090</v>
          </cell>
          <cell r="H34">
            <v>5340000</v>
          </cell>
          <cell r="J34" t="str">
            <v>VIVIENDA</v>
          </cell>
          <cell r="K34">
            <v>3097.2</v>
          </cell>
          <cell r="L34">
            <v>35627</v>
          </cell>
        </row>
        <row r="35">
          <cell r="B35" t="e">
            <v>#N/A</v>
          </cell>
          <cell r="C35" t="str">
            <v>223-0041067-1</v>
          </cell>
          <cell r="D35" t="str">
            <v>YENI MERCEDES BURGOS DE TAVAREZ</v>
          </cell>
          <cell r="E35" t="str">
            <v>223-0041067-1</v>
          </cell>
          <cell r="F35" t="str">
            <v>Humano</v>
          </cell>
          <cell r="G35">
            <v>53091</v>
          </cell>
          <cell r="H35">
            <v>6906250</v>
          </cell>
          <cell r="J35" t="str">
            <v>VIVIENDA</v>
          </cell>
          <cell r="K35">
            <v>4005.63</v>
          </cell>
          <cell r="L35">
            <v>31743</v>
          </cell>
        </row>
        <row r="36">
          <cell r="B36" t="e">
            <v>#N/A</v>
          </cell>
          <cell r="C36" t="str">
            <v>001-1651572-7</v>
          </cell>
          <cell r="D36" t="str">
            <v>RAUL ESTEBAN DEL TORO TORAL</v>
          </cell>
          <cell r="E36" t="str">
            <v>001-1651572-7</v>
          </cell>
          <cell r="F36" t="str">
            <v>Humano</v>
          </cell>
          <cell r="G36">
            <v>49443</v>
          </cell>
          <cell r="H36">
            <v>5520000</v>
          </cell>
          <cell r="J36" t="str">
            <v>VIVIENDA</v>
          </cell>
          <cell r="K36">
            <v>3201.6</v>
          </cell>
          <cell r="L36">
            <v>30946</v>
          </cell>
        </row>
        <row r="37">
          <cell r="B37" t="e">
            <v>#N/A</v>
          </cell>
          <cell r="C37" t="str">
            <v>001-1651572-7</v>
          </cell>
          <cell r="D37" t="str">
            <v>RAUL ESTEBAN DEL TORO TORAL</v>
          </cell>
          <cell r="E37" t="str">
            <v>001-1651572-7</v>
          </cell>
          <cell r="F37" t="str">
            <v>Humano</v>
          </cell>
          <cell r="G37">
            <v>49443</v>
          </cell>
          <cell r="H37">
            <v>5520000</v>
          </cell>
          <cell r="J37" t="str">
            <v>VIVIENDA</v>
          </cell>
          <cell r="K37">
            <v>4002</v>
          </cell>
          <cell r="L37">
            <v>30946</v>
          </cell>
        </row>
        <row r="38">
          <cell r="B38" t="e">
            <v>#N/A</v>
          </cell>
          <cell r="C38" t="str">
            <v>001-0772569-9</v>
          </cell>
          <cell r="D38" t="str">
            <v>RAFAEL ANTONIO ESPAILLAT GONZALEZ</v>
          </cell>
          <cell r="E38" t="str">
            <v>001-0772569-9</v>
          </cell>
          <cell r="F38" t="str">
            <v>Humano</v>
          </cell>
          <cell r="G38">
            <v>53097</v>
          </cell>
          <cell r="H38">
            <v>7416600</v>
          </cell>
          <cell r="J38" t="str">
            <v>VIVIENDA</v>
          </cell>
          <cell r="K38">
            <v>4301.63</v>
          </cell>
          <cell r="L38">
            <v>24088</v>
          </cell>
        </row>
        <row r="39">
          <cell r="B39" t="e">
            <v>#N/A</v>
          </cell>
          <cell r="C39" t="str">
            <v>001-1860170-7</v>
          </cell>
          <cell r="D39" t="str">
            <v>JENNIFFER ARACENA ESTEVEZ</v>
          </cell>
          <cell r="E39" t="str">
            <v>001-1860170-7</v>
          </cell>
          <cell r="F39" t="str">
            <v>Humano</v>
          </cell>
          <cell r="G39">
            <v>53097</v>
          </cell>
          <cell r="H39">
            <v>8000000</v>
          </cell>
          <cell r="J39" t="str">
            <v>VIVIENDA</v>
          </cell>
          <cell r="K39">
            <v>4640</v>
          </cell>
          <cell r="L39">
            <v>32263</v>
          </cell>
        </row>
        <row r="40">
          <cell r="B40" t="e">
            <v>#N/A</v>
          </cell>
          <cell r="C40" t="str">
            <v>001-1860170-7</v>
          </cell>
          <cell r="D40" t="str">
            <v>JENNIFFER ARACENA ESTEVEZ</v>
          </cell>
          <cell r="E40" t="str">
            <v>001-1860170-7</v>
          </cell>
          <cell r="F40" t="str">
            <v>Humano</v>
          </cell>
          <cell r="G40">
            <v>53097</v>
          </cell>
          <cell r="H40">
            <v>8000000</v>
          </cell>
          <cell r="J40" t="str">
            <v>VIVIENDA</v>
          </cell>
          <cell r="K40">
            <v>4176</v>
          </cell>
          <cell r="L40">
            <v>32263</v>
          </cell>
        </row>
        <row r="41">
          <cell r="B41" t="e">
            <v>#N/A</v>
          </cell>
          <cell r="C41" t="str">
            <v>001-1860170-7</v>
          </cell>
          <cell r="D41" t="str">
            <v>JENNIFFER ARACENA ESTEVEZ</v>
          </cell>
          <cell r="E41" t="str">
            <v>001-1860170-7</v>
          </cell>
          <cell r="F41" t="str">
            <v>Humano</v>
          </cell>
          <cell r="G41">
            <v>53097</v>
          </cell>
          <cell r="H41">
            <v>15759203.84</v>
          </cell>
          <cell r="J41" t="str">
            <v>VIVIENDA</v>
          </cell>
          <cell r="K41">
            <v>9140.34</v>
          </cell>
          <cell r="L41">
            <v>32263</v>
          </cell>
        </row>
        <row r="42">
          <cell r="B42" t="e">
            <v>#N/A</v>
          </cell>
          <cell r="C42" t="str">
            <v>001-1860170-7</v>
          </cell>
          <cell r="D42" t="str">
            <v>JENNIFFER ARACENA ESTEVEZ</v>
          </cell>
          <cell r="E42" t="str">
            <v>001-1860170-7</v>
          </cell>
          <cell r="F42" t="str">
            <v>Humano</v>
          </cell>
          <cell r="G42">
            <v>53097</v>
          </cell>
          <cell r="H42">
            <v>15759203.84</v>
          </cell>
          <cell r="J42" t="str">
            <v>VIVIENDA</v>
          </cell>
          <cell r="K42">
            <v>6960</v>
          </cell>
          <cell r="L42">
            <v>32263</v>
          </cell>
        </row>
        <row r="43">
          <cell r="B43" t="e">
            <v>#N/A</v>
          </cell>
          <cell r="C43" t="str">
            <v>402-5596999-6</v>
          </cell>
          <cell r="D43" t="str">
            <v>JESUS COLLANTES PICHARDO</v>
          </cell>
          <cell r="E43" t="str">
            <v>402-5596999-6</v>
          </cell>
          <cell r="F43" t="str">
            <v>Humano</v>
          </cell>
          <cell r="G43">
            <v>53097</v>
          </cell>
          <cell r="H43">
            <v>12566985.380000001</v>
          </cell>
          <cell r="J43" t="str">
            <v>VIVIENDAS FAMILIARES</v>
          </cell>
          <cell r="K43">
            <v>7288.85</v>
          </cell>
          <cell r="L43">
            <v>26547</v>
          </cell>
        </row>
        <row r="44">
          <cell r="B44" t="e">
            <v>#N/A</v>
          </cell>
          <cell r="C44" t="str">
            <v>402-5596999-6</v>
          </cell>
          <cell r="D44" t="str">
            <v>JESUS COLLANTES PICHARDO</v>
          </cell>
          <cell r="E44" t="str">
            <v>402-5596999-6</v>
          </cell>
          <cell r="F44" t="str">
            <v>Humano</v>
          </cell>
          <cell r="G44">
            <v>53097</v>
          </cell>
          <cell r="H44">
            <v>12566985.380000001</v>
          </cell>
          <cell r="J44" t="str">
            <v>VIVIENDAS FAMILIARES</v>
          </cell>
          <cell r="K44">
            <v>10595.94</v>
          </cell>
          <cell r="L44">
            <v>26547</v>
          </cell>
        </row>
        <row r="45">
          <cell r="B45" t="e">
            <v>#N/A</v>
          </cell>
          <cell r="C45" t="str">
            <v>583836141</v>
          </cell>
          <cell r="D45" t="str">
            <v>Juaneris Desires Acevedo Duran</v>
          </cell>
          <cell r="E45" t="str">
            <v>583836141</v>
          </cell>
          <cell r="F45" t="str">
            <v>Humano</v>
          </cell>
          <cell r="G45">
            <v>53101</v>
          </cell>
          <cell r="H45">
            <v>114778.28</v>
          </cell>
          <cell r="J45" t="str">
            <v>VIVIENDAS FAMILIARES</v>
          </cell>
          <cell r="K45">
            <v>66.569999999999993</v>
          </cell>
          <cell r="L45">
            <v>33311</v>
          </cell>
        </row>
        <row r="46">
          <cell r="B46" t="e">
            <v>#N/A</v>
          </cell>
          <cell r="C46" t="str">
            <v>583836141</v>
          </cell>
          <cell r="D46" t="str">
            <v>Juaneris Desires Acevedo Duran</v>
          </cell>
          <cell r="E46" t="str">
            <v>583836141</v>
          </cell>
          <cell r="F46" t="str">
            <v>Humano</v>
          </cell>
          <cell r="G46">
            <v>53101</v>
          </cell>
          <cell r="H46">
            <v>114778.28</v>
          </cell>
          <cell r="J46" t="str">
            <v>VIVIENDAS FAMILIARES</v>
          </cell>
          <cell r="K46">
            <v>47.93</v>
          </cell>
          <cell r="L46">
            <v>33311</v>
          </cell>
        </row>
        <row r="47">
          <cell r="B47" t="e">
            <v>#N/A</v>
          </cell>
          <cell r="C47" t="str">
            <v>109-0007713-1</v>
          </cell>
          <cell r="D47" t="str">
            <v>ANDERSON COMAS LUCIANO</v>
          </cell>
          <cell r="E47" t="str">
            <v>109-0007713-1</v>
          </cell>
          <cell r="F47" t="str">
            <v>Humano</v>
          </cell>
          <cell r="G47">
            <v>53103</v>
          </cell>
          <cell r="H47">
            <v>5258091.6500000004</v>
          </cell>
          <cell r="J47" t="str">
            <v>VIVIENDA</v>
          </cell>
          <cell r="K47">
            <v>3049.69</v>
          </cell>
          <cell r="L47">
            <v>32852</v>
          </cell>
        </row>
        <row r="48">
          <cell r="B48" t="e">
            <v>#N/A</v>
          </cell>
          <cell r="C48" t="str">
            <v>109-0007713-1</v>
          </cell>
          <cell r="D48" t="str">
            <v>ANDERSON COMAS LUCIANO</v>
          </cell>
          <cell r="E48" t="str">
            <v>109-0007713-1</v>
          </cell>
          <cell r="F48" t="str">
            <v>Humano</v>
          </cell>
          <cell r="G48">
            <v>53103</v>
          </cell>
          <cell r="H48">
            <v>5258091.6500000004</v>
          </cell>
          <cell r="J48" t="str">
            <v>VIVIENDA</v>
          </cell>
          <cell r="K48">
            <v>783</v>
          </cell>
          <cell r="L48">
            <v>32852</v>
          </cell>
        </row>
        <row r="49">
          <cell r="B49" t="e">
            <v>#N/A</v>
          </cell>
          <cell r="C49" t="str">
            <v>223-0007063-2</v>
          </cell>
          <cell r="D49" t="str">
            <v>FLORES EUSEBIO, JOSE MIGUEL</v>
          </cell>
          <cell r="E49" t="str">
            <v>223-0007063-2</v>
          </cell>
          <cell r="F49" t="str">
            <v>Humano</v>
          </cell>
          <cell r="G49">
            <v>53104</v>
          </cell>
          <cell r="H49">
            <v>14324850</v>
          </cell>
          <cell r="J49" t="str">
            <v>VIVIENDA</v>
          </cell>
          <cell r="K49">
            <v>8308.41</v>
          </cell>
          <cell r="L49">
            <v>31111</v>
          </cell>
        </row>
        <row r="50">
          <cell r="B50" t="e">
            <v>#N/A</v>
          </cell>
          <cell r="C50" t="str">
            <v>223-0007063-2</v>
          </cell>
          <cell r="D50" t="str">
            <v>FLORES EUSEBIO, JOSE MIGUEL</v>
          </cell>
          <cell r="E50" t="str">
            <v>223-0007063-2</v>
          </cell>
          <cell r="F50" t="str">
            <v>Humano</v>
          </cell>
          <cell r="G50">
            <v>53104</v>
          </cell>
          <cell r="H50">
            <v>14324850</v>
          </cell>
          <cell r="J50" t="str">
            <v>VIVIENDA</v>
          </cell>
          <cell r="K50">
            <v>6729.81</v>
          </cell>
          <cell r="L50">
            <v>31111</v>
          </cell>
        </row>
        <row r="51">
          <cell r="B51" t="e">
            <v>#N/A</v>
          </cell>
          <cell r="C51" t="str">
            <v>001-1766520-8</v>
          </cell>
          <cell r="D51" t="str">
            <v>YANIRA EVANGELISTA FAJARDO RODRIGUEZ</v>
          </cell>
          <cell r="E51" t="str">
            <v>001-1766520-8</v>
          </cell>
          <cell r="F51" t="str">
            <v>Humano</v>
          </cell>
          <cell r="G51">
            <v>53105</v>
          </cell>
          <cell r="H51">
            <v>6819780.4900000002</v>
          </cell>
          <cell r="J51" t="str">
            <v>VIVIENDAS FAMILIARES</v>
          </cell>
          <cell r="K51">
            <v>3955.47</v>
          </cell>
          <cell r="L51">
            <v>30935</v>
          </cell>
        </row>
        <row r="52">
          <cell r="B52" t="e">
            <v>#N/A</v>
          </cell>
          <cell r="C52" t="str">
            <v>001-1766520-8</v>
          </cell>
          <cell r="D52" t="str">
            <v>YANIRA EVANGELISTA FAJARDO RODRIGUEZ</v>
          </cell>
          <cell r="E52" t="str">
            <v>001-1766520-8</v>
          </cell>
          <cell r="F52" t="str">
            <v>Humano</v>
          </cell>
          <cell r="G52">
            <v>53105</v>
          </cell>
          <cell r="H52">
            <v>6819780.4900000002</v>
          </cell>
          <cell r="J52" t="str">
            <v>VIVIENDAS FAMILIARES</v>
          </cell>
          <cell r="K52">
            <v>1983.6</v>
          </cell>
          <cell r="L52">
            <v>30935</v>
          </cell>
        </row>
        <row r="53">
          <cell r="B53" t="e">
            <v>#N/A</v>
          </cell>
          <cell r="C53" t="str">
            <v>583836141</v>
          </cell>
          <cell r="D53" t="str">
            <v>Juaneris Desires Acevedo Duran</v>
          </cell>
          <cell r="E53" t="str">
            <v>583836141</v>
          </cell>
          <cell r="F53" t="str">
            <v>Humano</v>
          </cell>
          <cell r="G53">
            <v>45800</v>
          </cell>
          <cell r="H53">
            <v>7006790</v>
          </cell>
          <cell r="J53" t="str">
            <v>VIVIENDAS FAMILIARES</v>
          </cell>
          <cell r="K53">
            <v>4063.94</v>
          </cell>
          <cell r="L53">
            <v>33311</v>
          </cell>
        </row>
        <row r="54">
          <cell r="B54" t="e">
            <v>#N/A</v>
          </cell>
          <cell r="C54" t="str">
            <v>583836141</v>
          </cell>
          <cell r="D54" t="str">
            <v>Juaneris Desires Acevedo Duran</v>
          </cell>
          <cell r="E54" t="str">
            <v>583836141</v>
          </cell>
          <cell r="F54" t="str">
            <v>Humano</v>
          </cell>
          <cell r="G54">
            <v>45800</v>
          </cell>
          <cell r="H54">
            <v>7006790</v>
          </cell>
          <cell r="J54" t="str">
            <v>VIVIENDAS FAMILIARES</v>
          </cell>
          <cell r="K54">
            <v>2816.13</v>
          </cell>
          <cell r="L54">
            <v>33311</v>
          </cell>
        </row>
        <row r="55">
          <cell r="B55" t="e">
            <v>#N/A</v>
          </cell>
          <cell r="C55" t="str">
            <v>583836141</v>
          </cell>
          <cell r="D55" t="str">
            <v>Juaneris Desires Acevedo Duran</v>
          </cell>
          <cell r="E55" t="str">
            <v>583836141</v>
          </cell>
          <cell r="F55" t="str">
            <v>Humano</v>
          </cell>
          <cell r="G55">
            <v>53105</v>
          </cell>
          <cell r="H55">
            <v>7006790</v>
          </cell>
          <cell r="J55" t="str">
            <v>VIVIENDAS FAMILIARES</v>
          </cell>
          <cell r="K55">
            <v>4063.94</v>
          </cell>
          <cell r="L55">
            <v>33311</v>
          </cell>
        </row>
        <row r="56">
          <cell r="B56" t="e">
            <v>#N/A</v>
          </cell>
          <cell r="C56" t="str">
            <v>583836141</v>
          </cell>
          <cell r="D56" t="str">
            <v>Juaneris Desires Acevedo Duran</v>
          </cell>
          <cell r="E56" t="str">
            <v>583836141</v>
          </cell>
          <cell r="F56" t="str">
            <v>Humano</v>
          </cell>
          <cell r="G56">
            <v>53105</v>
          </cell>
          <cell r="H56">
            <v>7006790</v>
          </cell>
          <cell r="J56" t="str">
            <v>VIVIENDAS FAMILIARES</v>
          </cell>
          <cell r="K56">
            <v>2816.13</v>
          </cell>
          <cell r="L56">
            <v>33311</v>
          </cell>
        </row>
        <row r="57">
          <cell r="B57" t="e">
            <v>#N/A</v>
          </cell>
          <cell r="C57" t="str">
            <v>025-0034109-0</v>
          </cell>
          <cell r="D57" t="str">
            <v>FELIX ANTONIO MARTINEZ DE PADUA</v>
          </cell>
          <cell r="E57" t="str">
            <v>025-0034109-0</v>
          </cell>
          <cell r="F57" t="str">
            <v>Humano</v>
          </cell>
          <cell r="G57">
            <v>53110</v>
          </cell>
          <cell r="H57">
            <v>10145910</v>
          </cell>
          <cell r="J57" t="str">
            <v>VIVIENDA</v>
          </cell>
          <cell r="K57">
            <v>5884.63</v>
          </cell>
          <cell r="L57">
            <v>24031</v>
          </cell>
        </row>
        <row r="58">
          <cell r="B58" t="e">
            <v>#N/A</v>
          </cell>
          <cell r="C58" t="str">
            <v>015-0004932-3</v>
          </cell>
          <cell r="D58" t="str">
            <v>ELVIN ANDRES ALCANTARA AQUINO</v>
          </cell>
          <cell r="E58" t="str">
            <v>015-0004932-3</v>
          </cell>
          <cell r="F58" t="str">
            <v>Humano</v>
          </cell>
          <cell r="G58">
            <v>53110</v>
          </cell>
          <cell r="H58">
            <v>5112960.2</v>
          </cell>
          <cell r="J58" t="str">
            <v>VIVIENDA</v>
          </cell>
          <cell r="K58">
            <v>2965.52</v>
          </cell>
          <cell r="L58">
            <v>30515</v>
          </cell>
        </row>
        <row r="59">
          <cell r="B59" t="e">
            <v>#N/A</v>
          </cell>
          <cell r="C59" t="str">
            <v>583836141</v>
          </cell>
          <cell r="D59" t="str">
            <v>Juaneris Desires Acevedo Duran</v>
          </cell>
          <cell r="E59" t="str">
            <v>583836141</v>
          </cell>
          <cell r="F59" t="str">
            <v>Humano</v>
          </cell>
          <cell r="G59">
            <v>53108</v>
          </cell>
          <cell r="H59">
            <v>7006790</v>
          </cell>
          <cell r="J59" t="str">
            <v>VIVIENDAS FAMILIARES</v>
          </cell>
          <cell r="K59">
            <v>4063.94</v>
          </cell>
          <cell r="L59">
            <v>33311</v>
          </cell>
        </row>
        <row r="60">
          <cell r="B60" t="e">
            <v>#N/A</v>
          </cell>
          <cell r="C60" t="str">
            <v>583836141</v>
          </cell>
          <cell r="D60" t="str">
            <v>Juaneris Desires Acevedo Duran</v>
          </cell>
          <cell r="E60" t="str">
            <v>583836141</v>
          </cell>
          <cell r="F60" t="str">
            <v>Humano</v>
          </cell>
          <cell r="G60">
            <v>53108</v>
          </cell>
          <cell r="H60">
            <v>7006790</v>
          </cell>
          <cell r="J60" t="str">
            <v>VIVIENDAS FAMILIARES</v>
          </cell>
          <cell r="K60">
            <v>2816.13</v>
          </cell>
          <cell r="L60">
            <v>33311</v>
          </cell>
        </row>
        <row r="61">
          <cell r="B61" t="e">
            <v>#N/A</v>
          </cell>
          <cell r="C61" t="str">
            <v>402-5596999-6</v>
          </cell>
          <cell r="D61" t="str">
            <v>JESUS COLLANTES PICHARDO</v>
          </cell>
          <cell r="E61" t="str">
            <v>402-5596999-6</v>
          </cell>
          <cell r="F61" t="str">
            <v>Humano</v>
          </cell>
          <cell r="G61">
            <v>53111</v>
          </cell>
          <cell r="H61">
            <v>12566985.380000001</v>
          </cell>
          <cell r="J61" t="str">
            <v>VIVIENDAS FAMILIARES</v>
          </cell>
          <cell r="K61">
            <v>7288.85</v>
          </cell>
          <cell r="L61">
            <v>26547</v>
          </cell>
        </row>
        <row r="62">
          <cell r="B62" t="e">
            <v>#N/A</v>
          </cell>
          <cell r="C62" t="str">
            <v>402-5596999-6</v>
          </cell>
          <cell r="D62" t="str">
            <v>JESUS COLLANTES PICHARDO</v>
          </cell>
          <cell r="E62" t="str">
            <v>402-5596999-6</v>
          </cell>
          <cell r="F62" t="str">
            <v>Humano</v>
          </cell>
          <cell r="G62">
            <v>53111</v>
          </cell>
          <cell r="H62">
            <v>12566985.380000001</v>
          </cell>
          <cell r="J62" t="str">
            <v>VIVIENDAS FAMILIARES</v>
          </cell>
          <cell r="K62">
            <v>3851.68</v>
          </cell>
          <cell r="L62">
            <v>26547</v>
          </cell>
        </row>
        <row r="63">
          <cell r="B63" t="e">
            <v>#N/A</v>
          </cell>
          <cell r="C63" t="str">
            <v>402-5596999-6</v>
          </cell>
          <cell r="D63" t="str">
            <v>JESUS COLLANTES PICHARDO</v>
          </cell>
          <cell r="E63" t="str">
            <v>402-5596999-6</v>
          </cell>
          <cell r="F63" t="str">
            <v>Humano</v>
          </cell>
          <cell r="G63">
            <v>53111</v>
          </cell>
          <cell r="H63">
            <v>12566985.380000001</v>
          </cell>
          <cell r="J63" t="str">
            <v>VIVIENDAS FAMILIARES</v>
          </cell>
          <cell r="K63">
            <v>7288.85</v>
          </cell>
          <cell r="L63">
            <v>26547</v>
          </cell>
        </row>
        <row r="64">
          <cell r="B64" t="e">
            <v>#N/A</v>
          </cell>
          <cell r="C64" t="str">
            <v>402-5596999-6</v>
          </cell>
          <cell r="D64" t="str">
            <v>JESUS COLLANTES PICHARDO</v>
          </cell>
          <cell r="E64" t="str">
            <v>402-5596999-6</v>
          </cell>
          <cell r="F64" t="str">
            <v>Humano</v>
          </cell>
          <cell r="G64">
            <v>53111</v>
          </cell>
          <cell r="H64">
            <v>12566985.380000001</v>
          </cell>
          <cell r="J64" t="str">
            <v>VIVIENDAS FAMILIARES</v>
          </cell>
          <cell r="K64">
            <v>3852.18</v>
          </cell>
          <cell r="L64">
            <v>26547</v>
          </cell>
        </row>
        <row r="65">
          <cell r="B65" t="e">
            <v>#N/A</v>
          </cell>
          <cell r="C65" t="str">
            <v>001-1241373-7</v>
          </cell>
          <cell r="D65" t="str">
            <v>YEIMY SERRANO DE DISLA</v>
          </cell>
          <cell r="E65" t="str">
            <v>001-1241373-7</v>
          </cell>
          <cell r="F65" t="str">
            <v>Humano</v>
          </cell>
          <cell r="G65">
            <v>53112</v>
          </cell>
          <cell r="H65">
            <v>15651900</v>
          </cell>
          <cell r="J65" t="str">
            <v>VIVIENDA</v>
          </cell>
          <cell r="K65">
            <v>9078.1</v>
          </cell>
          <cell r="L65">
            <v>28460</v>
          </cell>
        </row>
        <row r="66">
          <cell r="B66" t="e">
            <v>#N/A</v>
          </cell>
          <cell r="C66" t="str">
            <v>001-1241373-7</v>
          </cell>
          <cell r="D66" t="str">
            <v>YEIMY SERRANO DE DISLA</v>
          </cell>
          <cell r="E66" t="str">
            <v>001-1241373-7</v>
          </cell>
          <cell r="F66" t="str">
            <v>Humano</v>
          </cell>
          <cell r="G66">
            <v>53112</v>
          </cell>
          <cell r="H66">
            <v>15651900</v>
          </cell>
          <cell r="J66" t="str">
            <v>VIVIENDA</v>
          </cell>
          <cell r="K66">
            <v>6011.28</v>
          </cell>
          <cell r="L66">
            <v>28460</v>
          </cell>
        </row>
        <row r="67">
          <cell r="B67" t="e">
            <v>#N/A</v>
          </cell>
          <cell r="C67" t="str">
            <v>001-0417664-9</v>
          </cell>
          <cell r="D67" t="str">
            <v>RIVAS CRUZ, DORCA YSABELINA</v>
          </cell>
          <cell r="E67" t="str">
            <v>001-0417664-9</v>
          </cell>
          <cell r="F67" t="str">
            <v>Reservas</v>
          </cell>
          <cell r="G67">
            <v>53115</v>
          </cell>
          <cell r="H67">
            <v>2632500</v>
          </cell>
          <cell r="J67" t="str">
            <v>VIVIENDAS FAMILIARES</v>
          </cell>
          <cell r="K67">
            <v>2357.46</v>
          </cell>
          <cell r="L67">
            <v>26292</v>
          </cell>
        </row>
        <row r="68">
          <cell r="B68" t="e">
            <v>#N/A</v>
          </cell>
          <cell r="C68" t="str">
            <v>001-0417664-9</v>
          </cell>
          <cell r="D68" t="str">
            <v>RIVAS CRUZ, DORCA YSABELINA</v>
          </cell>
          <cell r="E68" t="str">
            <v>001-0417664-9</v>
          </cell>
          <cell r="F68" t="str">
            <v>Reservas</v>
          </cell>
          <cell r="G68">
            <v>53115</v>
          </cell>
          <cell r="H68">
            <v>2632500</v>
          </cell>
          <cell r="J68" t="str">
            <v>VIVIENDAS FAMILIARES</v>
          </cell>
          <cell r="K68">
            <v>1564</v>
          </cell>
          <cell r="L68">
            <v>26292</v>
          </cell>
        </row>
        <row r="69">
          <cell r="B69" t="e">
            <v>#N/A</v>
          </cell>
          <cell r="C69" t="str">
            <v>402-4866297-1</v>
          </cell>
          <cell r="D69" t="str">
            <v xml:space="preserve">ELAYNE SUSANA MATOS </v>
          </cell>
          <cell r="E69" t="str">
            <v>402-4866297-1</v>
          </cell>
          <cell r="F69" t="str">
            <v>Humano</v>
          </cell>
          <cell r="G69">
            <v>53119</v>
          </cell>
          <cell r="H69">
            <v>5033000</v>
          </cell>
          <cell r="J69" t="str">
            <v>VIVIENDAS FAMILIARES</v>
          </cell>
          <cell r="K69">
            <v>2919.14</v>
          </cell>
          <cell r="L69">
            <v>36978</v>
          </cell>
        </row>
        <row r="70">
          <cell r="B70" t="e">
            <v>#N/A</v>
          </cell>
          <cell r="C70" t="str">
            <v>402-4866297-1</v>
          </cell>
          <cell r="D70" t="str">
            <v xml:space="preserve">ELAYNE SUSANA MATOS </v>
          </cell>
          <cell r="E70" t="str">
            <v>402-4866297-1</v>
          </cell>
          <cell r="F70" t="str">
            <v>Humano</v>
          </cell>
          <cell r="G70">
            <v>53119</v>
          </cell>
          <cell r="H70">
            <v>5033000</v>
          </cell>
          <cell r="J70" t="str">
            <v>VIVIENDAS FAMILIARES</v>
          </cell>
          <cell r="K70">
            <v>1922.8</v>
          </cell>
          <cell r="L70">
            <v>36978</v>
          </cell>
        </row>
        <row r="71">
          <cell r="B71" t="e">
            <v>#N/A</v>
          </cell>
          <cell r="C71" t="str">
            <v>402-5596999-6</v>
          </cell>
          <cell r="D71" t="str">
            <v>JESUS COLLANTES PICHARDO</v>
          </cell>
          <cell r="E71" t="str">
            <v>402-5596999-6</v>
          </cell>
          <cell r="F71" t="str">
            <v>Humano</v>
          </cell>
          <cell r="G71">
            <v>60423</v>
          </cell>
          <cell r="H71">
            <v>12566985.380000001</v>
          </cell>
          <cell r="J71" t="str">
            <v>VIVIENDAS FAMILIARES</v>
          </cell>
          <cell r="K71">
            <v>7288.85</v>
          </cell>
          <cell r="L71">
            <v>26547</v>
          </cell>
        </row>
        <row r="72">
          <cell r="B72" t="e">
            <v>#N/A</v>
          </cell>
          <cell r="C72" t="str">
            <v>402-5596999-6</v>
          </cell>
          <cell r="D72" t="str">
            <v>JESUS COLLANTES PICHARDO</v>
          </cell>
          <cell r="E72" t="str">
            <v>402-5596999-6</v>
          </cell>
          <cell r="F72" t="str">
            <v>Humano</v>
          </cell>
          <cell r="G72">
            <v>60423</v>
          </cell>
          <cell r="H72">
            <v>12566985.380000001</v>
          </cell>
          <cell r="J72" t="str">
            <v>VIVIENDAS FAMILIARES</v>
          </cell>
          <cell r="K72">
            <v>3852.18</v>
          </cell>
          <cell r="L72">
            <v>26547</v>
          </cell>
        </row>
        <row r="73">
          <cell r="B73" t="e">
            <v>#N/A</v>
          </cell>
          <cell r="C73" t="str">
            <v>001-1768700-4</v>
          </cell>
          <cell r="D73" t="str">
            <v>FRANCISCO ALBERTO LEREBOURS FELICIANO</v>
          </cell>
          <cell r="E73" t="str">
            <v>001-1768700-4</v>
          </cell>
          <cell r="F73" t="str">
            <v>Humano</v>
          </cell>
          <cell r="G73">
            <v>53119</v>
          </cell>
          <cell r="H73">
            <v>7599000</v>
          </cell>
          <cell r="J73" t="str">
            <v>VIVIENDA</v>
          </cell>
          <cell r="K73">
            <v>4407.42</v>
          </cell>
          <cell r="L73">
            <v>31069</v>
          </cell>
        </row>
        <row r="74">
          <cell r="B74" t="e">
            <v>#N/A</v>
          </cell>
          <cell r="C74" t="str">
            <v>056-0069097-7</v>
          </cell>
          <cell r="D74" t="str">
            <v xml:space="preserve">EVELYN </v>
          </cell>
          <cell r="E74" t="str">
            <v>056-0069097-7</v>
          </cell>
          <cell r="F74" t="str">
            <v>Humano</v>
          </cell>
          <cell r="G74">
            <v>51296</v>
          </cell>
          <cell r="H74">
            <v>5674800</v>
          </cell>
          <cell r="J74" t="str">
            <v>VIVIENDAS FAMILIARES</v>
          </cell>
          <cell r="K74">
            <v>3291.38</v>
          </cell>
          <cell r="L74">
            <v>25459</v>
          </cell>
        </row>
        <row r="75">
          <cell r="B75" t="e">
            <v>#N/A</v>
          </cell>
          <cell r="C75" t="str">
            <v>031-0076995-3</v>
          </cell>
          <cell r="D75" t="str">
            <v>ISAIAS BAEZ RODRIGUEZ</v>
          </cell>
          <cell r="E75" t="str">
            <v>031-0076995-3</v>
          </cell>
          <cell r="F75" t="str">
            <v>Reservas</v>
          </cell>
          <cell r="G75">
            <v>53123</v>
          </cell>
          <cell r="H75">
            <v>5360000</v>
          </cell>
          <cell r="J75" t="str">
            <v>VIVIENDA</v>
          </cell>
          <cell r="K75">
            <v>4799.99</v>
          </cell>
          <cell r="L75">
            <v>26825</v>
          </cell>
        </row>
        <row r="76">
          <cell r="B76" t="e">
            <v>#N/A</v>
          </cell>
          <cell r="C76" t="str">
            <v>031-0076995-3</v>
          </cell>
          <cell r="D76" t="str">
            <v>ISAIAS BAEZ RODRIGUEZ</v>
          </cell>
          <cell r="E76" t="str">
            <v>031-0076995-3</v>
          </cell>
          <cell r="F76" t="str">
            <v>Reservas</v>
          </cell>
          <cell r="G76">
            <v>53123</v>
          </cell>
          <cell r="H76">
            <v>5360000</v>
          </cell>
          <cell r="J76" t="str">
            <v>VIVIENDA</v>
          </cell>
          <cell r="K76">
            <v>1413</v>
          </cell>
          <cell r="L76">
            <v>26825</v>
          </cell>
        </row>
        <row r="77">
          <cell r="B77" t="e">
            <v>#N/A</v>
          </cell>
          <cell r="C77" t="str">
            <v>031-0076995-3</v>
          </cell>
          <cell r="D77" t="str">
            <v>ISAIAS BAEZ RODRIGUEZ</v>
          </cell>
          <cell r="E77" t="str">
            <v>031-0076995-3</v>
          </cell>
          <cell r="F77" t="str">
            <v>Humano</v>
          </cell>
          <cell r="G77">
            <v>53123</v>
          </cell>
          <cell r="H77">
            <v>5360000</v>
          </cell>
          <cell r="J77" t="str">
            <v>VIVIENDA</v>
          </cell>
          <cell r="K77">
            <v>3108.8</v>
          </cell>
          <cell r="L77">
            <v>26825</v>
          </cell>
        </row>
        <row r="78">
          <cell r="B78" t="e">
            <v>#N/A</v>
          </cell>
          <cell r="C78" t="str">
            <v>031-0076995-3</v>
          </cell>
          <cell r="D78" t="str">
            <v>ISAIAS BAEZ RODRIGUEZ</v>
          </cell>
          <cell r="E78" t="str">
            <v>031-0076995-3</v>
          </cell>
          <cell r="F78" t="str">
            <v>Humano</v>
          </cell>
          <cell r="G78">
            <v>53123</v>
          </cell>
          <cell r="H78">
            <v>5360000</v>
          </cell>
          <cell r="J78" t="str">
            <v>VIVIENDA</v>
          </cell>
          <cell r="K78">
            <v>1065</v>
          </cell>
          <cell r="L78">
            <v>26825</v>
          </cell>
        </row>
        <row r="79">
          <cell r="B79" t="e">
            <v>#N/A</v>
          </cell>
          <cell r="C79" t="str">
            <v>001-1533862-6</v>
          </cell>
          <cell r="D79" t="str">
            <v>HUGO MARTINEZ ROSA</v>
          </cell>
          <cell r="E79" t="str">
            <v>001-1533862-6</v>
          </cell>
          <cell r="F79" t="str">
            <v>Humano</v>
          </cell>
          <cell r="G79">
            <v>53122</v>
          </cell>
          <cell r="H79">
            <v>5000000</v>
          </cell>
          <cell r="J79" t="str">
            <v>Vivienda Terminada</v>
          </cell>
          <cell r="K79">
            <v>2900</v>
          </cell>
          <cell r="L79">
            <v>30205</v>
          </cell>
        </row>
        <row r="80">
          <cell r="B80" t="e">
            <v>#N/A</v>
          </cell>
          <cell r="C80" t="str">
            <v>402-2316614-7</v>
          </cell>
          <cell r="D80" t="str">
            <v xml:space="preserve">Samantha Acosta Reynoso </v>
          </cell>
          <cell r="E80" t="str">
            <v>402-2316614-7</v>
          </cell>
          <cell r="F80" t="str">
            <v>Humano</v>
          </cell>
          <cell r="G80">
            <v>53123</v>
          </cell>
          <cell r="H80">
            <v>3856840</v>
          </cell>
          <cell r="J80" t="str">
            <v>VIVIENDA</v>
          </cell>
          <cell r="K80">
            <v>2236.9699999999998</v>
          </cell>
          <cell r="L80">
            <v>34748</v>
          </cell>
        </row>
        <row r="81">
          <cell r="B81" t="e">
            <v>#N/A</v>
          </cell>
          <cell r="C81" t="str">
            <v>001-1400812-1</v>
          </cell>
          <cell r="D81" t="str">
            <v>ELIZABETH RAMONA BARINAS RODRIGUEZ</v>
          </cell>
          <cell r="E81" t="str">
            <v>001-1400812-1</v>
          </cell>
          <cell r="F81" t="str">
            <v>Humano</v>
          </cell>
          <cell r="G81">
            <v>53124</v>
          </cell>
          <cell r="H81">
            <v>7219680</v>
          </cell>
          <cell r="J81" t="str">
            <v>VIVIENDA</v>
          </cell>
          <cell r="K81">
            <v>4187.41</v>
          </cell>
          <cell r="L81">
            <v>28625</v>
          </cell>
        </row>
        <row r="82">
          <cell r="B82" t="e">
            <v>#N/A</v>
          </cell>
          <cell r="C82" t="str">
            <v>001-1403664-3</v>
          </cell>
          <cell r="D82" t="str">
            <v>MARIA ISABEL NINA CEDANO</v>
          </cell>
          <cell r="E82" t="str">
            <v>001-1403664-3</v>
          </cell>
          <cell r="F82" t="str">
            <v>Humano</v>
          </cell>
          <cell r="G82">
            <v>53124</v>
          </cell>
          <cell r="H82">
            <v>5665000</v>
          </cell>
          <cell r="J82" t="str">
            <v>VIVIENDA</v>
          </cell>
          <cell r="K82">
            <v>3285.7</v>
          </cell>
          <cell r="L82">
            <v>29586</v>
          </cell>
        </row>
        <row r="83">
          <cell r="B83" t="e">
            <v>#N/A</v>
          </cell>
          <cell r="C83" t="str">
            <v>001-1403664-3</v>
          </cell>
          <cell r="D83" t="str">
            <v>MARIA ISABEL NINA CEDANO</v>
          </cell>
          <cell r="E83" t="str">
            <v>001-1403664-3</v>
          </cell>
          <cell r="F83" t="str">
            <v>Humano</v>
          </cell>
          <cell r="G83">
            <v>53124</v>
          </cell>
          <cell r="H83">
            <v>5665000</v>
          </cell>
          <cell r="J83" t="str">
            <v>VIVIENDA</v>
          </cell>
          <cell r="K83">
            <v>3285.7</v>
          </cell>
          <cell r="L83">
            <v>29586</v>
          </cell>
        </row>
        <row r="84">
          <cell r="B84" t="e">
            <v>#N/A</v>
          </cell>
          <cell r="C84" t="str">
            <v>001-1403664-3</v>
          </cell>
          <cell r="D84" t="str">
            <v>MARIA ISABEL NINA CEDANO</v>
          </cell>
          <cell r="E84" t="str">
            <v>001-1403664-3</v>
          </cell>
          <cell r="F84" t="str">
            <v>Humano</v>
          </cell>
          <cell r="G84">
            <v>53124</v>
          </cell>
          <cell r="H84">
            <v>5665000</v>
          </cell>
          <cell r="J84" t="str">
            <v>VIVIENDA</v>
          </cell>
          <cell r="K84">
            <v>1659.37</v>
          </cell>
          <cell r="L84">
            <v>29586</v>
          </cell>
        </row>
        <row r="85">
          <cell r="B85" t="e">
            <v>#N/A</v>
          </cell>
          <cell r="C85" t="str">
            <v>001-1403664-3</v>
          </cell>
          <cell r="D85" t="str">
            <v>MARIA ISABEL NINA CEDANO</v>
          </cell>
          <cell r="E85" t="str">
            <v>001-1403664-3</v>
          </cell>
          <cell r="F85" t="str">
            <v>Humano</v>
          </cell>
          <cell r="G85">
            <v>53124</v>
          </cell>
          <cell r="H85">
            <v>5665000</v>
          </cell>
          <cell r="J85" t="str">
            <v>VIVIENDA</v>
          </cell>
          <cell r="K85">
            <v>1659.37</v>
          </cell>
          <cell r="L85">
            <v>29586</v>
          </cell>
        </row>
        <row r="86">
          <cell r="B86" t="e">
            <v>#N/A</v>
          </cell>
          <cell r="C86" t="str">
            <v>1-30-47388-9</v>
          </cell>
          <cell r="D86" t="str">
            <v>PROTEIN CARE, EIRL</v>
          </cell>
          <cell r="E86" t="str">
            <v>1-30-47388-9</v>
          </cell>
          <cell r="F86" t="str">
            <v>Humano</v>
          </cell>
          <cell r="G86">
            <v>46185</v>
          </cell>
          <cell r="H86">
            <v>5190000</v>
          </cell>
          <cell r="J86" t="str">
            <v>VIVIENDA</v>
          </cell>
          <cell r="K86">
            <v>3010.2</v>
          </cell>
          <cell r="L86">
            <v>39540</v>
          </cell>
        </row>
        <row r="87">
          <cell r="B87" t="e">
            <v>#N/A</v>
          </cell>
          <cell r="C87" t="str">
            <v>1-30-47388-9</v>
          </cell>
          <cell r="D87" t="str">
            <v>PROTEIN CARE, EIRL</v>
          </cell>
          <cell r="E87" t="str">
            <v>1-30-47388-9</v>
          </cell>
          <cell r="F87" t="str">
            <v>Humano</v>
          </cell>
          <cell r="G87">
            <v>46185</v>
          </cell>
          <cell r="H87">
            <v>5190000</v>
          </cell>
          <cell r="J87" t="str">
            <v>VIVIENDA</v>
          </cell>
          <cell r="K87">
            <v>3550</v>
          </cell>
          <cell r="L87">
            <v>39540</v>
          </cell>
        </row>
        <row r="88">
          <cell r="B88" t="e">
            <v>#N/A</v>
          </cell>
          <cell r="C88" t="str">
            <v>001-0113029-2</v>
          </cell>
          <cell r="D88" t="str">
            <v>CARLOS RAMON HERANDEZ MORENO</v>
          </cell>
          <cell r="E88" t="str">
            <v>001-0113029-2</v>
          </cell>
          <cell r="F88" t="str">
            <v>Humano</v>
          </cell>
          <cell r="G88">
            <v>53125</v>
          </cell>
          <cell r="H88">
            <v>10106546.470000001</v>
          </cell>
          <cell r="J88" t="str">
            <v>Vivienda Terminada</v>
          </cell>
          <cell r="K88">
            <v>5861.8</v>
          </cell>
          <cell r="L88">
            <v>27573</v>
          </cell>
        </row>
        <row r="89">
          <cell r="B89" t="e">
            <v>#N/A</v>
          </cell>
          <cell r="C89" t="str">
            <v>028-0072373-2</v>
          </cell>
          <cell r="D89" t="str">
            <v>ANGELICA MARIA CARABALLO JIMENEZ</v>
          </cell>
          <cell r="E89" t="str">
            <v>028-0072373-2</v>
          </cell>
          <cell r="F89" t="str">
            <v>Humano</v>
          </cell>
          <cell r="G89">
            <v>53125</v>
          </cell>
          <cell r="H89">
            <v>6600000</v>
          </cell>
          <cell r="J89" t="str">
            <v>VIVIENDAS FAMILIARES</v>
          </cell>
          <cell r="K89">
            <v>3828</v>
          </cell>
          <cell r="L89">
            <v>30010</v>
          </cell>
        </row>
        <row r="90">
          <cell r="B90" t="e">
            <v>#N/A</v>
          </cell>
          <cell r="C90" t="str">
            <v>402-2273403-6</v>
          </cell>
          <cell r="D90" t="str">
            <v>Elssie Juliett Mejía Rodríguez</v>
          </cell>
          <cell r="E90" t="str">
            <v>402-2273403-6</v>
          </cell>
          <cell r="F90" t="str">
            <v>Humano</v>
          </cell>
          <cell r="G90">
            <v>53126</v>
          </cell>
          <cell r="H90">
            <v>17518014.530000001</v>
          </cell>
          <cell r="J90" t="str">
            <v>VIVIENDAS FAMILIARES</v>
          </cell>
          <cell r="K90">
            <v>10160.450000000001</v>
          </cell>
          <cell r="L90">
            <v>34712</v>
          </cell>
        </row>
        <row r="91">
          <cell r="B91" t="e">
            <v>#N/A</v>
          </cell>
          <cell r="C91" t="str">
            <v>402-2273403-6</v>
          </cell>
          <cell r="D91" t="str">
            <v>Elssie Juliett Mejía Rodríguez</v>
          </cell>
          <cell r="E91" t="str">
            <v>402-2273403-6</v>
          </cell>
          <cell r="F91" t="str">
            <v>Humano</v>
          </cell>
          <cell r="G91">
            <v>53126</v>
          </cell>
          <cell r="H91">
            <v>17518014.530000001</v>
          </cell>
          <cell r="J91" t="str">
            <v>VIVIENDAS FAMILIARES</v>
          </cell>
          <cell r="K91">
            <v>6922.08</v>
          </cell>
          <cell r="L91">
            <v>34712</v>
          </cell>
        </row>
        <row r="92">
          <cell r="B92" t="e">
            <v>#N/A</v>
          </cell>
          <cell r="C92" t="str">
            <v>402-4983841-4</v>
          </cell>
          <cell r="D92" t="str">
            <v xml:space="preserve">MANUEL GARCIA MOREJON </v>
          </cell>
          <cell r="E92" t="str">
            <v>402-4983841-4</v>
          </cell>
          <cell r="F92" t="str">
            <v>Sura</v>
          </cell>
          <cell r="G92">
            <v>49477</v>
          </cell>
          <cell r="H92">
            <v>10561950</v>
          </cell>
          <cell r="J92" t="str">
            <v>Vivienda Terminada</v>
          </cell>
          <cell r="K92">
            <v>8449.56</v>
          </cell>
          <cell r="L92">
            <v>21124</v>
          </cell>
        </row>
        <row r="93">
          <cell r="B93" t="e">
            <v>#N/A</v>
          </cell>
          <cell r="C93" t="str">
            <v>402-1443833-1</v>
          </cell>
          <cell r="D93" t="str">
            <v>SHEYLA MORETA VALENTIN</v>
          </cell>
          <cell r="E93" t="str">
            <v>402-1443833-1</v>
          </cell>
          <cell r="F93" t="str">
            <v>Humano</v>
          </cell>
          <cell r="G93">
            <v>49477</v>
          </cell>
          <cell r="H93">
            <v>3495000</v>
          </cell>
          <cell r="J93" t="str">
            <v>VIVIENDA</v>
          </cell>
          <cell r="K93">
            <v>2027.1</v>
          </cell>
          <cell r="L93">
            <v>36419</v>
          </cell>
        </row>
        <row r="94">
          <cell r="B94" t="e">
            <v>#N/A</v>
          </cell>
          <cell r="C94" t="str">
            <v>402-1443833-1</v>
          </cell>
          <cell r="D94" t="str">
            <v>SHEYLA MORETA VALENTIN</v>
          </cell>
          <cell r="E94" t="str">
            <v>402-1443833-1</v>
          </cell>
          <cell r="F94" t="str">
            <v>Humano</v>
          </cell>
          <cell r="G94">
            <v>49477</v>
          </cell>
          <cell r="H94">
            <v>3495000</v>
          </cell>
          <cell r="J94" t="str">
            <v>VIVIENDA</v>
          </cell>
          <cell r="K94">
            <v>710</v>
          </cell>
          <cell r="L94">
            <v>36419</v>
          </cell>
        </row>
        <row r="95">
          <cell r="B95" t="e">
            <v>#N/A</v>
          </cell>
          <cell r="C95" t="str">
            <v>001-1768700-4</v>
          </cell>
          <cell r="D95" t="str">
            <v>FRANCISCO ALBERTO LEREBOURS FELICIANO</v>
          </cell>
          <cell r="E95" t="str">
            <v>001-1768700-4</v>
          </cell>
          <cell r="F95" t="str">
            <v>Humano</v>
          </cell>
          <cell r="G95">
            <v>53133</v>
          </cell>
          <cell r="H95">
            <v>7065000</v>
          </cell>
          <cell r="J95" t="str">
            <v>VIVIENDA</v>
          </cell>
          <cell r="K95">
            <v>4097.7</v>
          </cell>
          <cell r="L95">
            <v>31069</v>
          </cell>
        </row>
        <row r="96">
          <cell r="B96" t="e">
            <v>#N/A</v>
          </cell>
          <cell r="C96" t="str">
            <v>031-0492780-5</v>
          </cell>
          <cell r="D96" t="str">
            <v>CARLA MARIA MATEO CASTRO</v>
          </cell>
          <cell r="E96" t="str">
            <v>031-0492780-5</v>
          </cell>
          <cell r="F96" t="str">
            <v>Humano</v>
          </cell>
          <cell r="G96">
            <v>53133</v>
          </cell>
          <cell r="H96">
            <v>12421056.74</v>
          </cell>
          <cell r="J96" t="str">
            <v>VIVIENDAS FAMILIARES</v>
          </cell>
          <cell r="K96">
            <v>7204.21</v>
          </cell>
          <cell r="L96">
            <v>32575</v>
          </cell>
        </row>
        <row r="97">
          <cell r="B97" t="e">
            <v>#N/A</v>
          </cell>
          <cell r="C97" t="str">
            <v>001-1768700-4</v>
          </cell>
          <cell r="D97" t="str">
            <v>FRANCISCO ALBERTO LEREBOURS FELICIANO</v>
          </cell>
          <cell r="E97" t="str">
            <v>001-1768700-4</v>
          </cell>
          <cell r="F97" t="str">
            <v>Humano</v>
          </cell>
          <cell r="G97">
            <v>53138</v>
          </cell>
          <cell r="H97">
            <v>7599000</v>
          </cell>
          <cell r="J97" t="str">
            <v>VIVIENDA</v>
          </cell>
          <cell r="K97">
            <v>4407.42</v>
          </cell>
          <cell r="L97">
            <v>31069</v>
          </cell>
        </row>
        <row r="98">
          <cell r="B98" t="e">
            <v>#N/A</v>
          </cell>
          <cell r="C98" t="str">
            <v>001-1768700-4</v>
          </cell>
          <cell r="D98" t="str">
            <v>FRANCISCO ALBERTO LEREBOURS FELICIANO</v>
          </cell>
          <cell r="E98" t="str">
            <v>001-1768700-4</v>
          </cell>
          <cell r="F98" t="str">
            <v>Humano</v>
          </cell>
          <cell r="G98">
            <v>53138</v>
          </cell>
          <cell r="H98">
            <v>7065000</v>
          </cell>
          <cell r="J98" t="str">
            <v>VIVIENDA</v>
          </cell>
          <cell r="K98">
            <v>4097.7</v>
          </cell>
          <cell r="L98">
            <v>31069</v>
          </cell>
        </row>
        <row r="99">
          <cell r="B99" t="e">
            <v>#N/A</v>
          </cell>
          <cell r="C99" t="str">
            <v>223-0041067-1</v>
          </cell>
          <cell r="D99" t="str">
            <v>YENI MERCEDES BURGOS DE TAVAREZ</v>
          </cell>
          <cell r="E99" t="str">
            <v>223-0041067-1</v>
          </cell>
          <cell r="F99" t="str">
            <v>Humano</v>
          </cell>
          <cell r="G99">
            <v>53091</v>
          </cell>
          <cell r="H99">
            <v>6906250</v>
          </cell>
          <cell r="J99" t="str">
            <v>VIVIENDA</v>
          </cell>
          <cell r="K99">
            <v>4005.63</v>
          </cell>
          <cell r="L99">
            <v>31743</v>
          </cell>
        </row>
        <row r="100">
          <cell r="B100" t="e">
            <v>#N/A</v>
          </cell>
          <cell r="C100" t="str">
            <v>223-0041067-1</v>
          </cell>
          <cell r="D100" t="str">
            <v>YENI MERCEDES BURGOS DE TAVAREZ</v>
          </cell>
          <cell r="E100" t="str">
            <v>223-0041067-1</v>
          </cell>
          <cell r="F100" t="str">
            <v>Humano</v>
          </cell>
          <cell r="G100">
            <v>53091</v>
          </cell>
          <cell r="H100">
            <v>6906250</v>
          </cell>
          <cell r="J100" t="str">
            <v>VIVIENDA</v>
          </cell>
          <cell r="K100">
            <v>1669.8</v>
          </cell>
          <cell r="L100">
            <v>31743</v>
          </cell>
        </row>
        <row r="101">
          <cell r="B101" t="e">
            <v>#N/A</v>
          </cell>
          <cell r="C101" t="str">
            <v>A23533432</v>
          </cell>
          <cell r="D101" t="str">
            <v>JOCELYNE CHERILUS</v>
          </cell>
          <cell r="E101" t="str">
            <v>A23533432</v>
          </cell>
          <cell r="F101" t="str">
            <v>Humano</v>
          </cell>
          <cell r="G101">
            <v>51313</v>
          </cell>
          <cell r="H101">
            <v>8834355</v>
          </cell>
          <cell r="J101" t="str">
            <v>VIVIENDA</v>
          </cell>
          <cell r="K101">
            <v>5123.93</v>
          </cell>
          <cell r="L101">
            <v>26808</v>
          </cell>
        </row>
        <row r="102">
          <cell r="B102" t="e">
            <v>#N/A</v>
          </cell>
          <cell r="C102" t="str">
            <v>A23533432</v>
          </cell>
          <cell r="D102" t="str">
            <v>JOCELYNE CHERILUS</v>
          </cell>
          <cell r="E102" t="str">
            <v>A23533432</v>
          </cell>
          <cell r="F102" t="str">
            <v>Humano</v>
          </cell>
          <cell r="G102">
            <v>51313</v>
          </cell>
          <cell r="H102">
            <v>8834355</v>
          </cell>
          <cell r="J102" t="str">
            <v>VIVIENDA</v>
          </cell>
          <cell r="K102">
            <v>2090.8000000000002</v>
          </cell>
          <cell r="L102">
            <v>26808</v>
          </cell>
        </row>
        <row r="103">
          <cell r="B103" t="e">
            <v>#N/A</v>
          </cell>
          <cell r="C103" t="str">
            <v>001-1403664-3</v>
          </cell>
          <cell r="D103" t="str">
            <v>MARIA ISABEL NINA CEDANO</v>
          </cell>
          <cell r="E103" t="str">
            <v>001-1403664-3</v>
          </cell>
          <cell r="F103" t="str">
            <v>Humano</v>
          </cell>
          <cell r="G103">
            <v>53124</v>
          </cell>
          <cell r="H103">
            <v>5665000</v>
          </cell>
          <cell r="J103" t="str">
            <v>VIVIENDA</v>
          </cell>
          <cell r="K103">
            <v>3285.7</v>
          </cell>
          <cell r="L103">
            <v>29586</v>
          </cell>
        </row>
        <row r="104">
          <cell r="B104" t="e">
            <v>#N/A</v>
          </cell>
          <cell r="C104" t="str">
            <v>001-1403664-3</v>
          </cell>
          <cell r="D104" t="str">
            <v>MARIA ISABEL NINA CEDANO</v>
          </cell>
          <cell r="E104" t="str">
            <v>001-1403664-3</v>
          </cell>
          <cell r="F104" t="str">
            <v>Humano</v>
          </cell>
          <cell r="G104">
            <v>53140</v>
          </cell>
          <cell r="H104">
            <v>5665000</v>
          </cell>
          <cell r="J104" t="str">
            <v>VIVIENDA</v>
          </cell>
          <cell r="K104">
            <v>3285.7</v>
          </cell>
          <cell r="L104">
            <v>29586</v>
          </cell>
        </row>
        <row r="105">
          <cell r="B105" t="e">
            <v>#N/A</v>
          </cell>
          <cell r="C105" t="str">
            <v>001-1768700-4</v>
          </cell>
          <cell r="D105" t="str">
            <v>FRANCISCO ALBERTO LEREBOURS FELICIANO</v>
          </cell>
          <cell r="E105" t="str">
            <v>001-1768700-4</v>
          </cell>
          <cell r="F105" t="str">
            <v>Humano</v>
          </cell>
          <cell r="G105">
            <v>53143</v>
          </cell>
          <cell r="H105">
            <v>7065000</v>
          </cell>
          <cell r="J105" t="str">
            <v>VIVIENDA</v>
          </cell>
          <cell r="K105">
            <v>4097.7</v>
          </cell>
          <cell r="L105">
            <v>31069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erturas"/>
      <sheetName val="VIDA HIP SGS validacion "/>
      <sheetName val="VIDA HIP FINAL "/>
      <sheetName val="FISA-AUTO"/>
      <sheetName val="VIDA HIP FISA"/>
      <sheetName val="SGS-AUTO"/>
      <sheetName val="FISA-DESEMPLEO MENSUAL"/>
      <sheetName val="SGS-DESEMPLEO MENSUAL"/>
      <sheetName val="FISA-UNICO PAGO"/>
      <sheetName val="SGS-UNICO PAGO"/>
      <sheetName val="MAESTRA"/>
      <sheetName val="REVISIONES Y CORRECCCIONES"/>
      <sheetName val="Cancelados"/>
      <sheetName val="Provisiones 31072025"/>
    </sheetNames>
    <sheetDataSet>
      <sheetData sheetId="0"/>
      <sheetData sheetId="1"/>
      <sheetData sheetId="2"/>
      <sheetData sheetId="3"/>
      <sheetData sheetId="4">
        <row r="2">
          <cell r="A2" t="str">
            <v>224-0021054-2</v>
          </cell>
          <cell r="B2" t="str">
            <v>224-0021054-29585</v>
          </cell>
          <cell r="C2">
            <v>6030013541</v>
          </cell>
        </row>
        <row r="3">
          <cell r="A3" t="str">
            <v>001-1860170-7</v>
          </cell>
          <cell r="B3" t="str">
            <v>001-1860170-76960</v>
          </cell>
          <cell r="C3">
            <v>6030013559</v>
          </cell>
        </row>
        <row r="4">
          <cell r="A4" t="str">
            <v>001-1241373-7</v>
          </cell>
          <cell r="B4" t="str">
            <v>001-1241373-76011.28</v>
          </cell>
          <cell r="C4">
            <v>6030013491</v>
          </cell>
        </row>
        <row r="5">
          <cell r="A5" t="str">
            <v>001-0115326-0</v>
          </cell>
          <cell r="B5" t="str">
            <v>001-0115326-04685.64</v>
          </cell>
          <cell r="C5">
            <v>6030013721</v>
          </cell>
        </row>
        <row r="6">
          <cell r="A6" t="str">
            <v>402-4178139-8</v>
          </cell>
          <cell r="B6" t="str">
            <v>402-4178139-84361.31</v>
          </cell>
          <cell r="C6">
            <v>6030013484</v>
          </cell>
        </row>
        <row r="7">
          <cell r="A7" t="str">
            <v>001-1850710-2</v>
          </cell>
          <cell r="B7" t="str">
            <v>001-1850710-23550</v>
          </cell>
          <cell r="C7">
            <v>6030013694</v>
          </cell>
        </row>
        <row r="8">
          <cell r="A8" t="str">
            <v>046-0031926-5</v>
          </cell>
          <cell r="B8" t="str">
            <v>046-0031926-53456</v>
          </cell>
          <cell r="C8">
            <v>6030013566</v>
          </cell>
        </row>
        <row r="9">
          <cell r="A9" t="str">
            <v>402-2824065-7</v>
          </cell>
          <cell r="B9" t="str">
            <v>402-2824065-73364.9</v>
          </cell>
          <cell r="C9">
            <v>6030013648</v>
          </cell>
        </row>
        <row r="10">
          <cell r="A10" t="str">
            <v>402-4866297-1</v>
          </cell>
          <cell r="B10" t="str">
            <v>402-4866297-13306</v>
          </cell>
          <cell r="C10">
            <v>6030013671</v>
          </cell>
        </row>
        <row r="11">
          <cell r="A11" t="str">
            <v>402-2458508-9</v>
          </cell>
          <cell r="B11" t="str">
            <v>402-2458508-92931.95</v>
          </cell>
          <cell r="C11">
            <v>6030013687</v>
          </cell>
        </row>
        <row r="12">
          <cell r="A12" t="str">
            <v>001-1866927-4</v>
          </cell>
          <cell r="B12" t="str">
            <v>001-1866927-42271.94</v>
          </cell>
          <cell r="C12">
            <v>6030013662</v>
          </cell>
        </row>
        <row r="13">
          <cell r="A13" t="str">
            <v>001-1766520-8</v>
          </cell>
          <cell r="B13" t="str">
            <v>001-1766520-81983.6</v>
          </cell>
          <cell r="C13">
            <v>6030013573</v>
          </cell>
        </row>
        <row r="14">
          <cell r="A14" t="str">
            <v>001-1803647-4</v>
          </cell>
          <cell r="B14" t="str">
            <v>001-1803647-41705.42</v>
          </cell>
          <cell r="C14">
            <v>6030013582</v>
          </cell>
        </row>
        <row r="15">
          <cell r="A15" t="str">
            <v>001-1302243-8</v>
          </cell>
          <cell r="B15" t="str">
            <v>001-1302243-81206.36</v>
          </cell>
          <cell r="C15">
            <v>6030013705</v>
          </cell>
        </row>
        <row r="16">
          <cell r="A16" t="str">
            <v>402-1443833-1</v>
          </cell>
          <cell r="B16" t="str">
            <v>402-1443833-1710</v>
          </cell>
          <cell r="C16">
            <v>6030013655</v>
          </cell>
        </row>
        <row r="17">
          <cell r="A17" t="str">
            <v>012-0012681-9</v>
          </cell>
          <cell r="B17" t="str">
            <v>012-0012681-9639</v>
          </cell>
          <cell r="C17">
            <v>6030013598</v>
          </cell>
        </row>
        <row r="18">
          <cell r="A18" t="str">
            <v>223-0033633-0</v>
          </cell>
          <cell r="B18" t="str">
            <v>223-0033633-089.07</v>
          </cell>
          <cell r="C18">
            <v>6030013527</v>
          </cell>
        </row>
        <row r="19">
          <cell r="A19">
            <v>670515130</v>
          </cell>
          <cell r="B19" t="str">
            <v>67051513051.61</v>
          </cell>
          <cell r="C19">
            <v>6030013712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D9C0-DD6A-4C26-BC12-D51709725108}">
  <dimension ref="A1:O1048431"/>
  <sheetViews>
    <sheetView showGridLines="0" tabSelected="1" zoomScale="90" zoomScaleNormal="90" workbookViewId="0">
      <pane ySplit="1" topLeftCell="A2" activePane="bottomLeft" state="frozen"/>
      <selection pane="bottomLeft" activeCell="C8" sqref="C8"/>
    </sheetView>
  </sheetViews>
  <sheetFormatPr baseColWidth="10" defaultColWidth="11.42578125" defaultRowHeight="18.75" customHeight="1" x14ac:dyDescent="0.2"/>
  <cols>
    <col min="1" max="1" width="7" style="1" bestFit="1" customWidth="1"/>
    <col min="2" max="2" width="18.42578125" style="1" bestFit="1" customWidth="1"/>
    <col min="3" max="3" width="16" style="1" bestFit="1" customWidth="1"/>
    <col min="4" max="4" width="16.28515625" style="1" bestFit="1" customWidth="1"/>
    <col min="5" max="5" width="12.42578125" style="1" bestFit="1" customWidth="1"/>
    <col min="6" max="6" width="12.140625" style="1" bestFit="1" customWidth="1"/>
    <col min="7" max="7" width="14.5703125" style="1" bestFit="1" customWidth="1"/>
    <col min="8" max="8" width="48.7109375" style="1" bestFit="1" customWidth="1"/>
    <col min="9" max="9" width="9.85546875" style="1" bestFit="1" customWidth="1"/>
    <col min="10" max="10" width="12" style="1" bestFit="1" customWidth="1"/>
    <col min="11" max="11" width="21.140625" style="2" bestFit="1" customWidth="1"/>
    <col min="12" max="12" width="21.28515625" style="3" bestFit="1" customWidth="1"/>
    <col min="13" max="13" width="26.140625" style="1" bestFit="1" customWidth="1"/>
    <col min="14" max="14" width="8.7109375" style="1" bestFit="1" customWidth="1"/>
    <col min="15" max="15" width="11.42578125" style="1" customWidth="1"/>
    <col min="16" max="16384" width="11.42578125" style="1"/>
  </cols>
  <sheetData>
    <row r="1" spans="1:14" ht="18.75" customHeight="1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5" t="s">
        <v>13</v>
      </c>
      <c r="K1" s="6" t="s">
        <v>14</v>
      </c>
      <c r="L1" s="4" t="s">
        <v>15</v>
      </c>
      <c r="M1" s="5" t="s">
        <v>16</v>
      </c>
      <c r="N1" s="5" t="s">
        <v>17</v>
      </c>
    </row>
    <row r="2" spans="1:14" ht="18.75" customHeight="1" x14ac:dyDescent="0.2">
      <c r="A2" s="7">
        <v>1</v>
      </c>
      <c r="B2" s="8" t="s">
        <v>18</v>
      </c>
      <c r="C2" s="8">
        <v>44985</v>
      </c>
      <c r="D2" s="7">
        <v>228</v>
      </c>
      <c r="E2" s="7" t="s">
        <v>19</v>
      </c>
      <c r="F2" s="7">
        <v>6020043924</v>
      </c>
      <c r="G2" s="7" t="s">
        <v>20</v>
      </c>
      <c r="H2" s="7" t="s">
        <v>21</v>
      </c>
      <c r="I2" s="7" t="s">
        <v>0</v>
      </c>
      <c r="J2" s="9">
        <v>0.25519999999999998</v>
      </c>
      <c r="K2" s="10">
        <v>4073040</v>
      </c>
      <c r="L2" s="10">
        <f>K2*J2/1000</f>
        <v>1039.4398079999999</v>
      </c>
      <c r="M2" s="8">
        <v>32820</v>
      </c>
      <c r="N2" s="7" t="s">
        <v>22</v>
      </c>
    </row>
    <row r="3" spans="1:14" ht="18.75" customHeight="1" x14ac:dyDescent="0.2">
      <c r="A3" s="7">
        <v>2</v>
      </c>
      <c r="B3" s="8" t="s">
        <v>23</v>
      </c>
      <c r="C3" s="8">
        <v>49454</v>
      </c>
      <c r="D3" s="7">
        <v>183</v>
      </c>
      <c r="E3" s="7" t="s">
        <v>19</v>
      </c>
      <c r="F3" s="7">
        <v>6030006187</v>
      </c>
      <c r="G3" s="7" t="s">
        <v>24</v>
      </c>
      <c r="H3" s="7" t="s">
        <v>25</v>
      </c>
      <c r="I3" s="11" t="s">
        <v>2</v>
      </c>
      <c r="J3" s="9">
        <v>0.40600000000000003</v>
      </c>
      <c r="K3" s="12">
        <v>2430000</v>
      </c>
      <c r="L3" s="10">
        <f>K3*J3/1000</f>
        <v>986.58000000000015</v>
      </c>
      <c r="M3" s="8">
        <v>33092</v>
      </c>
      <c r="N3" s="7" t="s">
        <v>26</v>
      </c>
    </row>
    <row r="4" spans="1:14" ht="18.75" customHeight="1" x14ac:dyDescent="0.2">
      <c r="A4" s="7">
        <v>3</v>
      </c>
      <c r="B4" s="8" t="s">
        <v>23</v>
      </c>
      <c r="C4" s="8">
        <v>49454</v>
      </c>
      <c r="D4" s="7">
        <v>183</v>
      </c>
      <c r="E4" s="7" t="s">
        <v>27</v>
      </c>
      <c r="F4" s="7">
        <v>6030006187</v>
      </c>
      <c r="G4" s="7" t="s">
        <v>28</v>
      </c>
      <c r="H4" s="7" t="s">
        <v>29</v>
      </c>
      <c r="I4" s="7"/>
      <c r="J4" s="9"/>
      <c r="K4" s="10"/>
      <c r="L4" s="10"/>
      <c r="M4" s="8" t="s">
        <v>30</v>
      </c>
      <c r="N4" s="7" t="s">
        <v>22</v>
      </c>
    </row>
    <row r="5" spans="1:14" ht="18.75" customHeight="1" x14ac:dyDescent="0.2">
      <c r="A5" s="7">
        <v>4</v>
      </c>
      <c r="B5" s="8" t="s">
        <v>1995</v>
      </c>
      <c r="C5" s="8">
        <v>51402</v>
      </c>
      <c r="D5" s="7">
        <v>244</v>
      </c>
      <c r="E5" s="7" t="s">
        <v>19</v>
      </c>
      <c r="F5" s="7">
        <v>6030006326</v>
      </c>
      <c r="G5" s="7" t="s">
        <v>31</v>
      </c>
      <c r="H5" s="7" t="s">
        <v>32</v>
      </c>
      <c r="I5" s="11" t="s">
        <v>33</v>
      </c>
      <c r="J5" s="9">
        <v>0.40600000000000003</v>
      </c>
      <c r="K5" s="10">
        <v>5200000</v>
      </c>
      <c r="L5" s="10">
        <f t="shared" ref="L5:L15" si="0">K5*J5/1000</f>
        <v>2111.1999999999998</v>
      </c>
      <c r="M5" s="8">
        <v>31889</v>
      </c>
      <c r="N5" s="7" t="s">
        <v>22</v>
      </c>
    </row>
    <row r="6" spans="1:14" ht="18.75" customHeight="1" x14ac:dyDescent="0.2">
      <c r="A6" s="7">
        <v>5</v>
      </c>
      <c r="B6" s="8" t="s">
        <v>1995</v>
      </c>
      <c r="C6" s="8">
        <v>51402</v>
      </c>
      <c r="D6" s="7">
        <v>244</v>
      </c>
      <c r="E6" s="7" t="s">
        <v>27</v>
      </c>
      <c r="F6" s="7">
        <v>6030006326</v>
      </c>
      <c r="G6" s="7" t="s">
        <v>34</v>
      </c>
      <c r="H6" s="7" t="s">
        <v>35</v>
      </c>
      <c r="I6" s="7"/>
      <c r="J6" s="13"/>
      <c r="K6" s="10"/>
      <c r="L6" s="10">
        <f t="shared" si="0"/>
        <v>0</v>
      </c>
      <c r="M6" s="14">
        <v>28949</v>
      </c>
      <c r="N6" s="7" t="s">
        <v>26</v>
      </c>
    </row>
    <row r="7" spans="1:14" ht="18.75" customHeight="1" x14ac:dyDescent="0.2">
      <c r="A7" s="7">
        <v>6</v>
      </c>
      <c r="B7" s="8" t="s">
        <v>1996</v>
      </c>
      <c r="C7" s="8">
        <v>51409</v>
      </c>
      <c r="D7" s="7">
        <v>244</v>
      </c>
      <c r="E7" s="7" t="s">
        <v>19</v>
      </c>
      <c r="F7" s="7">
        <v>6030006372</v>
      </c>
      <c r="G7" s="7" t="s">
        <v>36</v>
      </c>
      <c r="H7" s="7" t="s">
        <v>37</v>
      </c>
      <c r="I7" s="7" t="s">
        <v>0</v>
      </c>
      <c r="J7" s="13">
        <v>0.25519999999999998</v>
      </c>
      <c r="K7" s="10">
        <v>4900000</v>
      </c>
      <c r="L7" s="10">
        <f t="shared" si="0"/>
        <v>1250.48</v>
      </c>
      <c r="M7" s="14">
        <v>29768</v>
      </c>
      <c r="N7" s="7" t="s">
        <v>22</v>
      </c>
    </row>
    <row r="8" spans="1:14" ht="18.75" customHeight="1" x14ac:dyDescent="0.2">
      <c r="A8" s="7">
        <v>7</v>
      </c>
      <c r="B8" s="8" t="s">
        <v>1997</v>
      </c>
      <c r="C8" s="8">
        <v>51404</v>
      </c>
      <c r="D8" s="7">
        <v>244</v>
      </c>
      <c r="E8" s="7" t="s">
        <v>19</v>
      </c>
      <c r="F8" s="7">
        <v>6030006342</v>
      </c>
      <c r="G8" s="7" t="s">
        <v>38</v>
      </c>
      <c r="H8" s="7" t="s">
        <v>39</v>
      </c>
      <c r="I8" s="7" t="s">
        <v>0</v>
      </c>
      <c r="J8" s="13">
        <v>0.25519999999999998</v>
      </c>
      <c r="K8" s="10">
        <v>3455000</v>
      </c>
      <c r="L8" s="10">
        <f t="shared" si="0"/>
        <v>881.71599999999989</v>
      </c>
      <c r="M8" s="14" t="s">
        <v>40</v>
      </c>
      <c r="N8" s="7" t="s">
        <v>26</v>
      </c>
    </row>
    <row r="9" spans="1:14" ht="18.75" customHeight="1" x14ac:dyDescent="0.2">
      <c r="A9" s="7">
        <v>8</v>
      </c>
      <c r="B9" s="8" t="s">
        <v>1998</v>
      </c>
      <c r="C9" s="8">
        <v>51409</v>
      </c>
      <c r="D9" s="7">
        <v>244</v>
      </c>
      <c r="E9" s="7" t="s">
        <v>19</v>
      </c>
      <c r="F9" s="7">
        <v>6030006358</v>
      </c>
      <c r="G9" s="7" t="s">
        <v>41</v>
      </c>
      <c r="H9" s="7" t="s">
        <v>42</v>
      </c>
      <c r="I9" s="7" t="s">
        <v>3</v>
      </c>
      <c r="J9" s="13">
        <v>0.40600000000000003</v>
      </c>
      <c r="K9" s="10">
        <v>2975000</v>
      </c>
      <c r="L9" s="10">
        <f t="shared" si="0"/>
        <v>1207.8499999999999</v>
      </c>
      <c r="M9" s="14">
        <v>28921</v>
      </c>
      <c r="N9" s="7" t="s">
        <v>26</v>
      </c>
    </row>
    <row r="10" spans="1:14" ht="18.75" customHeight="1" x14ac:dyDescent="0.2">
      <c r="A10" s="7">
        <v>9</v>
      </c>
      <c r="B10" s="8" t="s">
        <v>1998</v>
      </c>
      <c r="C10" s="8">
        <v>51409</v>
      </c>
      <c r="D10" s="7">
        <v>244</v>
      </c>
      <c r="E10" s="7" t="s">
        <v>27</v>
      </c>
      <c r="F10" s="7">
        <v>6030006358</v>
      </c>
      <c r="G10" s="7" t="s">
        <v>43</v>
      </c>
      <c r="H10" s="7" t="s">
        <v>44</v>
      </c>
      <c r="I10" s="7"/>
      <c r="J10" s="13"/>
      <c r="K10" s="10"/>
      <c r="L10" s="10">
        <f t="shared" si="0"/>
        <v>0</v>
      </c>
      <c r="M10" s="14" t="s">
        <v>45</v>
      </c>
      <c r="N10" s="7" t="s">
        <v>22</v>
      </c>
    </row>
    <row r="11" spans="1:14" ht="18.75" customHeight="1" x14ac:dyDescent="0.2">
      <c r="A11" s="7">
        <v>10</v>
      </c>
      <c r="B11" s="8" t="s">
        <v>1997</v>
      </c>
      <c r="C11" s="8">
        <v>51404</v>
      </c>
      <c r="D11" s="7">
        <v>244</v>
      </c>
      <c r="E11" s="7" t="s">
        <v>19</v>
      </c>
      <c r="F11" s="7">
        <v>6030006333</v>
      </c>
      <c r="G11" s="7" t="s">
        <v>46</v>
      </c>
      <c r="H11" s="7" t="s">
        <v>47</v>
      </c>
      <c r="I11" s="11" t="s">
        <v>33</v>
      </c>
      <c r="J11" s="9">
        <v>0.40600000000000003</v>
      </c>
      <c r="K11" s="10">
        <v>1852500</v>
      </c>
      <c r="L11" s="10">
        <f t="shared" si="0"/>
        <v>752.11500000000001</v>
      </c>
      <c r="M11" s="14" t="s">
        <v>48</v>
      </c>
      <c r="N11" s="7" t="s">
        <v>26</v>
      </c>
    </row>
    <row r="12" spans="1:14" ht="18.75" customHeight="1" x14ac:dyDescent="0.2">
      <c r="A12" s="7">
        <v>11</v>
      </c>
      <c r="B12" s="8" t="s">
        <v>1997</v>
      </c>
      <c r="C12" s="8">
        <v>51404</v>
      </c>
      <c r="D12" s="7">
        <v>244</v>
      </c>
      <c r="E12" s="7" t="s">
        <v>27</v>
      </c>
      <c r="F12" s="7">
        <v>6030006333</v>
      </c>
      <c r="G12" s="7" t="s">
        <v>49</v>
      </c>
      <c r="H12" s="7" t="s">
        <v>50</v>
      </c>
      <c r="I12" s="7"/>
      <c r="J12" s="13"/>
      <c r="K12" s="10"/>
      <c r="L12" s="10">
        <f t="shared" si="0"/>
        <v>0</v>
      </c>
      <c r="M12" s="14" t="s">
        <v>51</v>
      </c>
      <c r="N12" s="7" t="s">
        <v>26</v>
      </c>
    </row>
    <row r="13" spans="1:14" ht="18.75" customHeight="1" x14ac:dyDescent="0.2">
      <c r="A13" s="7">
        <v>12</v>
      </c>
      <c r="B13" s="8" t="s">
        <v>1996</v>
      </c>
      <c r="C13" s="8">
        <v>51409</v>
      </c>
      <c r="D13" s="7">
        <v>244</v>
      </c>
      <c r="E13" s="7" t="s">
        <v>19</v>
      </c>
      <c r="F13" s="7">
        <v>6030006422</v>
      </c>
      <c r="G13" s="7" t="s">
        <v>52</v>
      </c>
      <c r="H13" s="7" t="s">
        <v>53</v>
      </c>
      <c r="I13" s="11" t="s">
        <v>33</v>
      </c>
      <c r="J13" s="9">
        <v>0.40600000000000003</v>
      </c>
      <c r="K13" s="10">
        <v>1500000</v>
      </c>
      <c r="L13" s="10">
        <f t="shared" si="0"/>
        <v>609</v>
      </c>
      <c r="M13" s="7" t="s">
        <v>54</v>
      </c>
      <c r="N13" s="7" t="s">
        <v>22</v>
      </c>
    </row>
    <row r="14" spans="1:14" ht="18.75" customHeight="1" x14ac:dyDescent="0.2">
      <c r="A14" s="7">
        <v>13</v>
      </c>
      <c r="B14" s="8" t="s">
        <v>1996</v>
      </c>
      <c r="C14" s="8">
        <v>51409</v>
      </c>
      <c r="D14" s="7">
        <v>244</v>
      </c>
      <c r="E14" s="7" t="s">
        <v>27</v>
      </c>
      <c r="F14" s="7">
        <v>6030006422</v>
      </c>
      <c r="G14" s="7" t="s">
        <v>55</v>
      </c>
      <c r="H14" s="7" t="s">
        <v>56</v>
      </c>
      <c r="I14" s="7"/>
      <c r="J14" s="13"/>
      <c r="K14" s="10"/>
      <c r="L14" s="10">
        <f t="shared" si="0"/>
        <v>0</v>
      </c>
      <c r="M14" s="7" t="s">
        <v>57</v>
      </c>
      <c r="N14" s="7" t="s">
        <v>22</v>
      </c>
    </row>
    <row r="15" spans="1:14" ht="18.75" customHeight="1" x14ac:dyDescent="0.2">
      <c r="A15" s="7">
        <v>14</v>
      </c>
      <c r="B15" s="8" t="s">
        <v>1999</v>
      </c>
      <c r="C15" s="8">
        <v>47771</v>
      </c>
      <c r="D15" s="7">
        <v>122</v>
      </c>
      <c r="E15" s="7" t="s">
        <v>19</v>
      </c>
      <c r="F15" s="7">
        <v>6030006479</v>
      </c>
      <c r="G15" s="7" t="s">
        <v>58</v>
      </c>
      <c r="H15" s="7" t="s">
        <v>59</v>
      </c>
      <c r="I15" s="11" t="s">
        <v>33</v>
      </c>
      <c r="J15" s="9">
        <v>0.40600000000000003</v>
      </c>
      <c r="K15" s="10">
        <v>3925000</v>
      </c>
      <c r="L15" s="10">
        <f t="shared" si="0"/>
        <v>1593.55</v>
      </c>
      <c r="M15" s="8">
        <v>29487</v>
      </c>
      <c r="N15" s="7" t="s">
        <v>26</v>
      </c>
    </row>
    <row r="16" spans="1:14" ht="18.75" customHeight="1" x14ac:dyDescent="0.2">
      <c r="A16" s="7">
        <v>15</v>
      </c>
      <c r="B16" s="8" t="s">
        <v>1999</v>
      </c>
      <c r="C16" s="8">
        <v>47771</v>
      </c>
      <c r="D16" s="7">
        <v>122</v>
      </c>
      <c r="E16" s="7" t="s">
        <v>27</v>
      </c>
      <c r="F16" s="7">
        <v>6030006479</v>
      </c>
      <c r="G16" s="7" t="s">
        <v>60</v>
      </c>
      <c r="H16" s="7" t="s">
        <v>61</v>
      </c>
      <c r="I16" s="7"/>
      <c r="J16" s="13"/>
      <c r="K16" s="10"/>
      <c r="L16" s="10"/>
      <c r="M16" s="8" t="s">
        <v>62</v>
      </c>
      <c r="N16" s="7" t="s">
        <v>22</v>
      </c>
    </row>
    <row r="17" spans="1:14" ht="18.75" customHeight="1" x14ac:dyDescent="0.2">
      <c r="A17" s="7">
        <v>16</v>
      </c>
      <c r="B17" s="8" t="s">
        <v>2000</v>
      </c>
      <c r="C17" s="8">
        <v>49641</v>
      </c>
      <c r="D17" s="7">
        <v>183</v>
      </c>
      <c r="E17" s="7" t="s">
        <v>19</v>
      </c>
      <c r="F17" s="7">
        <v>6030006625</v>
      </c>
      <c r="G17" s="7" t="s">
        <v>63</v>
      </c>
      <c r="H17" s="7" t="s">
        <v>64</v>
      </c>
      <c r="I17" s="7" t="s">
        <v>0</v>
      </c>
      <c r="J17" s="9">
        <v>0.25519999999999998</v>
      </c>
      <c r="K17" s="15">
        <v>2562720</v>
      </c>
      <c r="L17" s="10">
        <f>K17*J17/1000</f>
        <v>654.00614399999995</v>
      </c>
      <c r="M17" s="8">
        <v>32623</v>
      </c>
      <c r="N17" s="7" t="s">
        <v>22</v>
      </c>
    </row>
    <row r="18" spans="1:14" ht="18.75" customHeight="1" x14ac:dyDescent="0.2">
      <c r="A18" s="7">
        <v>17</v>
      </c>
      <c r="B18" s="8" t="s">
        <v>2001</v>
      </c>
      <c r="C18" s="8">
        <v>49646</v>
      </c>
      <c r="D18" s="7">
        <v>183</v>
      </c>
      <c r="E18" s="7" t="s">
        <v>19</v>
      </c>
      <c r="F18" s="7">
        <v>6030006671</v>
      </c>
      <c r="G18" s="7" t="s">
        <v>65</v>
      </c>
      <c r="H18" s="7" t="s">
        <v>66</v>
      </c>
      <c r="I18" s="11" t="s">
        <v>33</v>
      </c>
      <c r="J18" s="9">
        <v>0.40600000000000003</v>
      </c>
      <c r="K18" s="15">
        <v>1565760</v>
      </c>
      <c r="L18" s="10">
        <f>K18*J18/1000</f>
        <v>635.69856000000004</v>
      </c>
      <c r="M18" s="8">
        <v>29867</v>
      </c>
      <c r="N18" s="7" t="s">
        <v>22</v>
      </c>
    </row>
    <row r="19" spans="1:14" ht="18.75" customHeight="1" x14ac:dyDescent="0.2">
      <c r="A19" s="7">
        <v>18</v>
      </c>
      <c r="B19" s="8" t="s">
        <v>2001</v>
      </c>
      <c r="C19" s="8">
        <v>49646</v>
      </c>
      <c r="D19" s="7">
        <v>183</v>
      </c>
      <c r="E19" s="7" t="s">
        <v>27</v>
      </c>
      <c r="F19" s="7">
        <v>6030006671</v>
      </c>
      <c r="G19" s="7" t="s">
        <v>67</v>
      </c>
      <c r="H19" s="7" t="s">
        <v>68</v>
      </c>
      <c r="I19" s="7"/>
      <c r="J19" s="13"/>
      <c r="K19" s="15"/>
      <c r="L19" s="10"/>
      <c r="M19" s="8">
        <v>30872</v>
      </c>
      <c r="N19" s="7" t="s">
        <v>26</v>
      </c>
    </row>
    <row r="20" spans="1:14" ht="18.75" customHeight="1" x14ac:dyDescent="0.2">
      <c r="A20" s="7">
        <v>19</v>
      </c>
      <c r="B20" s="8" t="s">
        <v>2002</v>
      </c>
      <c r="C20" s="8">
        <v>49693</v>
      </c>
      <c r="D20" s="7">
        <v>183</v>
      </c>
      <c r="E20" s="7" t="s">
        <v>19</v>
      </c>
      <c r="F20" s="7">
        <v>6030006792</v>
      </c>
      <c r="G20" s="7" t="s">
        <v>69</v>
      </c>
      <c r="H20" s="7" t="s">
        <v>70</v>
      </c>
      <c r="I20" s="11" t="s">
        <v>0</v>
      </c>
      <c r="J20" s="9">
        <v>0.25519999999999998</v>
      </c>
      <c r="K20" s="15">
        <v>1467359</v>
      </c>
      <c r="L20" s="10">
        <f t="shared" ref="L20:L25" si="1">K20*J20/1000</f>
        <v>374.4700168</v>
      </c>
      <c r="M20" s="8" t="s">
        <v>71</v>
      </c>
      <c r="N20" s="7" t="s">
        <v>22</v>
      </c>
    </row>
    <row r="21" spans="1:14" ht="18.75" customHeight="1" x14ac:dyDescent="0.2">
      <c r="A21" s="7">
        <v>20</v>
      </c>
      <c r="B21" s="8" t="s">
        <v>2003</v>
      </c>
      <c r="C21" s="8">
        <v>47860</v>
      </c>
      <c r="D21" s="7">
        <v>122</v>
      </c>
      <c r="E21" s="7" t="s">
        <v>19</v>
      </c>
      <c r="F21" s="7">
        <v>6030006778</v>
      </c>
      <c r="G21" s="7" t="s">
        <v>72</v>
      </c>
      <c r="H21" s="7" t="s">
        <v>73</v>
      </c>
      <c r="I21" s="11" t="s">
        <v>0</v>
      </c>
      <c r="J21" s="9">
        <v>0.25519999999999998</v>
      </c>
      <c r="K21" s="15">
        <v>1400000</v>
      </c>
      <c r="L21" s="10">
        <f t="shared" si="1"/>
        <v>357.28</v>
      </c>
      <c r="M21" s="8">
        <v>31847</v>
      </c>
      <c r="N21" s="7" t="s">
        <v>22</v>
      </c>
    </row>
    <row r="22" spans="1:14" ht="18.75" customHeight="1" x14ac:dyDescent="0.2">
      <c r="A22" s="7">
        <v>21</v>
      </c>
      <c r="B22" s="8" t="s">
        <v>2004</v>
      </c>
      <c r="C22" s="8">
        <v>51540</v>
      </c>
      <c r="D22" s="7">
        <v>244</v>
      </c>
      <c r="E22" s="7" t="s">
        <v>19</v>
      </c>
      <c r="F22" s="7">
        <v>6030006812</v>
      </c>
      <c r="G22" s="7" t="s">
        <v>74</v>
      </c>
      <c r="H22" s="7" t="s">
        <v>75</v>
      </c>
      <c r="I22" s="11" t="s">
        <v>0</v>
      </c>
      <c r="J22" s="9">
        <v>0.25519999999999998</v>
      </c>
      <c r="K22" s="10">
        <v>2500000</v>
      </c>
      <c r="L22" s="10">
        <f t="shared" si="1"/>
        <v>638</v>
      </c>
      <c r="M22" s="8">
        <v>28186</v>
      </c>
      <c r="N22" s="7" t="s">
        <v>22</v>
      </c>
    </row>
    <row r="23" spans="1:14" ht="18.75" customHeight="1" x14ac:dyDescent="0.2">
      <c r="A23" s="7">
        <v>22</v>
      </c>
      <c r="B23" s="8" t="s">
        <v>2005</v>
      </c>
      <c r="C23" s="8">
        <v>46430</v>
      </c>
      <c r="D23" s="7">
        <v>73</v>
      </c>
      <c r="E23" s="7" t="s">
        <v>19</v>
      </c>
      <c r="F23" s="7">
        <v>6030006835</v>
      </c>
      <c r="G23" s="7" t="s">
        <v>76</v>
      </c>
      <c r="H23" s="7" t="s">
        <v>77</v>
      </c>
      <c r="I23" s="11" t="s">
        <v>0</v>
      </c>
      <c r="J23" s="9">
        <v>0.25519999999999998</v>
      </c>
      <c r="K23" s="10">
        <v>1475000</v>
      </c>
      <c r="L23" s="10">
        <f t="shared" si="1"/>
        <v>376.42</v>
      </c>
      <c r="M23" s="7" t="s">
        <v>78</v>
      </c>
      <c r="N23" s="7" t="s">
        <v>26</v>
      </c>
    </row>
    <row r="24" spans="1:14" ht="18.75" customHeight="1" x14ac:dyDescent="0.2">
      <c r="A24" s="7">
        <v>23</v>
      </c>
      <c r="B24" s="8" t="s">
        <v>2006</v>
      </c>
      <c r="C24" s="8">
        <v>49714</v>
      </c>
      <c r="D24" s="7">
        <v>183</v>
      </c>
      <c r="E24" s="7" t="s">
        <v>19</v>
      </c>
      <c r="F24" s="7">
        <v>6030006828</v>
      </c>
      <c r="G24" s="7" t="s">
        <v>79</v>
      </c>
      <c r="H24" s="7" t="s">
        <v>80</v>
      </c>
      <c r="I24" s="11" t="s">
        <v>0</v>
      </c>
      <c r="J24" s="9">
        <v>0.25519999999999998</v>
      </c>
      <c r="K24" s="10">
        <v>1920000</v>
      </c>
      <c r="L24" s="10">
        <f t="shared" si="1"/>
        <v>489.98399999999992</v>
      </c>
      <c r="M24" s="7" t="s">
        <v>81</v>
      </c>
      <c r="N24" s="7" t="s">
        <v>22</v>
      </c>
    </row>
    <row r="25" spans="1:14" ht="18.75" customHeight="1" x14ac:dyDescent="0.2">
      <c r="A25" s="7">
        <v>24</v>
      </c>
      <c r="B25" s="8" t="s">
        <v>2007</v>
      </c>
      <c r="C25" s="8">
        <v>51512</v>
      </c>
      <c r="D25" s="7">
        <v>244</v>
      </c>
      <c r="E25" s="7" t="s">
        <v>19</v>
      </c>
      <c r="F25" s="7">
        <v>6030006762</v>
      </c>
      <c r="G25" s="7" t="s">
        <v>82</v>
      </c>
      <c r="H25" s="7" t="s">
        <v>83</v>
      </c>
      <c r="I25" s="7" t="s">
        <v>1</v>
      </c>
      <c r="J25" s="9">
        <v>0.25519999999999998</v>
      </c>
      <c r="K25" s="15">
        <v>5300000</v>
      </c>
      <c r="L25" s="10">
        <f t="shared" si="1"/>
        <v>1352.56</v>
      </c>
      <c r="M25" s="8" t="s">
        <v>84</v>
      </c>
      <c r="N25" s="7" t="s">
        <v>22</v>
      </c>
    </row>
    <row r="26" spans="1:14" ht="18.75" customHeight="1" x14ac:dyDescent="0.2">
      <c r="A26" s="7">
        <v>25</v>
      </c>
      <c r="B26" s="8" t="s">
        <v>2008</v>
      </c>
      <c r="C26" s="8">
        <v>49731</v>
      </c>
      <c r="D26" s="7">
        <v>183</v>
      </c>
      <c r="E26" s="7" t="s">
        <v>19</v>
      </c>
      <c r="F26" s="7">
        <v>6030006874</v>
      </c>
      <c r="G26" s="7">
        <v>526814711</v>
      </c>
      <c r="H26" s="7" t="s">
        <v>85</v>
      </c>
      <c r="I26" s="11" t="s">
        <v>0</v>
      </c>
      <c r="J26" s="9">
        <v>0.25519999999999998</v>
      </c>
      <c r="K26" s="16">
        <v>15306400</v>
      </c>
      <c r="L26" s="10">
        <v>4882.74</v>
      </c>
      <c r="M26" s="8">
        <v>30595</v>
      </c>
      <c r="N26" s="7" t="s">
        <v>22</v>
      </c>
    </row>
    <row r="27" spans="1:14" ht="18.75" customHeight="1" x14ac:dyDescent="0.2">
      <c r="A27" s="7">
        <v>26</v>
      </c>
      <c r="B27" s="8" t="s">
        <v>2009</v>
      </c>
      <c r="C27" s="8">
        <v>51592</v>
      </c>
      <c r="D27" s="7">
        <v>244</v>
      </c>
      <c r="E27" s="7" t="s">
        <v>19</v>
      </c>
      <c r="F27" s="7">
        <v>6030007054</v>
      </c>
      <c r="G27" s="7" t="s">
        <v>86</v>
      </c>
      <c r="H27" s="7" t="s">
        <v>87</v>
      </c>
      <c r="I27" s="11" t="s">
        <v>33</v>
      </c>
      <c r="J27" s="9">
        <v>0.40600000000000003</v>
      </c>
      <c r="K27" s="16">
        <v>5609000</v>
      </c>
      <c r="L27" s="10">
        <f>K27*J27/1000</f>
        <v>2277.2539999999999</v>
      </c>
      <c r="M27" s="8">
        <v>28450</v>
      </c>
      <c r="N27" s="7" t="s">
        <v>26</v>
      </c>
    </row>
    <row r="28" spans="1:14" ht="18.75" customHeight="1" x14ac:dyDescent="0.2">
      <c r="A28" s="7">
        <v>27</v>
      </c>
      <c r="B28" s="8" t="s">
        <v>2009</v>
      </c>
      <c r="C28" s="8">
        <v>51592</v>
      </c>
      <c r="D28" s="7">
        <v>244</v>
      </c>
      <c r="E28" s="7" t="s">
        <v>27</v>
      </c>
      <c r="F28" s="7">
        <v>6030007054</v>
      </c>
      <c r="G28" s="7" t="s">
        <v>88</v>
      </c>
      <c r="H28" s="7" t="s">
        <v>89</v>
      </c>
      <c r="I28" s="11"/>
      <c r="J28" s="9"/>
      <c r="K28" s="16"/>
      <c r="L28" s="10"/>
      <c r="M28" s="8" t="s">
        <v>90</v>
      </c>
      <c r="N28" s="7" t="s">
        <v>22</v>
      </c>
    </row>
    <row r="29" spans="1:14" ht="18.75" customHeight="1" x14ac:dyDescent="0.2">
      <c r="A29" s="7">
        <v>28</v>
      </c>
      <c r="B29" s="8" t="s">
        <v>2010</v>
      </c>
      <c r="C29" s="8">
        <v>49750</v>
      </c>
      <c r="D29" s="7">
        <v>183</v>
      </c>
      <c r="E29" s="7" t="s">
        <v>19</v>
      </c>
      <c r="F29" s="7">
        <v>6030006917</v>
      </c>
      <c r="G29" s="7" t="s">
        <v>91</v>
      </c>
      <c r="H29" s="7" t="s">
        <v>92</v>
      </c>
      <c r="I29" s="11" t="s">
        <v>0</v>
      </c>
      <c r="J29" s="9">
        <v>0.25519999999999998</v>
      </c>
      <c r="K29" s="16">
        <v>900000</v>
      </c>
      <c r="L29" s="10">
        <f t="shared" ref="L29:L45" si="2">K29*J29/1000</f>
        <v>229.67999999999998</v>
      </c>
      <c r="M29" s="8">
        <v>29443</v>
      </c>
      <c r="N29" s="7" t="s">
        <v>22</v>
      </c>
    </row>
    <row r="30" spans="1:14" ht="18.75" customHeight="1" x14ac:dyDescent="0.2">
      <c r="A30" s="7">
        <v>29</v>
      </c>
      <c r="B30" s="8" t="s">
        <v>2011</v>
      </c>
      <c r="C30" s="8">
        <v>51568</v>
      </c>
      <c r="D30" s="7">
        <v>244</v>
      </c>
      <c r="E30" s="7" t="s">
        <v>19</v>
      </c>
      <c r="F30" s="7">
        <v>6030006901</v>
      </c>
      <c r="G30" s="7" t="s">
        <v>93</v>
      </c>
      <c r="H30" s="7" t="s">
        <v>94</v>
      </c>
      <c r="I30" s="11" t="s">
        <v>0</v>
      </c>
      <c r="J30" s="9">
        <v>0.25519999999999998</v>
      </c>
      <c r="K30" s="16">
        <v>4169120</v>
      </c>
      <c r="L30" s="10">
        <f t="shared" si="2"/>
        <v>1063.9594239999999</v>
      </c>
      <c r="M30" s="8">
        <v>28802</v>
      </c>
      <c r="N30" s="7" t="s">
        <v>26</v>
      </c>
    </row>
    <row r="31" spans="1:14" ht="18.75" customHeight="1" x14ac:dyDescent="0.2">
      <c r="A31" s="7">
        <v>30</v>
      </c>
      <c r="B31" s="8" t="s">
        <v>2009</v>
      </c>
      <c r="C31" s="8">
        <v>49766</v>
      </c>
      <c r="D31" s="7">
        <v>183</v>
      </c>
      <c r="E31" s="7" t="s">
        <v>19</v>
      </c>
      <c r="F31" s="7">
        <v>6030007047</v>
      </c>
      <c r="G31" s="7" t="s">
        <v>95</v>
      </c>
      <c r="H31" s="7" t="s">
        <v>96</v>
      </c>
      <c r="I31" s="11" t="s">
        <v>0</v>
      </c>
      <c r="J31" s="9">
        <v>0.25519999999999998</v>
      </c>
      <c r="K31" s="16">
        <v>2922500</v>
      </c>
      <c r="L31" s="10">
        <f t="shared" si="2"/>
        <v>745.822</v>
      </c>
      <c r="M31" s="8">
        <v>26556</v>
      </c>
      <c r="N31" s="7" t="s">
        <v>22</v>
      </c>
    </row>
    <row r="32" spans="1:14" ht="18.75" customHeight="1" x14ac:dyDescent="0.2">
      <c r="A32" s="7">
        <v>31</v>
      </c>
      <c r="B32" s="8" t="s">
        <v>2012</v>
      </c>
      <c r="C32" s="8">
        <v>51621</v>
      </c>
      <c r="D32" s="7">
        <v>244</v>
      </c>
      <c r="E32" s="7" t="s">
        <v>19</v>
      </c>
      <c r="F32" s="7">
        <v>6030007257</v>
      </c>
      <c r="G32" s="7" t="s">
        <v>97</v>
      </c>
      <c r="H32" s="7" t="s">
        <v>98</v>
      </c>
      <c r="I32" s="7" t="s">
        <v>3</v>
      </c>
      <c r="J32" s="9">
        <v>0.40600000000000003</v>
      </c>
      <c r="K32" s="15">
        <v>2168000</v>
      </c>
      <c r="L32" s="10">
        <f t="shared" si="2"/>
        <v>880.20800000000008</v>
      </c>
      <c r="M32" s="8">
        <v>28046</v>
      </c>
      <c r="N32" s="7" t="s">
        <v>22</v>
      </c>
    </row>
    <row r="33" spans="1:14" ht="18.75" customHeight="1" x14ac:dyDescent="0.2">
      <c r="A33" s="7">
        <v>32</v>
      </c>
      <c r="B33" s="8" t="s">
        <v>2012</v>
      </c>
      <c r="C33" s="8">
        <v>51621</v>
      </c>
      <c r="D33" s="7">
        <v>244</v>
      </c>
      <c r="E33" s="7" t="s">
        <v>27</v>
      </c>
      <c r="F33" s="7">
        <v>6030007257</v>
      </c>
      <c r="G33" s="7" t="s">
        <v>99</v>
      </c>
      <c r="H33" s="7" t="s">
        <v>100</v>
      </c>
      <c r="I33" s="7"/>
      <c r="J33" s="13"/>
      <c r="K33" s="15"/>
      <c r="L33" s="10">
        <f t="shared" si="2"/>
        <v>0</v>
      </c>
      <c r="M33" s="8" t="s">
        <v>101</v>
      </c>
      <c r="N33" s="7" t="s">
        <v>26</v>
      </c>
    </row>
    <row r="34" spans="1:14" ht="18.75" customHeight="1" x14ac:dyDescent="0.2">
      <c r="A34" s="7">
        <v>33</v>
      </c>
      <c r="B34" s="8" t="s">
        <v>2013</v>
      </c>
      <c r="C34" s="8">
        <v>49792</v>
      </c>
      <c r="D34" s="7">
        <v>183</v>
      </c>
      <c r="E34" s="7" t="s">
        <v>19</v>
      </c>
      <c r="F34" s="7">
        <v>6030007241</v>
      </c>
      <c r="G34" s="7" t="s">
        <v>102</v>
      </c>
      <c r="H34" s="7" t="s">
        <v>103</v>
      </c>
      <c r="I34" s="7" t="s">
        <v>0</v>
      </c>
      <c r="J34" s="9">
        <v>0.25519999999999998</v>
      </c>
      <c r="K34" s="15">
        <v>6050999.46</v>
      </c>
      <c r="L34" s="10">
        <f t="shared" si="2"/>
        <v>1544.215062192</v>
      </c>
      <c r="M34" s="8">
        <v>21885</v>
      </c>
      <c r="N34" s="7" t="s">
        <v>26</v>
      </c>
    </row>
    <row r="35" spans="1:14" ht="18.75" customHeight="1" x14ac:dyDescent="0.2">
      <c r="A35" s="7">
        <v>34</v>
      </c>
      <c r="B35" s="8" t="s">
        <v>2014</v>
      </c>
      <c r="C35" s="8">
        <v>51600</v>
      </c>
      <c r="D35" s="7">
        <v>244</v>
      </c>
      <c r="E35" s="7" t="s">
        <v>19</v>
      </c>
      <c r="F35" s="7">
        <v>6030007093</v>
      </c>
      <c r="G35" s="7" t="s">
        <v>104</v>
      </c>
      <c r="H35" s="7" t="s">
        <v>105</v>
      </c>
      <c r="I35" s="7" t="s">
        <v>0</v>
      </c>
      <c r="J35" s="9">
        <v>0.25519999999999998</v>
      </c>
      <c r="K35" s="15">
        <v>2750000</v>
      </c>
      <c r="L35" s="10">
        <f t="shared" si="2"/>
        <v>701.8</v>
      </c>
      <c r="M35" s="8">
        <v>28894</v>
      </c>
      <c r="N35" s="7" t="s">
        <v>22</v>
      </c>
    </row>
    <row r="36" spans="1:14" ht="18.75" customHeight="1" x14ac:dyDescent="0.2">
      <c r="A36" s="7">
        <v>35</v>
      </c>
      <c r="B36" s="8" t="s">
        <v>2015</v>
      </c>
      <c r="C36" s="8">
        <v>51617</v>
      </c>
      <c r="D36" s="7">
        <v>244</v>
      </c>
      <c r="E36" s="7" t="s">
        <v>19</v>
      </c>
      <c r="F36" s="7">
        <v>6030007218</v>
      </c>
      <c r="G36" s="7" t="s">
        <v>106</v>
      </c>
      <c r="H36" s="7" t="s">
        <v>107</v>
      </c>
      <c r="I36" s="7" t="s">
        <v>0</v>
      </c>
      <c r="J36" s="9">
        <v>0.25519999999999998</v>
      </c>
      <c r="K36" s="15">
        <v>4500000</v>
      </c>
      <c r="L36" s="10">
        <f t="shared" si="2"/>
        <v>1148.4000000000001</v>
      </c>
      <c r="M36" s="8">
        <v>30631</v>
      </c>
      <c r="N36" s="7" t="s">
        <v>22</v>
      </c>
    </row>
    <row r="37" spans="1:14" ht="18.75" customHeight="1" x14ac:dyDescent="0.2">
      <c r="A37" s="7">
        <v>36</v>
      </c>
      <c r="B37" s="8" t="s">
        <v>2013</v>
      </c>
      <c r="C37" s="8">
        <v>51618</v>
      </c>
      <c r="D37" s="7">
        <v>244</v>
      </c>
      <c r="E37" s="7" t="s">
        <v>19</v>
      </c>
      <c r="F37" s="7">
        <v>6030007232</v>
      </c>
      <c r="G37" s="7" t="s">
        <v>108</v>
      </c>
      <c r="H37" s="7" t="s">
        <v>109</v>
      </c>
      <c r="I37" s="7" t="s">
        <v>0</v>
      </c>
      <c r="J37" s="9">
        <v>0.25519999999999998</v>
      </c>
      <c r="K37" s="15">
        <v>1702680</v>
      </c>
      <c r="L37" s="10">
        <f t="shared" si="2"/>
        <v>434.52393599999999</v>
      </c>
      <c r="M37" s="8">
        <v>30978</v>
      </c>
      <c r="N37" s="7" t="s">
        <v>26</v>
      </c>
    </row>
    <row r="38" spans="1:14" ht="18.75" customHeight="1" x14ac:dyDescent="0.2">
      <c r="A38" s="7">
        <v>37</v>
      </c>
      <c r="B38" s="8" t="s">
        <v>2016</v>
      </c>
      <c r="C38" s="8">
        <v>49787</v>
      </c>
      <c r="D38" s="7">
        <v>183</v>
      </c>
      <c r="E38" s="7" t="s">
        <v>19</v>
      </c>
      <c r="F38" s="7">
        <v>6030007202</v>
      </c>
      <c r="G38" s="7" t="s">
        <v>110</v>
      </c>
      <c r="H38" s="7" t="s">
        <v>111</v>
      </c>
      <c r="I38" s="7" t="s">
        <v>33</v>
      </c>
      <c r="J38" s="9">
        <v>0.40600000000000003</v>
      </c>
      <c r="K38" s="15">
        <v>7000000</v>
      </c>
      <c r="L38" s="10">
        <f t="shared" si="2"/>
        <v>2842</v>
      </c>
      <c r="M38" s="8">
        <v>30692</v>
      </c>
      <c r="N38" s="7" t="s">
        <v>22</v>
      </c>
    </row>
    <row r="39" spans="1:14" ht="18.75" customHeight="1" x14ac:dyDescent="0.2">
      <c r="A39" s="7">
        <v>38</v>
      </c>
      <c r="B39" s="8" t="s">
        <v>2016</v>
      </c>
      <c r="C39" s="8">
        <v>49787</v>
      </c>
      <c r="D39" s="7">
        <v>183</v>
      </c>
      <c r="E39" s="7" t="s">
        <v>27</v>
      </c>
      <c r="F39" s="7">
        <v>6030007202</v>
      </c>
      <c r="G39" s="7" t="s">
        <v>112</v>
      </c>
      <c r="H39" s="7" t="s">
        <v>113</v>
      </c>
      <c r="I39" s="7"/>
      <c r="J39" s="17"/>
      <c r="K39" s="15"/>
      <c r="L39" s="10">
        <f t="shared" si="2"/>
        <v>0</v>
      </c>
      <c r="M39" s="8">
        <v>1126321</v>
      </c>
      <c r="N39" s="7" t="s">
        <v>26</v>
      </c>
    </row>
    <row r="40" spans="1:14" ht="18.75" customHeight="1" x14ac:dyDescent="0.2">
      <c r="A40" s="7">
        <v>39</v>
      </c>
      <c r="B40" s="8" t="s">
        <v>2017</v>
      </c>
      <c r="C40" s="8">
        <v>51612</v>
      </c>
      <c r="D40" s="7">
        <v>244</v>
      </c>
      <c r="E40" s="7" t="s">
        <v>19</v>
      </c>
      <c r="F40" s="7">
        <v>6030007152</v>
      </c>
      <c r="G40" s="7" t="s">
        <v>114</v>
      </c>
      <c r="H40" s="7" t="s">
        <v>115</v>
      </c>
      <c r="I40" s="7" t="s">
        <v>33</v>
      </c>
      <c r="J40" s="9">
        <v>0.40600000000000003</v>
      </c>
      <c r="K40" s="15">
        <v>2880000</v>
      </c>
      <c r="L40" s="10">
        <f t="shared" si="2"/>
        <v>1169.28</v>
      </c>
      <c r="M40" s="8">
        <v>33889</v>
      </c>
      <c r="N40" s="7" t="s">
        <v>22</v>
      </c>
    </row>
    <row r="41" spans="1:14" ht="18.75" customHeight="1" x14ac:dyDescent="0.2">
      <c r="A41" s="7">
        <v>40</v>
      </c>
      <c r="B41" s="8" t="s">
        <v>2017</v>
      </c>
      <c r="C41" s="8">
        <v>51612</v>
      </c>
      <c r="D41" s="7">
        <v>244</v>
      </c>
      <c r="E41" s="7" t="s">
        <v>27</v>
      </c>
      <c r="F41" s="7">
        <v>6030007152</v>
      </c>
      <c r="G41" s="7" t="s">
        <v>116</v>
      </c>
      <c r="H41" s="7" t="s">
        <v>117</v>
      </c>
      <c r="I41" s="7"/>
      <c r="J41" s="17"/>
      <c r="K41" s="15"/>
      <c r="L41" s="10">
        <f t="shared" si="2"/>
        <v>0</v>
      </c>
      <c r="M41" s="8">
        <v>32933</v>
      </c>
      <c r="N41" s="7" t="s">
        <v>26</v>
      </c>
    </row>
    <row r="42" spans="1:14" ht="18.75" customHeight="1" x14ac:dyDescent="0.2">
      <c r="A42" s="7">
        <v>41</v>
      </c>
      <c r="B42" s="8" t="s">
        <v>2016</v>
      </c>
      <c r="C42" s="8">
        <v>51613</v>
      </c>
      <c r="D42" s="7">
        <v>244</v>
      </c>
      <c r="E42" s="7" t="s">
        <v>19</v>
      </c>
      <c r="F42" s="7">
        <v>6030007175</v>
      </c>
      <c r="G42" s="7" t="s">
        <v>118</v>
      </c>
      <c r="H42" s="7" t="s">
        <v>119</v>
      </c>
      <c r="I42" s="7" t="s">
        <v>0</v>
      </c>
      <c r="J42" s="9">
        <v>0.25519999999999998</v>
      </c>
      <c r="K42" s="15">
        <v>1890000</v>
      </c>
      <c r="L42" s="10">
        <f t="shared" si="2"/>
        <v>482.32799999999992</v>
      </c>
      <c r="M42" s="8">
        <v>33608</v>
      </c>
      <c r="N42" s="7" t="s">
        <v>22</v>
      </c>
    </row>
    <row r="43" spans="1:14" ht="18.75" customHeight="1" x14ac:dyDescent="0.2">
      <c r="A43" s="7">
        <v>42</v>
      </c>
      <c r="B43" s="8" t="s">
        <v>2017</v>
      </c>
      <c r="C43" s="8">
        <v>51612</v>
      </c>
      <c r="D43" s="7">
        <v>197</v>
      </c>
      <c r="E43" s="7" t="s">
        <v>19</v>
      </c>
      <c r="F43" s="7">
        <v>6030007168</v>
      </c>
      <c r="G43" s="7" t="s">
        <v>120</v>
      </c>
      <c r="H43" s="7" t="s">
        <v>121</v>
      </c>
      <c r="I43" s="7" t="s">
        <v>0</v>
      </c>
      <c r="J43" s="9">
        <v>0.25519999999999998</v>
      </c>
      <c r="K43" s="15">
        <v>3000000</v>
      </c>
      <c r="L43" s="10">
        <f t="shared" si="2"/>
        <v>765.6</v>
      </c>
      <c r="M43" s="8">
        <v>34941</v>
      </c>
      <c r="N43" s="7" t="s">
        <v>26</v>
      </c>
    </row>
    <row r="44" spans="1:14" ht="18.75" customHeight="1" x14ac:dyDescent="0.2">
      <c r="A44" s="7">
        <v>43</v>
      </c>
      <c r="B44" s="8" t="s">
        <v>2018</v>
      </c>
      <c r="C44" s="8">
        <v>49795</v>
      </c>
      <c r="D44" s="7">
        <v>183</v>
      </c>
      <c r="E44" s="7" t="s">
        <v>19</v>
      </c>
      <c r="F44" s="7">
        <v>6030007296</v>
      </c>
      <c r="G44" s="7" t="s">
        <v>122</v>
      </c>
      <c r="H44" s="7" t="s">
        <v>123</v>
      </c>
      <c r="I44" s="7" t="s">
        <v>0</v>
      </c>
      <c r="J44" s="9">
        <v>0.25519999999999998</v>
      </c>
      <c r="K44" s="16">
        <v>6830000</v>
      </c>
      <c r="L44" s="10">
        <f t="shared" si="2"/>
        <v>1743.0159999999998</v>
      </c>
      <c r="M44" s="8">
        <v>26666</v>
      </c>
      <c r="N44" s="7" t="s">
        <v>26</v>
      </c>
    </row>
    <row r="45" spans="1:14" ht="18.75" customHeight="1" x14ac:dyDescent="0.2">
      <c r="A45" s="7">
        <v>44</v>
      </c>
      <c r="B45" s="8" t="s">
        <v>2019</v>
      </c>
      <c r="C45" s="8">
        <v>49781</v>
      </c>
      <c r="D45" s="7">
        <v>167</v>
      </c>
      <c r="E45" s="7" t="s">
        <v>27</v>
      </c>
      <c r="F45" s="7">
        <v>6030007136</v>
      </c>
      <c r="G45" s="7" t="s">
        <v>124</v>
      </c>
      <c r="H45" s="7" t="s">
        <v>125</v>
      </c>
      <c r="I45" s="7" t="s">
        <v>33</v>
      </c>
      <c r="J45" s="9">
        <v>0.40600000000000003</v>
      </c>
      <c r="K45" s="15">
        <v>16500000</v>
      </c>
      <c r="L45" s="10">
        <f t="shared" si="2"/>
        <v>6699</v>
      </c>
      <c r="M45" s="8">
        <v>27593</v>
      </c>
      <c r="N45" s="7" t="s">
        <v>22</v>
      </c>
    </row>
    <row r="46" spans="1:14" ht="18.75" customHeight="1" x14ac:dyDescent="0.2">
      <c r="A46" s="7">
        <v>45</v>
      </c>
      <c r="B46" s="8" t="s">
        <v>2019</v>
      </c>
      <c r="C46" s="8">
        <v>49781</v>
      </c>
      <c r="D46" s="7">
        <v>167</v>
      </c>
      <c r="E46" s="7" t="s">
        <v>19</v>
      </c>
      <c r="F46" s="7">
        <v>6030007136</v>
      </c>
      <c r="G46" s="7" t="s">
        <v>126</v>
      </c>
      <c r="H46" s="7" t="s">
        <v>127</v>
      </c>
      <c r="I46" s="7"/>
      <c r="J46" s="9"/>
      <c r="K46" s="15"/>
      <c r="L46" s="10"/>
      <c r="M46" s="8">
        <v>26061</v>
      </c>
      <c r="N46" s="7" t="s">
        <v>26</v>
      </c>
    </row>
    <row r="47" spans="1:14" ht="18.75" customHeight="1" x14ac:dyDescent="0.2">
      <c r="A47" s="7">
        <v>46</v>
      </c>
      <c r="B47" s="8" t="s">
        <v>2020</v>
      </c>
      <c r="C47" s="8">
        <v>51648</v>
      </c>
      <c r="D47" s="7">
        <v>244</v>
      </c>
      <c r="E47" s="7" t="s">
        <v>19</v>
      </c>
      <c r="F47" s="7">
        <v>6030007412</v>
      </c>
      <c r="G47" s="7" t="s">
        <v>128</v>
      </c>
      <c r="H47" s="7" t="s">
        <v>129</v>
      </c>
      <c r="I47" s="7" t="s">
        <v>3</v>
      </c>
      <c r="J47" s="9">
        <v>0.40600000000000003</v>
      </c>
      <c r="K47" s="10">
        <v>5650000</v>
      </c>
      <c r="L47" s="10">
        <f>K47*J47/1000</f>
        <v>2293.9</v>
      </c>
      <c r="M47" s="8">
        <v>28179</v>
      </c>
      <c r="N47" s="7" t="s">
        <v>22</v>
      </c>
    </row>
    <row r="48" spans="1:14" ht="18.75" customHeight="1" x14ac:dyDescent="0.2">
      <c r="A48" s="7">
        <v>47</v>
      </c>
      <c r="B48" s="8" t="s">
        <v>2020</v>
      </c>
      <c r="C48" s="8">
        <v>51648</v>
      </c>
      <c r="D48" s="7">
        <v>244</v>
      </c>
      <c r="E48" s="7" t="s">
        <v>27</v>
      </c>
      <c r="F48" s="7">
        <v>6030007412</v>
      </c>
      <c r="G48" s="7" t="s">
        <v>130</v>
      </c>
      <c r="H48" s="7" t="s">
        <v>131</v>
      </c>
      <c r="I48" s="7"/>
      <c r="J48" s="9"/>
      <c r="K48" s="10"/>
      <c r="L48" s="10"/>
      <c r="M48" s="8" t="s">
        <v>132</v>
      </c>
      <c r="N48" s="7" t="s">
        <v>26</v>
      </c>
    </row>
    <row r="49" spans="1:14" ht="18.75" customHeight="1" x14ac:dyDescent="0.2">
      <c r="A49" s="7">
        <v>48</v>
      </c>
      <c r="B49" s="8" t="s">
        <v>2021</v>
      </c>
      <c r="C49" s="8">
        <v>51646</v>
      </c>
      <c r="D49" s="7">
        <v>244</v>
      </c>
      <c r="E49" s="7" t="s">
        <v>19</v>
      </c>
      <c r="F49" s="7">
        <v>6030007385</v>
      </c>
      <c r="G49" s="7" t="s">
        <v>133</v>
      </c>
      <c r="H49" s="7" t="s">
        <v>134</v>
      </c>
      <c r="I49" s="7" t="s">
        <v>33</v>
      </c>
      <c r="J49" s="9">
        <v>0.40600000000000003</v>
      </c>
      <c r="K49" s="10">
        <v>4240000</v>
      </c>
      <c r="L49" s="10">
        <f>K49*J49/1000</f>
        <v>1721.4400000000003</v>
      </c>
      <c r="M49" s="8">
        <v>29621</v>
      </c>
      <c r="N49" s="7" t="s">
        <v>26</v>
      </c>
    </row>
    <row r="50" spans="1:14" ht="18.75" customHeight="1" x14ac:dyDescent="0.2">
      <c r="A50" s="7">
        <v>49</v>
      </c>
      <c r="B50" s="8" t="s">
        <v>2021</v>
      </c>
      <c r="C50" s="8">
        <v>51646</v>
      </c>
      <c r="D50" s="7">
        <v>244</v>
      </c>
      <c r="E50" s="7" t="s">
        <v>27</v>
      </c>
      <c r="F50" s="7">
        <v>6030007385</v>
      </c>
      <c r="G50" s="7" t="s">
        <v>135</v>
      </c>
      <c r="H50" s="7" t="s">
        <v>136</v>
      </c>
      <c r="I50" s="7"/>
      <c r="J50" s="9"/>
      <c r="K50" s="10"/>
      <c r="L50" s="10"/>
      <c r="M50" s="8" t="s">
        <v>137</v>
      </c>
      <c r="N50" s="7" t="s">
        <v>22</v>
      </c>
    </row>
    <row r="51" spans="1:14" ht="18.75" customHeight="1" x14ac:dyDescent="0.2">
      <c r="A51" s="7">
        <v>50</v>
      </c>
      <c r="B51" s="8" t="s">
        <v>2022</v>
      </c>
      <c r="C51" s="8">
        <v>51640</v>
      </c>
      <c r="D51" s="7">
        <v>244</v>
      </c>
      <c r="E51" s="7" t="s">
        <v>19</v>
      </c>
      <c r="F51" s="7">
        <v>6030007353</v>
      </c>
      <c r="G51" s="7" t="s">
        <v>138</v>
      </c>
      <c r="H51" s="7" t="s">
        <v>139</v>
      </c>
      <c r="I51" s="7" t="s">
        <v>1</v>
      </c>
      <c r="J51" s="9">
        <v>0.25519999999999998</v>
      </c>
      <c r="K51" s="10">
        <v>3929210</v>
      </c>
      <c r="L51" s="10">
        <f>K51*J51/1000</f>
        <v>1002.7343919999998</v>
      </c>
      <c r="M51" s="8">
        <v>26102</v>
      </c>
      <c r="N51" s="7" t="s">
        <v>26</v>
      </c>
    </row>
    <row r="52" spans="1:14" ht="18.75" customHeight="1" x14ac:dyDescent="0.2">
      <c r="A52" s="7">
        <v>51</v>
      </c>
      <c r="B52" s="8" t="s">
        <v>2023</v>
      </c>
      <c r="C52" s="8">
        <v>51652</v>
      </c>
      <c r="D52" s="7">
        <v>244</v>
      </c>
      <c r="E52" s="7" t="s">
        <v>19</v>
      </c>
      <c r="F52" s="7">
        <v>6030007435</v>
      </c>
      <c r="G52" s="7" t="s">
        <v>140</v>
      </c>
      <c r="H52" s="7" t="s">
        <v>141</v>
      </c>
      <c r="I52" s="7" t="s">
        <v>33</v>
      </c>
      <c r="J52" s="9">
        <v>0.40600000000000003</v>
      </c>
      <c r="K52" s="10">
        <v>3000000</v>
      </c>
      <c r="L52" s="10">
        <f>K52*J52/1000</f>
        <v>1218</v>
      </c>
      <c r="M52" s="8">
        <v>32848</v>
      </c>
      <c r="N52" s="7" t="s">
        <v>22</v>
      </c>
    </row>
    <row r="53" spans="1:14" ht="18.75" customHeight="1" x14ac:dyDescent="0.2">
      <c r="A53" s="7">
        <v>52</v>
      </c>
      <c r="B53" s="8" t="s">
        <v>2023</v>
      </c>
      <c r="C53" s="8">
        <v>51652</v>
      </c>
      <c r="D53" s="7">
        <v>244</v>
      </c>
      <c r="E53" s="7" t="s">
        <v>27</v>
      </c>
      <c r="F53" s="7">
        <v>6030007435</v>
      </c>
      <c r="G53" s="7" t="s">
        <v>142</v>
      </c>
      <c r="H53" s="7" t="s">
        <v>143</v>
      </c>
      <c r="I53" s="7"/>
      <c r="J53" s="9"/>
      <c r="K53" s="10"/>
      <c r="L53" s="10"/>
      <c r="M53" s="8" t="s">
        <v>144</v>
      </c>
      <c r="N53" s="7" t="s">
        <v>22</v>
      </c>
    </row>
    <row r="54" spans="1:14" ht="18.75" customHeight="1" x14ac:dyDescent="0.2">
      <c r="A54" s="7">
        <v>53</v>
      </c>
      <c r="B54" s="8" t="s">
        <v>2024</v>
      </c>
      <c r="C54" s="8">
        <v>47975</v>
      </c>
      <c r="D54" s="7">
        <v>122</v>
      </c>
      <c r="E54" s="7" t="s">
        <v>19</v>
      </c>
      <c r="F54" s="7">
        <v>6020066232</v>
      </c>
      <c r="G54" s="7" t="s">
        <v>145</v>
      </c>
      <c r="H54" s="7" t="s">
        <v>146</v>
      </c>
      <c r="I54" s="7" t="s">
        <v>0</v>
      </c>
      <c r="J54" s="9">
        <v>0.25519999999999998</v>
      </c>
      <c r="K54" s="10">
        <v>4900000</v>
      </c>
      <c r="L54" s="10">
        <f>K54*J54/1000</f>
        <v>1250.48</v>
      </c>
      <c r="M54" s="8">
        <v>30620</v>
      </c>
      <c r="N54" s="7" t="s">
        <v>26</v>
      </c>
    </row>
    <row r="55" spans="1:14" ht="18.75" customHeight="1" x14ac:dyDescent="0.2">
      <c r="A55" s="7">
        <v>54</v>
      </c>
      <c r="B55" s="8" t="s">
        <v>2024</v>
      </c>
      <c r="C55" s="8">
        <v>51628</v>
      </c>
      <c r="D55" s="7">
        <v>244</v>
      </c>
      <c r="E55" s="7" t="s">
        <v>19</v>
      </c>
      <c r="F55" s="7">
        <v>6030007321</v>
      </c>
      <c r="G55" s="7" t="s">
        <v>147</v>
      </c>
      <c r="H55" s="7" t="s">
        <v>148</v>
      </c>
      <c r="I55" s="7" t="s">
        <v>33</v>
      </c>
      <c r="J55" s="9">
        <v>0.40600000000000003</v>
      </c>
      <c r="K55" s="10">
        <v>2700000</v>
      </c>
      <c r="L55" s="10">
        <f>K55*J55/1000</f>
        <v>1096.2</v>
      </c>
      <c r="M55" s="8">
        <v>33507</v>
      </c>
      <c r="N55" s="7" t="s">
        <v>22</v>
      </c>
    </row>
    <row r="56" spans="1:14" ht="18.75" customHeight="1" x14ac:dyDescent="0.2">
      <c r="A56" s="7">
        <v>55</v>
      </c>
      <c r="B56" s="8" t="s">
        <v>2024</v>
      </c>
      <c r="C56" s="8">
        <v>51628</v>
      </c>
      <c r="D56" s="7">
        <v>244</v>
      </c>
      <c r="E56" s="7" t="s">
        <v>27</v>
      </c>
      <c r="F56" s="7">
        <v>6030007321</v>
      </c>
      <c r="G56" s="7" t="s">
        <v>149</v>
      </c>
      <c r="H56" s="7" t="s">
        <v>150</v>
      </c>
      <c r="I56" s="7"/>
      <c r="J56" s="9"/>
      <c r="K56" s="10"/>
      <c r="L56" s="10"/>
      <c r="M56" s="8" t="s">
        <v>151</v>
      </c>
      <c r="N56" s="7" t="s">
        <v>26</v>
      </c>
    </row>
    <row r="57" spans="1:14" ht="18.75" customHeight="1" x14ac:dyDescent="0.2">
      <c r="A57" s="7">
        <v>56</v>
      </c>
      <c r="B57" s="8" t="s">
        <v>2020</v>
      </c>
      <c r="C57" s="8">
        <v>51648</v>
      </c>
      <c r="D57" s="7">
        <v>244</v>
      </c>
      <c r="E57" s="7" t="s">
        <v>19</v>
      </c>
      <c r="F57" s="7">
        <v>6030007428</v>
      </c>
      <c r="G57" s="7" t="s">
        <v>152</v>
      </c>
      <c r="H57" s="7" t="s">
        <v>153</v>
      </c>
      <c r="I57" s="7" t="s">
        <v>0</v>
      </c>
      <c r="J57" s="9">
        <v>0.25519999999999998</v>
      </c>
      <c r="K57" s="10">
        <v>4286000</v>
      </c>
      <c r="L57" s="10">
        <f>K57*J57/1000</f>
        <v>1093.7872</v>
      </c>
      <c r="M57" s="8">
        <v>29693</v>
      </c>
      <c r="N57" s="7" t="s">
        <v>22</v>
      </c>
    </row>
    <row r="58" spans="1:14" ht="18.75" customHeight="1" x14ac:dyDescent="0.2">
      <c r="A58" s="7">
        <v>57</v>
      </c>
      <c r="B58" s="8" t="s">
        <v>2021</v>
      </c>
      <c r="C58" s="8">
        <v>51646</v>
      </c>
      <c r="D58" s="7">
        <v>244</v>
      </c>
      <c r="E58" s="7" t="s">
        <v>19</v>
      </c>
      <c r="F58" s="7">
        <v>6030007451</v>
      </c>
      <c r="G58" s="7" t="s">
        <v>154</v>
      </c>
      <c r="H58" s="7" t="s">
        <v>155</v>
      </c>
      <c r="I58" s="7" t="s">
        <v>33</v>
      </c>
      <c r="J58" s="9">
        <v>0.40600000000000003</v>
      </c>
      <c r="K58" s="10">
        <v>2415000</v>
      </c>
      <c r="L58" s="10">
        <f>K58*J58/1000</f>
        <v>980.49000000000012</v>
      </c>
      <c r="M58" s="8">
        <v>29612</v>
      </c>
      <c r="N58" s="7" t="s">
        <v>22</v>
      </c>
    </row>
    <row r="59" spans="1:14" ht="18.75" customHeight="1" x14ac:dyDescent="0.2">
      <c r="A59" s="7">
        <v>58</v>
      </c>
      <c r="B59" s="8" t="s">
        <v>2021</v>
      </c>
      <c r="C59" s="8">
        <v>51646</v>
      </c>
      <c r="D59" s="7">
        <v>244</v>
      </c>
      <c r="E59" s="7" t="s">
        <v>27</v>
      </c>
      <c r="F59" s="7">
        <v>6030007451</v>
      </c>
      <c r="G59" s="7" t="s">
        <v>156</v>
      </c>
      <c r="H59" s="7" t="s">
        <v>157</v>
      </c>
      <c r="I59" s="7"/>
      <c r="J59" s="9"/>
      <c r="K59" s="10"/>
      <c r="L59" s="10"/>
      <c r="M59" s="8" t="s">
        <v>158</v>
      </c>
      <c r="N59" s="7" t="s">
        <v>26</v>
      </c>
    </row>
    <row r="60" spans="1:14" ht="18.75" customHeight="1" x14ac:dyDescent="0.2">
      <c r="A60" s="7">
        <v>59</v>
      </c>
      <c r="B60" s="8" t="s">
        <v>2025</v>
      </c>
      <c r="C60" s="8">
        <v>51626</v>
      </c>
      <c r="D60" s="7">
        <v>244</v>
      </c>
      <c r="E60" s="7" t="s">
        <v>19</v>
      </c>
      <c r="F60" s="7">
        <v>6030007314</v>
      </c>
      <c r="G60" s="7" t="s">
        <v>159</v>
      </c>
      <c r="H60" s="7" t="s">
        <v>160</v>
      </c>
      <c r="I60" s="7" t="s">
        <v>0</v>
      </c>
      <c r="J60" s="9">
        <v>0.25519999999999998</v>
      </c>
      <c r="K60" s="10">
        <v>2762080</v>
      </c>
      <c r="L60" s="10">
        <f t="shared" ref="L60:L65" si="3">K60*J60/1000</f>
        <v>704.88281600000005</v>
      </c>
      <c r="M60" s="8">
        <v>32929</v>
      </c>
      <c r="N60" s="7" t="s">
        <v>22</v>
      </c>
    </row>
    <row r="61" spans="1:14" ht="18.75" customHeight="1" x14ac:dyDescent="0.2">
      <c r="A61" s="7">
        <v>60</v>
      </c>
      <c r="B61" s="8" t="s">
        <v>2021</v>
      </c>
      <c r="C61" s="8">
        <v>51646</v>
      </c>
      <c r="D61" s="7">
        <v>244</v>
      </c>
      <c r="E61" s="7" t="s">
        <v>19</v>
      </c>
      <c r="F61" s="7">
        <v>6030007392</v>
      </c>
      <c r="G61" s="7" t="s">
        <v>161</v>
      </c>
      <c r="H61" s="7" t="s">
        <v>162</v>
      </c>
      <c r="I61" s="7" t="s">
        <v>0</v>
      </c>
      <c r="J61" s="9">
        <v>0.25519999999999998</v>
      </c>
      <c r="K61" s="10">
        <v>2470000</v>
      </c>
      <c r="L61" s="10">
        <f t="shared" si="3"/>
        <v>630.34400000000005</v>
      </c>
      <c r="M61" s="8">
        <v>30897</v>
      </c>
      <c r="N61" s="7" t="s">
        <v>26</v>
      </c>
    </row>
    <row r="62" spans="1:14" ht="18.75" customHeight="1" x14ac:dyDescent="0.2">
      <c r="A62" s="7">
        <v>61</v>
      </c>
      <c r="B62" s="8" t="s">
        <v>2024</v>
      </c>
      <c r="C62" s="8">
        <v>51628</v>
      </c>
      <c r="D62" s="7">
        <v>244</v>
      </c>
      <c r="E62" s="7" t="s">
        <v>19</v>
      </c>
      <c r="F62" s="7">
        <v>6030007339</v>
      </c>
      <c r="G62" s="7" t="s">
        <v>163</v>
      </c>
      <c r="H62" s="7" t="s">
        <v>164</v>
      </c>
      <c r="I62" s="7" t="s">
        <v>0</v>
      </c>
      <c r="J62" s="9">
        <v>0.25519999999999998</v>
      </c>
      <c r="K62" s="10">
        <v>2531166.83</v>
      </c>
      <c r="L62" s="10">
        <f t="shared" si="3"/>
        <v>645.95377501600001</v>
      </c>
      <c r="M62" s="8">
        <v>34683</v>
      </c>
      <c r="N62" s="7" t="s">
        <v>22</v>
      </c>
    </row>
    <row r="63" spans="1:14" ht="18.75" customHeight="1" x14ac:dyDescent="0.2">
      <c r="A63" s="7">
        <v>62</v>
      </c>
      <c r="B63" s="8" t="s">
        <v>165</v>
      </c>
      <c r="C63" s="8">
        <v>51501</v>
      </c>
      <c r="D63" s="7">
        <v>244</v>
      </c>
      <c r="E63" s="7" t="s">
        <v>19</v>
      </c>
      <c r="F63" s="7">
        <v>6030006721</v>
      </c>
      <c r="G63" s="7" t="s">
        <v>166</v>
      </c>
      <c r="H63" s="7" t="s">
        <v>167</v>
      </c>
      <c r="I63" s="7" t="s">
        <v>0</v>
      </c>
      <c r="J63" s="9">
        <v>0.25519999999999998</v>
      </c>
      <c r="K63" s="15">
        <v>6574000</v>
      </c>
      <c r="L63" s="10">
        <f t="shared" si="3"/>
        <v>1677.6847999999998</v>
      </c>
      <c r="M63" s="7" t="s">
        <v>168</v>
      </c>
      <c r="N63" s="7" t="s">
        <v>22</v>
      </c>
    </row>
    <row r="64" spans="1:14" ht="18.75" customHeight="1" x14ac:dyDescent="0.2">
      <c r="A64" s="7">
        <v>63</v>
      </c>
      <c r="B64" s="8" t="s">
        <v>2026</v>
      </c>
      <c r="C64" s="8">
        <v>51654</v>
      </c>
      <c r="D64" s="7">
        <v>244</v>
      </c>
      <c r="E64" s="7" t="s">
        <v>19</v>
      </c>
      <c r="F64" s="7">
        <v>6030007481</v>
      </c>
      <c r="G64" s="7" t="s">
        <v>169</v>
      </c>
      <c r="H64" s="7" t="s">
        <v>170</v>
      </c>
      <c r="I64" s="7" t="s">
        <v>1</v>
      </c>
      <c r="J64" s="9">
        <v>0.25519999999999998</v>
      </c>
      <c r="K64" s="15">
        <v>1000000</v>
      </c>
      <c r="L64" s="10">
        <f t="shared" si="3"/>
        <v>255.19999999999996</v>
      </c>
      <c r="M64" s="8">
        <v>25530</v>
      </c>
      <c r="N64" s="7" t="s">
        <v>26</v>
      </c>
    </row>
    <row r="65" spans="1:14" ht="18.75" customHeight="1" x14ac:dyDescent="0.2">
      <c r="A65" s="7">
        <v>64</v>
      </c>
      <c r="B65" s="8" t="s">
        <v>2027</v>
      </c>
      <c r="C65" s="8">
        <v>48021</v>
      </c>
      <c r="D65" s="7">
        <v>122</v>
      </c>
      <c r="E65" s="7" t="s">
        <v>19</v>
      </c>
      <c r="F65" s="7">
        <v>6030007588</v>
      </c>
      <c r="G65" s="7" t="s">
        <v>171</v>
      </c>
      <c r="H65" s="7" t="s">
        <v>172</v>
      </c>
      <c r="I65" s="7" t="s">
        <v>2</v>
      </c>
      <c r="J65" s="9">
        <v>0.40600000000000003</v>
      </c>
      <c r="K65" s="15">
        <v>1000000</v>
      </c>
      <c r="L65" s="10">
        <f t="shared" si="3"/>
        <v>406</v>
      </c>
      <c r="M65" s="8">
        <v>27204</v>
      </c>
      <c r="N65" s="7" t="s">
        <v>26</v>
      </c>
    </row>
    <row r="66" spans="1:14" ht="18.75" customHeight="1" x14ac:dyDescent="0.2">
      <c r="A66" s="7">
        <v>65</v>
      </c>
      <c r="B66" s="8" t="s">
        <v>2027</v>
      </c>
      <c r="C66" s="8">
        <v>48021</v>
      </c>
      <c r="D66" s="7">
        <v>122</v>
      </c>
      <c r="E66" s="7" t="s">
        <v>27</v>
      </c>
      <c r="F66" s="7">
        <v>6030007588</v>
      </c>
      <c r="G66" s="7" t="s">
        <v>173</v>
      </c>
      <c r="H66" s="7" t="s">
        <v>174</v>
      </c>
      <c r="I66" s="7"/>
      <c r="J66" s="9"/>
      <c r="K66" s="15"/>
      <c r="L66" s="10"/>
      <c r="M66" s="8">
        <v>24663</v>
      </c>
      <c r="N66" s="7" t="s">
        <v>26</v>
      </c>
    </row>
    <row r="67" spans="1:14" ht="18.75" customHeight="1" x14ac:dyDescent="0.2">
      <c r="A67" s="7">
        <v>66</v>
      </c>
      <c r="B67" s="8" t="s">
        <v>2028</v>
      </c>
      <c r="C67" s="8">
        <v>51677</v>
      </c>
      <c r="D67" s="7">
        <v>212</v>
      </c>
      <c r="E67" s="7" t="s">
        <v>19</v>
      </c>
      <c r="F67" s="7">
        <v>6030007595</v>
      </c>
      <c r="G67" s="7" t="s">
        <v>175</v>
      </c>
      <c r="H67" s="7" t="s">
        <v>176</v>
      </c>
      <c r="I67" s="7" t="s">
        <v>0</v>
      </c>
      <c r="J67" s="9">
        <v>0.25519999999999998</v>
      </c>
      <c r="K67" s="15">
        <v>3200000</v>
      </c>
      <c r="L67" s="10">
        <f>K67*J67/1000</f>
        <v>816.64</v>
      </c>
      <c r="M67" s="8">
        <v>29058</v>
      </c>
      <c r="N67" s="7" t="s">
        <v>22</v>
      </c>
    </row>
    <row r="68" spans="1:14" ht="18.75" customHeight="1" x14ac:dyDescent="0.2">
      <c r="A68" s="7">
        <v>67</v>
      </c>
      <c r="B68" s="8" t="s">
        <v>2029</v>
      </c>
      <c r="C68" s="8">
        <v>48029</v>
      </c>
      <c r="D68" s="7">
        <v>122</v>
      </c>
      <c r="E68" s="7" t="s">
        <v>19</v>
      </c>
      <c r="F68" s="7">
        <v>6020066848</v>
      </c>
      <c r="G68" s="7" t="s">
        <v>177</v>
      </c>
      <c r="H68" s="7" t="s">
        <v>178</v>
      </c>
      <c r="I68" s="7" t="s">
        <v>0</v>
      </c>
      <c r="J68" s="9">
        <v>0.25519999999999998</v>
      </c>
      <c r="K68" s="15">
        <v>2500000</v>
      </c>
      <c r="L68" s="10">
        <f>K68*J68/1000</f>
        <v>638</v>
      </c>
      <c r="M68" s="8">
        <v>25351</v>
      </c>
      <c r="N68" s="7" t="s">
        <v>26</v>
      </c>
    </row>
    <row r="69" spans="1:14" ht="18.75" customHeight="1" x14ac:dyDescent="0.2">
      <c r="A69" s="7">
        <v>68</v>
      </c>
      <c r="B69" s="8" t="s">
        <v>2027</v>
      </c>
      <c r="C69" s="8">
        <v>51674</v>
      </c>
      <c r="D69" s="7">
        <v>244</v>
      </c>
      <c r="E69" s="7" t="s">
        <v>19</v>
      </c>
      <c r="F69" s="7">
        <v>6030007572</v>
      </c>
      <c r="G69" s="7" t="s">
        <v>179</v>
      </c>
      <c r="H69" s="7" t="s">
        <v>180</v>
      </c>
      <c r="I69" s="7" t="s">
        <v>0</v>
      </c>
      <c r="J69" s="9">
        <v>0.25519999999999998</v>
      </c>
      <c r="K69" s="15">
        <v>3914444.33</v>
      </c>
      <c r="L69" s="10">
        <f>K69*J69/1000</f>
        <v>998.96619301599992</v>
      </c>
      <c r="M69" s="8">
        <v>31212</v>
      </c>
      <c r="N69" s="7" t="s">
        <v>26</v>
      </c>
    </row>
    <row r="70" spans="1:14" ht="18.75" customHeight="1" x14ac:dyDescent="0.2">
      <c r="A70" s="7">
        <v>69</v>
      </c>
      <c r="B70" s="8" t="s">
        <v>2030</v>
      </c>
      <c r="C70" s="8">
        <v>51701</v>
      </c>
      <c r="D70" s="7">
        <v>244</v>
      </c>
      <c r="E70" s="7" t="s">
        <v>19</v>
      </c>
      <c r="F70" s="7">
        <v>6030007798</v>
      </c>
      <c r="G70" s="7" t="s">
        <v>181</v>
      </c>
      <c r="H70" s="7" t="s">
        <v>182</v>
      </c>
      <c r="I70" s="7" t="s">
        <v>3</v>
      </c>
      <c r="J70" s="17">
        <v>0.40600000000000003</v>
      </c>
      <c r="K70" s="10">
        <v>6600000</v>
      </c>
      <c r="L70" s="10">
        <f>K70*J70/1000</f>
        <v>2679.6</v>
      </c>
      <c r="M70" s="8">
        <v>23965</v>
      </c>
      <c r="N70" s="7" t="s">
        <v>22</v>
      </c>
    </row>
    <row r="71" spans="1:14" ht="18.75" customHeight="1" x14ac:dyDescent="0.2">
      <c r="A71" s="7">
        <v>70</v>
      </c>
      <c r="B71" s="8" t="s">
        <v>2030</v>
      </c>
      <c r="C71" s="8">
        <v>51701</v>
      </c>
      <c r="D71" s="7">
        <v>244</v>
      </c>
      <c r="E71" s="7" t="s">
        <v>27</v>
      </c>
      <c r="F71" s="7">
        <v>6030007798</v>
      </c>
      <c r="G71" s="7" t="s">
        <v>183</v>
      </c>
      <c r="H71" s="7" t="s">
        <v>184</v>
      </c>
      <c r="I71" s="7"/>
      <c r="J71" s="17"/>
      <c r="K71" s="10"/>
      <c r="L71" s="10"/>
      <c r="M71" s="8">
        <v>22465</v>
      </c>
      <c r="N71" s="7" t="s">
        <v>26</v>
      </c>
    </row>
    <row r="72" spans="1:14" ht="18.75" customHeight="1" x14ac:dyDescent="0.2">
      <c r="A72" s="7">
        <v>71</v>
      </c>
      <c r="B72" s="8" t="s">
        <v>2031</v>
      </c>
      <c r="C72" s="8">
        <v>48050</v>
      </c>
      <c r="D72" s="7">
        <v>122</v>
      </c>
      <c r="E72" s="7" t="s">
        <v>19</v>
      </c>
      <c r="F72" s="7">
        <v>6030007809</v>
      </c>
      <c r="G72" s="7" t="s">
        <v>185</v>
      </c>
      <c r="H72" s="7" t="s">
        <v>186</v>
      </c>
      <c r="I72" s="7" t="s">
        <v>0</v>
      </c>
      <c r="J72" s="9">
        <v>0.25519999999999998</v>
      </c>
      <c r="K72" s="10">
        <v>11500000</v>
      </c>
      <c r="L72" s="10">
        <f t="shared" ref="L72:L77" si="4">K72*J72/1000</f>
        <v>2934.8</v>
      </c>
      <c r="M72" s="8">
        <v>26736</v>
      </c>
      <c r="N72" s="7" t="s">
        <v>26</v>
      </c>
    </row>
    <row r="73" spans="1:14" ht="18.75" customHeight="1" x14ac:dyDescent="0.2">
      <c r="A73" s="7">
        <v>72</v>
      </c>
      <c r="B73" s="8" t="s">
        <v>2032</v>
      </c>
      <c r="C73" s="8">
        <v>51705</v>
      </c>
      <c r="D73" s="7">
        <v>244</v>
      </c>
      <c r="E73" s="7" t="s">
        <v>19</v>
      </c>
      <c r="F73" s="7">
        <v>6030007887</v>
      </c>
      <c r="G73" s="7" t="s">
        <v>187</v>
      </c>
      <c r="H73" s="7" t="s">
        <v>188</v>
      </c>
      <c r="I73" s="7" t="s">
        <v>1</v>
      </c>
      <c r="J73" s="9">
        <v>0.25519999999999998</v>
      </c>
      <c r="K73" s="10">
        <v>5000000</v>
      </c>
      <c r="L73" s="10">
        <f t="shared" si="4"/>
        <v>1276</v>
      </c>
      <c r="M73" s="8">
        <v>24680</v>
      </c>
      <c r="N73" s="7" t="s">
        <v>26</v>
      </c>
    </row>
    <row r="74" spans="1:14" ht="18.75" customHeight="1" x14ac:dyDescent="0.2">
      <c r="A74" s="7">
        <v>73</v>
      </c>
      <c r="B74" s="8" t="s">
        <v>2033</v>
      </c>
      <c r="C74" s="8">
        <v>50973</v>
      </c>
      <c r="D74" s="7">
        <v>219</v>
      </c>
      <c r="E74" s="7" t="s">
        <v>19</v>
      </c>
      <c r="F74" s="7">
        <v>6030007848</v>
      </c>
      <c r="G74" s="7" t="s">
        <v>189</v>
      </c>
      <c r="H74" s="7" t="s">
        <v>190</v>
      </c>
      <c r="I74" s="7" t="s">
        <v>0</v>
      </c>
      <c r="J74" s="9">
        <v>0.25519999999999998</v>
      </c>
      <c r="K74" s="10">
        <v>2280000</v>
      </c>
      <c r="L74" s="10">
        <f t="shared" si="4"/>
        <v>581.85599999999999</v>
      </c>
      <c r="M74" s="8">
        <v>28165</v>
      </c>
      <c r="N74" s="7" t="s">
        <v>26</v>
      </c>
    </row>
    <row r="75" spans="1:14" ht="18.75" customHeight="1" x14ac:dyDescent="0.2">
      <c r="A75" s="7">
        <v>74</v>
      </c>
      <c r="B75" s="8" t="s">
        <v>2032</v>
      </c>
      <c r="C75" s="8">
        <v>48052</v>
      </c>
      <c r="D75" s="7">
        <v>122</v>
      </c>
      <c r="E75" s="7" t="s">
        <v>19</v>
      </c>
      <c r="F75" s="7">
        <v>6030007862</v>
      </c>
      <c r="G75" s="7" t="s">
        <v>191</v>
      </c>
      <c r="H75" s="7" t="s">
        <v>192</v>
      </c>
      <c r="I75" s="7" t="s">
        <v>0</v>
      </c>
      <c r="J75" s="9">
        <v>0.25519999999999998</v>
      </c>
      <c r="K75" s="10">
        <v>2500000</v>
      </c>
      <c r="L75" s="10">
        <f t="shared" si="4"/>
        <v>638</v>
      </c>
      <c r="M75" s="8">
        <v>28696</v>
      </c>
      <c r="N75" s="7" t="s">
        <v>26</v>
      </c>
    </row>
    <row r="76" spans="1:14" ht="18.75" customHeight="1" x14ac:dyDescent="0.2">
      <c r="A76" s="7">
        <v>75</v>
      </c>
      <c r="B76" s="8" t="s">
        <v>2031</v>
      </c>
      <c r="C76" s="8">
        <v>51703</v>
      </c>
      <c r="D76" s="7">
        <v>244</v>
      </c>
      <c r="E76" s="7" t="s">
        <v>19</v>
      </c>
      <c r="F76" s="7">
        <v>6030007832</v>
      </c>
      <c r="G76" s="7" t="s">
        <v>193</v>
      </c>
      <c r="H76" s="7" t="s">
        <v>194</v>
      </c>
      <c r="I76" s="7" t="s">
        <v>0</v>
      </c>
      <c r="J76" s="9">
        <v>0.25519999999999998</v>
      </c>
      <c r="K76" s="10">
        <v>2624000</v>
      </c>
      <c r="L76" s="10">
        <f t="shared" si="4"/>
        <v>669.64479999999992</v>
      </c>
      <c r="M76" s="8">
        <v>31645</v>
      </c>
      <c r="N76" s="7" t="s">
        <v>26</v>
      </c>
    </row>
    <row r="77" spans="1:14" ht="18.75" customHeight="1" x14ac:dyDescent="0.2">
      <c r="A77" s="7">
        <v>76</v>
      </c>
      <c r="B77" s="8" t="s">
        <v>2034</v>
      </c>
      <c r="C77" s="8">
        <v>51698</v>
      </c>
      <c r="D77" s="7">
        <v>244</v>
      </c>
      <c r="E77" s="7" t="s">
        <v>19</v>
      </c>
      <c r="F77" s="7">
        <v>6030007759</v>
      </c>
      <c r="G77" s="7" t="s">
        <v>195</v>
      </c>
      <c r="H77" s="7" t="s">
        <v>196</v>
      </c>
      <c r="I77" s="7" t="s">
        <v>33</v>
      </c>
      <c r="J77" s="9">
        <v>0.40600000000000003</v>
      </c>
      <c r="K77" s="10">
        <v>3376336.8</v>
      </c>
      <c r="L77" s="10">
        <f t="shared" si="4"/>
        <v>1370.7927408</v>
      </c>
      <c r="M77" s="8">
        <v>32267</v>
      </c>
      <c r="N77" s="7" t="s">
        <v>22</v>
      </c>
    </row>
    <row r="78" spans="1:14" ht="18.75" customHeight="1" x14ac:dyDescent="0.2">
      <c r="A78" s="7">
        <v>77</v>
      </c>
      <c r="B78" s="8" t="s">
        <v>2034</v>
      </c>
      <c r="C78" s="8">
        <v>51698</v>
      </c>
      <c r="D78" s="7">
        <v>244</v>
      </c>
      <c r="E78" s="7" t="s">
        <v>27</v>
      </c>
      <c r="F78" s="7">
        <v>6030007759</v>
      </c>
      <c r="G78" s="7" t="s">
        <v>197</v>
      </c>
      <c r="H78" s="7" t="s">
        <v>198</v>
      </c>
      <c r="I78" s="7"/>
      <c r="J78" s="9"/>
      <c r="K78" s="10"/>
      <c r="L78" s="10"/>
      <c r="M78" s="8" t="s">
        <v>199</v>
      </c>
      <c r="N78" s="7" t="s">
        <v>26</v>
      </c>
    </row>
    <row r="79" spans="1:14" ht="18.75" customHeight="1" x14ac:dyDescent="0.2">
      <c r="A79" s="7">
        <v>78</v>
      </c>
      <c r="B79" s="8" t="s">
        <v>2035</v>
      </c>
      <c r="C79" s="8">
        <v>48060</v>
      </c>
      <c r="D79" s="7">
        <v>122</v>
      </c>
      <c r="E79" s="7" t="s">
        <v>19</v>
      </c>
      <c r="F79" s="7">
        <v>6030007912</v>
      </c>
      <c r="G79" s="7" t="s">
        <v>200</v>
      </c>
      <c r="H79" s="7" t="s">
        <v>201</v>
      </c>
      <c r="I79" s="7" t="s">
        <v>1</v>
      </c>
      <c r="J79" s="9">
        <v>0.25519999999999998</v>
      </c>
      <c r="K79" s="10">
        <v>850000</v>
      </c>
      <c r="L79" s="10">
        <f>K79*J79/1000</f>
        <v>216.91999999999996</v>
      </c>
      <c r="M79" s="8">
        <v>23814</v>
      </c>
      <c r="N79" s="7" t="s">
        <v>26</v>
      </c>
    </row>
    <row r="80" spans="1:14" ht="18.75" customHeight="1" x14ac:dyDescent="0.2">
      <c r="A80" s="7">
        <v>79</v>
      </c>
      <c r="B80" s="8" t="s">
        <v>2036</v>
      </c>
      <c r="C80" s="8">
        <v>51687</v>
      </c>
      <c r="D80" s="7">
        <v>244</v>
      </c>
      <c r="E80" s="7" t="s">
        <v>19</v>
      </c>
      <c r="F80" s="7">
        <v>6030007702</v>
      </c>
      <c r="G80" s="7" t="s">
        <v>202</v>
      </c>
      <c r="H80" s="7" t="s">
        <v>203</v>
      </c>
      <c r="I80" s="7" t="s">
        <v>0</v>
      </c>
      <c r="J80" s="9">
        <v>0.25519999999999998</v>
      </c>
      <c r="K80" s="10">
        <v>6800000</v>
      </c>
      <c r="L80" s="10">
        <f>K80*J80/1000</f>
        <v>1735.3599999999997</v>
      </c>
      <c r="M80" s="8">
        <v>29143</v>
      </c>
      <c r="N80" s="7" t="s">
        <v>22</v>
      </c>
    </row>
    <row r="81" spans="1:14" ht="18.75" customHeight="1" x14ac:dyDescent="0.2">
      <c r="A81" s="7">
        <v>80</v>
      </c>
      <c r="B81" s="8" t="s">
        <v>2037</v>
      </c>
      <c r="C81" s="8">
        <v>51696</v>
      </c>
      <c r="D81" s="7">
        <v>244</v>
      </c>
      <c r="E81" s="7" t="s">
        <v>19</v>
      </c>
      <c r="F81" s="7">
        <v>6030007734</v>
      </c>
      <c r="G81" s="7" t="s">
        <v>204</v>
      </c>
      <c r="H81" s="7" t="s">
        <v>205</v>
      </c>
      <c r="I81" s="7" t="s">
        <v>2</v>
      </c>
      <c r="J81" s="9">
        <v>0.40600000000000003</v>
      </c>
      <c r="K81" s="10">
        <v>4400000</v>
      </c>
      <c r="L81" s="10">
        <f>K81*J81/1000</f>
        <v>1786.4000000000003</v>
      </c>
      <c r="M81" s="8">
        <v>34629</v>
      </c>
      <c r="N81" s="7" t="s">
        <v>26</v>
      </c>
    </row>
    <row r="82" spans="1:14" ht="18.75" customHeight="1" x14ac:dyDescent="0.2">
      <c r="A82" s="7">
        <v>81</v>
      </c>
      <c r="B82" s="8" t="s">
        <v>2037</v>
      </c>
      <c r="C82" s="8">
        <v>51696</v>
      </c>
      <c r="D82" s="7">
        <v>244</v>
      </c>
      <c r="E82" s="7" t="s">
        <v>27</v>
      </c>
      <c r="F82" s="7">
        <v>6030007734</v>
      </c>
      <c r="G82" s="7" t="s">
        <v>206</v>
      </c>
      <c r="H82" s="7" t="s">
        <v>207</v>
      </c>
      <c r="I82" s="7"/>
      <c r="J82" s="9"/>
      <c r="K82" s="10"/>
      <c r="L82" s="10"/>
      <c r="M82" s="8" t="s">
        <v>208</v>
      </c>
      <c r="N82" s="7" t="s">
        <v>22</v>
      </c>
    </row>
    <row r="83" spans="1:14" ht="18.75" customHeight="1" x14ac:dyDescent="0.2">
      <c r="A83" s="7">
        <v>82</v>
      </c>
      <c r="B83" s="8" t="s">
        <v>2038</v>
      </c>
      <c r="C83" s="8">
        <v>49887</v>
      </c>
      <c r="D83" s="7">
        <v>183</v>
      </c>
      <c r="E83" s="7" t="s">
        <v>19</v>
      </c>
      <c r="F83" s="7">
        <v>6030007951</v>
      </c>
      <c r="G83" s="7" t="s">
        <v>209</v>
      </c>
      <c r="H83" s="7" t="s">
        <v>210</v>
      </c>
      <c r="I83" s="7" t="s">
        <v>33</v>
      </c>
      <c r="J83" s="9">
        <v>0.40600000000000003</v>
      </c>
      <c r="K83" s="10">
        <v>2500000</v>
      </c>
      <c r="L83" s="10">
        <f>K83*J83/1000</f>
        <v>1015.0000000000001</v>
      </c>
      <c r="M83" s="8">
        <v>31856</v>
      </c>
      <c r="N83" s="7" t="s">
        <v>22</v>
      </c>
    </row>
    <row r="84" spans="1:14" ht="18.75" customHeight="1" x14ac:dyDescent="0.2">
      <c r="A84" s="7">
        <v>83</v>
      </c>
      <c r="B84" s="8" t="s">
        <v>2038</v>
      </c>
      <c r="C84" s="8">
        <v>49887</v>
      </c>
      <c r="D84" s="7">
        <v>183</v>
      </c>
      <c r="E84" s="7" t="s">
        <v>27</v>
      </c>
      <c r="F84" s="7">
        <v>6030007951</v>
      </c>
      <c r="G84" s="7" t="s">
        <v>211</v>
      </c>
      <c r="H84" s="7" t="s">
        <v>212</v>
      </c>
      <c r="I84" s="7"/>
      <c r="J84" s="9"/>
      <c r="K84" s="10"/>
      <c r="L84" s="10">
        <f>K84*J84/1000</f>
        <v>0</v>
      </c>
      <c r="M84" s="8" t="s">
        <v>213</v>
      </c>
      <c r="N84" s="7" t="s">
        <v>26</v>
      </c>
    </row>
    <row r="85" spans="1:14" ht="18.75" customHeight="1" x14ac:dyDescent="0.2">
      <c r="A85" s="7">
        <v>84</v>
      </c>
      <c r="B85" s="8" t="s">
        <v>2039</v>
      </c>
      <c r="C85" s="8">
        <v>49674</v>
      </c>
      <c r="D85" s="7">
        <v>183</v>
      </c>
      <c r="E85" s="7" t="s">
        <v>19</v>
      </c>
      <c r="F85" s="7">
        <v>6030006739</v>
      </c>
      <c r="G85" s="7" t="s">
        <v>214</v>
      </c>
      <c r="H85" s="7" t="s">
        <v>215</v>
      </c>
      <c r="I85" s="7" t="s">
        <v>0</v>
      </c>
      <c r="J85" s="9">
        <v>0.25519999999999998</v>
      </c>
      <c r="K85" s="15">
        <v>22253000</v>
      </c>
      <c r="L85" s="10">
        <v>7098.71</v>
      </c>
      <c r="M85" s="8">
        <v>28286</v>
      </c>
      <c r="N85" s="7" t="s">
        <v>26</v>
      </c>
    </row>
    <row r="86" spans="1:14" ht="18.75" customHeight="1" x14ac:dyDescent="0.2">
      <c r="A86" s="7">
        <v>85</v>
      </c>
      <c r="B86" s="8" t="s">
        <v>2040</v>
      </c>
      <c r="C86" s="8">
        <v>51725</v>
      </c>
      <c r="D86" s="7">
        <v>244</v>
      </c>
      <c r="E86" s="7" t="s">
        <v>19</v>
      </c>
      <c r="F86" s="7">
        <v>6030008067</v>
      </c>
      <c r="G86" s="7" t="s">
        <v>216</v>
      </c>
      <c r="H86" s="7" t="s">
        <v>217</v>
      </c>
      <c r="I86" s="7" t="s">
        <v>0</v>
      </c>
      <c r="J86" s="9">
        <v>0.25519999999999998</v>
      </c>
      <c r="K86" s="15">
        <v>3200000</v>
      </c>
      <c r="L86" s="10">
        <f>K86*J86/1000</f>
        <v>816.64</v>
      </c>
      <c r="M86" s="8">
        <v>28288</v>
      </c>
      <c r="N86" s="7" t="s">
        <v>26</v>
      </c>
    </row>
    <row r="87" spans="1:14" ht="18.75" customHeight="1" x14ac:dyDescent="0.2">
      <c r="A87" s="7">
        <v>86</v>
      </c>
      <c r="B87" s="8" t="s">
        <v>2041</v>
      </c>
      <c r="C87" s="8">
        <v>51726</v>
      </c>
      <c r="D87" s="7">
        <v>160</v>
      </c>
      <c r="E87" s="7" t="s">
        <v>19</v>
      </c>
      <c r="F87" s="7">
        <v>6030008074</v>
      </c>
      <c r="G87" s="7" t="s">
        <v>218</v>
      </c>
      <c r="H87" s="7" t="s">
        <v>219</v>
      </c>
      <c r="I87" s="7" t="s">
        <v>33</v>
      </c>
      <c r="J87" s="9">
        <v>0.40600000000000003</v>
      </c>
      <c r="K87" s="15">
        <v>4875000</v>
      </c>
      <c r="L87" s="10">
        <f>K87*J87/1000</f>
        <v>1979.2500000000002</v>
      </c>
      <c r="M87" s="8">
        <v>28386</v>
      </c>
      <c r="N87" s="7" t="s">
        <v>22</v>
      </c>
    </row>
    <row r="88" spans="1:14" ht="18.75" customHeight="1" x14ac:dyDescent="0.2">
      <c r="A88" s="7">
        <v>87</v>
      </c>
      <c r="B88" s="8" t="s">
        <v>2041</v>
      </c>
      <c r="C88" s="8">
        <v>51726</v>
      </c>
      <c r="D88" s="7">
        <v>160</v>
      </c>
      <c r="E88" s="7" t="s">
        <v>27</v>
      </c>
      <c r="F88" s="7">
        <v>6030008074</v>
      </c>
      <c r="G88" s="7" t="s">
        <v>220</v>
      </c>
      <c r="H88" s="7" t="s">
        <v>221</v>
      </c>
      <c r="I88" s="7"/>
      <c r="J88" s="9"/>
      <c r="K88" s="15"/>
      <c r="L88" s="10"/>
      <c r="M88" s="8" t="s">
        <v>222</v>
      </c>
      <c r="N88" s="7" t="s">
        <v>26</v>
      </c>
    </row>
    <row r="89" spans="1:14" ht="18.75" customHeight="1" x14ac:dyDescent="0.2">
      <c r="A89" s="7">
        <v>88</v>
      </c>
      <c r="B89" s="8" t="s">
        <v>2042</v>
      </c>
      <c r="C89" s="8">
        <v>51732</v>
      </c>
      <c r="D89" s="7">
        <v>244</v>
      </c>
      <c r="E89" s="7" t="s">
        <v>19</v>
      </c>
      <c r="F89" s="7">
        <v>6030008099</v>
      </c>
      <c r="G89" s="7" t="s">
        <v>223</v>
      </c>
      <c r="H89" s="7" t="s">
        <v>224</v>
      </c>
      <c r="I89" s="7" t="s">
        <v>33</v>
      </c>
      <c r="J89" s="9">
        <v>0.40600000000000003</v>
      </c>
      <c r="K89" s="15">
        <v>8129665.0199999996</v>
      </c>
      <c r="L89" s="10">
        <f>K89*J89/1000</f>
        <v>3300.6439981200001</v>
      </c>
      <c r="M89" s="8">
        <v>29976</v>
      </c>
      <c r="N89" s="7" t="s">
        <v>22</v>
      </c>
    </row>
    <row r="90" spans="1:14" ht="18.75" customHeight="1" x14ac:dyDescent="0.2">
      <c r="A90" s="7">
        <v>89</v>
      </c>
      <c r="B90" s="8" t="s">
        <v>2042</v>
      </c>
      <c r="C90" s="8">
        <v>51732</v>
      </c>
      <c r="D90" s="7">
        <v>244</v>
      </c>
      <c r="E90" s="7" t="s">
        <v>27</v>
      </c>
      <c r="F90" s="7">
        <v>6030008099</v>
      </c>
      <c r="G90" s="7" t="s">
        <v>225</v>
      </c>
      <c r="H90" s="7" t="s">
        <v>226</v>
      </c>
      <c r="I90" s="7"/>
      <c r="J90" s="13"/>
      <c r="K90" s="15"/>
      <c r="L90" s="10"/>
      <c r="M90" s="8">
        <v>30747</v>
      </c>
      <c r="N90" s="7" t="s">
        <v>26</v>
      </c>
    </row>
    <row r="91" spans="1:14" ht="18.75" customHeight="1" x14ac:dyDescent="0.2">
      <c r="A91" s="7">
        <v>90</v>
      </c>
      <c r="B91" s="8" t="s">
        <v>2043</v>
      </c>
      <c r="C91" s="8">
        <v>51733</v>
      </c>
      <c r="D91" s="7">
        <v>244</v>
      </c>
      <c r="E91" s="7" t="s">
        <v>19</v>
      </c>
      <c r="F91" s="7">
        <v>6030008156</v>
      </c>
      <c r="G91" s="7" t="s">
        <v>227</v>
      </c>
      <c r="H91" s="7" t="s">
        <v>228</v>
      </c>
      <c r="I91" s="7" t="s">
        <v>33</v>
      </c>
      <c r="J91" s="9">
        <v>0.40600000000000003</v>
      </c>
      <c r="K91" s="15">
        <v>1393000</v>
      </c>
      <c r="L91" s="10">
        <f>K91*J91/1000</f>
        <v>565.55799999999999</v>
      </c>
      <c r="M91" s="8">
        <v>31540</v>
      </c>
      <c r="N91" s="7" t="s">
        <v>26</v>
      </c>
    </row>
    <row r="92" spans="1:14" ht="18.75" customHeight="1" x14ac:dyDescent="0.2">
      <c r="A92" s="7">
        <v>91</v>
      </c>
      <c r="B92" s="8" t="s">
        <v>2043</v>
      </c>
      <c r="C92" s="8">
        <v>51733</v>
      </c>
      <c r="D92" s="7">
        <v>244</v>
      </c>
      <c r="E92" s="7" t="s">
        <v>27</v>
      </c>
      <c r="F92" s="7">
        <v>6030008156</v>
      </c>
      <c r="G92" s="7" t="s">
        <v>229</v>
      </c>
      <c r="H92" s="7" t="s">
        <v>230</v>
      </c>
      <c r="I92" s="7"/>
      <c r="J92" s="9"/>
      <c r="K92" s="15"/>
      <c r="L92" s="10"/>
      <c r="M92" s="8" t="s">
        <v>231</v>
      </c>
      <c r="N92" s="7" t="s">
        <v>22</v>
      </c>
    </row>
    <row r="93" spans="1:14" ht="18.75" customHeight="1" x14ac:dyDescent="0.2">
      <c r="A93" s="7">
        <v>92</v>
      </c>
      <c r="B93" s="8" t="s">
        <v>2044</v>
      </c>
      <c r="C93" s="8">
        <v>51717</v>
      </c>
      <c r="D93" s="7">
        <v>244</v>
      </c>
      <c r="E93" s="7" t="s">
        <v>19</v>
      </c>
      <c r="F93" s="7">
        <v>6030008012</v>
      </c>
      <c r="G93" s="7" t="s">
        <v>232</v>
      </c>
      <c r="H93" s="7" t="s">
        <v>233</v>
      </c>
      <c r="I93" s="7" t="s">
        <v>33</v>
      </c>
      <c r="J93" s="9">
        <v>0.40600000000000003</v>
      </c>
      <c r="K93" s="15">
        <v>3672000</v>
      </c>
      <c r="L93" s="10">
        <f>K93*J93/1000</f>
        <v>1490.8320000000001</v>
      </c>
      <c r="M93" s="8">
        <v>32193</v>
      </c>
      <c r="N93" s="7" t="s">
        <v>22</v>
      </c>
    </row>
    <row r="94" spans="1:14" ht="18.75" customHeight="1" x14ac:dyDescent="0.2">
      <c r="A94" s="7">
        <v>93</v>
      </c>
      <c r="B94" s="8" t="s">
        <v>2044</v>
      </c>
      <c r="C94" s="8">
        <v>51717</v>
      </c>
      <c r="D94" s="7">
        <v>244</v>
      </c>
      <c r="E94" s="7" t="s">
        <v>27</v>
      </c>
      <c r="F94" s="7">
        <v>6030008012</v>
      </c>
      <c r="G94" s="7" t="s">
        <v>234</v>
      </c>
      <c r="H94" s="7" t="s">
        <v>235</v>
      </c>
      <c r="I94" s="7"/>
      <c r="J94" s="9"/>
      <c r="K94" s="15"/>
      <c r="L94" s="10"/>
      <c r="M94" s="8" t="s">
        <v>236</v>
      </c>
      <c r="N94" s="7" t="s">
        <v>26</v>
      </c>
    </row>
    <row r="95" spans="1:14" ht="18.75" customHeight="1" x14ac:dyDescent="0.2">
      <c r="A95" s="7">
        <v>94</v>
      </c>
      <c r="B95" s="8" t="s">
        <v>2043</v>
      </c>
      <c r="C95" s="8">
        <v>51733</v>
      </c>
      <c r="D95" s="7">
        <v>244</v>
      </c>
      <c r="E95" s="7" t="s">
        <v>19</v>
      </c>
      <c r="F95" s="7">
        <v>6030008101</v>
      </c>
      <c r="G95" s="7" t="s">
        <v>237</v>
      </c>
      <c r="H95" s="7" t="s">
        <v>238</v>
      </c>
      <c r="I95" s="7" t="s">
        <v>33</v>
      </c>
      <c r="J95" s="9">
        <v>0.40600000000000003</v>
      </c>
      <c r="K95" s="15">
        <v>6000000</v>
      </c>
      <c r="L95" s="10">
        <f>K95*J95/1000</f>
        <v>2436</v>
      </c>
      <c r="M95" s="8">
        <v>30104</v>
      </c>
      <c r="N95" s="7" t="s">
        <v>22</v>
      </c>
    </row>
    <row r="96" spans="1:14" ht="18.75" customHeight="1" x14ac:dyDescent="0.2">
      <c r="A96" s="7">
        <v>95</v>
      </c>
      <c r="B96" s="8" t="s">
        <v>2043</v>
      </c>
      <c r="C96" s="8">
        <v>51733</v>
      </c>
      <c r="D96" s="7">
        <v>244</v>
      </c>
      <c r="E96" s="7" t="s">
        <v>27</v>
      </c>
      <c r="F96" s="7">
        <v>6030008101</v>
      </c>
      <c r="G96" s="7" t="s">
        <v>239</v>
      </c>
      <c r="H96" s="7" t="s">
        <v>240</v>
      </c>
      <c r="I96" s="7"/>
      <c r="J96" s="9"/>
      <c r="K96" s="15"/>
      <c r="L96" s="10"/>
      <c r="M96" s="8">
        <v>29258</v>
      </c>
      <c r="N96" s="7" t="s">
        <v>26</v>
      </c>
    </row>
    <row r="97" spans="1:14" ht="18.75" customHeight="1" x14ac:dyDescent="0.2">
      <c r="A97" s="7">
        <v>96</v>
      </c>
      <c r="B97" s="8" t="s">
        <v>2044</v>
      </c>
      <c r="C97" s="8">
        <v>51717</v>
      </c>
      <c r="D97" s="7">
        <v>244</v>
      </c>
      <c r="E97" s="7" t="s">
        <v>19</v>
      </c>
      <c r="F97" s="7">
        <v>6030008003</v>
      </c>
      <c r="G97" s="7" t="s">
        <v>241</v>
      </c>
      <c r="H97" s="7" t="s">
        <v>242</v>
      </c>
      <c r="I97" s="7" t="s">
        <v>33</v>
      </c>
      <c r="J97" s="9">
        <v>0.40600000000000003</v>
      </c>
      <c r="K97" s="15">
        <v>5600000</v>
      </c>
      <c r="L97" s="10">
        <f>K97*J97/1000</f>
        <v>2273.6</v>
      </c>
      <c r="M97" s="8">
        <v>28742</v>
      </c>
      <c r="N97" s="7" t="s">
        <v>22</v>
      </c>
    </row>
    <row r="98" spans="1:14" ht="18.75" customHeight="1" x14ac:dyDescent="0.2">
      <c r="A98" s="7">
        <v>97</v>
      </c>
      <c r="B98" s="8" t="s">
        <v>2044</v>
      </c>
      <c r="C98" s="8">
        <v>51717</v>
      </c>
      <c r="D98" s="7">
        <v>244</v>
      </c>
      <c r="E98" s="7" t="s">
        <v>27</v>
      </c>
      <c r="F98" s="7">
        <v>6030008003</v>
      </c>
      <c r="G98" s="7" t="s">
        <v>243</v>
      </c>
      <c r="H98" s="7" t="s">
        <v>244</v>
      </c>
      <c r="I98" s="7"/>
      <c r="J98" s="9"/>
      <c r="K98" s="15"/>
      <c r="L98" s="10"/>
      <c r="M98" s="8" t="s">
        <v>245</v>
      </c>
      <c r="N98" s="7" t="s">
        <v>22</v>
      </c>
    </row>
    <row r="99" spans="1:14" ht="18.75" customHeight="1" x14ac:dyDescent="0.2">
      <c r="A99" s="7">
        <v>98</v>
      </c>
      <c r="B99" s="8" t="s">
        <v>2045</v>
      </c>
      <c r="C99" s="8">
        <v>51716</v>
      </c>
      <c r="D99" s="7">
        <v>244</v>
      </c>
      <c r="E99" s="7" t="s">
        <v>19</v>
      </c>
      <c r="F99" s="7">
        <v>6030007992</v>
      </c>
      <c r="G99" s="7" t="s">
        <v>246</v>
      </c>
      <c r="H99" s="7" t="s">
        <v>247</v>
      </c>
      <c r="I99" s="7" t="s">
        <v>0</v>
      </c>
      <c r="J99" s="9">
        <v>0.25519999999999998</v>
      </c>
      <c r="K99" s="15">
        <v>1600000</v>
      </c>
      <c r="L99" s="10">
        <f>K99*J99/1000</f>
        <v>408.32</v>
      </c>
      <c r="M99" s="8">
        <v>28090</v>
      </c>
      <c r="N99" s="7" t="s">
        <v>22</v>
      </c>
    </row>
    <row r="100" spans="1:14" ht="18.75" customHeight="1" x14ac:dyDescent="0.2">
      <c r="A100" s="7">
        <v>99</v>
      </c>
      <c r="B100" s="8" t="s">
        <v>2046</v>
      </c>
      <c r="C100" s="8">
        <v>51744</v>
      </c>
      <c r="D100" s="7">
        <v>244</v>
      </c>
      <c r="E100" s="7" t="s">
        <v>19</v>
      </c>
      <c r="F100" s="7">
        <v>6030008213</v>
      </c>
      <c r="G100" s="7" t="s">
        <v>248</v>
      </c>
      <c r="H100" s="7" t="s">
        <v>249</v>
      </c>
      <c r="I100" s="7" t="s">
        <v>0</v>
      </c>
      <c r="J100" s="9">
        <v>0.25519999999999998</v>
      </c>
      <c r="K100" s="15">
        <v>1860000</v>
      </c>
      <c r="L100" s="10">
        <f>K100*J100/1000</f>
        <v>474.67199999999997</v>
      </c>
      <c r="M100" s="8">
        <v>31299</v>
      </c>
      <c r="N100" s="7" t="s">
        <v>26</v>
      </c>
    </row>
    <row r="101" spans="1:14" ht="18.75" customHeight="1" x14ac:dyDescent="0.2">
      <c r="A101" s="7">
        <v>100</v>
      </c>
      <c r="B101" s="8" t="s">
        <v>2047</v>
      </c>
      <c r="C101" s="8">
        <v>51739</v>
      </c>
      <c r="D101" s="7">
        <v>244</v>
      </c>
      <c r="E101" s="7" t="s">
        <v>19</v>
      </c>
      <c r="F101" s="7">
        <v>6030008188</v>
      </c>
      <c r="G101" s="7" t="s">
        <v>250</v>
      </c>
      <c r="H101" s="7" t="s">
        <v>251</v>
      </c>
      <c r="I101" s="7" t="s">
        <v>0</v>
      </c>
      <c r="J101" s="9">
        <v>0.25519999999999998</v>
      </c>
      <c r="K101" s="15">
        <v>3000000</v>
      </c>
      <c r="L101" s="10">
        <f>K101*J101/1000</f>
        <v>765.6</v>
      </c>
      <c r="M101" s="8">
        <v>31171</v>
      </c>
      <c r="N101" s="7" t="s">
        <v>22</v>
      </c>
    </row>
    <row r="102" spans="1:14" ht="18.75" customHeight="1" x14ac:dyDescent="0.2">
      <c r="A102" s="7">
        <v>101</v>
      </c>
      <c r="B102" s="8" t="s">
        <v>2048</v>
      </c>
      <c r="C102" s="8">
        <v>51747</v>
      </c>
      <c r="D102" s="7">
        <v>244</v>
      </c>
      <c r="E102" s="7" t="s">
        <v>19</v>
      </c>
      <c r="F102" s="7">
        <v>6030008172</v>
      </c>
      <c r="G102" s="7" t="s">
        <v>252</v>
      </c>
      <c r="H102" s="7" t="s">
        <v>253</v>
      </c>
      <c r="I102" s="7" t="s">
        <v>33</v>
      </c>
      <c r="J102" s="9">
        <v>0.40600000000000003</v>
      </c>
      <c r="K102" s="15">
        <v>1800000</v>
      </c>
      <c r="L102" s="10">
        <f>K102*J102/1000</f>
        <v>730.8</v>
      </c>
      <c r="M102" s="8">
        <v>31321</v>
      </c>
      <c r="N102" s="7" t="s">
        <v>22</v>
      </c>
    </row>
    <row r="103" spans="1:14" ht="18.75" customHeight="1" x14ac:dyDescent="0.2">
      <c r="A103" s="7">
        <v>102</v>
      </c>
      <c r="B103" s="8" t="s">
        <v>2048</v>
      </c>
      <c r="C103" s="8">
        <v>51747</v>
      </c>
      <c r="D103" s="7">
        <v>244</v>
      </c>
      <c r="E103" s="7" t="s">
        <v>27</v>
      </c>
      <c r="F103" s="7">
        <v>6030008172</v>
      </c>
      <c r="G103" s="7" t="s">
        <v>254</v>
      </c>
      <c r="H103" s="7" t="s">
        <v>255</v>
      </c>
      <c r="I103" s="7"/>
      <c r="J103" s="9"/>
      <c r="K103" s="10"/>
      <c r="L103" s="10"/>
      <c r="M103" s="8" t="s">
        <v>256</v>
      </c>
      <c r="N103" s="7" t="s">
        <v>26</v>
      </c>
    </row>
    <row r="104" spans="1:14" ht="18.75" customHeight="1" x14ac:dyDescent="0.2">
      <c r="A104" s="7">
        <v>103</v>
      </c>
      <c r="B104" s="8" t="s">
        <v>2049</v>
      </c>
      <c r="C104" s="8">
        <v>51745</v>
      </c>
      <c r="D104" s="7">
        <v>244</v>
      </c>
      <c r="E104" s="7" t="s">
        <v>19</v>
      </c>
      <c r="F104" s="7">
        <v>6030008245</v>
      </c>
      <c r="G104" s="7" t="s">
        <v>257</v>
      </c>
      <c r="H104" s="7" t="s">
        <v>258</v>
      </c>
      <c r="I104" s="7" t="s">
        <v>0</v>
      </c>
      <c r="J104" s="9">
        <v>0.25519999999999998</v>
      </c>
      <c r="K104" s="10">
        <v>1765000</v>
      </c>
      <c r="L104" s="10">
        <f>K104*J104/1000</f>
        <v>450.42799999999994</v>
      </c>
      <c r="M104" s="8" t="s">
        <v>259</v>
      </c>
      <c r="N104" s="7" t="s">
        <v>22</v>
      </c>
    </row>
    <row r="105" spans="1:14" ht="18.75" customHeight="1" x14ac:dyDescent="0.2">
      <c r="A105" s="7">
        <v>104</v>
      </c>
      <c r="B105" s="8" t="s">
        <v>2050</v>
      </c>
      <c r="C105" s="8">
        <v>51760</v>
      </c>
      <c r="D105" s="7">
        <v>219</v>
      </c>
      <c r="E105" s="7" t="s">
        <v>19</v>
      </c>
      <c r="F105" s="7">
        <v>6030008366</v>
      </c>
      <c r="G105" s="7" t="s">
        <v>260</v>
      </c>
      <c r="H105" s="7" t="s">
        <v>261</v>
      </c>
      <c r="I105" s="7" t="s">
        <v>3</v>
      </c>
      <c r="J105" s="9">
        <v>0.40600000000000003</v>
      </c>
      <c r="K105" s="10">
        <v>2200000</v>
      </c>
      <c r="L105" s="10">
        <f>K105*J105/1000</f>
        <v>893.20000000000016</v>
      </c>
      <c r="M105" s="8">
        <v>25159</v>
      </c>
      <c r="N105" s="7" t="s">
        <v>26</v>
      </c>
    </row>
    <row r="106" spans="1:14" ht="18.75" customHeight="1" x14ac:dyDescent="0.2">
      <c r="A106" s="7">
        <v>105</v>
      </c>
      <c r="B106" s="8" t="s">
        <v>2050</v>
      </c>
      <c r="C106" s="8">
        <v>51760</v>
      </c>
      <c r="D106" s="7">
        <v>219</v>
      </c>
      <c r="E106" s="7" t="s">
        <v>27</v>
      </c>
      <c r="F106" s="7">
        <v>6030008366</v>
      </c>
      <c r="G106" s="7" t="s">
        <v>262</v>
      </c>
      <c r="H106" s="7" t="s">
        <v>263</v>
      </c>
      <c r="I106" s="7"/>
      <c r="J106" s="9"/>
      <c r="K106" s="10"/>
      <c r="L106" s="10"/>
      <c r="M106" s="8">
        <v>28185</v>
      </c>
      <c r="N106" s="7" t="s">
        <v>22</v>
      </c>
    </row>
    <row r="107" spans="1:14" ht="18.75" customHeight="1" x14ac:dyDescent="0.2">
      <c r="A107" s="7">
        <v>106</v>
      </c>
      <c r="B107" s="8" t="s">
        <v>2051</v>
      </c>
      <c r="C107" s="8">
        <v>47026</v>
      </c>
      <c r="D107" s="7">
        <v>85</v>
      </c>
      <c r="E107" s="7" t="s">
        <v>19</v>
      </c>
      <c r="F107" s="7">
        <v>6030008448</v>
      </c>
      <c r="G107" s="7" t="s">
        <v>264</v>
      </c>
      <c r="H107" s="7" t="s">
        <v>265</v>
      </c>
      <c r="I107" s="7" t="s">
        <v>0</v>
      </c>
      <c r="J107" s="9">
        <v>0.25519999999999998</v>
      </c>
      <c r="K107" s="10">
        <v>800000</v>
      </c>
      <c r="L107" s="10">
        <f t="shared" ref="L107:L112" si="5">K107*J107/1000</f>
        <v>204.16</v>
      </c>
      <c r="M107" s="8">
        <v>29201</v>
      </c>
      <c r="N107" s="7" t="s">
        <v>22</v>
      </c>
    </row>
    <row r="108" spans="1:14" ht="18.75" customHeight="1" x14ac:dyDescent="0.2">
      <c r="A108" s="7">
        <v>107</v>
      </c>
      <c r="B108" s="8" t="s">
        <v>2052</v>
      </c>
      <c r="C108" s="8">
        <v>51774</v>
      </c>
      <c r="D108" s="7">
        <v>244</v>
      </c>
      <c r="E108" s="7" t="s">
        <v>19</v>
      </c>
      <c r="F108" s="7">
        <v>6030008432</v>
      </c>
      <c r="G108" s="7" t="s">
        <v>266</v>
      </c>
      <c r="H108" s="7" t="s">
        <v>267</v>
      </c>
      <c r="I108" s="7" t="s">
        <v>0</v>
      </c>
      <c r="J108" s="9">
        <v>0.25519999999999998</v>
      </c>
      <c r="K108" s="10">
        <v>1784000</v>
      </c>
      <c r="L108" s="10">
        <f t="shared" si="5"/>
        <v>455.27679999999998</v>
      </c>
      <c r="M108" s="8">
        <v>33188</v>
      </c>
      <c r="N108" s="7" t="s">
        <v>26</v>
      </c>
    </row>
    <row r="109" spans="1:14" ht="18.75" customHeight="1" x14ac:dyDescent="0.2">
      <c r="A109" s="7">
        <v>108</v>
      </c>
      <c r="B109" s="8" t="s">
        <v>2053</v>
      </c>
      <c r="C109" s="8">
        <v>51767</v>
      </c>
      <c r="D109" s="7">
        <v>244</v>
      </c>
      <c r="E109" s="7" t="s">
        <v>19</v>
      </c>
      <c r="F109" s="7">
        <v>6030008409</v>
      </c>
      <c r="G109" s="7" t="s">
        <v>268</v>
      </c>
      <c r="H109" s="7" t="s">
        <v>269</v>
      </c>
      <c r="I109" s="7" t="s">
        <v>0</v>
      </c>
      <c r="J109" s="9">
        <v>0.25519999999999998</v>
      </c>
      <c r="K109" s="10">
        <v>1750000</v>
      </c>
      <c r="L109" s="10">
        <f t="shared" si="5"/>
        <v>446.59999999999997</v>
      </c>
      <c r="M109" s="8">
        <v>33263</v>
      </c>
      <c r="N109" s="7" t="s">
        <v>26</v>
      </c>
    </row>
    <row r="110" spans="1:14" ht="18.75" customHeight="1" x14ac:dyDescent="0.2">
      <c r="A110" s="7">
        <v>109</v>
      </c>
      <c r="B110" s="8" t="s">
        <v>2054</v>
      </c>
      <c r="C110" s="8">
        <v>48113</v>
      </c>
      <c r="D110" s="7">
        <v>112</v>
      </c>
      <c r="E110" s="7" t="s">
        <v>19</v>
      </c>
      <c r="F110" s="7">
        <v>6030008398</v>
      </c>
      <c r="G110" s="7" t="s">
        <v>270</v>
      </c>
      <c r="H110" s="7" t="s">
        <v>271</v>
      </c>
      <c r="I110" s="7" t="s">
        <v>0</v>
      </c>
      <c r="J110" s="9">
        <v>0.25519999999999998</v>
      </c>
      <c r="K110" s="10">
        <v>4600000</v>
      </c>
      <c r="L110" s="10">
        <f t="shared" si="5"/>
        <v>1173.92</v>
      </c>
      <c r="M110" s="8">
        <v>30305</v>
      </c>
      <c r="N110" s="7" t="s">
        <v>22</v>
      </c>
    </row>
    <row r="111" spans="1:14" ht="18.75" customHeight="1" x14ac:dyDescent="0.2">
      <c r="A111" s="7">
        <v>110</v>
      </c>
      <c r="B111" s="8" t="s">
        <v>2051</v>
      </c>
      <c r="C111" s="8">
        <v>51774</v>
      </c>
      <c r="D111" s="7">
        <v>244</v>
      </c>
      <c r="E111" s="7" t="s">
        <v>19</v>
      </c>
      <c r="F111" s="7">
        <v>6030008455</v>
      </c>
      <c r="G111" s="7" t="s">
        <v>272</v>
      </c>
      <c r="H111" s="7" t="s">
        <v>273</v>
      </c>
      <c r="I111" s="7" t="s">
        <v>0</v>
      </c>
      <c r="J111" s="9">
        <v>0.25519999999999998</v>
      </c>
      <c r="K111" s="10">
        <v>1750000</v>
      </c>
      <c r="L111" s="10">
        <f t="shared" si="5"/>
        <v>446.59999999999997</v>
      </c>
      <c r="M111" s="8">
        <v>31695</v>
      </c>
      <c r="N111" s="7" t="s">
        <v>22</v>
      </c>
    </row>
    <row r="112" spans="1:14" ht="18.75" customHeight="1" x14ac:dyDescent="0.2">
      <c r="A112" s="7">
        <v>111</v>
      </c>
      <c r="B112" s="8" t="s">
        <v>2055</v>
      </c>
      <c r="C112" s="8">
        <v>51758</v>
      </c>
      <c r="D112" s="7">
        <v>244</v>
      </c>
      <c r="E112" s="7" t="s">
        <v>19</v>
      </c>
      <c r="F112" s="7">
        <v>6030008341</v>
      </c>
      <c r="G112" s="7" t="s">
        <v>274</v>
      </c>
      <c r="H112" s="7" t="s">
        <v>275</v>
      </c>
      <c r="I112" s="7" t="s">
        <v>2</v>
      </c>
      <c r="J112" s="9">
        <v>0.40600000000000003</v>
      </c>
      <c r="K112" s="10">
        <v>4960000</v>
      </c>
      <c r="L112" s="10">
        <f t="shared" si="5"/>
        <v>2013.7600000000002</v>
      </c>
      <c r="M112" s="8">
        <v>33994</v>
      </c>
      <c r="N112" s="7" t="s">
        <v>26</v>
      </c>
    </row>
    <row r="113" spans="1:14" ht="18.75" customHeight="1" x14ac:dyDescent="0.2">
      <c r="A113" s="7">
        <v>112</v>
      </c>
      <c r="B113" s="8" t="s">
        <v>2055</v>
      </c>
      <c r="C113" s="8">
        <v>51758</v>
      </c>
      <c r="D113" s="7">
        <v>244</v>
      </c>
      <c r="E113" s="7" t="s">
        <v>27</v>
      </c>
      <c r="F113" s="7">
        <v>6030008341</v>
      </c>
      <c r="G113" s="7" t="s">
        <v>276</v>
      </c>
      <c r="H113" s="7" t="s">
        <v>277</v>
      </c>
      <c r="I113" s="7"/>
      <c r="J113" s="9"/>
      <c r="K113" s="10"/>
      <c r="L113" s="10"/>
      <c r="M113" s="8" t="s">
        <v>278</v>
      </c>
      <c r="N113" s="7" t="s">
        <v>22</v>
      </c>
    </row>
    <row r="114" spans="1:14" ht="18.75" customHeight="1" x14ac:dyDescent="0.2">
      <c r="A114" s="7">
        <v>113</v>
      </c>
      <c r="B114" s="8" t="s">
        <v>2056</v>
      </c>
      <c r="C114" s="8">
        <v>49939</v>
      </c>
      <c r="D114" s="7">
        <v>183</v>
      </c>
      <c r="E114" s="7" t="s">
        <v>19</v>
      </c>
      <c r="F114" s="7">
        <v>6030008382</v>
      </c>
      <c r="G114" s="7" t="s">
        <v>279</v>
      </c>
      <c r="H114" s="7" t="s">
        <v>280</v>
      </c>
      <c r="I114" s="7" t="s">
        <v>0</v>
      </c>
      <c r="J114" s="9">
        <v>0.25519999999999998</v>
      </c>
      <c r="K114" s="10">
        <v>2700000</v>
      </c>
      <c r="L114" s="10">
        <f>K114*J114/1000</f>
        <v>689.04</v>
      </c>
      <c r="M114" s="8">
        <v>34603</v>
      </c>
      <c r="N114" s="7" t="s">
        <v>26</v>
      </c>
    </row>
    <row r="115" spans="1:14" ht="18.75" customHeight="1" x14ac:dyDescent="0.2">
      <c r="A115" s="7">
        <v>114</v>
      </c>
      <c r="B115" s="8" t="s">
        <v>2050</v>
      </c>
      <c r="C115" s="8">
        <v>51760</v>
      </c>
      <c r="D115" s="7">
        <v>244</v>
      </c>
      <c r="E115" s="7" t="s">
        <v>19</v>
      </c>
      <c r="F115" s="7">
        <v>6030008359</v>
      </c>
      <c r="G115" s="7" t="s">
        <v>281</v>
      </c>
      <c r="H115" s="7" t="s">
        <v>282</v>
      </c>
      <c r="I115" s="7" t="s">
        <v>0</v>
      </c>
      <c r="J115" s="9">
        <v>0.25519999999999998</v>
      </c>
      <c r="K115" s="10">
        <v>2642000</v>
      </c>
      <c r="L115" s="10">
        <f>K115*J115/1000</f>
        <v>674.23839999999996</v>
      </c>
      <c r="M115" s="8">
        <v>34191</v>
      </c>
      <c r="N115" s="7" t="s">
        <v>22</v>
      </c>
    </row>
    <row r="116" spans="1:14" ht="18.75" customHeight="1" x14ac:dyDescent="0.2">
      <c r="A116" s="7">
        <v>115</v>
      </c>
      <c r="B116" s="8" t="s">
        <v>2057</v>
      </c>
      <c r="C116" s="8">
        <v>51750</v>
      </c>
      <c r="D116" s="7">
        <v>244</v>
      </c>
      <c r="E116" s="7" t="s">
        <v>19</v>
      </c>
      <c r="F116" s="7">
        <v>6030008277</v>
      </c>
      <c r="G116" s="7" t="s">
        <v>283</v>
      </c>
      <c r="H116" s="7" t="s">
        <v>284</v>
      </c>
      <c r="I116" s="7" t="s">
        <v>0</v>
      </c>
      <c r="J116" s="9">
        <v>0.25519999999999998</v>
      </c>
      <c r="K116" s="10">
        <v>1300000</v>
      </c>
      <c r="L116" s="10">
        <f>K116*J116/1000</f>
        <v>331.76</v>
      </c>
      <c r="M116" s="8">
        <v>30674</v>
      </c>
      <c r="N116" s="7" t="s">
        <v>22</v>
      </c>
    </row>
    <row r="117" spans="1:14" ht="18.75" customHeight="1" x14ac:dyDescent="0.2">
      <c r="A117" s="7">
        <v>116</v>
      </c>
      <c r="B117" s="8" t="s">
        <v>2058</v>
      </c>
      <c r="C117" s="8">
        <v>51486</v>
      </c>
      <c r="D117" s="7">
        <v>244</v>
      </c>
      <c r="E117" s="7" t="s">
        <v>19</v>
      </c>
      <c r="F117" s="7">
        <v>6030006714</v>
      </c>
      <c r="G117" s="7" t="s">
        <v>285</v>
      </c>
      <c r="H117" s="7" t="s">
        <v>286</v>
      </c>
      <c r="I117" s="11" t="s">
        <v>33</v>
      </c>
      <c r="J117" s="9">
        <v>0.40600000000000003</v>
      </c>
      <c r="K117" s="15">
        <v>12033200</v>
      </c>
      <c r="L117" s="10">
        <f>K117*J117/1000</f>
        <v>4885.4791999999998</v>
      </c>
      <c r="M117" s="7" t="s">
        <v>287</v>
      </c>
      <c r="N117" s="7" t="s">
        <v>26</v>
      </c>
    </row>
    <row r="118" spans="1:14" ht="18.75" customHeight="1" x14ac:dyDescent="0.2">
      <c r="A118" s="7">
        <v>117</v>
      </c>
      <c r="B118" s="8" t="s">
        <v>2058</v>
      </c>
      <c r="C118" s="8">
        <v>51486</v>
      </c>
      <c r="D118" s="7">
        <v>244</v>
      </c>
      <c r="E118" s="7" t="s">
        <v>27</v>
      </c>
      <c r="F118" s="7">
        <v>6030006714</v>
      </c>
      <c r="G118" s="7" t="s">
        <v>288</v>
      </c>
      <c r="H118" s="7" t="s">
        <v>289</v>
      </c>
      <c r="I118" s="13"/>
      <c r="J118" s="18"/>
      <c r="K118" s="10"/>
      <c r="L118" s="10"/>
      <c r="M118" s="7" t="s">
        <v>290</v>
      </c>
      <c r="N118" s="7" t="s">
        <v>22</v>
      </c>
    </row>
    <row r="119" spans="1:14" ht="18.75" customHeight="1" x14ac:dyDescent="0.2">
      <c r="A119" s="7">
        <v>118</v>
      </c>
      <c r="B119" s="8" t="s">
        <v>2059</v>
      </c>
      <c r="C119" s="8">
        <v>47975</v>
      </c>
      <c r="D119" s="7">
        <v>122</v>
      </c>
      <c r="E119" s="7" t="s">
        <v>19</v>
      </c>
      <c r="F119" s="7">
        <v>6030007307</v>
      </c>
      <c r="G119" s="7" t="s">
        <v>291</v>
      </c>
      <c r="H119" s="7" t="s">
        <v>292</v>
      </c>
      <c r="I119" s="7" t="s">
        <v>0</v>
      </c>
      <c r="J119" s="9">
        <v>0.25519999999999998</v>
      </c>
      <c r="K119" s="15">
        <v>756622.95</v>
      </c>
      <c r="L119" s="10">
        <f>K119*J119/1000</f>
        <v>193.09017683999997</v>
      </c>
      <c r="M119" s="8" t="s">
        <v>293</v>
      </c>
      <c r="N119" s="7" t="s">
        <v>22</v>
      </c>
    </row>
    <row r="120" spans="1:14" ht="18.75" customHeight="1" x14ac:dyDescent="0.2">
      <c r="A120" s="7">
        <v>119</v>
      </c>
      <c r="B120" s="8" t="s">
        <v>2059</v>
      </c>
      <c r="C120" s="8">
        <v>51705</v>
      </c>
      <c r="D120" s="7">
        <v>244</v>
      </c>
      <c r="E120" s="7" t="s">
        <v>19</v>
      </c>
      <c r="F120" s="7">
        <v>6030007894</v>
      </c>
      <c r="G120" s="7" t="s">
        <v>294</v>
      </c>
      <c r="H120" s="7" t="s">
        <v>295</v>
      </c>
      <c r="I120" s="11" t="s">
        <v>33</v>
      </c>
      <c r="J120" s="9">
        <v>0.40600000000000003</v>
      </c>
      <c r="K120" s="15">
        <v>2567616.09</v>
      </c>
      <c r="L120" s="10">
        <f>K120*J120/1000</f>
        <v>1042.4521325400001</v>
      </c>
      <c r="M120" s="8">
        <v>33700</v>
      </c>
      <c r="N120" s="7" t="s">
        <v>22</v>
      </c>
    </row>
    <row r="121" spans="1:14" ht="18.75" customHeight="1" x14ac:dyDescent="0.2">
      <c r="A121" s="7">
        <v>120</v>
      </c>
      <c r="B121" s="8" t="s">
        <v>2059</v>
      </c>
      <c r="C121" s="8">
        <v>51705</v>
      </c>
      <c r="D121" s="7">
        <v>244</v>
      </c>
      <c r="E121" s="7" t="s">
        <v>27</v>
      </c>
      <c r="F121" s="7">
        <v>6030007894</v>
      </c>
      <c r="G121" s="7" t="s">
        <v>296</v>
      </c>
      <c r="H121" s="7" t="s">
        <v>297</v>
      </c>
      <c r="I121" s="7"/>
      <c r="J121" s="9"/>
      <c r="K121" s="10"/>
      <c r="L121" s="10">
        <f>K121*J121/1000</f>
        <v>0</v>
      </c>
      <c r="M121" s="8">
        <v>32607</v>
      </c>
      <c r="N121" s="7" t="s">
        <v>26</v>
      </c>
    </row>
    <row r="122" spans="1:14" ht="18.75" customHeight="1" x14ac:dyDescent="0.2">
      <c r="A122" s="7">
        <v>121</v>
      </c>
      <c r="B122" s="8" t="s">
        <v>298</v>
      </c>
      <c r="C122" s="8">
        <v>51744</v>
      </c>
      <c r="D122" s="7">
        <v>244</v>
      </c>
      <c r="E122" s="7" t="s">
        <v>19</v>
      </c>
      <c r="F122" s="7">
        <v>6030008238</v>
      </c>
      <c r="G122" s="7">
        <v>539727928</v>
      </c>
      <c r="H122" s="7" t="s">
        <v>299</v>
      </c>
      <c r="I122" s="7" t="s">
        <v>3</v>
      </c>
      <c r="J122" s="9">
        <v>0.40600000000000003</v>
      </c>
      <c r="K122" s="15">
        <v>21000000</v>
      </c>
      <c r="L122" s="10">
        <f>K122*J122/1000</f>
        <v>8526</v>
      </c>
      <c r="M122" s="8" t="s">
        <v>300</v>
      </c>
      <c r="N122" s="7" t="s">
        <v>22</v>
      </c>
    </row>
    <row r="123" spans="1:14" ht="18.75" customHeight="1" x14ac:dyDescent="0.2">
      <c r="A123" s="7">
        <v>122</v>
      </c>
      <c r="B123" s="8" t="s">
        <v>298</v>
      </c>
      <c r="C123" s="8">
        <v>51744</v>
      </c>
      <c r="D123" s="7">
        <v>244</v>
      </c>
      <c r="E123" s="7" t="s">
        <v>27</v>
      </c>
      <c r="F123" s="7">
        <v>6030008238</v>
      </c>
      <c r="G123" s="7">
        <v>522165837</v>
      </c>
      <c r="H123" s="7" t="s">
        <v>301</v>
      </c>
      <c r="I123" s="7"/>
      <c r="J123" s="13"/>
      <c r="K123" s="10"/>
      <c r="L123" s="10"/>
      <c r="M123" s="8">
        <v>24630</v>
      </c>
      <c r="N123" s="7" t="s">
        <v>26</v>
      </c>
    </row>
    <row r="124" spans="1:14" ht="18.75" customHeight="1" x14ac:dyDescent="0.2">
      <c r="A124" s="7">
        <v>123</v>
      </c>
      <c r="B124" s="8" t="s">
        <v>2060</v>
      </c>
      <c r="C124" s="8">
        <v>51796</v>
      </c>
      <c r="D124" s="7">
        <v>244</v>
      </c>
      <c r="E124" s="7" t="s">
        <v>19</v>
      </c>
      <c r="F124" s="7">
        <v>6030008592</v>
      </c>
      <c r="G124" s="7" t="s">
        <v>302</v>
      </c>
      <c r="H124" s="7" t="s">
        <v>303</v>
      </c>
      <c r="I124" s="7" t="s">
        <v>33</v>
      </c>
      <c r="J124" s="9">
        <v>0.40600000000000003</v>
      </c>
      <c r="K124" s="15">
        <v>2250000</v>
      </c>
      <c r="L124" s="10">
        <f>K124*J124/1000</f>
        <v>913.50000000000011</v>
      </c>
      <c r="M124" s="8">
        <v>28246</v>
      </c>
      <c r="N124" s="7" t="s">
        <v>22</v>
      </c>
    </row>
    <row r="125" spans="1:14" ht="18.75" customHeight="1" x14ac:dyDescent="0.2">
      <c r="A125" s="7">
        <v>124</v>
      </c>
      <c r="B125" s="8" t="s">
        <v>2060</v>
      </c>
      <c r="C125" s="8">
        <v>51796</v>
      </c>
      <c r="D125" s="7">
        <v>244</v>
      </c>
      <c r="E125" s="7" t="s">
        <v>27</v>
      </c>
      <c r="F125" s="7">
        <v>6030008592</v>
      </c>
      <c r="G125" s="7" t="s">
        <v>304</v>
      </c>
      <c r="H125" s="7" t="s">
        <v>305</v>
      </c>
      <c r="I125" s="7"/>
      <c r="J125" s="9"/>
      <c r="K125" s="15"/>
      <c r="L125" s="10"/>
      <c r="M125" s="8">
        <v>37143</v>
      </c>
      <c r="N125" s="7" t="s">
        <v>26</v>
      </c>
    </row>
    <row r="126" spans="1:14" ht="18.75" customHeight="1" x14ac:dyDescent="0.2">
      <c r="A126" s="7">
        <v>125</v>
      </c>
      <c r="B126" s="8" t="s">
        <v>2061</v>
      </c>
      <c r="C126" s="8">
        <v>47057</v>
      </c>
      <c r="D126" s="7">
        <v>85</v>
      </c>
      <c r="E126" s="7" t="s">
        <v>19</v>
      </c>
      <c r="F126" s="7">
        <v>6030008665</v>
      </c>
      <c r="G126" s="7" t="s">
        <v>306</v>
      </c>
      <c r="H126" s="7" t="s">
        <v>307</v>
      </c>
      <c r="I126" s="7" t="s">
        <v>1</v>
      </c>
      <c r="J126" s="9">
        <v>0.25519999999999998</v>
      </c>
      <c r="K126" s="15">
        <v>800000</v>
      </c>
      <c r="L126" s="10">
        <f>K126*J126/1000</f>
        <v>204.16</v>
      </c>
      <c r="M126" s="8">
        <v>21103</v>
      </c>
      <c r="N126" s="7" t="s">
        <v>26</v>
      </c>
    </row>
    <row r="127" spans="1:14" ht="18.75" customHeight="1" x14ac:dyDescent="0.2">
      <c r="A127" s="7">
        <v>126</v>
      </c>
      <c r="B127" s="8" t="s">
        <v>2062</v>
      </c>
      <c r="C127" s="8">
        <v>51781</v>
      </c>
      <c r="D127" s="7">
        <v>244</v>
      </c>
      <c r="E127" s="7" t="s">
        <v>19</v>
      </c>
      <c r="F127" s="7">
        <v>6030008494</v>
      </c>
      <c r="G127" s="7" t="s">
        <v>308</v>
      </c>
      <c r="H127" s="7" t="s">
        <v>309</v>
      </c>
      <c r="I127" s="7" t="s">
        <v>0</v>
      </c>
      <c r="J127" s="9">
        <v>0.25519999999999998</v>
      </c>
      <c r="K127" s="15">
        <v>11000000</v>
      </c>
      <c r="L127" s="10">
        <f>K127*J127/1000</f>
        <v>2807.2</v>
      </c>
      <c r="M127" s="8">
        <v>29216</v>
      </c>
      <c r="N127" s="7" t="s">
        <v>26</v>
      </c>
    </row>
    <row r="128" spans="1:14" ht="18.75" customHeight="1" x14ac:dyDescent="0.2">
      <c r="A128" s="7">
        <v>127</v>
      </c>
      <c r="B128" s="8" t="s">
        <v>2063</v>
      </c>
      <c r="C128" s="8">
        <v>51788</v>
      </c>
      <c r="D128" s="7">
        <v>244</v>
      </c>
      <c r="E128" s="7" t="s">
        <v>19</v>
      </c>
      <c r="F128" s="7">
        <v>6030008512</v>
      </c>
      <c r="G128" s="7" t="s">
        <v>310</v>
      </c>
      <c r="H128" s="7" t="s">
        <v>311</v>
      </c>
      <c r="I128" s="7" t="s">
        <v>0</v>
      </c>
      <c r="J128" s="9">
        <v>0.25519999999999998</v>
      </c>
      <c r="K128" s="15">
        <v>1627252.26</v>
      </c>
      <c r="L128" s="10">
        <f>K128*J128/1000</f>
        <v>415.27477675199998</v>
      </c>
      <c r="M128" s="8">
        <v>29439</v>
      </c>
      <c r="N128" s="7" t="s">
        <v>26</v>
      </c>
    </row>
    <row r="129" spans="1:14" ht="18.75" customHeight="1" x14ac:dyDescent="0.2">
      <c r="A129" s="7">
        <v>128</v>
      </c>
      <c r="B129" s="8" t="s">
        <v>2064</v>
      </c>
      <c r="C129" s="8">
        <v>51805</v>
      </c>
      <c r="D129" s="7">
        <v>244</v>
      </c>
      <c r="E129" s="7" t="s">
        <v>19</v>
      </c>
      <c r="F129" s="7">
        <v>6030008626</v>
      </c>
      <c r="G129" s="7" t="s">
        <v>312</v>
      </c>
      <c r="H129" s="7" t="s">
        <v>313</v>
      </c>
      <c r="I129" s="7" t="s">
        <v>2</v>
      </c>
      <c r="J129" s="9">
        <v>0.40600000000000003</v>
      </c>
      <c r="K129" s="15">
        <v>9000000</v>
      </c>
      <c r="L129" s="10">
        <f>K129*J129/1000</f>
        <v>3654.0000000000005</v>
      </c>
      <c r="M129" s="8">
        <v>29667</v>
      </c>
      <c r="N129" s="7" t="s">
        <v>22</v>
      </c>
    </row>
    <row r="130" spans="1:14" ht="18.75" customHeight="1" x14ac:dyDescent="0.2">
      <c r="A130" s="7">
        <v>129</v>
      </c>
      <c r="B130" s="8" t="s">
        <v>2064</v>
      </c>
      <c r="C130" s="8">
        <v>51805</v>
      </c>
      <c r="D130" s="7">
        <v>244</v>
      </c>
      <c r="E130" s="7" t="s">
        <v>27</v>
      </c>
      <c r="F130" s="7">
        <v>6030008626</v>
      </c>
      <c r="G130" s="7" t="s">
        <v>314</v>
      </c>
      <c r="H130" s="7" t="s">
        <v>315</v>
      </c>
      <c r="I130" s="7"/>
      <c r="J130" s="9"/>
      <c r="K130" s="15"/>
      <c r="L130" s="10"/>
      <c r="M130" s="8">
        <v>30930</v>
      </c>
      <c r="N130" s="7" t="s">
        <v>26</v>
      </c>
    </row>
    <row r="131" spans="1:14" ht="18.75" customHeight="1" x14ac:dyDescent="0.2">
      <c r="A131" s="7">
        <v>130</v>
      </c>
      <c r="B131" s="8" t="s">
        <v>2065</v>
      </c>
      <c r="C131" s="8">
        <v>51792</v>
      </c>
      <c r="D131" s="7">
        <v>244</v>
      </c>
      <c r="E131" s="7" t="s">
        <v>19</v>
      </c>
      <c r="F131" s="7">
        <v>6030008521</v>
      </c>
      <c r="G131" s="7" t="s">
        <v>316</v>
      </c>
      <c r="H131" s="7" t="s">
        <v>317</v>
      </c>
      <c r="I131" s="7" t="s">
        <v>0</v>
      </c>
      <c r="J131" s="9">
        <v>0.25519999999999998</v>
      </c>
      <c r="K131" s="15">
        <v>1560000</v>
      </c>
      <c r="L131" s="10">
        <f>K131*J131/1000</f>
        <v>398.11200000000002</v>
      </c>
      <c r="M131" s="8">
        <v>35471</v>
      </c>
      <c r="N131" s="7" t="s">
        <v>26</v>
      </c>
    </row>
    <row r="132" spans="1:14" ht="18.75" customHeight="1" x14ac:dyDescent="0.2">
      <c r="A132" s="7">
        <v>131</v>
      </c>
      <c r="B132" s="8" t="s">
        <v>2066</v>
      </c>
      <c r="C132" s="8">
        <v>51805</v>
      </c>
      <c r="D132" s="7">
        <v>244</v>
      </c>
      <c r="E132" s="7" t="s">
        <v>19</v>
      </c>
      <c r="F132" s="7">
        <v>6030008633</v>
      </c>
      <c r="G132" s="7" t="s">
        <v>318</v>
      </c>
      <c r="H132" s="7" t="s">
        <v>319</v>
      </c>
      <c r="I132" s="7" t="s">
        <v>0</v>
      </c>
      <c r="J132" s="9">
        <v>0.25519999999999998</v>
      </c>
      <c r="K132" s="15">
        <v>6000000</v>
      </c>
      <c r="L132" s="10">
        <f>K132*J132/1000</f>
        <v>1531.2</v>
      </c>
      <c r="M132" s="8">
        <v>28125</v>
      </c>
      <c r="N132" s="7" t="s">
        <v>26</v>
      </c>
    </row>
    <row r="133" spans="1:14" ht="18.75" customHeight="1" x14ac:dyDescent="0.2">
      <c r="A133" s="7">
        <v>132</v>
      </c>
      <c r="B133" s="8" t="s">
        <v>2067</v>
      </c>
      <c r="C133" s="8">
        <v>46329</v>
      </c>
      <c r="D133" s="7">
        <v>61</v>
      </c>
      <c r="E133" s="7" t="s">
        <v>19</v>
      </c>
      <c r="F133" s="7">
        <v>6030008708</v>
      </c>
      <c r="G133" s="7" t="s">
        <v>320</v>
      </c>
      <c r="H133" s="7" t="s">
        <v>321</v>
      </c>
      <c r="I133" s="7" t="s">
        <v>33</v>
      </c>
      <c r="J133" s="9">
        <v>0.40600000000000003</v>
      </c>
      <c r="K133" s="10">
        <v>4800000</v>
      </c>
      <c r="L133" s="10">
        <f>K133*J133/1000</f>
        <v>1948.8000000000002</v>
      </c>
      <c r="M133" s="8">
        <v>27715</v>
      </c>
      <c r="N133" s="7" t="s">
        <v>26</v>
      </c>
    </row>
    <row r="134" spans="1:14" ht="18.75" customHeight="1" x14ac:dyDescent="0.2">
      <c r="A134" s="7">
        <v>133</v>
      </c>
      <c r="B134" s="8" t="s">
        <v>2067</v>
      </c>
      <c r="C134" s="8">
        <v>46329</v>
      </c>
      <c r="D134" s="7">
        <v>61</v>
      </c>
      <c r="E134" s="7" t="s">
        <v>27</v>
      </c>
      <c r="F134" s="7">
        <v>6030008708</v>
      </c>
      <c r="G134" s="7" t="s">
        <v>322</v>
      </c>
      <c r="H134" s="7" t="s">
        <v>323</v>
      </c>
      <c r="I134" s="7"/>
      <c r="J134" s="9"/>
      <c r="K134" s="10"/>
      <c r="L134" s="10"/>
      <c r="M134" s="8" t="s">
        <v>324</v>
      </c>
      <c r="N134" s="7" t="s">
        <v>22</v>
      </c>
    </row>
    <row r="135" spans="1:14" ht="18.75" customHeight="1" x14ac:dyDescent="0.2">
      <c r="A135" s="7">
        <v>134</v>
      </c>
      <c r="B135" s="8" t="s">
        <v>2068</v>
      </c>
      <c r="C135" s="8">
        <v>51821</v>
      </c>
      <c r="D135" s="7">
        <v>244</v>
      </c>
      <c r="E135" s="7" t="s">
        <v>19</v>
      </c>
      <c r="F135" s="7">
        <v>6030008779</v>
      </c>
      <c r="G135" s="7" t="s">
        <v>325</v>
      </c>
      <c r="H135" s="7" t="s">
        <v>326</v>
      </c>
      <c r="I135" s="7" t="s">
        <v>3</v>
      </c>
      <c r="J135" s="9">
        <v>0.40600000000000003</v>
      </c>
      <c r="K135" s="10">
        <v>3960000</v>
      </c>
      <c r="L135" s="10">
        <f>K135*J135/1000</f>
        <v>1607.76</v>
      </c>
      <c r="M135" s="8">
        <v>25941</v>
      </c>
      <c r="N135" s="7" t="s">
        <v>22</v>
      </c>
    </row>
    <row r="136" spans="1:14" ht="18.75" customHeight="1" x14ac:dyDescent="0.2">
      <c r="A136" s="7">
        <v>135</v>
      </c>
      <c r="B136" s="8" t="s">
        <v>2068</v>
      </c>
      <c r="C136" s="8">
        <v>51821</v>
      </c>
      <c r="D136" s="7">
        <v>244</v>
      </c>
      <c r="E136" s="7" t="s">
        <v>27</v>
      </c>
      <c r="F136" s="7">
        <v>6030008779</v>
      </c>
      <c r="G136" s="7" t="s">
        <v>327</v>
      </c>
      <c r="H136" s="7" t="s">
        <v>328</v>
      </c>
      <c r="I136" s="7"/>
      <c r="J136" s="9"/>
      <c r="K136" s="10"/>
      <c r="L136" s="10"/>
      <c r="M136" s="8">
        <v>22078</v>
      </c>
      <c r="N136" s="7" t="s">
        <v>26</v>
      </c>
    </row>
    <row r="137" spans="1:14" ht="18.75" customHeight="1" x14ac:dyDescent="0.2">
      <c r="A137" s="7">
        <v>136</v>
      </c>
      <c r="B137" s="8" t="s">
        <v>2069</v>
      </c>
      <c r="C137" s="8">
        <v>51832</v>
      </c>
      <c r="D137" s="7">
        <v>244</v>
      </c>
      <c r="E137" s="7" t="s">
        <v>19</v>
      </c>
      <c r="F137" s="7">
        <v>6030008843</v>
      </c>
      <c r="G137" s="7" t="s">
        <v>329</v>
      </c>
      <c r="H137" s="7" t="s">
        <v>330</v>
      </c>
      <c r="I137" s="7" t="s">
        <v>0</v>
      </c>
      <c r="J137" s="9">
        <v>0.25519999999999998</v>
      </c>
      <c r="K137" s="10">
        <v>6300000</v>
      </c>
      <c r="L137" s="10">
        <f>K137*J137/1000</f>
        <v>1607.76</v>
      </c>
      <c r="M137" s="8">
        <v>29286</v>
      </c>
      <c r="N137" s="7" t="s">
        <v>26</v>
      </c>
    </row>
    <row r="138" spans="1:14" ht="18.75" customHeight="1" x14ac:dyDescent="0.2">
      <c r="A138" s="7">
        <v>137</v>
      </c>
      <c r="B138" s="8" t="s">
        <v>2070</v>
      </c>
      <c r="C138" s="8">
        <v>51831</v>
      </c>
      <c r="D138" s="7">
        <v>244</v>
      </c>
      <c r="E138" s="7" t="s">
        <v>19</v>
      </c>
      <c r="F138" s="7">
        <v>6030008836</v>
      </c>
      <c r="G138" s="7" t="s">
        <v>331</v>
      </c>
      <c r="H138" s="7" t="s">
        <v>332</v>
      </c>
      <c r="I138" s="7" t="s">
        <v>2</v>
      </c>
      <c r="J138" s="9">
        <v>0.40600000000000003</v>
      </c>
      <c r="K138" s="10">
        <v>4529600</v>
      </c>
      <c r="L138" s="10">
        <f>K138*J138/1000</f>
        <v>1839.0176000000001</v>
      </c>
      <c r="M138" s="8">
        <v>31537</v>
      </c>
      <c r="N138" s="7" t="s">
        <v>22</v>
      </c>
    </row>
    <row r="139" spans="1:14" ht="18.75" customHeight="1" x14ac:dyDescent="0.2">
      <c r="A139" s="7">
        <v>138</v>
      </c>
      <c r="B139" s="8" t="s">
        <v>2070</v>
      </c>
      <c r="C139" s="8">
        <v>51831</v>
      </c>
      <c r="D139" s="7">
        <v>244</v>
      </c>
      <c r="E139" s="7" t="s">
        <v>27</v>
      </c>
      <c r="F139" s="7">
        <v>6030008836</v>
      </c>
      <c r="G139" s="7" t="s">
        <v>333</v>
      </c>
      <c r="H139" s="7" t="s">
        <v>334</v>
      </c>
      <c r="I139" s="7"/>
      <c r="J139" s="9"/>
      <c r="K139" s="10"/>
      <c r="L139" s="10"/>
      <c r="M139" s="8" t="s">
        <v>335</v>
      </c>
      <c r="N139" s="7" t="s">
        <v>26</v>
      </c>
    </row>
    <row r="140" spans="1:14" ht="18.75" customHeight="1" x14ac:dyDescent="0.2">
      <c r="A140" s="7">
        <v>139</v>
      </c>
      <c r="B140" s="8" t="s">
        <v>2071</v>
      </c>
      <c r="C140" s="8">
        <v>48162</v>
      </c>
      <c r="D140" s="7">
        <v>122</v>
      </c>
      <c r="E140" s="7" t="s">
        <v>19</v>
      </c>
      <c r="F140" s="7">
        <v>6030008731</v>
      </c>
      <c r="G140" s="7" t="s">
        <v>336</v>
      </c>
      <c r="H140" s="7" t="s">
        <v>337</v>
      </c>
      <c r="I140" s="7" t="s">
        <v>0</v>
      </c>
      <c r="J140" s="9">
        <v>0.25519999999999998</v>
      </c>
      <c r="K140" s="10">
        <v>3100000</v>
      </c>
      <c r="L140" s="10">
        <f>K140*J140/1000</f>
        <v>791.12</v>
      </c>
      <c r="M140" s="8">
        <v>24875</v>
      </c>
      <c r="N140" s="7" t="s">
        <v>22</v>
      </c>
    </row>
    <row r="141" spans="1:14" ht="18.75" customHeight="1" x14ac:dyDescent="0.2">
      <c r="A141" s="7">
        <v>140</v>
      </c>
      <c r="B141" s="8" t="s">
        <v>2072</v>
      </c>
      <c r="C141" s="8">
        <v>51827</v>
      </c>
      <c r="D141" s="7">
        <v>244</v>
      </c>
      <c r="E141" s="7" t="s">
        <v>19</v>
      </c>
      <c r="F141" s="7">
        <v>6030008811</v>
      </c>
      <c r="G141" s="7" t="s">
        <v>338</v>
      </c>
      <c r="H141" s="7" t="s">
        <v>339</v>
      </c>
      <c r="I141" s="7" t="s">
        <v>0</v>
      </c>
      <c r="J141" s="9">
        <v>0.25519999999999998</v>
      </c>
      <c r="K141" s="10">
        <v>3500000</v>
      </c>
      <c r="L141" s="10">
        <f>K141*J141/1000</f>
        <v>893.19999999999993</v>
      </c>
      <c r="M141" s="8">
        <v>33150</v>
      </c>
      <c r="N141" s="7" t="s">
        <v>26</v>
      </c>
    </row>
    <row r="142" spans="1:14" ht="18.75" customHeight="1" x14ac:dyDescent="0.2">
      <c r="A142" s="7">
        <v>141</v>
      </c>
      <c r="B142" s="8" t="s">
        <v>2069</v>
      </c>
      <c r="C142" s="8">
        <v>51832</v>
      </c>
      <c r="D142" s="7">
        <v>244</v>
      </c>
      <c r="E142" s="7" t="s">
        <v>19</v>
      </c>
      <c r="F142" s="7">
        <v>6030008868</v>
      </c>
      <c r="G142" s="7" t="s">
        <v>340</v>
      </c>
      <c r="H142" s="7" t="s">
        <v>341</v>
      </c>
      <c r="I142" s="7" t="s">
        <v>3</v>
      </c>
      <c r="J142" s="9">
        <v>0.40600000000000003</v>
      </c>
      <c r="K142" s="10">
        <v>2924000</v>
      </c>
      <c r="L142" s="10">
        <f>K142*J142/1000</f>
        <v>1187.144</v>
      </c>
      <c r="M142" s="8">
        <v>19942</v>
      </c>
      <c r="N142" s="7" t="s">
        <v>22</v>
      </c>
    </row>
    <row r="143" spans="1:14" ht="18.75" customHeight="1" x14ac:dyDescent="0.2">
      <c r="A143" s="7">
        <v>142</v>
      </c>
      <c r="B143" s="8" t="s">
        <v>2069</v>
      </c>
      <c r="C143" s="8">
        <v>51832</v>
      </c>
      <c r="D143" s="7">
        <v>244</v>
      </c>
      <c r="E143" s="7" t="s">
        <v>27</v>
      </c>
      <c r="F143" s="7">
        <v>6030008868</v>
      </c>
      <c r="G143" s="7" t="s">
        <v>342</v>
      </c>
      <c r="H143" s="7" t="s">
        <v>343</v>
      </c>
      <c r="I143" s="7"/>
      <c r="J143" s="9"/>
      <c r="K143" s="10"/>
      <c r="L143" s="10"/>
      <c r="M143" s="8" t="s">
        <v>344</v>
      </c>
      <c r="N143" s="7" t="s">
        <v>22</v>
      </c>
    </row>
    <row r="144" spans="1:14" ht="18.75" customHeight="1" x14ac:dyDescent="0.2">
      <c r="A144" s="7">
        <v>143</v>
      </c>
      <c r="B144" s="8" t="s">
        <v>2073</v>
      </c>
      <c r="C144" s="8">
        <v>51813</v>
      </c>
      <c r="D144" s="7">
        <v>244</v>
      </c>
      <c r="E144" s="7" t="s">
        <v>19</v>
      </c>
      <c r="F144" s="7">
        <v>6030008715</v>
      </c>
      <c r="G144" s="7" t="s">
        <v>345</v>
      </c>
      <c r="H144" s="7" t="s">
        <v>346</v>
      </c>
      <c r="I144" s="7" t="s">
        <v>3</v>
      </c>
      <c r="J144" s="9">
        <v>0.40600000000000003</v>
      </c>
      <c r="K144" s="10">
        <v>3326067.93</v>
      </c>
      <c r="L144" s="10">
        <f>K144*J144/1000</f>
        <v>1350.3835795800001</v>
      </c>
      <c r="M144" s="8">
        <v>28952</v>
      </c>
      <c r="N144" s="7" t="s">
        <v>26</v>
      </c>
    </row>
    <row r="145" spans="1:14" ht="18.75" customHeight="1" x14ac:dyDescent="0.2">
      <c r="A145" s="7">
        <v>144</v>
      </c>
      <c r="B145" s="8" t="s">
        <v>2073</v>
      </c>
      <c r="C145" s="8">
        <v>51813</v>
      </c>
      <c r="D145" s="7">
        <v>244</v>
      </c>
      <c r="E145" s="7" t="s">
        <v>27</v>
      </c>
      <c r="F145" s="7">
        <v>6030008715</v>
      </c>
      <c r="G145" s="7" t="s">
        <v>347</v>
      </c>
      <c r="H145" s="7" t="s">
        <v>348</v>
      </c>
      <c r="I145" s="7"/>
      <c r="J145" s="9"/>
      <c r="K145" s="15"/>
      <c r="L145" s="10">
        <f>K145*J145/1000</f>
        <v>0</v>
      </c>
      <c r="M145" s="8" t="s">
        <v>349</v>
      </c>
      <c r="N145" s="7" t="s">
        <v>22</v>
      </c>
    </row>
    <row r="146" spans="1:14" ht="18.75" customHeight="1" x14ac:dyDescent="0.2">
      <c r="A146" s="7">
        <v>145</v>
      </c>
      <c r="B146" s="8" t="s">
        <v>2074</v>
      </c>
      <c r="C146" s="8">
        <v>51835</v>
      </c>
      <c r="D146" s="7">
        <v>244</v>
      </c>
      <c r="E146" s="7" t="s">
        <v>19</v>
      </c>
      <c r="F146" s="7">
        <v>6030008882</v>
      </c>
      <c r="G146" s="7" t="s">
        <v>350</v>
      </c>
      <c r="H146" s="7" t="s">
        <v>351</v>
      </c>
      <c r="I146" s="7" t="s">
        <v>1</v>
      </c>
      <c r="J146" s="9">
        <v>0.25519999999999998</v>
      </c>
      <c r="K146" s="15">
        <v>6700000</v>
      </c>
      <c r="L146" s="10">
        <f>K146*J146/1000</f>
        <v>1709.8399999999997</v>
      </c>
      <c r="M146" s="8">
        <v>24455</v>
      </c>
      <c r="N146" s="7" t="s">
        <v>26</v>
      </c>
    </row>
    <row r="147" spans="1:14" ht="18.75" customHeight="1" x14ac:dyDescent="0.2">
      <c r="A147" s="7">
        <v>146</v>
      </c>
      <c r="B147" s="8" t="s">
        <v>2074</v>
      </c>
      <c r="C147" s="8">
        <v>51835</v>
      </c>
      <c r="D147" s="7">
        <v>244</v>
      </c>
      <c r="E147" s="7" t="s">
        <v>19</v>
      </c>
      <c r="F147" s="7">
        <v>6030008902</v>
      </c>
      <c r="G147" s="7" t="s">
        <v>352</v>
      </c>
      <c r="H147" s="7" t="s">
        <v>353</v>
      </c>
      <c r="I147" s="7" t="s">
        <v>1</v>
      </c>
      <c r="J147" s="9">
        <v>0.25519999999999998</v>
      </c>
      <c r="K147" s="15">
        <v>4513050</v>
      </c>
      <c r="L147" s="10">
        <f>K147*J147/1000</f>
        <v>1151.7303599999998</v>
      </c>
      <c r="M147" s="8">
        <v>25723</v>
      </c>
      <c r="N147" s="7" t="s">
        <v>22</v>
      </c>
    </row>
    <row r="148" spans="1:14" ht="18.75" customHeight="1" x14ac:dyDescent="0.2">
      <c r="A148" s="7">
        <v>147</v>
      </c>
      <c r="B148" s="8" t="s">
        <v>2003</v>
      </c>
      <c r="C148" s="8">
        <v>51759</v>
      </c>
      <c r="D148" s="7">
        <v>852</v>
      </c>
      <c r="E148" s="7" t="s">
        <v>19</v>
      </c>
      <c r="F148" s="7">
        <v>6030008334</v>
      </c>
      <c r="G148" s="7" t="s">
        <v>354</v>
      </c>
      <c r="H148" s="7" t="s">
        <v>355</v>
      </c>
      <c r="I148" s="7" t="s">
        <v>2</v>
      </c>
      <c r="J148" s="9">
        <v>0.40600000000000003</v>
      </c>
      <c r="K148" s="10">
        <v>4726000</v>
      </c>
      <c r="L148" s="10">
        <f>K148*J148/1000</f>
        <v>1918.7560000000003</v>
      </c>
      <c r="M148" s="8" t="s">
        <v>356</v>
      </c>
      <c r="N148" s="7" t="s">
        <v>22</v>
      </c>
    </row>
    <row r="149" spans="1:14" ht="18.75" customHeight="1" x14ac:dyDescent="0.2">
      <c r="A149" s="7">
        <v>148</v>
      </c>
      <c r="B149" s="8" t="s">
        <v>2003</v>
      </c>
      <c r="C149" s="8">
        <v>51759</v>
      </c>
      <c r="D149" s="7">
        <v>852</v>
      </c>
      <c r="E149" s="7" t="s">
        <v>27</v>
      </c>
      <c r="F149" s="7">
        <v>6030008334</v>
      </c>
      <c r="G149" s="7" t="s">
        <v>357</v>
      </c>
      <c r="H149" s="7" t="s">
        <v>358</v>
      </c>
      <c r="I149" s="7"/>
      <c r="J149" s="9"/>
      <c r="K149" s="10"/>
      <c r="L149" s="10"/>
      <c r="M149" s="8" t="s">
        <v>359</v>
      </c>
      <c r="N149" s="7" t="s">
        <v>26</v>
      </c>
    </row>
    <row r="150" spans="1:14" ht="18.75" customHeight="1" x14ac:dyDescent="0.2">
      <c r="A150" s="7">
        <v>149</v>
      </c>
      <c r="B150" s="8" t="s">
        <v>2075</v>
      </c>
      <c r="C150" s="8">
        <v>51844</v>
      </c>
      <c r="D150" s="7">
        <v>244</v>
      </c>
      <c r="E150" s="7" t="s">
        <v>19</v>
      </c>
      <c r="F150" s="7">
        <v>6030008957</v>
      </c>
      <c r="G150" s="7" t="s">
        <v>360</v>
      </c>
      <c r="H150" s="7" t="s">
        <v>361</v>
      </c>
      <c r="I150" s="7" t="s">
        <v>1</v>
      </c>
      <c r="J150" s="9">
        <v>0.25519999999999998</v>
      </c>
      <c r="K150" s="10">
        <v>4958000</v>
      </c>
      <c r="L150" s="10">
        <f>K150*J150/1000</f>
        <v>1265.2815999999998</v>
      </c>
      <c r="M150" s="8">
        <v>25450</v>
      </c>
      <c r="N150" s="7" t="s">
        <v>22</v>
      </c>
    </row>
    <row r="151" spans="1:14" ht="18.75" customHeight="1" x14ac:dyDescent="0.2">
      <c r="A151" s="7">
        <v>150</v>
      </c>
      <c r="B151" s="8" t="s">
        <v>2076</v>
      </c>
      <c r="C151" s="8">
        <v>51857</v>
      </c>
      <c r="D151" s="7">
        <v>244</v>
      </c>
      <c r="E151" s="7" t="s">
        <v>19</v>
      </c>
      <c r="F151" s="7">
        <v>6030009016</v>
      </c>
      <c r="G151" s="7" t="s">
        <v>362</v>
      </c>
      <c r="H151" s="7" t="s">
        <v>363</v>
      </c>
      <c r="I151" s="7" t="s">
        <v>2</v>
      </c>
      <c r="J151" s="9">
        <v>0.40600000000000003</v>
      </c>
      <c r="K151" s="10">
        <v>2500000</v>
      </c>
      <c r="L151" s="10">
        <f>K151*J151/1000</f>
        <v>1015.0000000000001</v>
      </c>
      <c r="M151" s="8">
        <v>28398</v>
      </c>
      <c r="N151" s="7" t="s">
        <v>26</v>
      </c>
    </row>
    <row r="152" spans="1:14" ht="18.75" customHeight="1" x14ac:dyDescent="0.2">
      <c r="A152" s="7">
        <v>151</v>
      </c>
      <c r="B152" s="8" t="s">
        <v>2076</v>
      </c>
      <c r="C152" s="8">
        <v>51857</v>
      </c>
      <c r="D152" s="7">
        <v>244</v>
      </c>
      <c r="E152" s="7" t="s">
        <v>27</v>
      </c>
      <c r="F152" s="7">
        <v>6030009016</v>
      </c>
      <c r="G152" s="7" t="s">
        <v>364</v>
      </c>
      <c r="H152" s="7" t="s">
        <v>365</v>
      </c>
      <c r="I152" s="7"/>
      <c r="J152" s="9"/>
      <c r="K152" s="10"/>
      <c r="L152" s="10"/>
      <c r="M152" s="8" t="s">
        <v>366</v>
      </c>
      <c r="N152" s="7" t="s">
        <v>22</v>
      </c>
    </row>
    <row r="153" spans="1:14" ht="18.75" customHeight="1" x14ac:dyDescent="0.2">
      <c r="A153" s="7">
        <v>152</v>
      </c>
      <c r="B153" s="8" t="s">
        <v>2077</v>
      </c>
      <c r="C153" s="8">
        <v>51859</v>
      </c>
      <c r="D153" s="7">
        <v>244</v>
      </c>
      <c r="E153" s="7" t="s">
        <v>19</v>
      </c>
      <c r="F153" s="7">
        <v>6030009055</v>
      </c>
      <c r="G153" s="7" t="s">
        <v>367</v>
      </c>
      <c r="H153" s="7" t="s">
        <v>368</v>
      </c>
      <c r="I153" s="7" t="s">
        <v>0</v>
      </c>
      <c r="J153" s="9">
        <v>0.25519999999999998</v>
      </c>
      <c r="K153" s="10">
        <v>4000000</v>
      </c>
      <c r="L153" s="10">
        <f t="shared" ref="L153:L158" si="6">K153*J153/1000</f>
        <v>1020.7999999999998</v>
      </c>
      <c r="M153" s="8">
        <v>30969</v>
      </c>
      <c r="N153" s="7" t="s">
        <v>22</v>
      </c>
    </row>
    <row r="154" spans="1:14" ht="18.75" customHeight="1" x14ac:dyDescent="0.2">
      <c r="A154" s="7">
        <v>153</v>
      </c>
      <c r="B154" s="8" t="s">
        <v>2078</v>
      </c>
      <c r="C154" s="8">
        <v>51866</v>
      </c>
      <c r="D154" s="7">
        <v>244</v>
      </c>
      <c r="E154" s="7" t="s">
        <v>19</v>
      </c>
      <c r="F154" s="7">
        <v>6030009087</v>
      </c>
      <c r="G154" s="7" t="s">
        <v>369</v>
      </c>
      <c r="H154" s="7" t="s">
        <v>370</v>
      </c>
      <c r="I154" s="7" t="s">
        <v>0</v>
      </c>
      <c r="J154" s="9">
        <v>0.25519999999999998</v>
      </c>
      <c r="K154" s="10">
        <v>2900000</v>
      </c>
      <c r="L154" s="10">
        <f t="shared" si="6"/>
        <v>740.08</v>
      </c>
      <c r="M154" s="8">
        <v>30050</v>
      </c>
      <c r="N154" s="7" t="s">
        <v>26</v>
      </c>
    </row>
    <row r="155" spans="1:14" ht="18.75" customHeight="1" x14ac:dyDescent="0.2">
      <c r="A155" s="7">
        <v>154</v>
      </c>
      <c r="B155" s="8" t="s">
        <v>2079</v>
      </c>
      <c r="C155" s="8">
        <v>50032</v>
      </c>
      <c r="D155" s="7">
        <v>183</v>
      </c>
      <c r="E155" s="7" t="s">
        <v>19</v>
      </c>
      <c r="F155" s="7">
        <v>6030009048</v>
      </c>
      <c r="G155" s="7" t="s">
        <v>371</v>
      </c>
      <c r="H155" s="7" t="s">
        <v>372</v>
      </c>
      <c r="I155" s="7" t="s">
        <v>0</v>
      </c>
      <c r="J155" s="9">
        <v>0.25519999999999998</v>
      </c>
      <c r="K155" s="10">
        <v>2400000</v>
      </c>
      <c r="L155" s="10">
        <f t="shared" si="6"/>
        <v>612.48</v>
      </c>
      <c r="M155" s="8">
        <v>29793</v>
      </c>
      <c r="N155" s="7" t="s">
        <v>22</v>
      </c>
    </row>
    <row r="156" spans="1:14" ht="18.75" customHeight="1" x14ac:dyDescent="0.2">
      <c r="A156" s="7">
        <v>155</v>
      </c>
      <c r="B156" s="8" t="s">
        <v>2076</v>
      </c>
      <c r="C156" s="8">
        <v>48204</v>
      </c>
      <c r="D156" s="7">
        <v>122</v>
      </c>
      <c r="E156" s="7" t="s">
        <v>19</v>
      </c>
      <c r="F156" s="7">
        <v>6030009023</v>
      </c>
      <c r="G156" s="7" t="s">
        <v>373</v>
      </c>
      <c r="H156" s="7" t="s">
        <v>374</v>
      </c>
      <c r="I156" s="7" t="s">
        <v>0</v>
      </c>
      <c r="J156" s="9">
        <v>0.25519999999999998</v>
      </c>
      <c r="K156" s="10">
        <v>1500000</v>
      </c>
      <c r="L156" s="10">
        <f t="shared" si="6"/>
        <v>382.8</v>
      </c>
      <c r="M156" s="8">
        <v>31800</v>
      </c>
      <c r="N156" s="7" t="s">
        <v>22</v>
      </c>
    </row>
    <row r="157" spans="1:14" ht="18.75" customHeight="1" x14ac:dyDescent="0.2">
      <c r="A157" s="7">
        <v>156</v>
      </c>
      <c r="B157" s="8" t="s">
        <v>2080</v>
      </c>
      <c r="C157" s="8">
        <v>50040</v>
      </c>
      <c r="D157" s="7">
        <v>183</v>
      </c>
      <c r="E157" s="7" t="s">
        <v>19</v>
      </c>
      <c r="F157" s="7">
        <v>6030009094</v>
      </c>
      <c r="G157" s="7" t="s">
        <v>375</v>
      </c>
      <c r="H157" s="7" t="s">
        <v>376</v>
      </c>
      <c r="I157" s="7" t="s">
        <v>0</v>
      </c>
      <c r="J157" s="9">
        <v>0.25519999999999998</v>
      </c>
      <c r="K157" s="10">
        <v>2340000</v>
      </c>
      <c r="L157" s="10">
        <f t="shared" si="6"/>
        <v>597.16800000000001</v>
      </c>
      <c r="M157" s="8">
        <v>30712</v>
      </c>
      <c r="N157" s="7" t="s">
        <v>26</v>
      </c>
    </row>
    <row r="158" spans="1:14" ht="18.75" customHeight="1" x14ac:dyDescent="0.2">
      <c r="A158" s="7">
        <v>157</v>
      </c>
      <c r="B158" s="8" t="s">
        <v>2081</v>
      </c>
      <c r="C158" s="8">
        <v>51841</v>
      </c>
      <c r="D158" s="7">
        <v>244</v>
      </c>
      <c r="E158" s="7" t="s">
        <v>19</v>
      </c>
      <c r="F158" s="7">
        <v>6030008932</v>
      </c>
      <c r="G158" s="7" t="s">
        <v>377</v>
      </c>
      <c r="H158" s="7" t="s">
        <v>378</v>
      </c>
      <c r="I158" s="7" t="s">
        <v>2</v>
      </c>
      <c r="J158" s="9">
        <v>0.40600000000000003</v>
      </c>
      <c r="K158" s="10">
        <v>3662820</v>
      </c>
      <c r="L158" s="10">
        <f t="shared" si="6"/>
        <v>1487.1049200000002</v>
      </c>
      <c r="M158" s="8">
        <v>32411</v>
      </c>
      <c r="N158" s="7" t="s">
        <v>22</v>
      </c>
    </row>
    <row r="159" spans="1:14" ht="18.75" customHeight="1" x14ac:dyDescent="0.2">
      <c r="A159" s="7">
        <v>158</v>
      </c>
      <c r="B159" s="8" t="s">
        <v>2081</v>
      </c>
      <c r="C159" s="8">
        <v>51841</v>
      </c>
      <c r="D159" s="7">
        <v>244</v>
      </c>
      <c r="E159" s="7" t="s">
        <v>27</v>
      </c>
      <c r="F159" s="7">
        <v>6030008932</v>
      </c>
      <c r="G159" s="7" t="s">
        <v>379</v>
      </c>
      <c r="H159" s="7" t="s">
        <v>380</v>
      </c>
      <c r="I159" s="7"/>
      <c r="J159" s="9"/>
      <c r="K159" s="10"/>
      <c r="L159" s="10"/>
      <c r="M159" s="8">
        <v>30411</v>
      </c>
      <c r="N159" s="7" t="s">
        <v>26</v>
      </c>
    </row>
    <row r="160" spans="1:14" ht="18.75" customHeight="1" x14ac:dyDescent="0.2">
      <c r="A160" s="7">
        <v>159</v>
      </c>
      <c r="B160" s="8" t="s">
        <v>2082</v>
      </c>
      <c r="C160" s="8">
        <v>51845</v>
      </c>
      <c r="D160" s="7">
        <v>244</v>
      </c>
      <c r="E160" s="7" t="s">
        <v>19</v>
      </c>
      <c r="F160" s="7">
        <v>6030008964</v>
      </c>
      <c r="G160" s="7" t="s">
        <v>381</v>
      </c>
      <c r="H160" s="7" t="s">
        <v>382</v>
      </c>
      <c r="I160" s="7" t="s">
        <v>3</v>
      </c>
      <c r="J160" s="9">
        <v>0.40600000000000003</v>
      </c>
      <c r="K160" s="10">
        <v>4600000</v>
      </c>
      <c r="L160" s="10">
        <f>K160*J160/1000</f>
        <v>1867.6000000000001</v>
      </c>
      <c r="M160" s="8">
        <v>34439</v>
      </c>
      <c r="N160" s="7" t="s">
        <v>22</v>
      </c>
    </row>
    <row r="161" spans="1:14" ht="18.75" customHeight="1" x14ac:dyDescent="0.2">
      <c r="A161" s="7">
        <v>160</v>
      </c>
      <c r="B161" s="8" t="s">
        <v>2082</v>
      </c>
      <c r="C161" s="8">
        <v>51845</v>
      </c>
      <c r="D161" s="7">
        <v>244</v>
      </c>
      <c r="E161" s="7" t="s">
        <v>27</v>
      </c>
      <c r="F161" s="7">
        <v>6030008964</v>
      </c>
      <c r="G161" s="7" t="s">
        <v>383</v>
      </c>
      <c r="H161" s="7" t="s">
        <v>384</v>
      </c>
      <c r="I161" s="7"/>
      <c r="J161" s="9"/>
      <c r="K161" s="10"/>
      <c r="L161" s="10"/>
      <c r="M161" s="8" t="s">
        <v>385</v>
      </c>
      <c r="N161" s="7" t="s">
        <v>22</v>
      </c>
    </row>
    <row r="162" spans="1:14" ht="18.75" customHeight="1" x14ac:dyDescent="0.2">
      <c r="A162" s="7">
        <v>161</v>
      </c>
      <c r="B162" s="8" t="s">
        <v>2083</v>
      </c>
      <c r="C162" s="8">
        <v>51873</v>
      </c>
      <c r="D162" s="7">
        <v>244</v>
      </c>
      <c r="E162" s="7" t="s">
        <v>19</v>
      </c>
      <c r="F162" s="7">
        <v>6030009144</v>
      </c>
      <c r="G162" s="7" t="s">
        <v>386</v>
      </c>
      <c r="H162" s="7" t="s">
        <v>387</v>
      </c>
      <c r="I162" s="7" t="s">
        <v>2</v>
      </c>
      <c r="J162" s="9">
        <v>0.40600000000000003</v>
      </c>
      <c r="K162" s="10">
        <v>3500000</v>
      </c>
      <c r="L162" s="10">
        <f>K162*J162/1000</f>
        <v>1421</v>
      </c>
      <c r="M162" s="8">
        <v>35086</v>
      </c>
      <c r="N162" s="7" t="s">
        <v>22</v>
      </c>
    </row>
    <row r="163" spans="1:14" ht="18.75" customHeight="1" x14ac:dyDescent="0.2">
      <c r="A163" s="7">
        <v>162</v>
      </c>
      <c r="B163" s="8" t="s">
        <v>2083</v>
      </c>
      <c r="C163" s="8">
        <v>51873</v>
      </c>
      <c r="D163" s="7">
        <v>244</v>
      </c>
      <c r="E163" s="7" t="s">
        <v>27</v>
      </c>
      <c r="F163" s="7">
        <v>6030009144</v>
      </c>
      <c r="G163" s="7" t="s">
        <v>388</v>
      </c>
      <c r="H163" s="7" t="s">
        <v>389</v>
      </c>
      <c r="I163" s="7"/>
      <c r="J163" s="9"/>
      <c r="K163" s="10"/>
      <c r="L163" s="10"/>
      <c r="M163" s="8" t="s">
        <v>390</v>
      </c>
      <c r="N163" s="7" t="s">
        <v>26</v>
      </c>
    </row>
    <row r="164" spans="1:14" ht="18.75" customHeight="1" x14ac:dyDescent="0.2">
      <c r="A164" s="7">
        <v>163</v>
      </c>
      <c r="B164" s="8" t="s">
        <v>2084</v>
      </c>
      <c r="C164" s="8">
        <v>49781</v>
      </c>
      <c r="D164" s="7">
        <v>183</v>
      </c>
      <c r="E164" s="7" t="s">
        <v>19</v>
      </c>
      <c r="F164" s="7">
        <v>6030007129</v>
      </c>
      <c r="G164" s="7" t="s">
        <v>391</v>
      </c>
      <c r="H164" s="7" t="s">
        <v>392</v>
      </c>
      <c r="I164" s="7" t="s">
        <v>2</v>
      </c>
      <c r="J164" s="9">
        <v>0.40600000000000003</v>
      </c>
      <c r="K164" s="10">
        <v>10650000</v>
      </c>
      <c r="L164" s="10">
        <v>2717.88</v>
      </c>
      <c r="M164" s="8">
        <v>27372</v>
      </c>
      <c r="N164" s="7" t="s">
        <v>22</v>
      </c>
    </row>
    <row r="165" spans="1:14" ht="18.75" customHeight="1" x14ac:dyDescent="0.2">
      <c r="A165" s="7">
        <v>164</v>
      </c>
      <c r="B165" s="8" t="s">
        <v>2085</v>
      </c>
      <c r="C165" s="19">
        <v>51920</v>
      </c>
      <c r="D165" s="7">
        <v>188</v>
      </c>
      <c r="E165" s="7" t="s">
        <v>19</v>
      </c>
      <c r="F165" s="7">
        <v>6030009354</v>
      </c>
      <c r="G165" s="7">
        <v>542720753</v>
      </c>
      <c r="H165" s="7" t="s">
        <v>393</v>
      </c>
      <c r="I165" s="7" t="s">
        <v>3</v>
      </c>
      <c r="J165" s="9">
        <v>0.40600000000000003</v>
      </c>
      <c r="K165" s="15">
        <v>1758000</v>
      </c>
      <c r="L165" s="10">
        <f>K165*J165/1000</f>
        <v>713.74800000000005</v>
      </c>
      <c r="M165" s="8" t="s">
        <v>394</v>
      </c>
      <c r="N165" s="7" t="s">
        <v>22</v>
      </c>
    </row>
    <row r="166" spans="1:14" ht="18.75" customHeight="1" x14ac:dyDescent="0.2">
      <c r="A166" s="7">
        <v>165</v>
      </c>
      <c r="B166" s="8" t="s">
        <v>2085</v>
      </c>
      <c r="C166" s="19">
        <v>51920</v>
      </c>
      <c r="D166" s="7">
        <v>188</v>
      </c>
      <c r="E166" s="7" t="s">
        <v>27</v>
      </c>
      <c r="F166" s="7">
        <v>6030009354</v>
      </c>
      <c r="G166" s="7">
        <v>658179305</v>
      </c>
      <c r="H166" s="7" t="s">
        <v>395</v>
      </c>
      <c r="I166" s="7"/>
      <c r="J166" s="9"/>
      <c r="K166" s="15"/>
      <c r="L166" s="10"/>
      <c r="M166" s="8">
        <v>27676</v>
      </c>
      <c r="N166" s="7" t="s">
        <v>26</v>
      </c>
    </row>
    <row r="167" spans="1:14" ht="18.75" customHeight="1" x14ac:dyDescent="0.2">
      <c r="A167" s="7">
        <v>166</v>
      </c>
      <c r="B167" s="8" t="s">
        <v>2086</v>
      </c>
      <c r="C167" s="19">
        <v>51898</v>
      </c>
      <c r="D167" s="7">
        <v>244</v>
      </c>
      <c r="E167" s="7" t="s">
        <v>19</v>
      </c>
      <c r="F167" s="7">
        <v>6030009183</v>
      </c>
      <c r="G167" s="7" t="s">
        <v>396</v>
      </c>
      <c r="H167" s="7" t="s">
        <v>397</v>
      </c>
      <c r="I167" s="7" t="s">
        <v>1</v>
      </c>
      <c r="J167" s="9">
        <v>0.25519999999999998</v>
      </c>
      <c r="K167" s="15">
        <v>4700000</v>
      </c>
      <c r="L167" s="10">
        <f t="shared" ref="L167:L180" si="7">K167*J167/1000</f>
        <v>1199.44</v>
      </c>
      <c r="M167" s="8">
        <v>27202</v>
      </c>
      <c r="N167" s="7" t="s">
        <v>26</v>
      </c>
    </row>
    <row r="168" spans="1:14" ht="18.75" customHeight="1" x14ac:dyDescent="0.2">
      <c r="A168" s="7">
        <v>167</v>
      </c>
      <c r="B168" s="8" t="s">
        <v>2087</v>
      </c>
      <c r="C168" s="19">
        <v>50082</v>
      </c>
      <c r="D168" s="7">
        <v>183</v>
      </c>
      <c r="E168" s="7" t="s">
        <v>19</v>
      </c>
      <c r="F168" s="7">
        <v>6030009272</v>
      </c>
      <c r="G168" s="7" t="s">
        <v>398</v>
      </c>
      <c r="H168" s="7" t="s">
        <v>399</v>
      </c>
      <c r="I168" s="7" t="s">
        <v>1</v>
      </c>
      <c r="J168" s="9">
        <v>0.25519999999999998</v>
      </c>
      <c r="K168" s="15">
        <v>2000000</v>
      </c>
      <c r="L168" s="10">
        <f t="shared" si="7"/>
        <v>510.39999999999992</v>
      </c>
      <c r="M168" s="8">
        <v>24607</v>
      </c>
      <c r="N168" s="7" t="s">
        <v>26</v>
      </c>
    </row>
    <row r="169" spans="1:14" ht="18.75" customHeight="1" x14ac:dyDescent="0.2">
      <c r="A169" s="7">
        <v>168</v>
      </c>
      <c r="B169" s="8" t="s">
        <v>2088</v>
      </c>
      <c r="C169" s="19">
        <v>51916</v>
      </c>
      <c r="D169" s="7">
        <v>244</v>
      </c>
      <c r="E169" s="7" t="s">
        <v>19</v>
      </c>
      <c r="F169" s="7">
        <v>6030009331</v>
      </c>
      <c r="G169" s="7" t="s">
        <v>400</v>
      </c>
      <c r="H169" s="7" t="s">
        <v>401</v>
      </c>
      <c r="I169" s="7" t="s">
        <v>1</v>
      </c>
      <c r="J169" s="9">
        <v>0.25519999999999998</v>
      </c>
      <c r="K169" s="15">
        <v>1960000</v>
      </c>
      <c r="L169" s="10">
        <f t="shared" si="7"/>
        <v>500.19199999999995</v>
      </c>
      <c r="M169" s="8">
        <v>25451</v>
      </c>
      <c r="N169" s="7" t="s">
        <v>22</v>
      </c>
    </row>
    <row r="170" spans="1:14" ht="18.75" customHeight="1" x14ac:dyDescent="0.2">
      <c r="A170" s="7">
        <v>169</v>
      </c>
      <c r="B170" s="8" t="s">
        <v>2088</v>
      </c>
      <c r="C170" s="19">
        <v>51916</v>
      </c>
      <c r="D170" s="7">
        <v>244</v>
      </c>
      <c r="E170" s="7" t="s">
        <v>19</v>
      </c>
      <c r="F170" s="7">
        <v>6030009347</v>
      </c>
      <c r="G170" s="7" t="s">
        <v>400</v>
      </c>
      <c r="H170" s="7" t="s">
        <v>401</v>
      </c>
      <c r="I170" s="7" t="s">
        <v>1</v>
      </c>
      <c r="J170" s="9">
        <v>0.25519999999999998</v>
      </c>
      <c r="K170" s="15">
        <v>1577000</v>
      </c>
      <c r="L170" s="10">
        <f t="shared" si="7"/>
        <v>402.45039999999995</v>
      </c>
      <c r="M170" s="8">
        <v>25451</v>
      </c>
      <c r="N170" s="7" t="s">
        <v>22</v>
      </c>
    </row>
    <row r="171" spans="1:14" ht="18.75" customHeight="1" x14ac:dyDescent="0.2">
      <c r="A171" s="7">
        <v>170</v>
      </c>
      <c r="B171" s="8" t="s">
        <v>2089</v>
      </c>
      <c r="C171" s="19">
        <v>50081</v>
      </c>
      <c r="D171" s="7">
        <v>183</v>
      </c>
      <c r="E171" s="7" t="s">
        <v>19</v>
      </c>
      <c r="F171" s="7">
        <v>6030009265</v>
      </c>
      <c r="G171" s="7" t="s">
        <v>402</v>
      </c>
      <c r="H171" s="7" t="s">
        <v>403</v>
      </c>
      <c r="I171" s="7" t="s">
        <v>0</v>
      </c>
      <c r="J171" s="9">
        <v>0.25519999999999998</v>
      </c>
      <c r="K171" s="15">
        <v>1060000</v>
      </c>
      <c r="L171" s="10">
        <f t="shared" si="7"/>
        <v>270.512</v>
      </c>
      <c r="M171" s="8">
        <v>31231</v>
      </c>
      <c r="N171" s="7" t="s">
        <v>26</v>
      </c>
    </row>
    <row r="172" spans="1:14" ht="18.75" customHeight="1" x14ac:dyDescent="0.2">
      <c r="A172" s="7">
        <v>171</v>
      </c>
      <c r="B172" s="8" t="s">
        <v>2089</v>
      </c>
      <c r="C172" s="19">
        <v>50081</v>
      </c>
      <c r="D172" s="7">
        <v>183</v>
      </c>
      <c r="E172" s="7" t="s">
        <v>19</v>
      </c>
      <c r="F172" s="7">
        <v>6030009233</v>
      </c>
      <c r="G172" s="7" t="s">
        <v>404</v>
      </c>
      <c r="H172" s="7" t="s">
        <v>405</v>
      </c>
      <c r="I172" s="7" t="s">
        <v>3</v>
      </c>
      <c r="J172" s="9">
        <v>0.40600000000000003</v>
      </c>
      <c r="K172" s="15">
        <v>6612000</v>
      </c>
      <c r="L172" s="10">
        <f t="shared" si="7"/>
        <v>2684.4720000000002</v>
      </c>
      <c r="M172" s="8">
        <v>25666</v>
      </c>
      <c r="N172" s="7" t="s">
        <v>26</v>
      </c>
    </row>
    <row r="173" spans="1:14" ht="18.75" customHeight="1" x14ac:dyDescent="0.2">
      <c r="A173" s="7">
        <v>172</v>
      </c>
      <c r="B173" s="8" t="s">
        <v>2089</v>
      </c>
      <c r="C173" s="19">
        <v>50081</v>
      </c>
      <c r="D173" s="7">
        <v>183</v>
      </c>
      <c r="E173" s="7" t="s">
        <v>27</v>
      </c>
      <c r="F173" s="7">
        <v>6030009233</v>
      </c>
      <c r="G173" s="7" t="s">
        <v>406</v>
      </c>
      <c r="H173" s="7" t="s">
        <v>407</v>
      </c>
      <c r="I173" s="7"/>
      <c r="J173" s="9"/>
      <c r="K173" s="10"/>
      <c r="L173" s="10">
        <f t="shared" si="7"/>
        <v>0</v>
      </c>
      <c r="M173" s="8">
        <v>25486</v>
      </c>
      <c r="N173" s="7" t="s">
        <v>22</v>
      </c>
    </row>
    <row r="174" spans="1:14" ht="18.75" customHeight="1" x14ac:dyDescent="0.2">
      <c r="A174" s="7">
        <v>173</v>
      </c>
      <c r="B174" s="8" t="s">
        <v>408</v>
      </c>
      <c r="C174" s="19">
        <v>49856</v>
      </c>
      <c r="D174" s="7">
        <v>183</v>
      </c>
      <c r="E174" s="7" t="s">
        <v>19</v>
      </c>
      <c r="F174" s="7">
        <v>6030007661</v>
      </c>
      <c r="G174" s="7" t="s">
        <v>409</v>
      </c>
      <c r="H174" s="7" t="s">
        <v>410</v>
      </c>
      <c r="I174" s="7" t="s">
        <v>2</v>
      </c>
      <c r="J174" s="9">
        <v>0.40600000000000003</v>
      </c>
      <c r="K174" s="10">
        <v>5500000</v>
      </c>
      <c r="L174" s="10">
        <f t="shared" si="7"/>
        <v>2233</v>
      </c>
      <c r="M174" s="8">
        <v>32824</v>
      </c>
      <c r="N174" s="7" t="s">
        <v>22</v>
      </c>
    </row>
    <row r="175" spans="1:14" ht="18.75" customHeight="1" x14ac:dyDescent="0.2">
      <c r="A175" s="7">
        <v>174</v>
      </c>
      <c r="B175" s="8" t="s">
        <v>408</v>
      </c>
      <c r="C175" s="19">
        <v>49856</v>
      </c>
      <c r="D175" s="7">
        <v>183</v>
      </c>
      <c r="E175" s="7" t="s">
        <v>27</v>
      </c>
      <c r="F175" s="7">
        <v>6030007661</v>
      </c>
      <c r="G175" s="7" t="s">
        <v>411</v>
      </c>
      <c r="H175" s="7" t="s">
        <v>412</v>
      </c>
      <c r="I175" s="7"/>
      <c r="J175" s="9"/>
      <c r="K175" s="10"/>
      <c r="L175" s="10">
        <f t="shared" si="7"/>
        <v>0</v>
      </c>
      <c r="M175" s="8" t="s">
        <v>413</v>
      </c>
      <c r="N175" s="7" t="s">
        <v>26</v>
      </c>
    </row>
    <row r="176" spans="1:14" ht="18.75" customHeight="1" x14ac:dyDescent="0.2">
      <c r="A176" s="7">
        <v>175</v>
      </c>
      <c r="B176" s="8" t="s">
        <v>2090</v>
      </c>
      <c r="C176" s="8">
        <v>48269</v>
      </c>
      <c r="D176" s="7">
        <v>122</v>
      </c>
      <c r="E176" s="7" t="s">
        <v>19</v>
      </c>
      <c r="F176" s="7">
        <v>6011276057</v>
      </c>
      <c r="G176" s="7" t="s">
        <v>414</v>
      </c>
      <c r="H176" s="7" t="s">
        <v>415</v>
      </c>
      <c r="I176" s="7" t="s">
        <v>0</v>
      </c>
      <c r="J176" s="13">
        <v>0.25519999999999998</v>
      </c>
      <c r="K176" s="10">
        <v>950000</v>
      </c>
      <c r="L176" s="10">
        <f t="shared" si="7"/>
        <v>242.43999999999997</v>
      </c>
      <c r="M176" s="8">
        <v>27089</v>
      </c>
      <c r="N176" s="7" t="s">
        <v>22</v>
      </c>
    </row>
    <row r="177" spans="1:14" ht="18.75" customHeight="1" x14ac:dyDescent="0.2">
      <c r="A177" s="7">
        <v>176</v>
      </c>
      <c r="B177" s="8" t="s">
        <v>2091</v>
      </c>
      <c r="C177" s="8">
        <v>51925</v>
      </c>
      <c r="D177" s="7">
        <v>244</v>
      </c>
      <c r="E177" s="7" t="s">
        <v>19</v>
      </c>
      <c r="F177" s="7">
        <v>6030009443</v>
      </c>
      <c r="G177" s="7" t="s">
        <v>416</v>
      </c>
      <c r="H177" s="7" t="s">
        <v>417</v>
      </c>
      <c r="I177" s="7" t="s">
        <v>2</v>
      </c>
      <c r="J177" s="9">
        <v>0.40600000000000003</v>
      </c>
      <c r="K177" s="10">
        <v>6000000</v>
      </c>
      <c r="L177" s="10">
        <f t="shared" si="7"/>
        <v>2436</v>
      </c>
      <c r="M177" s="8">
        <v>34189</v>
      </c>
      <c r="N177" s="7" t="s">
        <v>26</v>
      </c>
    </row>
    <row r="178" spans="1:14" ht="18.75" customHeight="1" x14ac:dyDescent="0.2">
      <c r="A178" s="7">
        <v>177</v>
      </c>
      <c r="B178" s="8" t="s">
        <v>2091</v>
      </c>
      <c r="C178" s="8">
        <v>51925</v>
      </c>
      <c r="D178" s="7">
        <v>244</v>
      </c>
      <c r="E178" s="7" t="s">
        <v>27</v>
      </c>
      <c r="F178" s="7">
        <v>6030009443</v>
      </c>
      <c r="G178" s="7" t="s">
        <v>418</v>
      </c>
      <c r="H178" s="7" t="s">
        <v>419</v>
      </c>
      <c r="I178" s="7"/>
      <c r="J178" s="13"/>
      <c r="K178" s="10"/>
      <c r="L178" s="10">
        <f t="shared" si="7"/>
        <v>0</v>
      </c>
      <c r="M178" s="8">
        <v>33027</v>
      </c>
      <c r="N178" s="7" t="s">
        <v>22</v>
      </c>
    </row>
    <row r="179" spans="1:14" ht="18.75" customHeight="1" x14ac:dyDescent="0.2">
      <c r="A179" s="7">
        <v>178</v>
      </c>
      <c r="B179" s="8" t="s">
        <v>2090</v>
      </c>
      <c r="C179" s="8">
        <v>48269</v>
      </c>
      <c r="D179" s="7">
        <v>122</v>
      </c>
      <c r="E179" s="7" t="s">
        <v>19</v>
      </c>
      <c r="F179" s="7">
        <v>6030009379</v>
      </c>
      <c r="G179" s="7" t="s">
        <v>420</v>
      </c>
      <c r="H179" s="7" t="s">
        <v>421</v>
      </c>
      <c r="I179" s="7" t="s">
        <v>0</v>
      </c>
      <c r="J179" s="9">
        <v>0.25519999999999998</v>
      </c>
      <c r="K179" s="10">
        <v>2000000</v>
      </c>
      <c r="L179" s="10">
        <f t="shared" si="7"/>
        <v>510.39999999999992</v>
      </c>
      <c r="M179" s="8">
        <v>34189</v>
      </c>
      <c r="N179" s="7" t="s">
        <v>26</v>
      </c>
    </row>
    <row r="180" spans="1:14" ht="18.75" customHeight="1" x14ac:dyDescent="0.2">
      <c r="A180" s="7">
        <v>179</v>
      </c>
      <c r="B180" s="8" t="s">
        <v>2092</v>
      </c>
      <c r="C180" s="8">
        <v>48299</v>
      </c>
      <c r="D180" s="7">
        <v>122</v>
      </c>
      <c r="E180" s="7" t="s">
        <v>19</v>
      </c>
      <c r="F180" s="7">
        <v>6030009525</v>
      </c>
      <c r="G180" s="7">
        <v>528944673</v>
      </c>
      <c r="H180" s="7" t="s">
        <v>422</v>
      </c>
      <c r="I180" s="7" t="s">
        <v>3</v>
      </c>
      <c r="J180" s="9">
        <v>0.40600000000000003</v>
      </c>
      <c r="K180" s="10">
        <v>5729080</v>
      </c>
      <c r="L180" s="10">
        <f t="shared" si="7"/>
        <v>2326.00648</v>
      </c>
      <c r="M180" s="8">
        <v>22968</v>
      </c>
      <c r="N180" s="7" t="s">
        <v>26</v>
      </c>
    </row>
    <row r="181" spans="1:14" ht="18.75" customHeight="1" x14ac:dyDescent="0.2">
      <c r="A181" s="7">
        <v>180</v>
      </c>
      <c r="B181" s="8" t="s">
        <v>2092</v>
      </c>
      <c r="C181" s="8">
        <v>48299</v>
      </c>
      <c r="D181" s="7">
        <v>122</v>
      </c>
      <c r="E181" s="7" t="s">
        <v>27</v>
      </c>
      <c r="F181" s="7">
        <v>6030009525</v>
      </c>
      <c r="G181" s="7" t="s">
        <v>423</v>
      </c>
      <c r="H181" s="7" t="s">
        <v>424</v>
      </c>
      <c r="I181" s="7"/>
      <c r="J181" s="9"/>
      <c r="K181" s="10"/>
      <c r="L181" s="10"/>
      <c r="M181" s="8" t="s">
        <v>425</v>
      </c>
      <c r="N181" s="7" t="s">
        <v>26</v>
      </c>
    </row>
    <row r="182" spans="1:14" ht="18.75" customHeight="1" x14ac:dyDescent="0.2">
      <c r="A182" s="7">
        <v>181</v>
      </c>
      <c r="B182" s="8" t="s">
        <v>2093</v>
      </c>
      <c r="C182" s="8">
        <v>51950</v>
      </c>
      <c r="D182" s="7">
        <v>244</v>
      </c>
      <c r="E182" s="7" t="s">
        <v>19</v>
      </c>
      <c r="F182" s="7">
        <v>6030009502</v>
      </c>
      <c r="G182" s="7" t="s">
        <v>426</v>
      </c>
      <c r="H182" s="7" t="s">
        <v>427</v>
      </c>
      <c r="I182" s="7" t="s">
        <v>3</v>
      </c>
      <c r="J182" s="9">
        <v>0.40600000000000003</v>
      </c>
      <c r="K182" s="10">
        <v>3000000</v>
      </c>
      <c r="L182" s="10">
        <f>K182*J182/1000</f>
        <v>1218</v>
      </c>
      <c r="M182" s="8">
        <v>24302</v>
      </c>
      <c r="N182" s="7" t="s">
        <v>22</v>
      </c>
    </row>
    <row r="183" spans="1:14" ht="18.75" customHeight="1" x14ac:dyDescent="0.2">
      <c r="A183" s="7">
        <v>182</v>
      </c>
      <c r="B183" s="8" t="s">
        <v>2093</v>
      </c>
      <c r="C183" s="8">
        <v>51950</v>
      </c>
      <c r="D183" s="7">
        <v>244</v>
      </c>
      <c r="E183" s="7" t="s">
        <v>27</v>
      </c>
      <c r="F183" s="7">
        <v>6030009502</v>
      </c>
      <c r="G183" s="7" t="s">
        <v>428</v>
      </c>
      <c r="H183" s="7" t="s">
        <v>429</v>
      </c>
      <c r="I183" s="7"/>
      <c r="J183" s="9"/>
      <c r="K183" s="10"/>
      <c r="L183" s="10"/>
      <c r="M183" s="8">
        <v>34612</v>
      </c>
      <c r="N183" s="7" t="s">
        <v>26</v>
      </c>
    </row>
    <row r="184" spans="1:14" ht="18.75" customHeight="1" x14ac:dyDescent="0.2">
      <c r="A184" s="7">
        <v>183</v>
      </c>
      <c r="B184" s="8" t="s">
        <v>2094</v>
      </c>
      <c r="C184" s="8">
        <v>50130</v>
      </c>
      <c r="D184" s="7">
        <v>183</v>
      </c>
      <c r="E184" s="7" t="s">
        <v>19</v>
      </c>
      <c r="F184" s="7">
        <v>6030009541</v>
      </c>
      <c r="G184" s="7" t="s">
        <v>430</v>
      </c>
      <c r="H184" s="7" t="s">
        <v>431</v>
      </c>
      <c r="I184" s="7" t="s">
        <v>0</v>
      </c>
      <c r="J184" s="9">
        <v>0.25519999999999998</v>
      </c>
      <c r="K184" s="15">
        <v>3250000</v>
      </c>
      <c r="L184" s="10">
        <f>K184*J184/1000</f>
        <v>829.4</v>
      </c>
      <c r="M184" s="8" t="s">
        <v>432</v>
      </c>
      <c r="N184" s="7" t="s">
        <v>22</v>
      </c>
    </row>
    <row r="185" spans="1:14" ht="18.75" customHeight="1" x14ac:dyDescent="0.2">
      <c r="A185" s="7">
        <v>184</v>
      </c>
      <c r="B185" s="8" t="s">
        <v>2095</v>
      </c>
      <c r="C185" s="8">
        <v>51961</v>
      </c>
      <c r="D185" s="7">
        <v>244</v>
      </c>
      <c r="E185" s="7" t="s">
        <v>19</v>
      </c>
      <c r="F185" s="7">
        <v>6030009564</v>
      </c>
      <c r="G185" s="7" t="s">
        <v>433</v>
      </c>
      <c r="H185" s="7" t="s">
        <v>434</v>
      </c>
      <c r="I185" s="7" t="s">
        <v>0</v>
      </c>
      <c r="J185" s="9">
        <v>0.25519999999999998</v>
      </c>
      <c r="K185" s="15">
        <v>6500000</v>
      </c>
      <c r="L185" s="10">
        <f>K185*J185/1000</f>
        <v>1658.8</v>
      </c>
      <c r="M185" s="8">
        <v>34121</v>
      </c>
      <c r="N185" s="7" t="s">
        <v>26</v>
      </c>
    </row>
    <row r="186" spans="1:14" ht="18.75" customHeight="1" x14ac:dyDescent="0.2">
      <c r="A186" s="7">
        <v>185</v>
      </c>
      <c r="B186" s="8" t="s">
        <v>2096</v>
      </c>
      <c r="C186" s="8">
        <v>51983</v>
      </c>
      <c r="D186" s="7">
        <v>244</v>
      </c>
      <c r="E186" s="7" t="s">
        <v>19</v>
      </c>
      <c r="F186" s="7">
        <v>6030009621</v>
      </c>
      <c r="G186" s="7" t="s">
        <v>435</v>
      </c>
      <c r="H186" s="7" t="s">
        <v>436</v>
      </c>
      <c r="I186" s="7" t="s">
        <v>2</v>
      </c>
      <c r="J186" s="9">
        <v>0.40600000000000003</v>
      </c>
      <c r="K186" s="10">
        <v>3100000</v>
      </c>
      <c r="L186" s="10">
        <f>K186*J186/1000</f>
        <v>1258.5999999999999</v>
      </c>
      <c r="M186" s="8">
        <v>34062</v>
      </c>
      <c r="N186" s="7" t="s">
        <v>22</v>
      </c>
    </row>
    <row r="187" spans="1:14" ht="18.75" customHeight="1" x14ac:dyDescent="0.2">
      <c r="A187" s="7">
        <v>186</v>
      </c>
      <c r="B187" s="8" t="s">
        <v>2096</v>
      </c>
      <c r="C187" s="8">
        <v>51983</v>
      </c>
      <c r="D187" s="7">
        <v>244</v>
      </c>
      <c r="E187" s="7" t="s">
        <v>27</v>
      </c>
      <c r="F187" s="7">
        <v>6030009621</v>
      </c>
      <c r="G187" s="7" t="s">
        <v>437</v>
      </c>
      <c r="H187" s="7" t="s">
        <v>438</v>
      </c>
      <c r="I187" s="7"/>
      <c r="J187" s="9"/>
      <c r="K187" s="15"/>
      <c r="L187" s="10"/>
      <c r="M187" s="8" t="s">
        <v>439</v>
      </c>
      <c r="N187" s="7" t="s">
        <v>26</v>
      </c>
    </row>
    <row r="188" spans="1:14" ht="18.75" customHeight="1" x14ac:dyDescent="0.2">
      <c r="A188" s="7">
        <v>187</v>
      </c>
      <c r="B188" s="8" t="s">
        <v>2097</v>
      </c>
      <c r="C188" s="8">
        <v>52003</v>
      </c>
      <c r="D188" s="7">
        <v>244</v>
      </c>
      <c r="E188" s="7" t="s">
        <v>19</v>
      </c>
      <c r="F188" s="7">
        <v>6030009662</v>
      </c>
      <c r="G188" s="7" t="s">
        <v>440</v>
      </c>
      <c r="H188" s="7" t="s">
        <v>441</v>
      </c>
      <c r="I188" s="7" t="s">
        <v>3</v>
      </c>
      <c r="J188" s="9">
        <v>0.40600000000000003</v>
      </c>
      <c r="K188" s="15">
        <v>915000</v>
      </c>
      <c r="L188" s="10">
        <f>K188*J188/1000</f>
        <v>371.49</v>
      </c>
      <c r="M188" s="8">
        <v>28460</v>
      </c>
      <c r="N188" s="7" t="s">
        <v>22</v>
      </c>
    </row>
    <row r="189" spans="1:14" ht="18.75" customHeight="1" x14ac:dyDescent="0.2">
      <c r="A189" s="7">
        <v>188</v>
      </c>
      <c r="B189" s="8" t="s">
        <v>2097</v>
      </c>
      <c r="C189" s="8">
        <v>52003</v>
      </c>
      <c r="D189" s="7">
        <v>244</v>
      </c>
      <c r="E189" s="7" t="s">
        <v>27</v>
      </c>
      <c r="F189" s="7">
        <v>6030009662</v>
      </c>
      <c r="G189" s="7" t="s">
        <v>442</v>
      </c>
      <c r="H189" s="7" t="s">
        <v>443</v>
      </c>
      <c r="I189" s="7"/>
      <c r="J189" s="9"/>
      <c r="K189" s="15"/>
      <c r="L189" s="10"/>
      <c r="M189" s="8">
        <v>29077</v>
      </c>
      <c r="N189" s="7" t="s">
        <v>26</v>
      </c>
    </row>
    <row r="190" spans="1:14" ht="18.75" customHeight="1" x14ac:dyDescent="0.2">
      <c r="A190" s="7">
        <v>189</v>
      </c>
      <c r="B190" s="8" t="s">
        <v>2098</v>
      </c>
      <c r="C190" s="8">
        <v>48367</v>
      </c>
      <c r="D190" s="7">
        <v>122</v>
      </c>
      <c r="E190" s="7" t="s">
        <v>19</v>
      </c>
      <c r="F190" s="7">
        <v>6030009703</v>
      </c>
      <c r="G190" s="7" t="s">
        <v>444</v>
      </c>
      <c r="H190" s="7" t="s">
        <v>445</v>
      </c>
      <c r="I190" s="7" t="s">
        <v>0</v>
      </c>
      <c r="J190" s="9">
        <v>0.25519999999999998</v>
      </c>
      <c r="K190" s="15">
        <v>4200000</v>
      </c>
      <c r="L190" s="10">
        <f t="shared" ref="L190:L196" si="8">K190*J190/1000</f>
        <v>1071.8399999999999</v>
      </c>
      <c r="M190" s="8">
        <v>25747</v>
      </c>
      <c r="N190" s="7" t="s">
        <v>26</v>
      </c>
    </row>
    <row r="191" spans="1:14" ht="18.75" customHeight="1" x14ac:dyDescent="0.2">
      <c r="A191" s="7">
        <v>190</v>
      </c>
      <c r="B191" s="8" t="s">
        <v>2099</v>
      </c>
      <c r="C191" s="8">
        <v>46910</v>
      </c>
      <c r="D191" s="7">
        <v>73</v>
      </c>
      <c r="E191" s="7" t="s">
        <v>19</v>
      </c>
      <c r="F191" s="7">
        <v>6011312382</v>
      </c>
      <c r="G191" s="7" t="s">
        <v>446</v>
      </c>
      <c r="H191" s="7" t="s">
        <v>447</v>
      </c>
      <c r="I191" s="7" t="s">
        <v>0</v>
      </c>
      <c r="J191" s="9">
        <v>0.25519999999999998</v>
      </c>
      <c r="K191" s="15">
        <v>3500000</v>
      </c>
      <c r="L191" s="10">
        <f t="shared" si="8"/>
        <v>893.19999999999993</v>
      </c>
      <c r="M191" s="8">
        <v>29622</v>
      </c>
      <c r="N191" s="7" t="s">
        <v>22</v>
      </c>
    </row>
    <row r="192" spans="1:14" ht="18.75" customHeight="1" x14ac:dyDescent="0.2">
      <c r="A192" s="7">
        <v>191</v>
      </c>
      <c r="B192" s="8" t="s">
        <v>2100</v>
      </c>
      <c r="C192" s="8">
        <v>52024</v>
      </c>
      <c r="D192" s="7">
        <v>244</v>
      </c>
      <c r="E192" s="7" t="s">
        <v>19</v>
      </c>
      <c r="F192" s="7">
        <v>6030009742</v>
      </c>
      <c r="G192" s="7" t="s">
        <v>448</v>
      </c>
      <c r="H192" s="7" t="s">
        <v>449</v>
      </c>
      <c r="I192" s="7" t="s">
        <v>1</v>
      </c>
      <c r="J192" s="9">
        <v>0.25519999999999998</v>
      </c>
      <c r="K192" s="15">
        <v>4859000</v>
      </c>
      <c r="L192" s="10">
        <f t="shared" si="8"/>
        <v>1240.0167999999999</v>
      </c>
      <c r="M192" s="8">
        <v>27522</v>
      </c>
      <c r="N192" s="7" t="s">
        <v>26</v>
      </c>
    </row>
    <row r="193" spans="1:14" ht="18.75" customHeight="1" x14ac:dyDescent="0.2">
      <c r="A193" s="7">
        <v>192</v>
      </c>
      <c r="B193" s="8" t="s">
        <v>2101</v>
      </c>
      <c r="C193" s="8">
        <v>52047</v>
      </c>
      <c r="D193" s="7">
        <v>244</v>
      </c>
      <c r="E193" s="7" t="s">
        <v>19</v>
      </c>
      <c r="F193" s="7">
        <v>6030009774</v>
      </c>
      <c r="G193" s="7" t="s">
        <v>450</v>
      </c>
      <c r="H193" s="7" t="s">
        <v>451</v>
      </c>
      <c r="I193" s="7" t="s">
        <v>0</v>
      </c>
      <c r="J193" s="9">
        <v>0.25519999999999998</v>
      </c>
      <c r="K193" s="15">
        <v>3000000</v>
      </c>
      <c r="L193" s="10">
        <f t="shared" si="8"/>
        <v>765.6</v>
      </c>
      <c r="M193" s="8">
        <v>28774</v>
      </c>
      <c r="N193" s="7" t="s">
        <v>26</v>
      </c>
    </row>
    <row r="194" spans="1:14" ht="18.75" customHeight="1" x14ac:dyDescent="0.2">
      <c r="A194" s="7">
        <v>193</v>
      </c>
      <c r="B194" s="8" t="s">
        <v>2102</v>
      </c>
      <c r="C194" s="19">
        <v>52055</v>
      </c>
      <c r="D194" s="7">
        <v>244</v>
      </c>
      <c r="E194" s="7" t="s">
        <v>19</v>
      </c>
      <c r="F194" s="7">
        <v>6030009781</v>
      </c>
      <c r="G194" s="7" t="s">
        <v>452</v>
      </c>
      <c r="H194" s="7" t="s">
        <v>453</v>
      </c>
      <c r="I194" s="7" t="s">
        <v>0</v>
      </c>
      <c r="J194" s="9">
        <v>0.25519999999999998</v>
      </c>
      <c r="K194" s="10">
        <v>3100000</v>
      </c>
      <c r="L194" s="10">
        <f t="shared" si="8"/>
        <v>791.12</v>
      </c>
      <c r="M194" s="8">
        <v>29854</v>
      </c>
      <c r="N194" s="13" t="s">
        <v>26</v>
      </c>
    </row>
    <row r="195" spans="1:14" ht="18.75" customHeight="1" x14ac:dyDescent="0.2">
      <c r="A195" s="7">
        <v>194</v>
      </c>
      <c r="B195" s="8" t="s">
        <v>2103</v>
      </c>
      <c r="C195" s="19">
        <v>52061</v>
      </c>
      <c r="D195" s="7">
        <v>244</v>
      </c>
      <c r="E195" s="7" t="s">
        <v>19</v>
      </c>
      <c r="F195" s="7">
        <v>6030009801</v>
      </c>
      <c r="G195" s="7" t="s">
        <v>454</v>
      </c>
      <c r="H195" s="7" t="s">
        <v>455</v>
      </c>
      <c r="I195" s="7" t="s">
        <v>0</v>
      </c>
      <c r="J195" s="9">
        <v>0.25519999999999998</v>
      </c>
      <c r="K195" s="10">
        <v>2542860</v>
      </c>
      <c r="L195" s="10">
        <f t="shared" si="8"/>
        <v>648.93787199999997</v>
      </c>
      <c r="M195" s="8">
        <v>32981</v>
      </c>
      <c r="N195" s="7" t="s">
        <v>22</v>
      </c>
    </row>
    <row r="196" spans="1:14" ht="18.75" customHeight="1" x14ac:dyDescent="0.2">
      <c r="A196" s="7">
        <v>195</v>
      </c>
      <c r="B196" s="8" t="s">
        <v>2102</v>
      </c>
      <c r="C196" s="19">
        <v>52055</v>
      </c>
      <c r="D196" s="7">
        <v>231</v>
      </c>
      <c r="E196" s="7" t="s">
        <v>19</v>
      </c>
      <c r="F196" s="7">
        <v>6030009799</v>
      </c>
      <c r="G196" s="7" t="s">
        <v>456</v>
      </c>
      <c r="H196" s="7" t="s">
        <v>457</v>
      </c>
      <c r="I196" s="7" t="s">
        <v>33</v>
      </c>
      <c r="J196" s="9">
        <v>0.40600000000000003</v>
      </c>
      <c r="K196" s="10">
        <v>5198000</v>
      </c>
      <c r="L196" s="10">
        <f t="shared" si="8"/>
        <v>2110.3879999999999</v>
      </c>
      <c r="M196" s="8">
        <v>34284</v>
      </c>
      <c r="N196" s="7" t="s">
        <v>26</v>
      </c>
    </row>
    <row r="197" spans="1:14" ht="18.75" customHeight="1" x14ac:dyDescent="0.2">
      <c r="A197" s="7">
        <v>196</v>
      </c>
      <c r="B197" s="8" t="s">
        <v>2102</v>
      </c>
      <c r="C197" s="19">
        <v>52055</v>
      </c>
      <c r="D197" s="7">
        <v>231</v>
      </c>
      <c r="E197" s="7" t="s">
        <v>27</v>
      </c>
      <c r="F197" s="7">
        <v>6030009799</v>
      </c>
      <c r="G197" s="7" t="s">
        <v>458</v>
      </c>
      <c r="H197" s="7" t="s">
        <v>459</v>
      </c>
      <c r="I197" s="7"/>
      <c r="J197" s="9"/>
      <c r="K197" s="10"/>
      <c r="L197" s="10"/>
      <c r="M197" s="8">
        <v>33944</v>
      </c>
      <c r="N197" s="7" t="s">
        <v>22</v>
      </c>
    </row>
    <row r="198" spans="1:14" ht="18.75" customHeight="1" x14ac:dyDescent="0.2">
      <c r="A198" s="7">
        <v>197</v>
      </c>
      <c r="B198" s="8" t="s">
        <v>2104</v>
      </c>
      <c r="C198" s="8">
        <v>52069</v>
      </c>
      <c r="D198" s="7">
        <v>244</v>
      </c>
      <c r="E198" s="7" t="s">
        <v>19</v>
      </c>
      <c r="F198" s="7">
        <v>6030009831</v>
      </c>
      <c r="G198" s="7" t="s">
        <v>460</v>
      </c>
      <c r="H198" s="7" t="s">
        <v>461</v>
      </c>
      <c r="I198" s="7" t="s">
        <v>33</v>
      </c>
      <c r="J198" s="9">
        <v>0.40600000000000003</v>
      </c>
      <c r="K198" s="10">
        <v>4886000</v>
      </c>
      <c r="L198" s="10">
        <f t="shared" ref="L198:L206" si="9">K198*J198/1000</f>
        <v>1983.7160000000001</v>
      </c>
      <c r="M198" s="8">
        <v>34702</v>
      </c>
      <c r="N198" s="7" t="s">
        <v>22</v>
      </c>
    </row>
    <row r="199" spans="1:14" ht="18.75" customHeight="1" x14ac:dyDescent="0.2">
      <c r="A199" s="7">
        <v>198</v>
      </c>
      <c r="B199" s="8" t="s">
        <v>2104</v>
      </c>
      <c r="C199" s="8">
        <v>52069</v>
      </c>
      <c r="D199" s="7">
        <v>244</v>
      </c>
      <c r="E199" s="7" t="s">
        <v>27</v>
      </c>
      <c r="F199" s="7">
        <v>6030009831</v>
      </c>
      <c r="G199" s="7" t="s">
        <v>462</v>
      </c>
      <c r="H199" s="7" t="s">
        <v>463</v>
      </c>
      <c r="I199" s="7"/>
      <c r="J199" s="9"/>
      <c r="K199" s="15"/>
      <c r="L199" s="10">
        <f t="shared" si="9"/>
        <v>0</v>
      </c>
      <c r="M199" s="8" t="s">
        <v>464</v>
      </c>
      <c r="N199" s="7" t="s">
        <v>26</v>
      </c>
    </row>
    <row r="200" spans="1:14" ht="18.75" customHeight="1" x14ac:dyDescent="0.2">
      <c r="A200" s="7">
        <v>199</v>
      </c>
      <c r="B200" s="8" t="s">
        <v>2105</v>
      </c>
      <c r="C200" s="8">
        <v>50250</v>
      </c>
      <c r="D200" s="7">
        <v>183</v>
      </c>
      <c r="E200" s="7" t="s">
        <v>19</v>
      </c>
      <c r="F200" s="7">
        <v>6030009856</v>
      </c>
      <c r="G200" s="7" t="s">
        <v>465</v>
      </c>
      <c r="H200" s="7" t="s">
        <v>466</v>
      </c>
      <c r="I200" s="7" t="s">
        <v>0</v>
      </c>
      <c r="J200" s="9">
        <v>0.25519999999999998</v>
      </c>
      <c r="K200" s="10">
        <v>1040000</v>
      </c>
      <c r="L200" s="10">
        <f t="shared" si="9"/>
        <v>265.40800000000002</v>
      </c>
      <c r="M200" s="20">
        <v>23021</v>
      </c>
      <c r="N200" s="7" t="s">
        <v>22</v>
      </c>
    </row>
    <row r="201" spans="1:14" ht="18.75" customHeight="1" x14ac:dyDescent="0.2">
      <c r="A201" s="7">
        <v>200</v>
      </c>
      <c r="B201" s="8" t="s">
        <v>2105</v>
      </c>
      <c r="C201" s="8">
        <v>52078</v>
      </c>
      <c r="D201" s="7">
        <v>244</v>
      </c>
      <c r="E201" s="7" t="s">
        <v>19</v>
      </c>
      <c r="F201" s="7">
        <v>6030009872</v>
      </c>
      <c r="G201" s="7" t="s">
        <v>467</v>
      </c>
      <c r="H201" s="7" t="s">
        <v>468</v>
      </c>
      <c r="I201" s="7" t="s">
        <v>1</v>
      </c>
      <c r="J201" s="9">
        <v>0.25519999999999998</v>
      </c>
      <c r="K201" s="10">
        <v>1973800</v>
      </c>
      <c r="L201" s="10">
        <f t="shared" si="9"/>
        <v>503.71375999999998</v>
      </c>
      <c r="M201" s="20">
        <v>32357</v>
      </c>
      <c r="N201" s="7" t="s">
        <v>26</v>
      </c>
    </row>
    <row r="202" spans="1:14" ht="18.75" customHeight="1" x14ac:dyDescent="0.2">
      <c r="A202" s="7">
        <v>201</v>
      </c>
      <c r="B202" s="8" t="s">
        <v>2106</v>
      </c>
      <c r="C202" s="8">
        <v>48423</v>
      </c>
      <c r="D202" s="7">
        <v>122</v>
      </c>
      <c r="E202" s="7" t="s">
        <v>19</v>
      </c>
      <c r="F202" s="7">
        <v>6030009849</v>
      </c>
      <c r="G202" s="7" t="s">
        <v>469</v>
      </c>
      <c r="H202" s="7" t="s">
        <v>470</v>
      </c>
      <c r="I202" s="7" t="s">
        <v>1</v>
      </c>
      <c r="J202" s="9">
        <v>0.25519999999999998</v>
      </c>
      <c r="K202" s="15">
        <v>2500000</v>
      </c>
      <c r="L202" s="10">
        <f t="shared" si="9"/>
        <v>638</v>
      </c>
      <c r="M202" s="8" t="s">
        <v>471</v>
      </c>
      <c r="N202" s="7" t="s">
        <v>22</v>
      </c>
    </row>
    <row r="203" spans="1:14" ht="18.75" customHeight="1" x14ac:dyDescent="0.2">
      <c r="A203" s="7">
        <v>202</v>
      </c>
      <c r="B203" s="8" t="s">
        <v>2107</v>
      </c>
      <c r="C203" s="8">
        <v>48334</v>
      </c>
      <c r="D203" s="7">
        <v>122</v>
      </c>
      <c r="E203" s="7" t="s">
        <v>19</v>
      </c>
      <c r="F203" s="7">
        <v>6030009639</v>
      </c>
      <c r="G203" s="7" t="s">
        <v>472</v>
      </c>
      <c r="H203" s="7" t="s">
        <v>473</v>
      </c>
      <c r="I203" s="7" t="s">
        <v>0</v>
      </c>
      <c r="J203" s="9">
        <v>0.25519999999999998</v>
      </c>
      <c r="K203" s="10">
        <v>2520000</v>
      </c>
      <c r="L203" s="10">
        <f t="shared" si="9"/>
        <v>643.10400000000004</v>
      </c>
      <c r="M203" s="8">
        <v>26184</v>
      </c>
      <c r="N203" s="7" t="s">
        <v>26</v>
      </c>
    </row>
    <row r="204" spans="1:14" ht="18.75" customHeight="1" x14ac:dyDescent="0.2">
      <c r="A204" s="7">
        <v>203</v>
      </c>
      <c r="B204" s="8" t="s">
        <v>2108</v>
      </c>
      <c r="C204" s="21">
        <v>48029</v>
      </c>
      <c r="D204" s="7">
        <v>122</v>
      </c>
      <c r="E204" s="7" t="s">
        <v>19</v>
      </c>
      <c r="F204" s="7">
        <v>6030007652</v>
      </c>
      <c r="G204" s="7" t="s">
        <v>474</v>
      </c>
      <c r="H204" s="7" t="s">
        <v>475</v>
      </c>
      <c r="I204" s="7" t="s">
        <v>0</v>
      </c>
      <c r="J204" s="9">
        <v>0.25519999999999998</v>
      </c>
      <c r="K204" s="10">
        <v>1045468.76</v>
      </c>
      <c r="L204" s="10">
        <f t="shared" si="9"/>
        <v>266.80362755199997</v>
      </c>
      <c r="M204" s="7" t="s">
        <v>476</v>
      </c>
      <c r="N204" s="7" t="s">
        <v>22</v>
      </c>
    </row>
    <row r="205" spans="1:14" ht="18.75" customHeight="1" x14ac:dyDescent="0.2">
      <c r="A205" s="7">
        <v>204</v>
      </c>
      <c r="B205" s="8" t="s">
        <v>2109</v>
      </c>
      <c r="C205" s="8">
        <v>52110</v>
      </c>
      <c r="D205" s="7">
        <v>244</v>
      </c>
      <c r="E205" s="7" t="s">
        <v>19</v>
      </c>
      <c r="F205" s="7">
        <v>6030009945</v>
      </c>
      <c r="G205" s="7" t="s">
        <v>477</v>
      </c>
      <c r="H205" s="7" t="s">
        <v>478</v>
      </c>
      <c r="I205" s="7" t="s">
        <v>0</v>
      </c>
      <c r="J205" s="9">
        <v>0.25519999999999998</v>
      </c>
      <c r="K205" s="10">
        <v>2500000</v>
      </c>
      <c r="L205" s="10">
        <f t="shared" si="9"/>
        <v>638</v>
      </c>
      <c r="M205" s="8">
        <v>31497</v>
      </c>
      <c r="N205" s="7" t="s">
        <v>26</v>
      </c>
    </row>
    <row r="206" spans="1:14" ht="18.75" customHeight="1" x14ac:dyDescent="0.2">
      <c r="A206" s="7">
        <v>205</v>
      </c>
      <c r="B206" s="8" t="s">
        <v>2110</v>
      </c>
      <c r="C206" s="8">
        <v>52095</v>
      </c>
      <c r="D206" s="7">
        <v>244</v>
      </c>
      <c r="E206" s="7" t="s">
        <v>19</v>
      </c>
      <c r="F206" s="7">
        <v>6030009895</v>
      </c>
      <c r="G206" s="7" t="s">
        <v>479</v>
      </c>
      <c r="H206" s="7" t="s">
        <v>480</v>
      </c>
      <c r="I206" s="7" t="s">
        <v>2</v>
      </c>
      <c r="J206" s="9">
        <v>0.40600000000000003</v>
      </c>
      <c r="K206" s="10">
        <v>2596800</v>
      </c>
      <c r="L206" s="10">
        <f t="shared" si="9"/>
        <v>1054.3008</v>
      </c>
      <c r="M206" s="8">
        <v>35705</v>
      </c>
      <c r="N206" s="7" t="s">
        <v>26</v>
      </c>
    </row>
    <row r="207" spans="1:14" ht="18.75" customHeight="1" x14ac:dyDescent="0.2">
      <c r="A207" s="7">
        <v>206</v>
      </c>
      <c r="B207" s="8" t="s">
        <v>2110</v>
      </c>
      <c r="C207" s="8">
        <v>52095</v>
      </c>
      <c r="D207" s="7">
        <v>244</v>
      </c>
      <c r="E207" s="7" t="s">
        <v>27</v>
      </c>
      <c r="F207" s="7">
        <v>6030009895</v>
      </c>
      <c r="G207" s="7" t="s">
        <v>481</v>
      </c>
      <c r="H207" s="7" t="s">
        <v>482</v>
      </c>
      <c r="I207" s="7"/>
      <c r="J207" s="9"/>
      <c r="K207" s="10"/>
      <c r="L207" s="10"/>
      <c r="M207" s="8">
        <v>34579</v>
      </c>
      <c r="N207" s="7" t="s">
        <v>22</v>
      </c>
    </row>
    <row r="208" spans="1:14" ht="18.75" customHeight="1" x14ac:dyDescent="0.2">
      <c r="A208" s="7">
        <v>207</v>
      </c>
      <c r="B208" s="8" t="s">
        <v>2109</v>
      </c>
      <c r="C208" s="8">
        <v>48458</v>
      </c>
      <c r="D208" s="7">
        <v>122</v>
      </c>
      <c r="E208" s="7" t="s">
        <v>19</v>
      </c>
      <c r="F208" s="7">
        <v>6030009938</v>
      </c>
      <c r="G208" s="7" t="s">
        <v>483</v>
      </c>
      <c r="H208" s="7" t="s">
        <v>484</v>
      </c>
      <c r="I208" s="7" t="s">
        <v>1</v>
      </c>
      <c r="J208" s="9">
        <v>0.25519999999999998</v>
      </c>
      <c r="K208" s="10">
        <v>2299250</v>
      </c>
      <c r="L208" s="10">
        <f t="shared" ref="L208:L219" si="10">K208*J208/1000</f>
        <v>586.76859999999999</v>
      </c>
      <c r="M208" s="8">
        <v>24009</v>
      </c>
      <c r="N208" s="7" t="s">
        <v>26</v>
      </c>
    </row>
    <row r="209" spans="1:14" ht="18.75" customHeight="1" x14ac:dyDescent="0.2">
      <c r="A209" s="7">
        <v>208</v>
      </c>
      <c r="B209" s="8" t="s">
        <v>485</v>
      </c>
      <c r="C209" s="8">
        <v>50277</v>
      </c>
      <c r="D209" s="7">
        <v>183</v>
      </c>
      <c r="E209" s="7" t="s">
        <v>19</v>
      </c>
      <c r="F209" s="7">
        <v>6030009922</v>
      </c>
      <c r="G209" s="7">
        <v>524546187</v>
      </c>
      <c r="H209" s="7" t="s">
        <v>486</v>
      </c>
      <c r="I209" s="7" t="s">
        <v>0</v>
      </c>
      <c r="J209" s="9">
        <v>0.25519999999999998</v>
      </c>
      <c r="K209" s="15">
        <v>6000000</v>
      </c>
      <c r="L209" s="10">
        <f t="shared" si="10"/>
        <v>1531.2</v>
      </c>
      <c r="M209" s="8" t="s">
        <v>487</v>
      </c>
      <c r="N209" s="7" t="s">
        <v>22</v>
      </c>
    </row>
    <row r="210" spans="1:14" ht="18.75" customHeight="1" x14ac:dyDescent="0.2">
      <c r="A210" s="7">
        <v>209</v>
      </c>
      <c r="B210" s="8" t="s">
        <v>2111</v>
      </c>
      <c r="C210" s="8">
        <v>52139</v>
      </c>
      <c r="D210" s="7">
        <v>244</v>
      </c>
      <c r="E210" s="7" t="s">
        <v>19</v>
      </c>
      <c r="F210" s="7">
        <v>6030010004</v>
      </c>
      <c r="G210" s="7" t="s">
        <v>488</v>
      </c>
      <c r="H210" s="7" t="s">
        <v>489</v>
      </c>
      <c r="I210" s="7" t="s">
        <v>1</v>
      </c>
      <c r="J210" s="9">
        <v>0.25519999999999998</v>
      </c>
      <c r="K210" s="10">
        <v>3700000</v>
      </c>
      <c r="L210" s="10">
        <f t="shared" si="10"/>
        <v>944.2399999999999</v>
      </c>
      <c r="M210" s="8">
        <v>26087</v>
      </c>
      <c r="N210" s="7" t="s">
        <v>26</v>
      </c>
    </row>
    <row r="211" spans="1:14" ht="18.75" customHeight="1" x14ac:dyDescent="0.2">
      <c r="A211" s="7">
        <v>210</v>
      </c>
      <c r="B211" s="8" t="s">
        <v>2111</v>
      </c>
      <c r="C211" s="8">
        <v>47391</v>
      </c>
      <c r="D211" s="7">
        <v>85</v>
      </c>
      <c r="E211" s="7" t="s">
        <v>19</v>
      </c>
      <c r="F211" s="7">
        <v>6020073668</v>
      </c>
      <c r="G211" s="7" t="s">
        <v>490</v>
      </c>
      <c r="H211" s="7" t="s">
        <v>491</v>
      </c>
      <c r="I211" s="7" t="s">
        <v>0</v>
      </c>
      <c r="J211" s="9">
        <v>0.25519999999999998</v>
      </c>
      <c r="K211" s="10">
        <v>1200000</v>
      </c>
      <c r="L211" s="10">
        <f t="shared" si="10"/>
        <v>306.24</v>
      </c>
      <c r="M211" s="8">
        <v>26951</v>
      </c>
      <c r="N211" s="7" t="s">
        <v>26</v>
      </c>
    </row>
    <row r="212" spans="1:14" ht="18.75" customHeight="1" x14ac:dyDescent="0.2">
      <c r="A212" s="7">
        <v>211</v>
      </c>
      <c r="B212" s="8" t="s">
        <v>2112</v>
      </c>
      <c r="C212" s="8">
        <v>50313</v>
      </c>
      <c r="D212" s="7">
        <v>183</v>
      </c>
      <c r="E212" s="7" t="s">
        <v>19</v>
      </c>
      <c r="F212" s="7">
        <v>6030010029</v>
      </c>
      <c r="G212" s="7" t="s">
        <v>492</v>
      </c>
      <c r="H212" s="7" t="s">
        <v>493</v>
      </c>
      <c r="I212" s="7" t="s">
        <v>0</v>
      </c>
      <c r="J212" s="9">
        <v>0.25519999999999998</v>
      </c>
      <c r="K212" s="10">
        <v>3798500</v>
      </c>
      <c r="L212" s="10">
        <f t="shared" si="10"/>
        <v>969.3771999999999</v>
      </c>
      <c r="M212" s="8">
        <v>33940</v>
      </c>
      <c r="N212" s="7" t="s">
        <v>22</v>
      </c>
    </row>
    <row r="213" spans="1:14" ht="18.75" customHeight="1" x14ac:dyDescent="0.2">
      <c r="A213" s="7">
        <v>212</v>
      </c>
      <c r="B213" s="8" t="s">
        <v>2113</v>
      </c>
      <c r="C213" s="8">
        <v>50313</v>
      </c>
      <c r="D213" s="7">
        <v>183</v>
      </c>
      <c r="E213" s="7" t="s">
        <v>19</v>
      </c>
      <c r="F213" s="7">
        <v>6030010052</v>
      </c>
      <c r="G213" s="7" t="s">
        <v>494</v>
      </c>
      <c r="H213" s="7" t="s">
        <v>495</v>
      </c>
      <c r="I213" s="7" t="s">
        <v>0</v>
      </c>
      <c r="J213" s="9">
        <v>0.25519999999999998</v>
      </c>
      <c r="K213" s="10">
        <v>2385000</v>
      </c>
      <c r="L213" s="10">
        <f t="shared" si="10"/>
        <v>608.65200000000004</v>
      </c>
      <c r="M213" s="8">
        <v>35685</v>
      </c>
      <c r="N213" s="7" t="s">
        <v>26</v>
      </c>
    </row>
    <row r="214" spans="1:14" ht="18.75" customHeight="1" x14ac:dyDescent="0.2">
      <c r="A214" s="7">
        <v>213</v>
      </c>
      <c r="B214" s="8" t="s">
        <v>2114</v>
      </c>
      <c r="C214" s="8">
        <v>48506</v>
      </c>
      <c r="D214" s="7">
        <v>122</v>
      </c>
      <c r="E214" s="7" t="s">
        <v>19</v>
      </c>
      <c r="F214" s="7">
        <v>6020074115</v>
      </c>
      <c r="G214" s="7" t="s">
        <v>496</v>
      </c>
      <c r="H214" s="7" t="s">
        <v>497</v>
      </c>
      <c r="I214" s="7" t="s">
        <v>0</v>
      </c>
      <c r="J214" s="9">
        <v>0.25519999999999998</v>
      </c>
      <c r="K214" s="10">
        <v>6000000</v>
      </c>
      <c r="L214" s="10">
        <f t="shared" si="10"/>
        <v>1531.2</v>
      </c>
      <c r="M214" s="8">
        <v>30923</v>
      </c>
      <c r="N214" s="7" t="s">
        <v>26</v>
      </c>
    </row>
    <row r="215" spans="1:14" ht="18.75" customHeight="1" x14ac:dyDescent="0.2">
      <c r="A215" s="7">
        <v>214</v>
      </c>
      <c r="B215" s="8" t="s">
        <v>2115</v>
      </c>
      <c r="C215" s="8">
        <v>52164</v>
      </c>
      <c r="D215" s="7">
        <v>208</v>
      </c>
      <c r="E215" s="7" t="s">
        <v>19</v>
      </c>
      <c r="F215" s="7">
        <v>6030010091</v>
      </c>
      <c r="G215" s="7" t="s">
        <v>498</v>
      </c>
      <c r="H215" s="7" t="s">
        <v>499</v>
      </c>
      <c r="I215" s="7" t="s">
        <v>33</v>
      </c>
      <c r="J215" s="9">
        <v>0.40600000000000003</v>
      </c>
      <c r="K215" s="10">
        <v>2240000</v>
      </c>
      <c r="L215" s="10">
        <f t="shared" si="10"/>
        <v>909.44000000000017</v>
      </c>
      <c r="M215" s="8">
        <v>35428</v>
      </c>
      <c r="N215" s="7" t="s">
        <v>22</v>
      </c>
    </row>
    <row r="216" spans="1:14" ht="18.75" customHeight="1" x14ac:dyDescent="0.2">
      <c r="A216" s="7">
        <v>215</v>
      </c>
      <c r="B216" s="8" t="s">
        <v>2115</v>
      </c>
      <c r="C216" s="8">
        <v>52164</v>
      </c>
      <c r="D216" s="7">
        <v>208</v>
      </c>
      <c r="E216" s="7" t="s">
        <v>27</v>
      </c>
      <c r="F216" s="7">
        <v>6030010091</v>
      </c>
      <c r="G216" s="7" t="s">
        <v>500</v>
      </c>
      <c r="H216" s="7" t="s">
        <v>501</v>
      </c>
      <c r="I216" s="7"/>
      <c r="J216" s="9"/>
      <c r="K216" s="10"/>
      <c r="L216" s="10">
        <f t="shared" si="10"/>
        <v>0</v>
      </c>
      <c r="M216" s="8">
        <v>34976</v>
      </c>
      <c r="N216" s="7" t="s">
        <v>26</v>
      </c>
    </row>
    <row r="217" spans="1:14" ht="18.75" customHeight="1" x14ac:dyDescent="0.2">
      <c r="A217" s="7">
        <v>216</v>
      </c>
      <c r="B217" s="8" t="s">
        <v>2116</v>
      </c>
      <c r="C217" s="8">
        <v>48535</v>
      </c>
      <c r="D217" s="7">
        <v>122</v>
      </c>
      <c r="E217" s="7" t="s">
        <v>19</v>
      </c>
      <c r="F217" s="7">
        <v>6030010125</v>
      </c>
      <c r="G217" s="7" t="s">
        <v>502</v>
      </c>
      <c r="H217" s="7" t="s">
        <v>503</v>
      </c>
      <c r="I217" s="7" t="s">
        <v>0</v>
      </c>
      <c r="J217" s="9">
        <v>0.25519999999999998</v>
      </c>
      <c r="K217" s="10">
        <v>3211765</v>
      </c>
      <c r="L217" s="10">
        <f t="shared" si="10"/>
        <v>819.642428</v>
      </c>
      <c r="M217" s="8" t="s">
        <v>504</v>
      </c>
      <c r="N217" s="7" t="s">
        <v>26</v>
      </c>
    </row>
    <row r="218" spans="1:14" ht="18.75" customHeight="1" x14ac:dyDescent="0.2">
      <c r="A218" s="7">
        <v>217</v>
      </c>
      <c r="B218" s="8" t="s">
        <v>2117</v>
      </c>
      <c r="C218" s="8">
        <v>52213</v>
      </c>
      <c r="D218" s="7">
        <v>244</v>
      </c>
      <c r="E218" s="7" t="s">
        <v>19</v>
      </c>
      <c r="F218" s="7">
        <v>6030010157</v>
      </c>
      <c r="G218" s="7" t="s">
        <v>505</v>
      </c>
      <c r="H218" s="7" t="s">
        <v>506</v>
      </c>
      <c r="I218" s="7" t="s">
        <v>0</v>
      </c>
      <c r="J218" s="9">
        <v>0.25519999999999998</v>
      </c>
      <c r="K218" s="10">
        <v>6300000</v>
      </c>
      <c r="L218" s="10">
        <f t="shared" si="10"/>
        <v>1607.76</v>
      </c>
      <c r="M218" s="8">
        <v>28730</v>
      </c>
      <c r="N218" s="7" t="s">
        <v>26</v>
      </c>
    </row>
    <row r="219" spans="1:14" ht="18.75" customHeight="1" x14ac:dyDescent="0.2">
      <c r="A219" s="7">
        <v>218</v>
      </c>
      <c r="B219" s="8" t="s">
        <v>2118</v>
      </c>
      <c r="C219" s="8">
        <v>50397</v>
      </c>
      <c r="D219" s="7">
        <v>183</v>
      </c>
      <c r="E219" s="7" t="s">
        <v>19</v>
      </c>
      <c r="F219" s="7">
        <v>6030010171</v>
      </c>
      <c r="G219" s="7" t="s">
        <v>507</v>
      </c>
      <c r="H219" s="7" t="s">
        <v>508</v>
      </c>
      <c r="I219" s="7" t="s">
        <v>3</v>
      </c>
      <c r="J219" s="9">
        <v>0.40600000000000003</v>
      </c>
      <c r="K219" s="10">
        <v>7630000</v>
      </c>
      <c r="L219" s="10">
        <f t="shared" si="10"/>
        <v>3097.78</v>
      </c>
      <c r="M219" s="8">
        <v>25151</v>
      </c>
      <c r="N219" s="7" t="s">
        <v>22</v>
      </c>
    </row>
    <row r="220" spans="1:14" ht="18.75" customHeight="1" x14ac:dyDescent="0.2">
      <c r="A220" s="7">
        <v>219</v>
      </c>
      <c r="B220" s="8" t="s">
        <v>2118</v>
      </c>
      <c r="C220" s="8">
        <v>50397</v>
      </c>
      <c r="D220" s="7">
        <v>183</v>
      </c>
      <c r="E220" s="7" t="s">
        <v>27</v>
      </c>
      <c r="F220" s="7">
        <v>6030010171</v>
      </c>
      <c r="G220" s="7" t="s">
        <v>509</v>
      </c>
      <c r="H220" s="7" t="s">
        <v>510</v>
      </c>
      <c r="I220" s="7"/>
      <c r="J220" s="9"/>
      <c r="K220" s="10"/>
      <c r="L220" s="10"/>
      <c r="M220" s="8" t="s">
        <v>511</v>
      </c>
      <c r="N220" s="7" t="s">
        <v>26</v>
      </c>
    </row>
    <row r="221" spans="1:14" ht="18.75" customHeight="1" x14ac:dyDescent="0.2">
      <c r="A221" s="7">
        <v>220</v>
      </c>
      <c r="B221" s="8" t="s">
        <v>2119</v>
      </c>
      <c r="C221" s="8">
        <v>52237</v>
      </c>
      <c r="D221" s="7">
        <v>244</v>
      </c>
      <c r="E221" s="7" t="s">
        <v>19</v>
      </c>
      <c r="F221" s="7">
        <v>6030010189</v>
      </c>
      <c r="G221" s="7" t="s">
        <v>512</v>
      </c>
      <c r="H221" s="7" t="s">
        <v>513</v>
      </c>
      <c r="I221" s="7" t="s">
        <v>3</v>
      </c>
      <c r="J221" s="9">
        <v>0.40600000000000003</v>
      </c>
      <c r="K221" s="10">
        <v>3850000</v>
      </c>
      <c r="L221" s="10">
        <f>K221*J221/1000</f>
        <v>1563.1</v>
      </c>
      <c r="M221" s="8">
        <v>30287</v>
      </c>
      <c r="N221" s="7" t="s">
        <v>22</v>
      </c>
    </row>
    <row r="222" spans="1:14" ht="18.75" customHeight="1" x14ac:dyDescent="0.2">
      <c r="A222" s="7">
        <v>221</v>
      </c>
      <c r="B222" s="8" t="s">
        <v>2119</v>
      </c>
      <c r="C222" s="8">
        <v>52237</v>
      </c>
      <c r="D222" s="7">
        <v>244</v>
      </c>
      <c r="E222" s="7" t="s">
        <v>27</v>
      </c>
      <c r="F222" s="7">
        <v>6030010189</v>
      </c>
      <c r="G222" s="7" t="s">
        <v>514</v>
      </c>
      <c r="H222" s="7" t="s">
        <v>515</v>
      </c>
      <c r="I222" s="7"/>
      <c r="J222" s="9"/>
      <c r="K222" s="10"/>
      <c r="L222" s="10"/>
      <c r="M222" s="8">
        <v>26519</v>
      </c>
      <c r="N222" s="7" t="s">
        <v>26</v>
      </c>
    </row>
    <row r="223" spans="1:14" ht="18.75" customHeight="1" x14ac:dyDescent="0.2">
      <c r="A223" s="7">
        <v>222</v>
      </c>
      <c r="B223" s="8" t="s">
        <v>2120</v>
      </c>
      <c r="C223" s="8">
        <v>52271</v>
      </c>
      <c r="D223" s="7">
        <v>244</v>
      </c>
      <c r="E223" s="7" t="s">
        <v>19</v>
      </c>
      <c r="F223" s="7">
        <v>6030010246</v>
      </c>
      <c r="G223" s="7" t="s">
        <v>516</v>
      </c>
      <c r="H223" s="7" t="s">
        <v>517</v>
      </c>
      <c r="I223" s="7" t="s">
        <v>1</v>
      </c>
      <c r="J223" s="9">
        <v>0.25519999999999998</v>
      </c>
      <c r="K223" s="10">
        <v>5000000</v>
      </c>
      <c r="L223" s="10">
        <f>K223*J223/1000</f>
        <v>1276</v>
      </c>
      <c r="M223" s="8">
        <v>28466</v>
      </c>
      <c r="N223" s="7" t="s">
        <v>22</v>
      </c>
    </row>
    <row r="224" spans="1:14" ht="18.75" customHeight="1" x14ac:dyDescent="0.2">
      <c r="A224" s="7">
        <v>223</v>
      </c>
      <c r="B224" s="8" t="s">
        <v>2121</v>
      </c>
      <c r="C224" s="8">
        <v>48621</v>
      </c>
      <c r="D224" s="7">
        <v>122</v>
      </c>
      <c r="E224" s="7" t="s">
        <v>19</v>
      </c>
      <c r="F224" s="7">
        <v>6030010214</v>
      </c>
      <c r="G224" s="7" t="s">
        <v>518</v>
      </c>
      <c r="H224" s="7" t="s">
        <v>519</v>
      </c>
      <c r="I224" s="7" t="s">
        <v>33</v>
      </c>
      <c r="J224" s="9">
        <v>0.40600000000000003</v>
      </c>
      <c r="K224" s="10">
        <v>3672500</v>
      </c>
      <c r="L224" s="10">
        <f>K224*J224/1000</f>
        <v>1491.0350000000001</v>
      </c>
      <c r="M224" s="8">
        <v>32489</v>
      </c>
      <c r="N224" s="7" t="s">
        <v>26</v>
      </c>
    </row>
    <row r="225" spans="1:14" ht="18.75" customHeight="1" x14ac:dyDescent="0.2">
      <c r="A225" s="7">
        <v>224</v>
      </c>
      <c r="B225" s="8" t="s">
        <v>2121</v>
      </c>
      <c r="C225" s="8">
        <v>48621</v>
      </c>
      <c r="D225" s="7">
        <v>122</v>
      </c>
      <c r="E225" s="7" t="s">
        <v>27</v>
      </c>
      <c r="F225" s="7">
        <v>6030010214</v>
      </c>
      <c r="G225" s="7" t="s">
        <v>520</v>
      </c>
      <c r="H225" s="7" t="s">
        <v>521</v>
      </c>
      <c r="I225" s="7"/>
      <c r="J225" s="9"/>
      <c r="K225" s="10"/>
      <c r="L225" s="10">
        <f>K225*J225/1000</f>
        <v>0</v>
      </c>
      <c r="M225" s="8">
        <v>32910</v>
      </c>
      <c r="N225" s="7" t="s">
        <v>22</v>
      </c>
    </row>
    <row r="226" spans="1:14" ht="18.75" customHeight="1" x14ac:dyDescent="0.2">
      <c r="A226" s="7">
        <v>225</v>
      </c>
      <c r="B226" s="8" t="s">
        <v>522</v>
      </c>
      <c r="C226" s="8">
        <v>48466</v>
      </c>
      <c r="D226" s="7">
        <v>122</v>
      </c>
      <c r="E226" s="7" t="s">
        <v>19</v>
      </c>
      <c r="F226" s="7">
        <v>6030009961</v>
      </c>
      <c r="G226" s="7">
        <v>522165837</v>
      </c>
      <c r="H226" s="7" t="s">
        <v>523</v>
      </c>
      <c r="I226" s="7" t="s">
        <v>3</v>
      </c>
      <c r="J226" s="9">
        <v>0.40600000000000003</v>
      </c>
      <c r="K226" s="10">
        <v>16932482</v>
      </c>
      <c r="L226" s="10">
        <f>K226*J226/1000</f>
        <v>6874.587692000001</v>
      </c>
      <c r="M226" s="8">
        <v>24630</v>
      </c>
      <c r="N226" s="7" t="s">
        <v>26</v>
      </c>
    </row>
    <row r="227" spans="1:14" ht="18.75" customHeight="1" x14ac:dyDescent="0.2">
      <c r="A227" s="7">
        <v>226</v>
      </c>
      <c r="B227" s="8" t="s">
        <v>522</v>
      </c>
      <c r="C227" s="8">
        <v>48466</v>
      </c>
      <c r="D227" s="7">
        <v>122</v>
      </c>
      <c r="E227" s="7" t="s">
        <v>27</v>
      </c>
      <c r="F227" s="7">
        <v>6030009961</v>
      </c>
      <c r="G227" s="7">
        <v>539727928</v>
      </c>
      <c r="H227" s="7" t="s">
        <v>299</v>
      </c>
      <c r="I227" s="7"/>
      <c r="J227" s="9"/>
      <c r="K227" s="10"/>
      <c r="L227" s="10">
        <f>K228*J227/1000</f>
        <v>0</v>
      </c>
      <c r="M227" s="8" t="s">
        <v>300</v>
      </c>
      <c r="N227" s="7" t="s">
        <v>22</v>
      </c>
    </row>
    <row r="228" spans="1:14" ht="18.75" customHeight="1" x14ac:dyDescent="0.2">
      <c r="A228" s="7">
        <v>227</v>
      </c>
      <c r="B228" s="8" t="s">
        <v>524</v>
      </c>
      <c r="C228" s="8">
        <v>50436</v>
      </c>
      <c r="D228" s="7">
        <v>183</v>
      </c>
      <c r="E228" s="7" t="s">
        <v>19</v>
      </c>
      <c r="F228" s="7">
        <v>6030010207</v>
      </c>
      <c r="G228" s="7" t="s">
        <v>525</v>
      </c>
      <c r="H228" s="7" t="s">
        <v>526</v>
      </c>
      <c r="I228" s="7" t="s">
        <v>1</v>
      </c>
      <c r="J228" s="9">
        <v>0.25519999999999998</v>
      </c>
      <c r="K228" s="10">
        <v>7502255.8399999999</v>
      </c>
      <c r="L228" s="10">
        <f>K228*J228/1000</f>
        <v>1914.5756903679996</v>
      </c>
      <c r="M228" s="8" t="s">
        <v>527</v>
      </c>
      <c r="N228" s="7" t="s">
        <v>26</v>
      </c>
    </row>
    <row r="229" spans="1:14" ht="18.75" customHeight="1" x14ac:dyDescent="0.2">
      <c r="A229" s="7">
        <v>228</v>
      </c>
      <c r="B229" s="8" t="s">
        <v>2122</v>
      </c>
      <c r="C229" s="8">
        <v>52311</v>
      </c>
      <c r="D229" s="7">
        <v>244</v>
      </c>
      <c r="E229" s="7" t="s">
        <v>19</v>
      </c>
      <c r="F229" s="7">
        <v>6030010328</v>
      </c>
      <c r="G229" s="7" t="s">
        <v>528</v>
      </c>
      <c r="H229" s="7" t="s">
        <v>529</v>
      </c>
      <c r="I229" s="7" t="s">
        <v>1</v>
      </c>
      <c r="J229" s="9">
        <v>0.25519999999999998</v>
      </c>
      <c r="K229" s="10">
        <v>4500000</v>
      </c>
      <c r="L229" s="10">
        <f>K229*J229/1000</f>
        <v>1148.4000000000001</v>
      </c>
      <c r="M229" s="8">
        <v>24802</v>
      </c>
      <c r="N229" s="7" t="s">
        <v>26</v>
      </c>
    </row>
    <row r="230" spans="1:14" ht="18.75" customHeight="1" x14ac:dyDescent="0.2">
      <c r="A230" s="7">
        <v>229</v>
      </c>
      <c r="B230" s="8" t="s">
        <v>2123</v>
      </c>
      <c r="C230" s="8">
        <v>50474</v>
      </c>
      <c r="D230" s="7">
        <v>183</v>
      </c>
      <c r="E230" s="7" t="s">
        <v>19</v>
      </c>
      <c r="F230" s="7">
        <v>6030010285</v>
      </c>
      <c r="G230" s="7" t="s">
        <v>530</v>
      </c>
      <c r="H230" s="7" t="s">
        <v>531</v>
      </c>
      <c r="I230" s="7" t="s">
        <v>0</v>
      </c>
      <c r="J230" s="9">
        <v>0.25519999999999998</v>
      </c>
      <c r="K230" s="10">
        <v>6641000</v>
      </c>
      <c r="L230" s="10">
        <f>K230*J230/1000</f>
        <v>1694.7831999999999</v>
      </c>
      <c r="M230" s="8">
        <v>27922</v>
      </c>
      <c r="N230" s="7" t="s">
        <v>22</v>
      </c>
    </row>
    <row r="231" spans="1:14" ht="18.75" customHeight="1" x14ac:dyDescent="0.2">
      <c r="A231" s="7">
        <v>230</v>
      </c>
      <c r="B231" s="8" t="s">
        <v>2122</v>
      </c>
      <c r="C231" s="8">
        <v>48659</v>
      </c>
      <c r="D231" s="7">
        <v>122</v>
      </c>
      <c r="E231" s="7" t="s">
        <v>19</v>
      </c>
      <c r="F231" s="7">
        <v>6030010312</v>
      </c>
      <c r="G231" s="7" t="s">
        <v>532</v>
      </c>
      <c r="H231" s="7" t="s">
        <v>533</v>
      </c>
      <c r="I231" s="7" t="s">
        <v>3</v>
      </c>
      <c r="J231" s="9">
        <v>0.40600000000000003</v>
      </c>
      <c r="K231" s="10">
        <v>1600000</v>
      </c>
      <c r="L231" s="10">
        <f>K231*J231/1000</f>
        <v>649.6</v>
      </c>
      <c r="M231" s="8">
        <v>22301</v>
      </c>
      <c r="N231" s="7" t="s">
        <v>22</v>
      </c>
    </row>
    <row r="232" spans="1:14" ht="18.75" customHeight="1" x14ac:dyDescent="0.2">
      <c r="A232" s="7">
        <v>231</v>
      </c>
      <c r="B232" s="8" t="s">
        <v>2122</v>
      </c>
      <c r="C232" s="8">
        <v>48659</v>
      </c>
      <c r="D232" s="7">
        <v>122</v>
      </c>
      <c r="E232" s="7" t="s">
        <v>27</v>
      </c>
      <c r="F232" s="7">
        <v>6030010312</v>
      </c>
      <c r="G232" s="7" t="s">
        <v>534</v>
      </c>
      <c r="H232" s="7" t="s">
        <v>535</v>
      </c>
      <c r="I232" s="7"/>
      <c r="J232" s="9"/>
      <c r="K232" s="10"/>
      <c r="L232" s="10"/>
      <c r="M232" s="8" t="s">
        <v>536</v>
      </c>
      <c r="N232" s="7" t="s">
        <v>22</v>
      </c>
    </row>
    <row r="233" spans="1:14" ht="18.75" customHeight="1" x14ac:dyDescent="0.2">
      <c r="A233" s="7">
        <v>232</v>
      </c>
      <c r="B233" s="8" t="s">
        <v>2124</v>
      </c>
      <c r="C233" s="8">
        <v>48652</v>
      </c>
      <c r="D233" s="7">
        <v>122</v>
      </c>
      <c r="E233" s="7" t="s">
        <v>19</v>
      </c>
      <c r="F233" s="7">
        <v>6030010292</v>
      </c>
      <c r="G233" s="7" t="s">
        <v>537</v>
      </c>
      <c r="H233" s="7" t="s">
        <v>538</v>
      </c>
      <c r="I233" s="7" t="s">
        <v>0</v>
      </c>
      <c r="J233" s="9">
        <v>0.25519999999999998</v>
      </c>
      <c r="K233" s="10">
        <v>6497500</v>
      </c>
      <c r="L233" s="10">
        <f t="shared" ref="L233:L242" si="11">K233*J233/1000</f>
        <v>1658.162</v>
      </c>
      <c r="M233" s="8">
        <v>28755</v>
      </c>
      <c r="N233" s="7" t="s">
        <v>26</v>
      </c>
    </row>
    <row r="234" spans="1:14" ht="18.75" customHeight="1" x14ac:dyDescent="0.2">
      <c r="A234" s="7">
        <v>233</v>
      </c>
      <c r="B234" s="8" t="s">
        <v>2125</v>
      </c>
      <c r="C234" s="8">
        <v>48661</v>
      </c>
      <c r="D234" s="7">
        <v>122</v>
      </c>
      <c r="E234" s="7" t="s">
        <v>19</v>
      </c>
      <c r="F234" s="7">
        <v>6030010335</v>
      </c>
      <c r="G234" s="7" t="s">
        <v>539</v>
      </c>
      <c r="H234" s="7" t="s">
        <v>540</v>
      </c>
      <c r="I234" s="7" t="s">
        <v>3</v>
      </c>
      <c r="J234" s="9">
        <v>0.40600000000000003</v>
      </c>
      <c r="K234" s="15">
        <v>2000000</v>
      </c>
      <c r="L234" s="10">
        <f t="shared" si="11"/>
        <v>812</v>
      </c>
      <c r="M234" s="8">
        <v>19057</v>
      </c>
      <c r="N234" s="7" t="s">
        <v>26</v>
      </c>
    </row>
    <row r="235" spans="1:14" ht="18.75" customHeight="1" x14ac:dyDescent="0.2">
      <c r="A235" s="7">
        <v>234</v>
      </c>
      <c r="B235" s="8" t="s">
        <v>2125</v>
      </c>
      <c r="C235" s="8">
        <v>48661</v>
      </c>
      <c r="D235" s="7">
        <v>122</v>
      </c>
      <c r="E235" s="7" t="s">
        <v>27</v>
      </c>
      <c r="F235" s="7">
        <v>6030010335</v>
      </c>
      <c r="G235" s="7" t="s">
        <v>541</v>
      </c>
      <c r="H235" s="7" t="s">
        <v>542</v>
      </c>
      <c r="I235" s="7"/>
      <c r="J235" s="9"/>
      <c r="K235" s="10"/>
      <c r="L235" s="10">
        <f t="shared" si="11"/>
        <v>0</v>
      </c>
      <c r="M235" s="8" t="s">
        <v>543</v>
      </c>
      <c r="N235" s="7" t="s">
        <v>22</v>
      </c>
    </row>
    <row r="236" spans="1:14" ht="18.75" customHeight="1" x14ac:dyDescent="0.2">
      <c r="A236" s="7">
        <v>235</v>
      </c>
      <c r="B236" s="8" t="s">
        <v>2126</v>
      </c>
      <c r="C236" s="8">
        <v>52321</v>
      </c>
      <c r="D236" s="7">
        <v>244</v>
      </c>
      <c r="E236" s="7" t="s">
        <v>19</v>
      </c>
      <c r="F236" s="7">
        <v>6030010401</v>
      </c>
      <c r="G236" s="7" t="s">
        <v>63</v>
      </c>
      <c r="H236" s="7" t="s">
        <v>64</v>
      </c>
      <c r="I236" s="7" t="s">
        <v>0</v>
      </c>
      <c r="J236" s="9">
        <v>0.25519999999999998</v>
      </c>
      <c r="K236" s="10">
        <v>4480000</v>
      </c>
      <c r="L236" s="10">
        <f t="shared" si="11"/>
        <v>1143.296</v>
      </c>
      <c r="M236" s="8" t="s">
        <v>544</v>
      </c>
      <c r="N236" s="7" t="s">
        <v>22</v>
      </c>
    </row>
    <row r="237" spans="1:14" ht="18.75" customHeight="1" x14ac:dyDescent="0.2">
      <c r="A237" s="7">
        <v>236</v>
      </c>
      <c r="B237" s="8" t="s">
        <v>2127</v>
      </c>
      <c r="C237" s="8">
        <v>52354</v>
      </c>
      <c r="D237" s="7">
        <v>244</v>
      </c>
      <c r="E237" s="7" t="s">
        <v>19</v>
      </c>
      <c r="F237" s="7">
        <v>6030010431</v>
      </c>
      <c r="G237" s="7" t="s">
        <v>545</v>
      </c>
      <c r="H237" s="7" t="s">
        <v>546</v>
      </c>
      <c r="I237" s="7" t="s">
        <v>33</v>
      </c>
      <c r="J237" s="9">
        <v>0.40600000000000003</v>
      </c>
      <c r="K237" s="10">
        <v>5220000</v>
      </c>
      <c r="L237" s="10">
        <f t="shared" si="11"/>
        <v>2119.3200000000002</v>
      </c>
      <c r="M237" s="8">
        <v>30948</v>
      </c>
      <c r="N237" s="7" t="s">
        <v>26</v>
      </c>
    </row>
    <row r="238" spans="1:14" ht="18.75" customHeight="1" x14ac:dyDescent="0.2">
      <c r="A238" s="7">
        <v>237</v>
      </c>
      <c r="B238" s="8" t="s">
        <v>2127</v>
      </c>
      <c r="C238" s="8">
        <v>52354</v>
      </c>
      <c r="D238" s="7">
        <v>244</v>
      </c>
      <c r="E238" s="7" t="s">
        <v>27</v>
      </c>
      <c r="F238" s="7">
        <v>6030010431</v>
      </c>
      <c r="G238" s="7" t="s">
        <v>547</v>
      </c>
      <c r="H238" s="7" t="s">
        <v>548</v>
      </c>
      <c r="I238" s="7"/>
      <c r="J238" s="9"/>
      <c r="K238" s="10"/>
      <c r="L238" s="10">
        <f t="shared" si="11"/>
        <v>0</v>
      </c>
      <c r="M238" s="8" t="s">
        <v>549</v>
      </c>
      <c r="N238" s="7" t="s">
        <v>22</v>
      </c>
    </row>
    <row r="239" spans="1:14" ht="18.75" customHeight="1" x14ac:dyDescent="0.2">
      <c r="A239" s="7">
        <v>238</v>
      </c>
      <c r="B239" s="8" t="s">
        <v>2128</v>
      </c>
      <c r="C239" s="8">
        <v>48683</v>
      </c>
      <c r="D239" s="7">
        <v>122</v>
      </c>
      <c r="E239" s="7" t="s">
        <v>19</v>
      </c>
      <c r="F239" s="7">
        <v>6020076901</v>
      </c>
      <c r="G239" s="7" t="s">
        <v>550</v>
      </c>
      <c r="H239" s="7" t="s">
        <v>551</v>
      </c>
      <c r="I239" s="7" t="s">
        <v>0</v>
      </c>
      <c r="J239" s="9">
        <v>0.25519999999999998</v>
      </c>
      <c r="K239" s="10">
        <v>4290000</v>
      </c>
      <c r="L239" s="10">
        <f t="shared" si="11"/>
        <v>1094.808</v>
      </c>
      <c r="M239" s="8">
        <v>29018</v>
      </c>
      <c r="N239" s="7" t="s">
        <v>22</v>
      </c>
    </row>
    <row r="240" spans="1:14" ht="18.75" customHeight="1" x14ac:dyDescent="0.2">
      <c r="A240" s="7">
        <v>239</v>
      </c>
      <c r="B240" s="8" t="s">
        <v>2129</v>
      </c>
      <c r="C240" s="8">
        <v>52373</v>
      </c>
      <c r="D240" s="7">
        <v>240</v>
      </c>
      <c r="E240" s="7" t="s">
        <v>19</v>
      </c>
      <c r="F240" s="7">
        <v>6030010472</v>
      </c>
      <c r="G240" s="7" t="s">
        <v>552</v>
      </c>
      <c r="H240" s="7" t="s">
        <v>553</v>
      </c>
      <c r="I240" s="7" t="s">
        <v>0</v>
      </c>
      <c r="J240" s="17">
        <v>0.25519999999999998</v>
      </c>
      <c r="K240" s="10">
        <v>1700000</v>
      </c>
      <c r="L240" s="10">
        <f t="shared" si="11"/>
        <v>433.83999999999992</v>
      </c>
      <c r="M240" s="8">
        <v>32882</v>
      </c>
      <c r="N240" s="7" t="s">
        <v>22</v>
      </c>
    </row>
    <row r="241" spans="1:14" ht="18.75" customHeight="1" x14ac:dyDescent="0.2">
      <c r="A241" s="7">
        <v>240</v>
      </c>
      <c r="B241" s="8" t="s">
        <v>2130</v>
      </c>
      <c r="C241" s="8">
        <v>49481</v>
      </c>
      <c r="D241" s="7">
        <v>146</v>
      </c>
      <c r="E241" s="7" t="s">
        <v>19</v>
      </c>
      <c r="F241" s="7">
        <v>6030010627</v>
      </c>
      <c r="G241" s="7" t="s">
        <v>554</v>
      </c>
      <c r="H241" s="7" t="s">
        <v>555</v>
      </c>
      <c r="I241" s="7" t="s">
        <v>1</v>
      </c>
      <c r="J241" s="9">
        <v>0.25519999999999998</v>
      </c>
      <c r="K241" s="10">
        <v>5856300</v>
      </c>
      <c r="L241" s="10">
        <f t="shared" si="11"/>
        <v>1494.5277599999999</v>
      </c>
      <c r="M241" s="8">
        <v>20272</v>
      </c>
      <c r="N241" s="7" t="s">
        <v>22</v>
      </c>
    </row>
    <row r="242" spans="1:14" ht="18.75" customHeight="1" x14ac:dyDescent="0.2">
      <c r="A242" s="7">
        <v>241</v>
      </c>
      <c r="B242" s="8" t="s">
        <v>2131</v>
      </c>
      <c r="C242" s="8">
        <v>52398</v>
      </c>
      <c r="D242" s="7">
        <v>244</v>
      </c>
      <c r="E242" s="7" t="s">
        <v>19</v>
      </c>
      <c r="F242" s="7">
        <v>6030010584</v>
      </c>
      <c r="G242" s="7" t="s">
        <v>556</v>
      </c>
      <c r="H242" s="7" t="s">
        <v>557</v>
      </c>
      <c r="I242" s="7" t="s">
        <v>3</v>
      </c>
      <c r="J242" s="17">
        <v>0.40600000000000003</v>
      </c>
      <c r="K242" s="10">
        <v>2500000</v>
      </c>
      <c r="L242" s="10">
        <f t="shared" si="11"/>
        <v>1015.0000000000001</v>
      </c>
      <c r="M242" s="8">
        <v>23833</v>
      </c>
      <c r="N242" s="7" t="s">
        <v>22</v>
      </c>
    </row>
    <row r="243" spans="1:14" ht="18.75" customHeight="1" x14ac:dyDescent="0.2">
      <c r="A243" s="7">
        <v>242</v>
      </c>
      <c r="B243" s="8" t="s">
        <v>2131</v>
      </c>
      <c r="C243" s="8">
        <v>52398</v>
      </c>
      <c r="D243" s="7">
        <v>244</v>
      </c>
      <c r="E243" s="7" t="s">
        <v>27</v>
      </c>
      <c r="F243" s="7">
        <v>6030010584</v>
      </c>
      <c r="G243" s="7" t="s">
        <v>558</v>
      </c>
      <c r="H243" s="7" t="s">
        <v>559</v>
      </c>
      <c r="I243" s="7"/>
      <c r="J243" s="17"/>
      <c r="K243" s="10"/>
      <c r="L243" s="10"/>
      <c r="M243" s="8" t="s">
        <v>560</v>
      </c>
      <c r="N243" s="7" t="s">
        <v>26</v>
      </c>
    </row>
    <row r="244" spans="1:14" ht="18.75" customHeight="1" x14ac:dyDescent="0.2">
      <c r="A244" s="7">
        <v>243</v>
      </c>
      <c r="B244" s="8" t="s">
        <v>2132</v>
      </c>
      <c r="C244" s="8">
        <v>52409</v>
      </c>
      <c r="D244" s="7">
        <v>244</v>
      </c>
      <c r="E244" s="7" t="s">
        <v>19</v>
      </c>
      <c r="F244" s="7">
        <v>6030010659</v>
      </c>
      <c r="G244" s="7" t="s">
        <v>561</v>
      </c>
      <c r="H244" s="7" t="s">
        <v>562</v>
      </c>
      <c r="I244" s="7" t="s">
        <v>33</v>
      </c>
      <c r="J244" s="9">
        <v>0.40600000000000003</v>
      </c>
      <c r="K244" s="10">
        <v>5800000</v>
      </c>
      <c r="L244" s="10">
        <f>K244*J244/1000</f>
        <v>2354.8000000000002</v>
      </c>
      <c r="M244" s="8">
        <v>29843</v>
      </c>
      <c r="N244" s="7" t="s">
        <v>22</v>
      </c>
    </row>
    <row r="245" spans="1:14" ht="18.75" customHeight="1" x14ac:dyDescent="0.2">
      <c r="A245" s="7">
        <v>244</v>
      </c>
      <c r="B245" s="8" t="s">
        <v>2132</v>
      </c>
      <c r="C245" s="8">
        <v>52409</v>
      </c>
      <c r="D245" s="7">
        <v>244</v>
      </c>
      <c r="E245" s="7" t="s">
        <v>27</v>
      </c>
      <c r="F245" s="7">
        <v>6030010659</v>
      </c>
      <c r="G245" s="7" t="s">
        <v>563</v>
      </c>
      <c r="H245" s="7" t="s">
        <v>564</v>
      </c>
      <c r="I245" s="7"/>
      <c r="J245" s="22"/>
      <c r="K245" s="10"/>
      <c r="L245" s="10"/>
      <c r="M245" s="8" t="s">
        <v>565</v>
      </c>
      <c r="N245" s="7" t="s">
        <v>26</v>
      </c>
    </row>
    <row r="246" spans="1:14" ht="18.75" customHeight="1" x14ac:dyDescent="0.2">
      <c r="A246" s="7">
        <v>245</v>
      </c>
      <c r="B246" s="8" t="s">
        <v>2133</v>
      </c>
      <c r="C246" s="8">
        <v>52405</v>
      </c>
      <c r="D246" s="7">
        <v>244</v>
      </c>
      <c r="E246" s="7" t="s">
        <v>19</v>
      </c>
      <c r="F246" s="7">
        <v>6030010641</v>
      </c>
      <c r="G246" s="7" t="s">
        <v>566</v>
      </c>
      <c r="H246" s="7" t="s">
        <v>567</v>
      </c>
      <c r="I246" s="7" t="s">
        <v>0</v>
      </c>
      <c r="J246" s="9">
        <v>0.25519999999999998</v>
      </c>
      <c r="K246" s="10">
        <v>2473000</v>
      </c>
      <c r="L246" s="10">
        <f>K246*J246/1000</f>
        <v>631.1096</v>
      </c>
      <c r="M246" s="8">
        <v>30237</v>
      </c>
      <c r="N246" s="7" t="s">
        <v>26</v>
      </c>
    </row>
    <row r="247" spans="1:14" ht="18.75" customHeight="1" x14ac:dyDescent="0.2">
      <c r="A247" s="7">
        <v>246</v>
      </c>
      <c r="B247" s="8" t="s">
        <v>2134</v>
      </c>
      <c r="C247" s="8">
        <v>50578</v>
      </c>
      <c r="D247" s="7">
        <v>183</v>
      </c>
      <c r="E247" s="7" t="s">
        <v>19</v>
      </c>
      <c r="F247" s="7">
        <v>6030010634</v>
      </c>
      <c r="G247" s="7" t="s">
        <v>568</v>
      </c>
      <c r="H247" s="7" t="s">
        <v>569</v>
      </c>
      <c r="I247" s="7" t="s">
        <v>33</v>
      </c>
      <c r="J247" s="9">
        <v>0.40600000000000003</v>
      </c>
      <c r="K247" s="10">
        <v>3102400</v>
      </c>
      <c r="L247" s="10">
        <f>K247*J247/1000</f>
        <v>1259.5744000000002</v>
      </c>
      <c r="M247" s="8">
        <v>30460</v>
      </c>
      <c r="N247" s="7" t="s">
        <v>26</v>
      </c>
    </row>
    <row r="248" spans="1:14" ht="18.75" customHeight="1" x14ac:dyDescent="0.2">
      <c r="A248" s="7">
        <v>247</v>
      </c>
      <c r="B248" s="8" t="s">
        <v>2134</v>
      </c>
      <c r="C248" s="8">
        <v>50578</v>
      </c>
      <c r="D248" s="7">
        <v>183</v>
      </c>
      <c r="E248" s="7" t="s">
        <v>27</v>
      </c>
      <c r="F248" s="7">
        <v>6030010634</v>
      </c>
      <c r="G248" s="7">
        <v>667302237</v>
      </c>
      <c r="H248" s="7" t="s">
        <v>570</v>
      </c>
      <c r="I248" s="23"/>
      <c r="J248" s="9"/>
      <c r="K248" s="10"/>
      <c r="L248" s="10"/>
      <c r="M248" s="8">
        <v>30205</v>
      </c>
      <c r="N248" s="7" t="s">
        <v>22</v>
      </c>
    </row>
    <row r="249" spans="1:14" ht="18.75" customHeight="1" x14ac:dyDescent="0.2">
      <c r="A249" s="7">
        <v>248</v>
      </c>
      <c r="B249" s="8" t="s">
        <v>2135</v>
      </c>
      <c r="C249" s="8">
        <v>52410</v>
      </c>
      <c r="D249" s="7">
        <v>244</v>
      </c>
      <c r="E249" s="7" t="s">
        <v>19</v>
      </c>
      <c r="F249" s="7">
        <v>6030010666</v>
      </c>
      <c r="G249" s="7" t="s">
        <v>571</v>
      </c>
      <c r="H249" s="7" t="s">
        <v>572</v>
      </c>
      <c r="I249" s="7" t="s">
        <v>0</v>
      </c>
      <c r="J249" s="9">
        <v>0.25519999999999998</v>
      </c>
      <c r="K249" s="10">
        <v>4000000</v>
      </c>
      <c r="L249" s="10">
        <f t="shared" ref="L249:L254" si="12">K249*J249/1000</f>
        <v>1020.7999999999998</v>
      </c>
      <c r="M249" s="8">
        <v>30744</v>
      </c>
      <c r="N249" s="7" t="s">
        <v>22</v>
      </c>
    </row>
    <row r="250" spans="1:14" ht="18.75" customHeight="1" x14ac:dyDescent="0.2">
      <c r="A250" s="7">
        <v>249</v>
      </c>
      <c r="B250" s="8" t="s">
        <v>2136</v>
      </c>
      <c r="C250" s="8">
        <v>52387</v>
      </c>
      <c r="D250" s="7">
        <v>244</v>
      </c>
      <c r="E250" s="7" t="s">
        <v>19</v>
      </c>
      <c r="F250" s="7">
        <v>6030010513</v>
      </c>
      <c r="G250" s="7" t="s">
        <v>573</v>
      </c>
      <c r="H250" s="7" t="s">
        <v>574</v>
      </c>
      <c r="I250" s="7" t="s">
        <v>0</v>
      </c>
      <c r="J250" s="9">
        <v>0.25519999999999998</v>
      </c>
      <c r="K250" s="10">
        <v>5500000</v>
      </c>
      <c r="L250" s="10">
        <f t="shared" si="12"/>
        <v>1403.6</v>
      </c>
      <c r="M250" s="8">
        <v>33707</v>
      </c>
      <c r="N250" s="7" t="s">
        <v>22</v>
      </c>
    </row>
    <row r="251" spans="1:14" ht="18.75" customHeight="1" x14ac:dyDescent="0.2">
      <c r="A251" s="7">
        <v>250</v>
      </c>
      <c r="B251" s="8" t="s">
        <v>2137</v>
      </c>
      <c r="C251" s="8">
        <v>52389</v>
      </c>
      <c r="D251" s="7">
        <v>244</v>
      </c>
      <c r="E251" s="7" t="s">
        <v>19</v>
      </c>
      <c r="F251" s="7">
        <v>6030010522</v>
      </c>
      <c r="G251" s="7" t="s">
        <v>575</v>
      </c>
      <c r="H251" s="7" t="s">
        <v>576</v>
      </c>
      <c r="I251" s="7" t="s">
        <v>0</v>
      </c>
      <c r="J251" s="9">
        <v>0.25519999999999998</v>
      </c>
      <c r="K251" s="10">
        <v>2400000</v>
      </c>
      <c r="L251" s="10">
        <f t="shared" si="12"/>
        <v>612.48</v>
      </c>
      <c r="M251" s="8">
        <v>34258</v>
      </c>
      <c r="N251" s="7" t="s">
        <v>22</v>
      </c>
    </row>
    <row r="252" spans="1:14" ht="18.75" customHeight="1" x14ac:dyDescent="0.2">
      <c r="A252" s="7">
        <v>251</v>
      </c>
      <c r="B252" s="8" t="s">
        <v>2138</v>
      </c>
      <c r="C252" s="8">
        <v>52412</v>
      </c>
      <c r="D252" s="7">
        <v>244</v>
      </c>
      <c r="E252" s="7" t="s">
        <v>19</v>
      </c>
      <c r="F252" s="7">
        <v>6030010673</v>
      </c>
      <c r="G252" s="7" t="s">
        <v>577</v>
      </c>
      <c r="H252" s="7" t="s">
        <v>578</v>
      </c>
      <c r="I252" s="7" t="s">
        <v>0</v>
      </c>
      <c r="J252" s="9">
        <v>0.25519999999999998</v>
      </c>
      <c r="K252" s="10">
        <v>1890000</v>
      </c>
      <c r="L252" s="10">
        <f t="shared" si="12"/>
        <v>482.32799999999992</v>
      </c>
      <c r="M252" s="8">
        <v>34324</v>
      </c>
      <c r="N252" s="7" t="s">
        <v>22</v>
      </c>
    </row>
    <row r="253" spans="1:14" ht="18.75" customHeight="1" x14ac:dyDescent="0.2">
      <c r="A253" s="7">
        <v>252</v>
      </c>
      <c r="B253" s="8" t="s">
        <v>2139</v>
      </c>
      <c r="C253" s="8">
        <v>52443</v>
      </c>
      <c r="D253" s="7">
        <v>244</v>
      </c>
      <c r="E253" s="7" t="s">
        <v>19</v>
      </c>
      <c r="F253" s="7">
        <v>6030010732</v>
      </c>
      <c r="G253" s="7" t="s">
        <v>579</v>
      </c>
      <c r="H253" s="7" t="s">
        <v>580</v>
      </c>
      <c r="I253" s="13" t="s">
        <v>0</v>
      </c>
      <c r="J253" s="9">
        <v>0.25519999999999998</v>
      </c>
      <c r="K253" s="10">
        <v>4600000</v>
      </c>
      <c r="L253" s="10">
        <f t="shared" si="12"/>
        <v>1173.92</v>
      </c>
      <c r="M253" s="8">
        <v>29897</v>
      </c>
      <c r="N253" s="7" t="s">
        <v>26</v>
      </c>
    </row>
    <row r="254" spans="1:14" ht="18.75" customHeight="1" x14ac:dyDescent="0.2">
      <c r="A254" s="7">
        <v>253</v>
      </c>
      <c r="B254" s="8" t="s">
        <v>2139</v>
      </c>
      <c r="C254" s="8">
        <v>50617</v>
      </c>
      <c r="D254" s="7">
        <v>183</v>
      </c>
      <c r="E254" s="7" t="s">
        <v>19</v>
      </c>
      <c r="F254" s="7">
        <v>6030010716</v>
      </c>
      <c r="G254" s="7" t="s">
        <v>581</v>
      </c>
      <c r="H254" s="7" t="s">
        <v>582</v>
      </c>
      <c r="I254" s="13" t="s">
        <v>33</v>
      </c>
      <c r="J254" s="17">
        <v>0.40600000000000003</v>
      </c>
      <c r="K254" s="10">
        <v>3349333.1</v>
      </c>
      <c r="L254" s="10">
        <f t="shared" si="12"/>
        <v>1359.8292386000001</v>
      </c>
      <c r="M254" s="8">
        <v>20221</v>
      </c>
      <c r="N254" s="7" t="s">
        <v>22</v>
      </c>
    </row>
    <row r="255" spans="1:14" ht="18.75" customHeight="1" x14ac:dyDescent="0.2">
      <c r="A255" s="7">
        <v>254</v>
      </c>
      <c r="B255" s="8" t="s">
        <v>2139</v>
      </c>
      <c r="C255" s="8">
        <v>50617</v>
      </c>
      <c r="D255" s="7">
        <v>183</v>
      </c>
      <c r="E255" s="7" t="s">
        <v>27</v>
      </c>
      <c r="F255" s="7">
        <v>6030010716</v>
      </c>
      <c r="G255" s="7" t="s">
        <v>583</v>
      </c>
      <c r="H255" s="7" t="s">
        <v>584</v>
      </c>
      <c r="I255" s="13"/>
      <c r="J255" s="17"/>
      <c r="K255" s="10"/>
      <c r="L255" s="10"/>
      <c r="M255" s="8">
        <v>28860</v>
      </c>
      <c r="N255" s="7" t="s">
        <v>26</v>
      </c>
    </row>
    <row r="256" spans="1:14" ht="18.75" customHeight="1" x14ac:dyDescent="0.2">
      <c r="A256" s="7">
        <v>255</v>
      </c>
      <c r="B256" s="8" t="s">
        <v>2140</v>
      </c>
      <c r="C256" s="8">
        <v>52430</v>
      </c>
      <c r="D256" s="7">
        <v>244</v>
      </c>
      <c r="E256" s="7" t="s">
        <v>19</v>
      </c>
      <c r="F256" s="7">
        <v>6030010698</v>
      </c>
      <c r="G256" s="7" t="s">
        <v>585</v>
      </c>
      <c r="H256" s="7" t="s">
        <v>586</v>
      </c>
      <c r="I256" s="13" t="s">
        <v>33</v>
      </c>
      <c r="J256" s="17">
        <v>0.40600000000000003</v>
      </c>
      <c r="K256" s="10">
        <v>8200000</v>
      </c>
      <c r="L256" s="10">
        <f>K256*J256/1000</f>
        <v>3329.2</v>
      </c>
      <c r="M256" s="8">
        <v>32483</v>
      </c>
      <c r="N256" s="7" t="s">
        <v>22</v>
      </c>
    </row>
    <row r="257" spans="1:14" ht="18.75" customHeight="1" x14ac:dyDescent="0.2">
      <c r="A257" s="7">
        <v>256</v>
      </c>
      <c r="B257" s="8" t="s">
        <v>2140</v>
      </c>
      <c r="C257" s="8">
        <v>52430</v>
      </c>
      <c r="D257" s="7">
        <v>244</v>
      </c>
      <c r="E257" s="7" t="s">
        <v>27</v>
      </c>
      <c r="F257" s="7">
        <v>6030010698</v>
      </c>
      <c r="G257" s="7" t="s">
        <v>587</v>
      </c>
      <c r="H257" s="7" t="s">
        <v>588</v>
      </c>
      <c r="I257" s="13"/>
      <c r="J257" s="9"/>
      <c r="K257" s="10"/>
      <c r="L257" s="10"/>
      <c r="M257" s="8">
        <v>32694</v>
      </c>
      <c r="N257" s="7" t="s">
        <v>26</v>
      </c>
    </row>
    <row r="258" spans="1:14" ht="18.75" customHeight="1" x14ac:dyDescent="0.2">
      <c r="A258" s="7">
        <v>257</v>
      </c>
      <c r="B258" s="8" t="s">
        <v>2141</v>
      </c>
      <c r="C258" s="8">
        <v>52417</v>
      </c>
      <c r="D258" s="7">
        <v>244</v>
      </c>
      <c r="E258" s="7" t="s">
        <v>19</v>
      </c>
      <c r="F258" s="7">
        <v>6030010682</v>
      </c>
      <c r="G258" s="7" t="s">
        <v>589</v>
      </c>
      <c r="H258" s="7" t="s">
        <v>590</v>
      </c>
      <c r="I258" s="13" t="s">
        <v>33</v>
      </c>
      <c r="J258" s="17">
        <v>0.40600000000000003</v>
      </c>
      <c r="K258" s="10">
        <v>2200000</v>
      </c>
      <c r="L258" s="10">
        <f>K258*J258/1000</f>
        <v>893.20000000000016</v>
      </c>
      <c r="M258" s="8">
        <v>33162</v>
      </c>
      <c r="N258" s="7" t="s">
        <v>26</v>
      </c>
    </row>
    <row r="259" spans="1:14" ht="18.75" customHeight="1" x14ac:dyDescent="0.2">
      <c r="A259" s="7">
        <v>258</v>
      </c>
      <c r="B259" s="8" t="s">
        <v>2141</v>
      </c>
      <c r="C259" s="8">
        <v>52417</v>
      </c>
      <c r="D259" s="7">
        <v>244</v>
      </c>
      <c r="E259" s="7" t="s">
        <v>27</v>
      </c>
      <c r="F259" s="7">
        <v>6030010682</v>
      </c>
      <c r="G259" s="7" t="s">
        <v>591</v>
      </c>
      <c r="H259" s="7" t="s">
        <v>592</v>
      </c>
      <c r="I259" s="13"/>
      <c r="J259" s="22"/>
      <c r="K259" s="10"/>
      <c r="L259" s="10"/>
      <c r="M259" s="8" t="s">
        <v>593</v>
      </c>
      <c r="N259" s="7" t="s">
        <v>22</v>
      </c>
    </row>
    <row r="260" spans="1:14" ht="18.75" customHeight="1" x14ac:dyDescent="0.2">
      <c r="A260" s="7">
        <v>259</v>
      </c>
      <c r="B260" s="8" t="s">
        <v>2142</v>
      </c>
      <c r="C260" s="8">
        <v>52431</v>
      </c>
      <c r="D260" s="7">
        <v>244</v>
      </c>
      <c r="E260" s="7" t="s">
        <v>19</v>
      </c>
      <c r="F260" s="7">
        <v>6030010709</v>
      </c>
      <c r="G260" s="7" t="s">
        <v>594</v>
      </c>
      <c r="H260" s="7" t="s">
        <v>595</v>
      </c>
      <c r="I260" s="13" t="s">
        <v>33</v>
      </c>
      <c r="J260" s="17">
        <v>0.40600000000000003</v>
      </c>
      <c r="K260" s="10">
        <v>6030000</v>
      </c>
      <c r="L260" s="10">
        <f>K260*J260/1000</f>
        <v>2448.1799999999998</v>
      </c>
      <c r="M260" s="8">
        <v>34728</v>
      </c>
      <c r="N260" s="7" t="s">
        <v>22</v>
      </c>
    </row>
    <row r="261" spans="1:14" ht="18.75" customHeight="1" x14ac:dyDescent="0.2">
      <c r="A261" s="7">
        <v>260</v>
      </c>
      <c r="B261" s="8" t="s">
        <v>2142</v>
      </c>
      <c r="C261" s="8">
        <v>52431</v>
      </c>
      <c r="D261" s="7">
        <v>244</v>
      </c>
      <c r="E261" s="7" t="s">
        <v>27</v>
      </c>
      <c r="F261" s="7">
        <v>6030010709</v>
      </c>
      <c r="G261" s="7" t="s">
        <v>596</v>
      </c>
      <c r="H261" s="7" t="s">
        <v>597</v>
      </c>
      <c r="I261" s="13"/>
      <c r="J261" s="9"/>
      <c r="K261" s="10"/>
      <c r="L261" s="10"/>
      <c r="M261" s="8" t="s">
        <v>598</v>
      </c>
      <c r="N261" s="7" t="s">
        <v>26</v>
      </c>
    </row>
    <row r="262" spans="1:14" ht="18.75" customHeight="1" x14ac:dyDescent="0.2">
      <c r="A262" s="7">
        <v>261</v>
      </c>
      <c r="B262" s="8" t="s">
        <v>2139</v>
      </c>
      <c r="C262" s="8">
        <v>50617</v>
      </c>
      <c r="D262" s="7">
        <v>183</v>
      </c>
      <c r="E262" s="7" t="s">
        <v>19</v>
      </c>
      <c r="F262" s="7">
        <v>6030010723</v>
      </c>
      <c r="G262" s="7" t="s">
        <v>599</v>
      </c>
      <c r="H262" s="7" t="s">
        <v>600</v>
      </c>
      <c r="I262" s="13" t="s">
        <v>0</v>
      </c>
      <c r="J262" s="9">
        <v>0.25519999999999998</v>
      </c>
      <c r="K262" s="10">
        <v>6987500</v>
      </c>
      <c r="L262" s="10">
        <f>K262*J262/1000</f>
        <v>1783.2099999999998</v>
      </c>
      <c r="M262" s="8">
        <v>34899</v>
      </c>
      <c r="N262" s="7" t="s">
        <v>26</v>
      </c>
    </row>
    <row r="263" spans="1:14" ht="18.75" customHeight="1" x14ac:dyDescent="0.2">
      <c r="A263" s="7">
        <v>262</v>
      </c>
      <c r="B263" s="8" t="s">
        <v>2143</v>
      </c>
      <c r="C263" s="8">
        <v>52458</v>
      </c>
      <c r="D263" s="7">
        <v>244</v>
      </c>
      <c r="E263" s="7" t="s">
        <v>19</v>
      </c>
      <c r="F263" s="7">
        <v>6030010787</v>
      </c>
      <c r="G263" s="7" t="s">
        <v>601</v>
      </c>
      <c r="H263" s="7" t="s">
        <v>602</v>
      </c>
      <c r="I263" s="13" t="s">
        <v>3</v>
      </c>
      <c r="J263" s="17">
        <v>0.40600000000000003</v>
      </c>
      <c r="K263" s="10">
        <v>6712200</v>
      </c>
      <c r="L263" s="10">
        <f>K263*J263/1000</f>
        <v>2725.1532000000002</v>
      </c>
      <c r="M263" s="8">
        <v>27114</v>
      </c>
      <c r="N263" s="7" t="s">
        <v>22</v>
      </c>
    </row>
    <row r="264" spans="1:14" ht="18.75" customHeight="1" x14ac:dyDescent="0.2">
      <c r="A264" s="7">
        <v>263</v>
      </c>
      <c r="B264" s="8" t="s">
        <v>2143</v>
      </c>
      <c r="C264" s="8">
        <v>52458</v>
      </c>
      <c r="D264" s="7">
        <v>244</v>
      </c>
      <c r="E264" s="7" t="s">
        <v>27</v>
      </c>
      <c r="F264" s="7">
        <v>6030010787</v>
      </c>
      <c r="G264" s="7" t="s">
        <v>603</v>
      </c>
      <c r="H264" s="7" t="s">
        <v>604</v>
      </c>
      <c r="I264" s="13"/>
      <c r="J264" s="17"/>
      <c r="K264" s="10"/>
      <c r="L264" s="10"/>
      <c r="M264" s="8" t="s">
        <v>605</v>
      </c>
      <c r="N264" s="7" t="s">
        <v>26</v>
      </c>
    </row>
    <row r="265" spans="1:14" ht="18.75" customHeight="1" x14ac:dyDescent="0.2">
      <c r="A265" s="7">
        <v>264</v>
      </c>
      <c r="B265" s="8" t="s">
        <v>2144</v>
      </c>
      <c r="C265" s="8">
        <v>52452</v>
      </c>
      <c r="D265" s="7">
        <v>244</v>
      </c>
      <c r="E265" s="7" t="s">
        <v>19</v>
      </c>
      <c r="F265" s="7">
        <v>6030010762</v>
      </c>
      <c r="G265" s="7" t="s">
        <v>606</v>
      </c>
      <c r="H265" s="7" t="s">
        <v>607</v>
      </c>
      <c r="I265" s="13" t="s">
        <v>1</v>
      </c>
      <c r="J265" s="17">
        <v>0.25519999999999998</v>
      </c>
      <c r="K265" s="10">
        <v>2385000</v>
      </c>
      <c r="L265" s="10">
        <f t="shared" ref="L265:L271" si="13">K265*J265/1000</f>
        <v>608.65200000000004</v>
      </c>
      <c r="M265" s="8">
        <v>28183</v>
      </c>
      <c r="N265" s="7" t="s">
        <v>26</v>
      </c>
    </row>
    <row r="266" spans="1:14" ht="18.75" customHeight="1" x14ac:dyDescent="0.2">
      <c r="A266" s="7">
        <v>265</v>
      </c>
      <c r="B266" s="8" t="s">
        <v>2145</v>
      </c>
      <c r="C266" s="8">
        <v>52447</v>
      </c>
      <c r="D266" s="7">
        <v>244</v>
      </c>
      <c r="E266" s="7" t="s">
        <v>19</v>
      </c>
      <c r="F266" s="7">
        <v>6030010748</v>
      </c>
      <c r="G266" s="7" t="s">
        <v>608</v>
      </c>
      <c r="H266" s="7" t="s">
        <v>609</v>
      </c>
      <c r="I266" s="13" t="s">
        <v>0</v>
      </c>
      <c r="J266" s="17">
        <v>0.25519999999999998</v>
      </c>
      <c r="K266" s="10">
        <v>2500000</v>
      </c>
      <c r="L266" s="10">
        <f t="shared" si="13"/>
        <v>638</v>
      </c>
      <c r="M266" s="8">
        <v>31301</v>
      </c>
      <c r="N266" s="7" t="s">
        <v>22</v>
      </c>
    </row>
    <row r="267" spans="1:14" ht="18.75" customHeight="1" x14ac:dyDescent="0.2">
      <c r="A267" s="7">
        <v>266</v>
      </c>
      <c r="B267" s="8" t="s">
        <v>2146</v>
      </c>
      <c r="C267" s="8">
        <v>50625</v>
      </c>
      <c r="D267" s="7">
        <v>183</v>
      </c>
      <c r="E267" s="7" t="s">
        <v>19</v>
      </c>
      <c r="F267" s="7">
        <v>6030010755</v>
      </c>
      <c r="G267" s="7" t="s">
        <v>610</v>
      </c>
      <c r="H267" s="7" t="s">
        <v>611</v>
      </c>
      <c r="I267" s="13" t="s">
        <v>0</v>
      </c>
      <c r="J267" s="17">
        <v>0.25519999999999998</v>
      </c>
      <c r="K267" s="10">
        <v>3959480</v>
      </c>
      <c r="L267" s="10">
        <f t="shared" si="13"/>
        <v>1010.459296</v>
      </c>
      <c r="M267" s="8">
        <v>28229</v>
      </c>
      <c r="N267" s="7" t="s">
        <v>22</v>
      </c>
    </row>
    <row r="268" spans="1:14" ht="18.75" customHeight="1" x14ac:dyDescent="0.2">
      <c r="A268" s="7">
        <v>267</v>
      </c>
      <c r="B268" s="8" t="s">
        <v>2147</v>
      </c>
      <c r="C268" s="8">
        <v>48802</v>
      </c>
      <c r="D268" s="7">
        <v>122</v>
      </c>
      <c r="E268" s="7" t="s">
        <v>19</v>
      </c>
      <c r="F268" s="7">
        <v>6011504331</v>
      </c>
      <c r="G268" s="7" t="s">
        <v>612</v>
      </c>
      <c r="H268" s="7" t="s">
        <v>613</v>
      </c>
      <c r="I268" s="13" t="s">
        <v>0</v>
      </c>
      <c r="J268" s="17">
        <v>0.25519999999999998</v>
      </c>
      <c r="K268" s="10">
        <v>6500000</v>
      </c>
      <c r="L268" s="10">
        <f t="shared" si="13"/>
        <v>1658.8</v>
      </c>
      <c r="M268" s="8">
        <v>27080</v>
      </c>
      <c r="N268" s="7" t="s">
        <v>22</v>
      </c>
    </row>
    <row r="269" spans="1:14" ht="18.75" customHeight="1" x14ac:dyDescent="0.2">
      <c r="A269" s="7">
        <v>268</v>
      </c>
      <c r="B269" s="8" t="s">
        <v>2148</v>
      </c>
      <c r="C269" s="8">
        <v>52474</v>
      </c>
      <c r="D269" s="7">
        <v>244</v>
      </c>
      <c r="E269" s="7" t="s">
        <v>19</v>
      </c>
      <c r="F269" s="7">
        <v>6030010837</v>
      </c>
      <c r="G269" s="7" t="s">
        <v>614</v>
      </c>
      <c r="H269" s="7" t="s">
        <v>615</v>
      </c>
      <c r="I269" s="13" t="s">
        <v>0</v>
      </c>
      <c r="J269" s="17">
        <v>0.25519999999999998</v>
      </c>
      <c r="K269" s="10">
        <v>4140000</v>
      </c>
      <c r="L269" s="10">
        <f t="shared" si="13"/>
        <v>1056.528</v>
      </c>
      <c r="M269" s="8">
        <v>30812</v>
      </c>
      <c r="N269" s="7" t="s">
        <v>22</v>
      </c>
    </row>
    <row r="270" spans="1:14" ht="18.75" customHeight="1" x14ac:dyDescent="0.2">
      <c r="A270" s="7">
        <v>269</v>
      </c>
      <c r="B270" s="8" t="s">
        <v>2148</v>
      </c>
      <c r="C270" s="8">
        <v>50648</v>
      </c>
      <c r="D270" s="7">
        <v>183</v>
      </c>
      <c r="E270" s="7" t="s">
        <v>19</v>
      </c>
      <c r="F270" s="7">
        <v>6030010844</v>
      </c>
      <c r="G270" s="7" t="s">
        <v>616</v>
      </c>
      <c r="H270" s="7" t="s">
        <v>617</v>
      </c>
      <c r="I270" s="13" t="s">
        <v>0</v>
      </c>
      <c r="J270" s="17">
        <v>0.25519999999999998</v>
      </c>
      <c r="K270" s="10">
        <v>3279000</v>
      </c>
      <c r="L270" s="10">
        <f t="shared" si="13"/>
        <v>836.80079999999998</v>
      </c>
      <c r="M270" s="8">
        <v>27757</v>
      </c>
      <c r="N270" s="7" t="s">
        <v>26</v>
      </c>
    </row>
    <row r="271" spans="1:14" ht="18.75" customHeight="1" x14ac:dyDescent="0.2">
      <c r="A271" s="7">
        <v>270</v>
      </c>
      <c r="B271" s="8" t="s">
        <v>2148</v>
      </c>
      <c r="C271" s="8">
        <v>50648</v>
      </c>
      <c r="D271" s="7">
        <v>183</v>
      </c>
      <c r="E271" s="7" t="s">
        <v>19</v>
      </c>
      <c r="F271" s="7">
        <v>6030010821</v>
      </c>
      <c r="G271" s="7" t="s">
        <v>618</v>
      </c>
      <c r="H271" s="7" t="s">
        <v>619</v>
      </c>
      <c r="I271" s="13" t="s">
        <v>33</v>
      </c>
      <c r="J271" s="9">
        <v>0.40600000000000003</v>
      </c>
      <c r="K271" s="10">
        <v>3840000</v>
      </c>
      <c r="L271" s="10">
        <f t="shared" si="13"/>
        <v>1559.04</v>
      </c>
      <c r="M271" s="8">
        <v>36387</v>
      </c>
      <c r="N271" s="7" t="s">
        <v>22</v>
      </c>
    </row>
    <row r="272" spans="1:14" ht="18.75" customHeight="1" x14ac:dyDescent="0.2">
      <c r="A272" s="7">
        <v>271</v>
      </c>
      <c r="B272" s="8" t="s">
        <v>2148</v>
      </c>
      <c r="C272" s="8">
        <v>50648</v>
      </c>
      <c r="D272" s="7">
        <v>183</v>
      </c>
      <c r="E272" s="7" t="s">
        <v>27</v>
      </c>
      <c r="F272" s="7">
        <v>6030010821</v>
      </c>
      <c r="G272" s="7" t="s">
        <v>620</v>
      </c>
      <c r="H272" s="7" t="s">
        <v>621</v>
      </c>
      <c r="I272" s="13"/>
      <c r="J272" s="9"/>
      <c r="K272" s="10"/>
      <c r="L272" s="10"/>
      <c r="M272" s="8" t="s">
        <v>622</v>
      </c>
      <c r="N272" s="7" t="s">
        <v>26</v>
      </c>
    </row>
    <row r="273" spans="1:14" ht="18.75" customHeight="1" x14ac:dyDescent="0.2">
      <c r="A273" s="7">
        <v>272</v>
      </c>
      <c r="B273" s="8" t="s">
        <v>2149</v>
      </c>
      <c r="C273" s="8">
        <v>48843</v>
      </c>
      <c r="D273" s="7">
        <v>122</v>
      </c>
      <c r="E273" s="7" t="s">
        <v>19</v>
      </c>
      <c r="F273" s="7">
        <v>6030010883</v>
      </c>
      <c r="G273" s="7" t="s">
        <v>623</v>
      </c>
      <c r="H273" s="7" t="s">
        <v>624</v>
      </c>
      <c r="I273" s="13" t="s">
        <v>0</v>
      </c>
      <c r="J273" s="17">
        <v>0.25519999999999998</v>
      </c>
      <c r="K273" s="10">
        <v>4500000</v>
      </c>
      <c r="L273" s="10">
        <f>K273*J273/1000</f>
        <v>1148.4000000000001</v>
      </c>
      <c r="M273" s="8">
        <v>25516</v>
      </c>
      <c r="N273" s="7" t="s">
        <v>26</v>
      </c>
    </row>
    <row r="274" spans="1:14" ht="18.75" customHeight="1" x14ac:dyDescent="0.2">
      <c r="A274" s="7">
        <v>273</v>
      </c>
      <c r="B274" s="8" t="s">
        <v>2150</v>
      </c>
      <c r="C274" s="8">
        <v>52502</v>
      </c>
      <c r="D274" s="7">
        <v>244</v>
      </c>
      <c r="E274" s="7" t="s">
        <v>19</v>
      </c>
      <c r="F274" s="7">
        <v>6030010933</v>
      </c>
      <c r="G274" s="7" t="s">
        <v>625</v>
      </c>
      <c r="H274" s="7" t="s">
        <v>626</v>
      </c>
      <c r="I274" s="13" t="s">
        <v>1</v>
      </c>
      <c r="J274" s="17">
        <v>0.25519999999999998</v>
      </c>
      <c r="K274" s="10">
        <v>3030996</v>
      </c>
      <c r="L274" s="10">
        <f>K274*J274/1000</f>
        <v>773.51017919999993</v>
      </c>
      <c r="M274" s="8">
        <v>27461</v>
      </c>
      <c r="N274" s="7" t="s">
        <v>22</v>
      </c>
    </row>
    <row r="275" spans="1:14" ht="18.75" customHeight="1" x14ac:dyDescent="0.2">
      <c r="A275" s="7">
        <v>274</v>
      </c>
      <c r="B275" s="8" t="s">
        <v>2151</v>
      </c>
      <c r="C275" s="8">
        <v>52487</v>
      </c>
      <c r="D275" s="7">
        <v>244</v>
      </c>
      <c r="E275" s="7" t="s">
        <v>19</v>
      </c>
      <c r="F275" s="7">
        <v>6030010869</v>
      </c>
      <c r="G275" s="7" t="s">
        <v>627</v>
      </c>
      <c r="H275" s="7" t="s">
        <v>628</v>
      </c>
      <c r="I275" s="13" t="s">
        <v>0</v>
      </c>
      <c r="J275" s="17">
        <v>0.25519999999999998</v>
      </c>
      <c r="K275" s="10">
        <v>4800000</v>
      </c>
      <c r="L275" s="10">
        <f>K275*J275/1000</f>
        <v>1224.96</v>
      </c>
      <c r="M275" s="8">
        <v>32730</v>
      </c>
      <c r="N275" s="7" t="s">
        <v>22</v>
      </c>
    </row>
    <row r="276" spans="1:14" ht="18.75" customHeight="1" x14ac:dyDescent="0.2">
      <c r="A276" s="7">
        <v>275</v>
      </c>
      <c r="B276" s="8" t="s">
        <v>2150</v>
      </c>
      <c r="C276" s="8">
        <v>52502</v>
      </c>
      <c r="D276" s="7">
        <v>244</v>
      </c>
      <c r="E276" s="7" t="s">
        <v>19</v>
      </c>
      <c r="F276" s="7">
        <v>6030010926</v>
      </c>
      <c r="G276" s="7" t="s">
        <v>629</v>
      </c>
      <c r="H276" s="7" t="s">
        <v>630</v>
      </c>
      <c r="I276" s="13" t="s">
        <v>33</v>
      </c>
      <c r="J276" s="17">
        <v>0.40600000000000003</v>
      </c>
      <c r="K276" s="10">
        <v>3067500</v>
      </c>
      <c r="L276" s="10">
        <f>K276*J276/1000</f>
        <v>1245.405</v>
      </c>
      <c r="M276" s="8">
        <v>33144</v>
      </c>
      <c r="N276" s="7" t="s">
        <v>22</v>
      </c>
    </row>
    <row r="277" spans="1:14" ht="18.75" customHeight="1" x14ac:dyDescent="0.2">
      <c r="A277" s="7">
        <v>276</v>
      </c>
      <c r="B277" s="8" t="s">
        <v>2150</v>
      </c>
      <c r="C277" s="8">
        <v>52502</v>
      </c>
      <c r="D277" s="7">
        <v>244</v>
      </c>
      <c r="E277" s="7" t="s">
        <v>27</v>
      </c>
      <c r="F277" s="7">
        <v>6030010926</v>
      </c>
      <c r="G277" s="7" t="s">
        <v>631</v>
      </c>
      <c r="H277" s="7" t="s">
        <v>632</v>
      </c>
      <c r="I277" s="13"/>
      <c r="J277" s="17"/>
      <c r="K277" s="10"/>
      <c r="L277" s="10"/>
      <c r="M277" s="8">
        <v>32421</v>
      </c>
      <c r="N277" s="7" t="s">
        <v>26</v>
      </c>
    </row>
    <row r="278" spans="1:14" ht="18.75" customHeight="1" x14ac:dyDescent="0.2">
      <c r="A278" s="7">
        <v>277</v>
      </c>
      <c r="B278" s="8" t="s">
        <v>2152</v>
      </c>
      <c r="C278" s="8">
        <v>52488</v>
      </c>
      <c r="D278" s="7">
        <v>244</v>
      </c>
      <c r="E278" s="7" t="s">
        <v>19</v>
      </c>
      <c r="F278" s="7">
        <v>6030010851</v>
      </c>
      <c r="G278" s="7" t="s">
        <v>633</v>
      </c>
      <c r="H278" s="7" t="s">
        <v>634</v>
      </c>
      <c r="I278" s="13" t="s">
        <v>0</v>
      </c>
      <c r="J278" s="17">
        <v>0.25519999999999998</v>
      </c>
      <c r="K278" s="10">
        <v>2850000</v>
      </c>
      <c r="L278" s="10">
        <f>K278*J278/1000</f>
        <v>727.32</v>
      </c>
      <c r="M278" s="8">
        <v>32737</v>
      </c>
      <c r="N278" s="7" t="s">
        <v>22</v>
      </c>
    </row>
    <row r="279" spans="1:14" ht="18.75" customHeight="1" x14ac:dyDescent="0.2">
      <c r="A279" s="7">
        <v>278</v>
      </c>
      <c r="B279" s="8" t="s">
        <v>2153</v>
      </c>
      <c r="C279" s="8">
        <v>52496</v>
      </c>
      <c r="D279" s="7">
        <v>244</v>
      </c>
      <c r="E279" s="7" t="s">
        <v>19</v>
      </c>
      <c r="F279" s="7">
        <v>6030010892</v>
      </c>
      <c r="G279" s="7" t="s">
        <v>635</v>
      </c>
      <c r="H279" s="7" t="s">
        <v>636</v>
      </c>
      <c r="I279" s="13" t="s">
        <v>1</v>
      </c>
      <c r="J279" s="17">
        <v>0.25519999999999998</v>
      </c>
      <c r="K279" s="10">
        <v>3357000</v>
      </c>
      <c r="L279" s="10">
        <f>K279*J279/1000</f>
        <v>856.70639999999992</v>
      </c>
      <c r="M279" s="8">
        <v>24703</v>
      </c>
      <c r="N279" s="7" t="s">
        <v>22</v>
      </c>
    </row>
    <row r="280" spans="1:14" ht="18.75" customHeight="1" x14ac:dyDescent="0.2">
      <c r="A280" s="7">
        <v>279</v>
      </c>
      <c r="B280" s="8" t="s">
        <v>2152</v>
      </c>
      <c r="C280" s="8">
        <v>52488</v>
      </c>
      <c r="D280" s="7">
        <v>244</v>
      </c>
      <c r="E280" s="7" t="s">
        <v>19</v>
      </c>
      <c r="F280" s="7">
        <v>6030010876</v>
      </c>
      <c r="G280" s="7" t="s">
        <v>637</v>
      </c>
      <c r="H280" s="7" t="s">
        <v>638</v>
      </c>
      <c r="I280" s="13" t="s">
        <v>0</v>
      </c>
      <c r="J280" s="9">
        <v>0.25519999999999998</v>
      </c>
      <c r="K280" s="10">
        <v>1500000</v>
      </c>
      <c r="L280" s="10">
        <f>K280*J280/1000</f>
        <v>382.8</v>
      </c>
      <c r="M280" s="8">
        <v>35534</v>
      </c>
      <c r="N280" s="7" t="s">
        <v>26</v>
      </c>
    </row>
    <row r="281" spans="1:14" ht="18.75" customHeight="1" x14ac:dyDescent="0.2">
      <c r="A281" s="7">
        <v>280</v>
      </c>
      <c r="B281" s="8" t="s">
        <v>2154</v>
      </c>
      <c r="C281" s="8">
        <v>52145</v>
      </c>
      <c r="D281" s="7">
        <v>231</v>
      </c>
      <c r="E281" s="7" t="s">
        <v>19</v>
      </c>
      <c r="F281" s="7">
        <v>6030010965</v>
      </c>
      <c r="G281" s="7">
        <v>513893278</v>
      </c>
      <c r="H281" s="7" t="s">
        <v>639</v>
      </c>
      <c r="I281" s="13" t="s">
        <v>3</v>
      </c>
      <c r="J281" s="17">
        <v>0.40600000000000003</v>
      </c>
      <c r="K281" s="10">
        <v>6378400</v>
      </c>
      <c r="L281" s="10">
        <f>K281*J281/1000</f>
        <v>2589.6304000000005</v>
      </c>
      <c r="M281" s="8">
        <v>23457</v>
      </c>
      <c r="N281" s="7" t="s">
        <v>26</v>
      </c>
    </row>
    <row r="282" spans="1:14" ht="18.75" customHeight="1" x14ac:dyDescent="0.2">
      <c r="A282" s="7">
        <v>281</v>
      </c>
      <c r="B282" s="8" t="s">
        <v>2154</v>
      </c>
      <c r="C282" s="8">
        <v>52145</v>
      </c>
      <c r="D282" s="7">
        <v>231</v>
      </c>
      <c r="E282" s="7" t="s">
        <v>27</v>
      </c>
      <c r="F282" s="7">
        <v>6030010965</v>
      </c>
      <c r="G282" s="7">
        <v>656093608</v>
      </c>
      <c r="H282" s="7" t="s">
        <v>640</v>
      </c>
      <c r="I282" s="13"/>
      <c r="J282" s="17"/>
      <c r="K282" s="10"/>
      <c r="L282" s="10"/>
      <c r="M282" s="8">
        <v>25729</v>
      </c>
      <c r="N282" s="7" t="s">
        <v>26</v>
      </c>
    </row>
    <row r="283" spans="1:14" ht="18.75" customHeight="1" x14ac:dyDescent="0.2">
      <c r="A283" s="7">
        <v>282</v>
      </c>
      <c r="B283" s="8" t="s">
        <v>2155</v>
      </c>
      <c r="C283" s="8">
        <v>52513</v>
      </c>
      <c r="D283" s="7">
        <v>244</v>
      </c>
      <c r="E283" s="7" t="s">
        <v>19</v>
      </c>
      <c r="F283" s="7">
        <v>6030010981</v>
      </c>
      <c r="G283" s="7" t="s">
        <v>641</v>
      </c>
      <c r="H283" s="7" t="s">
        <v>642</v>
      </c>
      <c r="I283" s="13" t="s">
        <v>1</v>
      </c>
      <c r="J283" s="17">
        <v>0.25519999999999998</v>
      </c>
      <c r="K283" s="10">
        <v>3280000</v>
      </c>
      <c r="L283" s="10">
        <f>K283*J283/1000</f>
        <v>837.05600000000004</v>
      </c>
      <c r="M283" s="8">
        <v>27482</v>
      </c>
      <c r="N283" s="7" t="s">
        <v>22</v>
      </c>
    </row>
    <row r="284" spans="1:14" ht="18.75" customHeight="1" x14ac:dyDescent="0.2">
      <c r="A284" s="7">
        <v>283</v>
      </c>
      <c r="B284" s="8" t="s">
        <v>2156</v>
      </c>
      <c r="C284" s="8">
        <v>52525</v>
      </c>
      <c r="D284" s="7">
        <v>244</v>
      </c>
      <c r="E284" s="7" t="s">
        <v>19</v>
      </c>
      <c r="F284" s="7">
        <v>6030011017</v>
      </c>
      <c r="G284" s="7" t="s">
        <v>643</v>
      </c>
      <c r="H284" s="7" t="s">
        <v>644</v>
      </c>
      <c r="I284" s="13" t="s">
        <v>1</v>
      </c>
      <c r="J284" s="17">
        <v>0.25519999999999998</v>
      </c>
      <c r="K284" s="10">
        <v>1400000</v>
      </c>
      <c r="L284" s="10">
        <f>K284*J284/1000</f>
        <v>357.28</v>
      </c>
      <c r="M284" s="8">
        <v>28294</v>
      </c>
      <c r="N284" s="7" t="s">
        <v>22</v>
      </c>
    </row>
    <row r="285" spans="1:14" ht="18.75" customHeight="1" x14ac:dyDescent="0.2">
      <c r="A285" s="7">
        <v>284</v>
      </c>
      <c r="B285" s="8" t="s">
        <v>2157</v>
      </c>
      <c r="C285" s="8">
        <v>52532</v>
      </c>
      <c r="D285" s="7">
        <v>244</v>
      </c>
      <c r="E285" s="7" t="s">
        <v>19</v>
      </c>
      <c r="F285" s="7">
        <v>6030011049</v>
      </c>
      <c r="G285" s="7" t="s">
        <v>645</v>
      </c>
      <c r="H285" s="7" t="s">
        <v>646</v>
      </c>
      <c r="I285" s="13" t="s">
        <v>33</v>
      </c>
      <c r="J285" s="17">
        <v>0.40600000000000003</v>
      </c>
      <c r="K285" s="10">
        <v>2500000</v>
      </c>
      <c r="L285" s="10">
        <f>K285*J285/1000</f>
        <v>1015.0000000000001</v>
      </c>
      <c r="M285" s="8">
        <v>29812</v>
      </c>
      <c r="N285" s="7" t="s">
        <v>22</v>
      </c>
    </row>
    <row r="286" spans="1:14" ht="18.75" customHeight="1" x14ac:dyDescent="0.2">
      <c r="A286" s="7">
        <v>285</v>
      </c>
      <c r="B286" s="8" t="s">
        <v>2157</v>
      </c>
      <c r="C286" s="8">
        <v>52532</v>
      </c>
      <c r="D286" s="7">
        <v>244</v>
      </c>
      <c r="E286" s="7" t="s">
        <v>27</v>
      </c>
      <c r="F286" s="7">
        <v>6030011049</v>
      </c>
      <c r="G286" s="7" t="s">
        <v>647</v>
      </c>
      <c r="H286" s="7" t="s">
        <v>648</v>
      </c>
      <c r="I286" s="13"/>
      <c r="J286" s="17"/>
      <c r="K286" s="10"/>
      <c r="L286" s="10"/>
      <c r="M286" s="8">
        <v>28843</v>
      </c>
      <c r="N286" s="7" t="s">
        <v>26</v>
      </c>
    </row>
    <row r="287" spans="1:14" ht="18.75" customHeight="1" x14ac:dyDescent="0.2">
      <c r="A287" s="7">
        <v>286</v>
      </c>
      <c r="B287" s="8" t="s">
        <v>2158</v>
      </c>
      <c r="C287" s="8">
        <v>52529</v>
      </c>
      <c r="D287" s="7">
        <v>244</v>
      </c>
      <c r="E287" s="7" t="s">
        <v>19</v>
      </c>
      <c r="F287" s="7">
        <v>6030011031</v>
      </c>
      <c r="G287" s="7" t="s">
        <v>649</v>
      </c>
      <c r="H287" s="7" t="s">
        <v>650</v>
      </c>
      <c r="I287" s="13" t="s">
        <v>2</v>
      </c>
      <c r="J287" s="17">
        <v>0.40600000000000003</v>
      </c>
      <c r="K287" s="10">
        <v>3100000</v>
      </c>
      <c r="L287" s="10">
        <f>K287*J287/1000</f>
        <v>1258.5999999999999</v>
      </c>
      <c r="M287" s="8">
        <v>34484</v>
      </c>
      <c r="N287" s="7" t="s">
        <v>22</v>
      </c>
    </row>
    <row r="288" spans="1:14" ht="18.75" customHeight="1" x14ac:dyDescent="0.2">
      <c r="A288" s="7">
        <v>287</v>
      </c>
      <c r="B288" s="8" t="s">
        <v>2158</v>
      </c>
      <c r="C288" s="8">
        <v>52529</v>
      </c>
      <c r="D288" s="7">
        <v>244</v>
      </c>
      <c r="E288" s="7" t="s">
        <v>27</v>
      </c>
      <c r="F288" s="7">
        <v>6030011031</v>
      </c>
      <c r="G288" s="7" t="s">
        <v>651</v>
      </c>
      <c r="H288" s="7" t="s">
        <v>652</v>
      </c>
      <c r="I288" s="7"/>
      <c r="J288" s="13"/>
      <c r="K288" s="10"/>
      <c r="L288" s="10"/>
      <c r="M288" s="8">
        <v>32878</v>
      </c>
      <c r="N288" s="7" t="s">
        <v>26</v>
      </c>
    </row>
    <row r="289" spans="1:14" ht="18.75" customHeight="1" x14ac:dyDescent="0.2">
      <c r="A289" s="7">
        <v>288</v>
      </c>
      <c r="B289" s="8" t="s">
        <v>2159</v>
      </c>
      <c r="C289" s="8">
        <v>52523</v>
      </c>
      <c r="D289" s="7">
        <v>244</v>
      </c>
      <c r="E289" s="7" t="s">
        <v>19</v>
      </c>
      <c r="F289" s="7">
        <v>6030011001</v>
      </c>
      <c r="G289" s="7" t="s">
        <v>653</v>
      </c>
      <c r="H289" s="7" t="s">
        <v>654</v>
      </c>
      <c r="I289" s="13" t="s">
        <v>0</v>
      </c>
      <c r="J289" s="17">
        <v>0.25519999999999998</v>
      </c>
      <c r="K289" s="10">
        <v>6834000</v>
      </c>
      <c r="L289" s="10">
        <f>K289*J289/1000</f>
        <v>1744.0367999999999</v>
      </c>
      <c r="M289" s="8">
        <v>32489</v>
      </c>
      <c r="N289" s="7" t="s">
        <v>22</v>
      </c>
    </row>
    <row r="290" spans="1:14" ht="18.75" customHeight="1" x14ac:dyDescent="0.2">
      <c r="A290" s="7">
        <v>289</v>
      </c>
      <c r="B290" s="8" t="s">
        <v>2160</v>
      </c>
      <c r="C290" s="8">
        <v>52531</v>
      </c>
      <c r="D290" s="7">
        <v>244</v>
      </c>
      <c r="E290" s="7" t="s">
        <v>19</v>
      </c>
      <c r="F290" s="7">
        <v>6030011095</v>
      </c>
      <c r="G290" s="7" t="s">
        <v>655</v>
      </c>
      <c r="H290" s="7" t="s">
        <v>656</v>
      </c>
      <c r="I290" s="13" t="s">
        <v>1</v>
      </c>
      <c r="J290" s="9">
        <v>0.25519999999999998</v>
      </c>
      <c r="K290" s="10">
        <v>5469690.3300000001</v>
      </c>
      <c r="L290" s="10">
        <f>K290*J290/1000</f>
        <v>1395.8649722159998</v>
      </c>
      <c r="M290" s="8">
        <v>22777</v>
      </c>
      <c r="N290" s="7" t="s">
        <v>26</v>
      </c>
    </row>
    <row r="291" spans="1:14" ht="18.75" customHeight="1" x14ac:dyDescent="0.2">
      <c r="A291" s="7">
        <v>290</v>
      </c>
      <c r="B291" s="8" t="s">
        <v>2161</v>
      </c>
      <c r="C291" s="8">
        <v>52535</v>
      </c>
      <c r="D291" s="7">
        <v>244</v>
      </c>
      <c r="E291" s="7" t="s">
        <v>19</v>
      </c>
      <c r="F291" s="7">
        <v>6030011088</v>
      </c>
      <c r="G291" s="7" t="s">
        <v>657</v>
      </c>
      <c r="H291" s="7" t="s">
        <v>658</v>
      </c>
      <c r="I291" s="13" t="s">
        <v>1</v>
      </c>
      <c r="J291" s="9">
        <v>0.25519999999999998</v>
      </c>
      <c r="K291" s="10">
        <v>2000000</v>
      </c>
      <c r="L291" s="10">
        <f>K291*J291/1000</f>
        <v>510.39999999999992</v>
      </c>
      <c r="M291" s="8">
        <v>26344</v>
      </c>
      <c r="N291" s="7" t="s">
        <v>26</v>
      </c>
    </row>
    <row r="292" spans="1:14" ht="18.75" customHeight="1" x14ac:dyDescent="0.2">
      <c r="A292" s="7">
        <v>291</v>
      </c>
      <c r="B292" s="8" t="s">
        <v>2161</v>
      </c>
      <c r="C292" s="8">
        <v>52535</v>
      </c>
      <c r="D292" s="7">
        <v>244</v>
      </c>
      <c r="E292" s="7" t="s">
        <v>19</v>
      </c>
      <c r="F292" s="7">
        <v>6030011063</v>
      </c>
      <c r="G292" s="7" t="s">
        <v>659</v>
      </c>
      <c r="H292" s="7" t="s">
        <v>660</v>
      </c>
      <c r="I292" s="13" t="s">
        <v>3</v>
      </c>
      <c r="J292" s="9">
        <v>0.40600000000000003</v>
      </c>
      <c r="K292" s="10">
        <v>3450000</v>
      </c>
      <c r="L292" s="10">
        <f>K292*J292/1000</f>
        <v>1400.7</v>
      </c>
      <c r="M292" s="8">
        <v>26789</v>
      </c>
      <c r="N292" s="7" t="s">
        <v>22</v>
      </c>
    </row>
    <row r="293" spans="1:14" ht="18.75" customHeight="1" x14ac:dyDescent="0.2">
      <c r="A293" s="7">
        <v>292</v>
      </c>
      <c r="B293" s="8" t="s">
        <v>2161</v>
      </c>
      <c r="C293" s="8">
        <v>52535</v>
      </c>
      <c r="D293" s="7">
        <v>244</v>
      </c>
      <c r="E293" s="7" t="s">
        <v>27</v>
      </c>
      <c r="F293" s="7">
        <v>6030011063</v>
      </c>
      <c r="G293" s="7" t="s">
        <v>661</v>
      </c>
      <c r="H293" s="7" t="s">
        <v>662</v>
      </c>
      <c r="I293" s="13"/>
      <c r="J293" s="9"/>
      <c r="K293" s="10"/>
      <c r="L293" s="10"/>
      <c r="M293" s="8">
        <v>23665</v>
      </c>
      <c r="N293" s="7" t="s">
        <v>26</v>
      </c>
    </row>
    <row r="294" spans="1:14" ht="18.75" customHeight="1" x14ac:dyDescent="0.2">
      <c r="A294" s="7">
        <v>293</v>
      </c>
      <c r="B294" s="8" t="s">
        <v>2162</v>
      </c>
      <c r="C294" s="8">
        <v>52556</v>
      </c>
      <c r="D294" s="7">
        <v>244</v>
      </c>
      <c r="E294" s="7" t="s">
        <v>19</v>
      </c>
      <c r="F294" s="7">
        <v>6030011161</v>
      </c>
      <c r="G294" s="7" t="s">
        <v>663</v>
      </c>
      <c r="H294" s="7" t="s">
        <v>664</v>
      </c>
      <c r="I294" s="13" t="s">
        <v>3</v>
      </c>
      <c r="J294" s="17">
        <v>0.40600000000000003</v>
      </c>
      <c r="K294" s="10">
        <v>11060000</v>
      </c>
      <c r="L294" s="10">
        <f>K294*J294/1000</f>
        <v>4490.3599999999997</v>
      </c>
      <c r="M294" s="8">
        <v>28875</v>
      </c>
      <c r="N294" s="7" t="s">
        <v>22</v>
      </c>
    </row>
    <row r="295" spans="1:14" ht="18.75" customHeight="1" x14ac:dyDescent="0.2">
      <c r="A295" s="7">
        <v>294</v>
      </c>
      <c r="B295" s="8" t="s">
        <v>2162</v>
      </c>
      <c r="C295" s="8">
        <v>52556</v>
      </c>
      <c r="D295" s="7">
        <v>244</v>
      </c>
      <c r="E295" s="7" t="s">
        <v>27</v>
      </c>
      <c r="F295" s="7">
        <v>6030011161</v>
      </c>
      <c r="G295" s="7" t="s">
        <v>665</v>
      </c>
      <c r="H295" s="7" t="s">
        <v>666</v>
      </c>
      <c r="I295" s="13"/>
      <c r="J295" s="17"/>
      <c r="K295" s="10"/>
      <c r="L295" s="10"/>
      <c r="M295" s="8" t="s">
        <v>667</v>
      </c>
      <c r="N295" s="7" t="s">
        <v>26</v>
      </c>
    </row>
    <row r="296" spans="1:14" ht="18.75" customHeight="1" x14ac:dyDescent="0.2">
      <c r="A296" s="7">
        <v>295</v>
      </c>
      <c r="B296" s="8" t="s">
        <v>2163</v>
      </c>
      <c r="C296" s="8">
        <v>52559</v>
      </c>
      <c r="D296" s="7">
        <v>244</v>
      </c>
      <c r="E296" s="7" t="s">
        <v>19</v>
      </c>
      <c r="F296" s="7">
        <v>6030011177</v>
      </c>
      <c r="G296" s="7" t="s">
        <v>668</v>
      </c>
      <c r="H296" s="7" t="s">
        <v>669</v>
      </c>
      <c r="I296" s="13" t="s">
        <v>1</v>
      </c>
      <c r="J296" s="17">
        <v>0.25519999999999998</v>
      </c>
      <c r="K296" s="10">
        <v>1250000</v>
      </c>
      <c r="L296" s="10">
        <f>K296*J296/1000</f>
        <v>319</v>
      </c>
      <c r="M296" s="8">
        <v>26060</v>
      </c>
      <c r="N296" s="7" t="s">
        <v>22</v>
      </c>
    </row>
    <row r="297" spans="1:14" ht="18.75" customHeight="1" x14ac:dyDescent="0.2">
      <c r="A297" s="7">
        <v>296</v>
      </c>
      <c r="B297" s="8" t="s">
        <v>2164</v>
      </c>
      <c r="C297" s="8">
        <v>48884</v>
      </c>
      <c r="D297" s="7">
        <v>122</v>
      </c>
      <c r="E297" s="7" t="s">
        <v>19</v>
      </c>
      <c r="F297" s="7">
        <v>6030011072</v>
      </c>
      <c r="G297" s="7" t="s">
        <v>670</v>
      </c>
      <c r="H297" s="7" t="s">
        <v>671</v>
      </c>
      <c r="I297" s="13" t="s">
        <v>0</v>
      </c>
      <c r="J297" s="17">
        <v>0.25519999999999998</v>
      </c>
      <c r="K297" s="10">
        <v>2060573.44</v>
      </c>
      <c r="L297" s="10">
        <f>K297*J297/1000</f>
        <v>525.85834188799993</v>
      </c>
      <c r="M297" s="8">
        <v>32846</v>
      </c>
      <c r="N297" s="7" t="s">
        <v>22</v>
      </c>
    </row>
    <row r="298" spans="1:14" ht="18.75" customHeight="1" x14ac:dyDescent="0.2">
      <c r="A298" s="7">
        <v>297</v>
      </c>
      <c r="B298" s="8" t="s">
        <v>2165</v>
      </c>
      <c r="C298" s="8">
        <v>50717</v>
      </c>
      <c r="D298" s="7">
        <v>183</v>
      </c>
      <c r="E298" s="7" t="s">
        <v>19</v>
      </c>
      <c r="F298" s="7">
        <v>6030011122</v>
      </c>
      <c r="G298" s="7" t="s">
        <v>672</v>
      </c>
      <c r="H298" s="7" t="s">
        <v>673</v>
      </c>
      <c r="I298" s="13" t="s">
        <v>1</v>
      </c>
      <c r="J298" s="17">
        <v>0.25519999999999998</v>
      </c>
      <c r="K298" s="10">
        <v>2000000</v>
      </c>
      <c r="L298" s="10">
        <f>K298*J298/1000</f>
        <v>510.39999999999992</v>
      </c>
      <c r="M298" s="8">
        <v>24635</v>
      </c>
      <c r="N298" s="7" t="s">
        <v>22</v>
      </c>
    </row>
    <row r="299" spans="1:14" ht="18.75" customHeight="1" x14ac:dyDescent="0.2">
      <c r="A299" s="7">
        <v>298</v>
      </c>
      <c r="B299" s="8" t="s">
        <v>2166</v>
      </c>
      <c r="C299" s="8">
        <v>52537</v>
      </c>
      <c r="D299" s="7">
        <v>244</v>
      </c>
      <c r="E299" s="7" t="s">
        <v>19</v>
      </c>
      <c r="F299" s="7">
        <v>6030011106</v>
      </c>
      <c r="G299" s="7" t="s">
        <v>674</v>
      </c>
      <c r="H299" s="7" t="s">
        <v>675</v>
      </c>
      <c r="I299" s="13" t="s">
        <v>33</v>
      </c>
      <c r="J299" s="17">
        <v>0.40600000000000003</v>
      </c>
      <c r="K299" s="10">
        <v>3400000</v>
      </c>
      <c r="L299" s="10">
        <f>K299*J299/1000</f>
        <v>1380.4</v>
      </c>
      <c r="M299" s="8">
        <v>30691</v>
      </c>
      <c r="N299" s="7" t="s">
        <v>26</v>
      </c>
    </row>
    <row r="300" spans="1:14" ht="18.75" customHeight="1" x14ac:dyDescent="0.2">
      <c r="A300" s="7">
        <v>299</v>
      </c>
      <c r="B300" s="8" t="s">
        <v>2166</v>
      </c>
      <c r="C300" s="8">
        <v>52537</v>
      </c>
      <c r="D300" s="7">
        <v>244</v>
      </c>
      <c r="E300" s="7" t="s">
        <v>27</v>
      </c>
      <c r="F300" s="7">
        <v>6030011106</v>
      </c>
      <c r="G300" s="7" t="s">
        <v>676</v>
      </c>
      <c r="H300" s="7" t="s">
        <v>677</v>
      </c>
      <c r="I300" s="13"/>
      <c r="J300" s="17"/>
      <c r="K300" s="10"/>
      <c r="L300" s="10"/>
      <c r="M300" s="8" t="s">
        <v>678</v>
      </c>
      <c r="N300" s="7" t="s">
        <v>22</v>
      </c>
    </row>
    <row r="301" spans="1:14" ht="18.75" customHeight="1" x14ac:dyDescent="0.2">
      <c r="A301" s="7">
        <v>300</v>
      </c>
      <c r="B301" s="8" t="s">
        <v>2167</v>
      </c>
      <c r="C301" s="8">
        <v>50726</v>
      </c>
      <c r="D301" s="7">
        <v>183</v>
      </c>
      <c r="E301" s="7" t="s">
        <v>19</v>
      </c>
      <c r="F301" s="7">
        <v>6030011152</v>
      </c>
      <c r="G301" s="7" t="s">
        <v>679</v>
      </c>
      <c r="H301" s="7" t="s">
        <v>680</v>
      </c>
      <c r="I301" s="13" t="s">
        <v>0</v>
      </c>
      <c r="J301" s="17">
        <v>0.25519999999999998</v>
      </c>
      <c r="K301" s="10">
        <v>4662900</v>
      </c>
      <c r="L301" s="10">
        <f>K301*J301/1000</f>
        <v>1189.9720799999998</v>
      </c>
      <c r="M301" s="8">
        <v>27078</v>
      </c>
      <c r="N301" s="7" t="s">
        <v>22</v>
      </c>
    </row>
    <row r="302" spans="1:14" ht="18.75" customHeight="1" x14ac:dyDescent="0.2">
      <c r="A302" s="7">
        <v>301</v>
      </c>
      <c r="B302" s="8" t="s">
        <v>2168</v>
      </c>
      <c r="C302" s="8">
        <v>48892</v>
      </c>
      <c r="D302" s="7">
        <v>122</v>
      </c>
      <c r="E302" s="7" t="s">
        <v>19</v>
      </c>
      <c r="F302" s="7">
        <v>6030011138</v>
      </c>
      <c r="G302" s="7" t="s">
        <v>681</v>
      </c>
      <c r="H302" s="7" t="s">
        <v>682</v>
      </c>
      <c r="I302" s="13" t="s">
        <v>0</v>
      </c>
      <c r="J302" s="17">
        <v>0.25519999999999998</v>
      </c>
      <c r="K302" s="10">
        <v>12000000</v>
      </c>
      <c r="L302" s="10">
        <f>K302*J302/1000</f>
        <v>3062.4</v>
      </c>
      <c r="M302" s="8">
        <v>32664</v>
      </c>
      <c r="N302" s="7" t="s">
        <v>26</v>
      </c>
    </row>
    <row r="303" spans="1:14" ht="18.75" customHeight="1" x14ac:dyDescent="0.2">
      <c r="A303" s="7">
        <v>302</v>
      </c>
      <c r="B303" s="8" t="s">
        <v>2169</v>
      </c>
      <c r="C303" s="8">
        <v>52571</v>
      </c>
      <c r="D303" s="7">
        <v>244</v>
      </c>
      <c r="E303" s="7" t="s">
        <v>19</v>
      </c>
      <c r="F303" s="7">
        <v>6030011184</v>
      </c>
      <c r="G303" s="7" t="s">
        <v>683</v>
      </c>
      <c r="H303" s="7" t="s">
        <v>684</v>
      </c>
      <c r="I303" s="13" t="s">
        <v>3</v>
      </c>
      <c r="J303" s="17">
        <v>0.40600000000000003</v>
      </c>
      <c r="K303" s="10">
        <v>2287500</v>
      </c>
      <c r="L303" s="10">
        <f>K303*J303/1000</f>
        <v>928.72500000000014</v>
      </c>
      <c r="M303" s="8">
        <v>23486</v>
      </c>
      <c r="N303" s="7" t="s">
        <v>26</v>
      </c>
    </row>
    <row r="304" spans="1:14" ht="18.75" customHeight="1" x14ac:dyDescent="0.2">
      <c r="A304" s="7">
        <v>303</v>
      </c>
      <c r="B304" s="8" t="s">
        <v>2169</v>
      </c>
      <c r="C304" s="8">
        <v>52571</v>
      </c>
      <c r="D304" s="7">
        <v>244</v>
      </c>
      <c r="E304" s="7" t="s">
        <v>27</v>
      </c>
      <c r="F304" s="7">
        <v>6030011184</v>
      </c>
      <c r="G304" s="7" t="s">
        <v>685</v>
      </c>
      <c r="H304" s="7" t="s">
        <v>686</v>
      </c>
      <c r="I304" s="13"/>
      <c r="J304" s="17"/>
      <c r="K304" s="10"/>
      <c r="L304" s="10"/>
      <c r="M304" s="8" t="s">
        <v>687</v>
      </c>
      <c r="N304" s="7" t="s">
        <v>22</v>
      </c>
    </row>
    <row r="305" spans="1:14" ht="18.75" customHeight="1" x14ac:dyDescent="0.2">
      <c r="A305" s="7">
        <v>304</v>
      </c>
      <c r="B305" s="8" t="s">
        <v>2170</v>
      </c>
      <c r="C305" s="8">
        <v>50760</v>
      </c>
      <c r="D305" s="7">
        <v>183</v>
      </c>
      <c r="E305" s="7" t="s">
        <v>19</v>
      </c>
      <c r="F305" s="7">
        <v>6030011211</v>
      </c>
      <c r="G305" s="7" t="s">
        <v>688</v>
      </c>
      <c r="H305" s="7" t="s">
        <v>689</v>
      </c>
      <c r="I305" s="13" t="s">
        <v>1</v>
      </c>
      <c r="J305" s="17">
        <v>0.25519999999999998</v>
      </c>
      <c r="K305" s="10">
        <v>3000000</v>
      </c>
      <c r="L305" s="10">
        <f>K305*J305/1000</f>
        <v>765.6</v>
      </c>
      <c r="M305" s="8">
        <v>24945</v>
      </c>
      <c r="N305" s="7" t="s">
        <v>26</v>
      </c>
    </row>
    <row r="306" spans="1:14" ht="18.75" customHeight="1" x14ac:dyDescent="0.2">
      <c r="A306" s="7">
        <v>305</v>
      </c>
      <c r="B306" s="8" t="s">
        <v>2171</v>
      </c>
      <c r="C306" s="8">
        <v>52584</v>
      </c>
      <c r="D306" s="7">
        <v>244</v>
      </c>
      <c r="E306" s="7" t="s">
        <v>19</v>
      </c>
      <c r="F306" s="7">
        <v>6030011227</v>
      </c>
      <c r="G306" s="7" t="s">
        <v>690</v>
      </c>
      <c r="H306" s="7" t="s">
        <v>691</v>
      </c>
      <c r="I306" s="13" t="s">
        <v>33</v>
      </c>
      <c r="J306" s="17">
        <v>0.40600000000000003</v>
      </c>
      <c r="K306" s="10">
        <v>6750000</v>
      </c>
      <c r="L306" s="10">
        <f>K306*J306/1000</f>
        <v>2740.5</v>
      </c>
      <c r="M306" s="8">
        <v>30627</v>
      </c>
      <c r="N306" s="7" t="s">
        <v>22</v>
      </c>
    </row>
    <row r="307" spans="1:14" ht="18.75" customHeight="1" x14ac:dyDescent="0.2">
      <c r="A307" s="7">
        <v>306</v>
      </c>
      <c r="B307" s="8" t="s">
        <v>2171</v>
      </c>
      <c r="C307" s="8">
        <v>52584</v>
      </c>
      <c r="D307" s="7">
        <v>244</v>
      </c>
      <c r="E307" s="7" t="s">
        <v>27</v>
      </c>
      <c r="F307" s="7">
        <v>6030011227</v>
      </c>
      <c r="G307" s="7" t="s">
        <v>692</v>
      </c>
      <c r="H307" s="7" t="s">
        <v>693</v>
      </c>
      <c r="I307" s="13"/>
      <c r="J307" s="17"/>
      <c r="K307" s="10"/>
      <c r="L307" s="10"/>
      <c r="M307" s="8">
        <v>30689</v>
      </c>
      <c r="N307" s="7" t="s">
        <v>26</v>
      </c>
    </row>
    <row r="308" spans="1:14" ht="18.75" customHeight="1" x14ac:dyDescent="0.2">
      <c r="A308" s="7">
        <v>307</v>
      </c>
      <c r="B308" s="8" t="s">
        <v>2172</v>
      </c>
      <c r="C308" s="8">
        <v>52573</v>
      </c>
      <c r="D308" s="7">
        <v>244</v>
      </c>
      <c r="E308" s="7" t="s">
        <v>19</v>
      </c>
      <c r="F308" s="7">
        <v>6030011191</v>
      </c>
      <c r="G308" s="7" t="s">
        <v>694</v>
      </c>
      <c r="H308" s="7" t="s">
        <v>695</v>
      </c>
      <c r="I308" s="13" t="s">
        <v>1</v>
      </c>
      <c r="J308" s="17">
        <v>0.25519999999999998</v>
      </c>
      <c r="K308" s="10">
        <v>2700000</v>
      </c>
      <c r="L308" s="10">
        <f>K308*J308/1000</f>
        <v>689.04</v>
      </c>
      <c r="M308" s="8">
        <v>27287</v>
      </c>
      <c r="N308" s="7" t="s">
        <v>22</v>
      </c>
    </row>
    <row r="309" spans="1:14" ht="18.75" customHeight="1" x14ac:dyDescent="0.2">
      <c r="A309" s="7">
        <v>308</v>
      </c>
      <c r="B309" s="8" t="s">
        <v>2173</v>
      </c>
      <c r="C309" s="8">
        <v>48941</v>
      </c>
      <c r="D309" s="7">
        <v>122</v>
      </c>
      <c r="E309" s="7" t="s">
        <v>19</v>
      </c>
      <c r="F309" s="7">
        <v>6030011234</v>
      </c>
      <c r="G309" s="7" t="s">
        <v>696</v>
      </c>
      <c r="H309" s="7" t="s">
        <v>697</v>
      </c>
      <c r="I309" s="13" t="s">
        <v>0</v>
      </c>
      <c r="J309" s="17">
        <v>0.25519999999999998</v>
      </c>
      <c r="K309" s="10">
        <v>3000000</v>
      </c>
      <c r="L309" s="10">
        <f>K309*J309/1000</f>
        <v>765.6</v>
      </c>
      <c r="M309" s="8">
        <v>27330</v>
      </c>
      <c r="N309" s="7" t="s">
        <v>22</v>
      </c>
    </row>
    <row r="310" spans="1:14" ht="18.75" customHeight="1" x14ac:dyDescent="0.2">
      <c r="A310" s="7">
        <v>309</v>
      </c>
      <c r="B310" s="8" t="s">
        <v>2174</v>
      </c>
      <c r="C310" s="8">
        <v>52578</v>
      </c>
      <c r="D310" s="7">
        <v>244</v>
      </c>
      <c r="E310" s="7" t="s">
        <v>19</v>
      </c>
      <c r="F310" s="7">
        <v>6030011202</v>
      </c>
      <c r="G310" s="7" t="s">
        <v>698</v>
      </c>
      <c r="H310" s="7" t="s">
        <v>699</v>
      </c>
      <c r="I310" s="13" t="s">
        <v>0</v>
      </c>
      <c r="J310" s="17">
        <v>0.25519999999999998</v>
      </c>
      <c r="K310" s="10">
        <v>4363948.91</v>
      </c>
      <c r="L310" s="10">
        <f>K310*J310/1000</f>
        <v>1113.6797618319999</v>
      </c>
      <c r="M310" s="8">
        <v>31775</v>
      </c>
      <c r="N310" s="7" t="s">
        <v>22</v>
      </c>
    </row>
    <row r="311" spans="1:14" ht="18.75" customHeight="1" x14ac:dyDescent="0.2">
      <c r="A311" s="7">
        <v>310</v>
      </c>
      <c r="B311" s="8" t="s">
        <v>2175</v>
      </c>
      <c r="C311" s="8">
        <v>50768</v>
      </c>
      <c r="D311" s="7">
        <v>183</v>
      </c>
      <c r="E311" s="7" t="s">
        <v>19</v>
      </c>
      <c r="F311" s="7">
        <v>6030011241</v>
      </c>
      <c r="G311" s="7" t="s">
        <v>700</v>
      </c>
      <c r="H311" s="7" t="s">
        <v>701</v>
      </c>
      <c r="I311" s="13" t="s">
        <v>3</v>
      </c>
      <c r="J311" s="17">
        <v>0.40600000000000003</v>
      </c>
      <c r="K311" s="10">
        <v>3596000</v>
      </c>
      <c r="L311" s="10">
        <f>K311*J311/1000</f>
        <v>1459.9760000000001</v>
      </c>
      <c r="M311" s="8" t="s">
        <v>702</v>
      </c>
      <c r="N311" s="7" t="s">
        <v>26</v>
      </c>
    </row>
    <row r="312" spans="1:14" ht="18.75" customHeight="1" x14ac:dyDescent="0.2">
      <c r="A312" s="7">
        <v>311</v>
      </c>
      <c r="B312" s="8" t="s">
        <v>2175</v>
      </c>
      <c r="C312" s="8">
        <v>50768</v>
      </c>
      <c r="D312" s="7">
        <v>183</v>
      </c>
      <c r="E312" s="7" t="s">
        <v>27</v>
      </c>
      <c r="F312" s="7">
        <v>6030011241</v>
      </c>
      <c r="G312" s="7" t="s">
        <v>703</v>
      </c>
      <c r="H312" s="7" t="s">
        <v>704</v>
      </c>
      <c r="I312" s="13"/>
      <c r="J312" s="17"/>
      <c r="K312" s="10"/>
      <c r="L312" s="10"/>
      <c r="M312" s="7" t="s">
        <v>705</v>
      </c>
      <c r="N312" s="7" t="s">
        <v>22</v>
      </c>
    </row>
    <row r="313" spans="1:14" ht="18.75" customHeight="1" x14ac:dyDescent="0.2">
      <c r="A313" s="7">
        <v>312</v>
      </c>
      <c r="B313" s="8" t="s">
        <v>2176</v>
      </c>
      <c r="C313" s="8">
        <v>52538</v>
      </c>
      <c r="D313" s="7">
        <v>244</v>
      </c>
      <c r="E313" s="7" t="s">
        <v>19</v>
      </c>
      <c r="F313" s="7">
        <v>6030011113</v>
      </c>
      <c r="G313" s="7" t="s">
        <v>706</v>
      </c>
      <c r="H313" s="7" t="s">
        <v>707</v>
      </c>
      <c r="I313" s="13" t="s">
        <v>0</v>
      </c>
      <c r="J313" s="17">
        <v>0.25519999999999998</v>
      </c>
      <c r="K313" s="10">
        <v>5200000</v>
      </c>
      <c r="L313" s="10">
        <f>K313*J313/1000</f>
        <v>1327.04</v>
      </c>
      <c r="M313" s="8">
        <v>34658</v>
      </c>
      <c r="N313" s="7" t="s">
        <v>26</v>
      </c>
    </row>
    <row r="314" spans="1:14" ht="18.75" customHeight="1" x14ac:dyDescent="0.2">
      <c r="A314" s="7">
        <v>313</v>
      </c>
      <c r="B314" s="8" t="s">
        <v>2177</v>
      </c>
      <c r="C314" s="8">
        <v>52549</v>
      </c>
      <c r="D314" s="7">
        <v>244</v>
      </c>
      <c r="E314" s="7" t="s">
        <v>19</v>
      </c>
      <c r="F314" s="7">
        <v>6030011145</v>
      </c>
      <c r="G314" s="7" t="s">
        <v>708</v>
      </c>
      <c r="H314" s="7" t="s">
        <v>709</v>
      </c>
      <c r="I314" s="13" t="s">
        <v>0</v>
      </c>
      <c r="J314" s="17">
        <v>0.25519999999999998</v>
      </c>
      <c r="K314" s="10">
        <v>6860000</v>
      </c>
      <c r="L314" s="10">
        <f>K314*J314/1000</f>
        <v>1750.6719999999998</v>
      </c>
      <c r="M314" s="8">
        <v>32765</v>
      </c>
      <c r="N314" s="7" t="s">
        <v>26</v>
      </c>
    </row>
    <row r="315" spans="1:14" ht="18.75" customHeight="1" x14ac:dyDescent="0.2">
      <c r="A315" s="7">
        <v>314</v>
      </c>
      <c r="B315" s="8" t="s">
        <v>2178</v>
      </c>
      <c r="C315" s="8">
        <v>52599</v>
      </c>
      <c r="D315" s="7">
        <v>244</v>
      </c>
      <c r="E315" s="7" t="s">
        <v>19</v>
      </c>
      <c r="F315" s="7">
        <v>6030011259</v>
      </c>
      <c r="G315" s="7" t="s">
        <v>710</v>
      </c>
      <c r="H315" s="7" t="s">
        <v>711</v>
      </c>
      <c r="I315" s="13" t="s">
        <v>1</v>
      </c>
      <c r="J315" s="17">
        <v>0.25519999999999998</v>
      </c>
      <c r="K315" s="10">
        <v>5000000</v>
      </c>
      <c r="L315" s="10">
        <f>K315*J315/1000</f>
        <v>1276</v>
      </c>
      <c r="M315" s="8">
        <v>28723</v>
      </c>
      <c r="N315" s="7" t="s">
        <v>26</v>
      </c>
    </row>
    <row r="316" spans="1:14" ht="18.75" customHeight="1" x14ac:dyDescent="0.2">
      <c r="A316" s="7">
        <v>315</v>
      </c>
      <c r="B316" s="8" t="s">
        <v>2179</v>
      </c>
      <c r="C316" s="8">
        <v>52614</v>
      </c>
      <c r="D316" s="7">
        <v>244</v>
      </c>
      <c r="E316" s="7" t="s">
        <v>19</v>
      </c>
      <c r="F316" s="7">
        <v>6030011282</v>
      </c>
      <c r="G316" s="7" t="s">
        <v>712</v>
      </c>
      <c r="H316" s="7" t="s">
        <v>713</v>
      </c>
      <c r="I316" s="13" t="s">
        <v>0</v>
      </c>
      <c r="J316" s="17">
        <v>0.25519999999999998</v>
      </c>
      <c r="K316" s="10">
        <v>2109969.35</v>
      </c>
      <c r="L316" s="10">
        <f>K316*J316/1000</f>
        <v>538.46417811999993</v>
      </c>
      <c r="M316" s="8">
        <v>32034</v>
      </c>
      <c r="N316" s="7" t="s">
        <v>22</v>
      </c>
    </row>
    <row r="317" spans="1:14" ht="18.75" customHeight="1" x14ac:dyDescent="0.2">
      <c r="A317" s="7">
        <v>316</v>
      </c>
      <c r="B317" s="8" t="s">
        <v>2180</v>
      </c>
      <c r="C317" s="8">
        <v>50774</v>
      </c>
      <c r="D317" s="7">
        <v>183</v>
      </c>
      <c r="E317" s="7" t="s">
        <v>19</v>
      </c>
      <c r="F317" s="7">
        <v>6030011266</v>
      </c>
      <c r="G317" s="7" t="s">
        <v>714</v>
      </c>
      <c r="H317" s="7" t="s">
        <v>715</v>
      </c>
      <c r="I317" s="13" t="s">
        <v>33</v>
      </c>
      <c r="J317" s="17">
        <v>0.40600000000000003</v>
      </c>
      <c r="K317" s="10">
        <v>3166697.12</v>
      </c>
      <c r="L317" s="10">
        <f>K317*J317/1000</f>
        <v>1285.6790307200001</v>
      </c>
      <c r="M317" s="8">
        <v>33878</v>
      </c>
      <c r="N317" s="7" t="s">
        <v>22</v>
      </c>
    </row>
    <row r="318" spans="1:14" ht="18.75" customHeight="1" x14ac:dyDescent="0.2">
      <c r="A318" s="7">
        <v>317</v>
      </c>
      <c r="B318" s="8" t="s">
        <v>2180</v>
      </c>
      <c r="C318" s="8">
        <v>50774</v>
      </c>
      <c r="D318" s="7">
        <v>183</v>
      </c>
      <c r="E318" s="7" t="s">
        <v>27</v>
      </c>
      <c r="F318" s="7">
        <v>6030011266</v>
      </c>
      <c r="G318" s="7" t="s">
        <v>716</v>
      </c>
      <c r="H318" s="7" t="s">
        <v>717</v>
      </c>
      <c r="I318" s="13"/>
      <c r="J318" s="17"/>
      <c r="K318" s="10"/>
      <c r="L318" s="10"/>
      <c r="M318" s="8" t="s">
        <v>718</v>
      </c>
      <c r="N318" s="7" t="s">
        <v>26</v>
      </c>
    </row>
    <row r="319" spans="1:14" ht="18.75" customHeight="1" x14ac:dyDescent="0.2">
      <c r="A319" s="7">
        <v>318</v>
      </c>
      <c r="B319" s="8" t="s">
        <v>2181</v>
      </c>
      <c r="C319" s="8">
        <v>48960</v>
      </c>
      <c r="D319" s="7">
        <v>122</v>
      </c>
      <c r="E319" s="7" t="s">
        <v>19</v>
      </c>
      <c r="F319" s="7">
        <v>6030011309</v>
      </c>
      <c r="G319" s="7" t="s">
        <v>719</v>
      </c>
      <c r="H319" s="7" t="s">
        <v>720</v>
      </c>
      <c r="I319" s="13" t="s">
        <v>0</v>
      </c>
      <c r="J319" s="17">
        <v>0.25519999999999998</v>
      </c>
      <c r="K319" s="10">
        <v>5687390</v>
      </c>
      <c r="L319" s="10">
        <f>K319*J319/1000</f>
        <v>1451.4219279999998</v>
      </c>
      <c r="M319" s="8">
        <v>31500</v>
      </c>
      <c r="N319" s="7" t="s">
        <v>26</v>
      </c>
    </row>
    <row r="320" spans="1:14" ht="18.75" customHeight="1" x14ac:dyDescent="0.2">
      <c r="A320" s="7">
        <v>319</v>
      </c>
      <c r="B320" s="8" t="s">
        <v>2181</v>
      </c>
      <c r="C320" s="8">
        <v>52612</v>
      </c>
      <c r="D320" s="7">
        <v>244</v>
      </c>
      <c r="E320" s="7" t="s">
        <v>19</v>
      </c>
      <c r="F320" s="7">
        <v>6030011316</v>
      </c>
      <c r="G320" s="7" t="s">
        <v>721</v>
      </c>
      <c r="H320" s="7" t="s">
        <v>722</v>
      </c>
      <c r="I320" s="13" t="s">
        <v>0</v>
      </c>
      <c r="J320" s="17">
        <v>0.25519999999999998</v>
      </c>
      <c r="K320" s="10">
        <v>3100000</v>
      </c>
      <c r="L320" s="10">
        <f>K320*J320/1000</f>
        <v>791.12</v>
      </c>
      <c r="M320" s="8">
        <v>32692</v>
      </c>
      <c r="N320" s="7" t="s">
        <v>26</v>
      </c>
    </row>
    <row r="321" spans="1:14" ht="18.75" customHeight="1" x14ac:dyDescent="0.2">
      <c r="A321" s="7">
        <v>320</v>
      </c>
      <c r="B321" s="8" t="s">
        <v>2181</v>
      </c>
      <c r="C321" s="8">
        <v>52612</v>
      </c>
      <c r="D321" s="7">
        <v>244</v>
      </c>
      <c r="E321" s="7" t="s">
        <v>19</v>
      </c>
      <c r="F321" s="7">
        <v>6030011323</v>
      </c>
      <c r="G321" s="7" t="s">
        <v>723</v>
      </c>
      <c r="H321" s="7" t="s">
        <v>724</v>
      </c>
      <c r="I321" s="13" t="s">
        <v>2</v>
      </c>
      <c r="J321" s="17">
        <v>0.40600000000000003</v>
      </c>
      <c r="K321" s="10">
        <v>2340000</v>
      </c>
      <c r="L321" s="10">
        <f>K321*J321/1000</f>
        <v>950.04000000000008</v>
      </c>
      <c r="M321" s="8">
        <v>34677</v>
      </c>
      <c r="N321" s="7" t="s">
        <v>26</v>
      </c>
    </row>
    <row r="322" spans="1:14" ht="18.75" customHeight="1" x14ac:dyDescent="0.2">
      <c r="A322" s="7">
        <v>321</v>
      </c>
      <c r="B322" s="8" t="s">
        <v>2181</v>
      </c>
      <c r="C322" s="8">
        <v>52612</v>
      </c>
      <c r="D322" s="7">
        <v>244</v>
      </c>
      <c r="E322" s="7" t="s">
        <v>27</v>
      </c>
      <c r="F322" s="7">
        <v>6030011323</v>
      </c>
      <c r="G322" s="7" t="s">
        <v>725</v>
      </c>
      <c r="H322" s="7" t="s">
        <v>726</v>
      </c>
      <c r="I322" s="13"/>
      <c r="J322" s="17"/>
      <c r="K322" s="10"/>
      <c r="L322" s="10"/>
      <c r="M322" s="8">
        <v>35279</v>
      </c>
      <c r="N322" s="7" t="s">
        <v>22</v>
      </c>
    </row>
    <row r="323" spans="1:14" ht="18.75" customHeight="1" x14ac:dyDescent="0.2">
      <c r="A323" s="7">
        <v>322</v>
      </c>
      <c r="B323" s="8" t="s">
        <v>2182</v>
      </c>
      <c r="C323" s="8">
        <v>52511</v>
      </c>
      <c r="D323" s="7">
        <v>243</v>
      </c>
      <c r="E323" s="7" t="s">
        <v>19</v>
      </c>
      <c r="F323" s="7">
        <v>6030010972</v>
      </c>
      <c r="G323" s="7" t="s">
        <v>727</v>
      </c>
      <c r="H323" s="7" t="s">
        <v>728</v>
      </c>
      <c r="I323" s="13" t="s">
        <v>3</v>
      </c>
      <c r="J323" s="17">
        <v>0.40600000000000003</v>
      </c>
      <c r="K323" s="10">
        <v>7749086.4000000004</v>
      </c>
      <c r="L323" s="10">
        <v>3932.66</v>
      </c>
      <c r="M323" s="8">
        <v>29010</v>
      </c>
      <c r="N323" s="7" t="s">
        <v>22</v>
      </c>
    </row>
    <row r="324" spans="1:14" ht="18.75" customHeight="1" x14ac:dyDescent="0.2">
      <c r="A324" s="7">
        <v>323</v>
      </c>
      <c r="B324" s="8" t="s">
        <v>2182</v>
      </c>
      <c r="C324" s="8">
        <v>52511</v>
      </c>
      <c r="D324" s="7">
        <v>243</v>
      </c>
      <c r="E324" s="7" t="s">
        <v>27</v>
      </c>
      <c r="F324" s="7">
        <v>6030010972</v>
      </c>
      <c r="G324" s="7" t="s">
        <v>729</v>
      </c>
      <c r="H324" s="7" t="s">
        <v>730</v>
      </c>
      <c r="I324" s="13"/>
      <c r="J324" s="17"/>
      <c r="K324" s="10"/>
      <c r="L324" s="10"/>
      <c r="M324" s="8" t="s">
        <v>731</v>
      </c>
      <c r="N324" s="7" t="s">
        <v>26</v>
      </c>
    </row>
    <row r="325" spans="1:14" ht="18.75" customHeight="1" x14ac:dyDescent="0.2">
      <c r="A325" s="7">
        <v>324</v>
      </c>
      <c r="B325" s="8" t="s">
        <v>2183</v>
      </c>
      <c r="C325" s="8">
        <v>52141</v>
      </c>
      <c r="D325" s="7">
        <v>227</v>
      </c>
      <c r="E325" s="7" t="s">
        <v>19</v>
      </c>
      <c r="F325" s="7">
        <v>6030011362</v>
      </c>
      <c r="G325" s="7">
        <v>669932453</v>
      </c>
      <c r="H325" s="7" t="s">
        <v>732</v>
      </c>
      <c r="I325" s="13" t="s">
        <v>3</v>
      </c>
      <c r="J325" s="17">
        <v>0.40600000000000003</v>
      </c>
      <c r="K325" s="10">
        <v>8479125.9499999993</v>
      </c>
      <c r="L325" s="10">
        <f>K325*J325/1000</f>
        <v>3442.5251357000002</v>
      </c>
      <c r="M325" s="8">
        <v>31999</v>
      </c>
      <c r="N325" s="7" t="s">
        <v>22</v>
      </c>
    </row>
    <row r="326" spans="1:14" ht="18.75" customHeight="1" x14ac:dyDescent="0.2">
      <c r="A326" s="7">
        <v>325</v>
      </c>
      <c r="B326" s="8" t="s">
        <v>2183</v>
      </c>
      <c r="C326" s="8">
        <v>52141</v>
      </c>
      <c r="D326" s="7">
        <v>227</v>
      </c>
      <c r="E326" s="7" t="s">
        <v>27</v>
      </c>
      <c r="F326" s="7">
        <v>6030011362</v>
      </c>
      <c r="G326" s="7">
        <v>647125986</v>
      </c>
      <c r="H326" s="7" t="s">
        <v>733</v>
      </c>
      <c r="I326" s="13"/>
      <c r="J326" s="17"/>
      <c r="K326" s="10"/>
      <c r="L326" s="10"/>
      <c r="M326" s="8">
        <v>26724</v>
      </c>
      <c r="N326" s="7" t="s">
        <v>26</v>
      </c>
    </row>
    <row r="327" spans="1:14" ht="18.75" customHeight="1" x14ac:dyDescent="0.2">
      <c r="A327" s="7">
        <v>326</v>
      </c>
      <c r="B327" s="8" t="s">
        <v>2184</v>
      </c>
      <c r="C327" s="8">
        <v>52641</v>
      </c>
      <c r="D327" s="7">
        <v>244</v>
      </c>
      <c r="E327" s="7" t="s">
        <v>19</v>
      </c>
      <c r="F327" s="7">
        <v>6030011412</v>
      </c>
      <c r="G327" s="7" t="s">
        <v>734</v>
      </c>
      <c r="H327" s="7" t="s">
        <v>735</v>
      </c>
      <c r="I327" s="13" t="s">
        <v>1</v>
      </c>
      <c r="J327" s="17">
        <v>0.25519999999999998</v>
      </c>
      <c r="K327" s="10">
        <v>5040000</v>
      </c>
      <c r="L327" s="10">
        <f>K327*J327/1000</f>
        <v>1286.2080000000001</v>
      </c>
      <c r="M327" s="8">
        <v>27844</v>
      </c>
      <c r="N327" s="7" t="s">
        <v>22</v>
      </c>
    </row>
    <row r="328" spans="1:14" ht="18.75" customHeight="1" x14ac:dyDescent="0.2">
      <c r="A328" s="7">
        <v>327</v>
      </c>
      <c r="B328" s="8" t="s">
        <v>2185</v>
      </c>
      <c r="C328" s="8">
        <v>52640</v>
      </c>
      <c r="D328" s="7">
        <v>244</v>
      </c>
      <c r="E328" s="7" t="s">
        <v>19</v>
      </c>
      <c r="F328" s="7">
        <v>6030011405</v>
      </c>
      <c r="G328" s="7" t="s">
        <v>736</v>
      </c>
      <c r="H328" s="7" t="s">
        <v>737</v>
      </c>
      <c r="I328" s="13" t="s">
        <v>0</v>
      </c>
      <c r="J328" s="17">
        <v>0.25519999999999998</v>
      </c>
      <c r="K328" s="10">
        <v>1700000</v>
      </c>
      <c r="L328" s="10">
        <f>K328*J328/1000</f>
        <v>433.83999999999992</v>
      </c>
      <c r="M328" s="8">
        <v>31378</v>
      </c>
      <c r="N328" s="7" t="s">
        <v>22</v>
      </c>
    </row>
    <row r="329" spans="1:14" ht="18.75" customHeight="1" x14ac:dyDescent="0.2">
      <c r="A329" s="7">
        <v>328</v>
      </c>
      <c r="B329" s="8" t="s">
        <v>2186</v>
      </c>
      <c r="C329" s="8">
        <v>48998</v>
      </c>
      <c r="D329" s="7">
        <v>122</v>
      </c>
      <c r="E329" s="7" t="s">
        <v>19</v>
      </c>
      <c r="F329" s="7">
        <v>6030011469</v>
      </c>
      <c r="G329" s="7" t="s">
        <v>738</v>
      </c>
      <c r="H329" s="7" t="s">
        <v>739</v>
      </c>
      <c r="I329" s="13" t="s">
        <v>0</v>
      </c>
      <c r="J329" s="17">
        <v>0.25519999999999998</v>
      </c>
      <c r="K329" s="10">
        <v>4930000</v>
      </c>
      <c r="L329" s="10">
        <f>K329*J329/1000</f>
        <v>1258.136</v>
      </c>
      <c r="M329" s="8">
        <v>26556</v>
      </c>
      <c r="N329" s="7" t="s">
        <v>26</v>
      </c>
    </row>
    <row r="330" spans="1:14" ht="18.75" customHeight="1" x14ac:dyDescent="0.2">
      <c r="A330" s="7">
        <v>329</v>
      </c>
      <c r="B330" s="8" t="s">
        <v>2187</v>
      </c>
      <c r="C330" s="8">
        <v>52648</v>
      </c>
      <c r="D330" s="7">
        <v>244</v>
      </c>
      <c r="E330" s="7" t="s">
        <v>19</v>
      </c>
      <c r="F330" s="7">
        <v>6030011437</v>
      </c>
      <c r="G330" s="7" t="s">
        <v>740</v>
      </c>
      <c r="H330" s="7" t="s">
        <v>741</v>
      </c>
      <c r="I330" s="13" t="s">
        <v>33</v>
      </c>
      <c r="J330" s="17">
        <v>0.40600000000000003</v>
      </c>
      <c r="K330" s="10">
        <v>6080000</v>
      </c>
      <c r="L330" s="10">
        <f>K330*J330/1000</f>
        <v>2468.48</v>
      </c>
      <c r="M330" s="8">
        <v>29916</v>
      </c>
      <c r="N330" s="7" t="s">
        <v>26</v>
      </c>
    </row>
    <row r="331" spans="1:14" ht="18.75" customHeight="1" x14ac:dyDescent="0.2">
      <c r="A331" s="7">
        <v>330</v>
      </c>
      <c r="B331" s="8" t="s">
        <v>2187</v>
      </c>
      <c r="C331" s="8">
        <v>52648</v>
      </c>
      <c r="D331" s="7">
        <v>244</v>
      </c>
      <c r="E331" s="7" t="s">
        <v>27</v>
      </c>
      <c r="F331" s="7">
        <v>6030011437</v>
      </c>
      <c r="G331" s="7" t="s">
        <v>742</v>
      </c>
      <c r="H331" s="7" t="s">
        <v>743</v>
      </c>
      <c r="I331" s="13"/>
      <c r="J331" s="17"/>
      <c r="K331" s="10"/>
      <c r="L331" s="10"/>
      <c r="M331" s="8">
        <v>32060</v>
      </c>
      <c r="N331" s="7" t="s">
        <v>22</v>
      </c>
    </row>
    <row r="332" spans="1:14" ht="18.75" customHeight="1" x14ac:dyDescent="0.2">
      <c r="A332" s="7">
        <v>331</v>
      </c>
      <c r="B332" s="8" t="s">
        <v>2188</v>
      </c>
      <c r="C332" s="8">
        <v>52653</v>
      </c>
      <c r="D332" s="7">
        <v>244</v>
      </c>
      <c r="E332" s="7" t="s">
        <v>19</v>
      </c>
      <c r="F332" s="7">
        <v>6030011476</v>
      </c>
      <c r="G332" s="7" t="s">
        <v>477</v>
      </c>
      <c r="H332" s="7" t="s">
        <v>744</v>
      </c>
      <c r="I332" s="13" t="s">
        <v>2</v>
      </c>
      <c r="J332" s="17">
        <v>0.40600000000000003</v>
      </c>
      <c r="K332" s="10">
        <v>2650000</v>
      </c>
      <c r="L332" s="10">
        <f>K332*J332/1000</f>
        <v>1075.9000000000001</v>
      </c>
      <c r="M332" s="8">
        <v>31497</v>
      </c>
      <c r="N332" s="7" t="s">
        <v>22</v>
      </c>
    </row>
    <row r="333" spans="1:14" ht="18.75" customHeight="1" x14ac:dyDescent="0.2">
      <c r="A333" s="7">
        <v>332</v>
      </c>
      <c r="B333" s="8" t="s">
        <v>2188</v>
      </c>
      <c r="C333" s="8">
        <v>52653</v>
      </c>
      <c r="D333" s="7">
        <v>244</v>
      </c>
      <c r="E333" s="7" t="s">
        <v>27</v>
      </c>
      <c r="F333" s="7">
        <v>6030011476</v>
      </c>
      <c r="G333" s="7" t="s">
        <v>745</v>
      </c>
      <c r="H333" s="7" t="s">
        <v>746</v>
      </c>
      <c r="I333" s="13"/>
      <c r="J333" s="17"/>
      <c r="K333" s="10"/>
      <c r="L333" s="10"/>
      <c r="M333" s="8">
        <v>31594</v>
      </c>
      <c r="N333" s="7" t="s">
        <v>22</v>
      </c>
    </row>
    <row r="334" spans="1:14" ht="18.75" customHeight="1" x14ac:dyDescent="0.2">
      <c r="A334" s="7">
        <v>333</v>
      </c>
      <c r="B334" s="8" t="s">
        <v>2189</v>
      </c>
      <c r="C334" s="8">
        <v>52649</v>
      </c>
      <c r="D334" s="7">
        <v>244</v>
      </c>
      <c r="E334" s="7" t="s">
        <v>19</v>
      </c>
      <c r="F334" s="7">
        <v>6030011451</v>
      </c>
      <c r="G334" s="7" t="s">
        <v>747</v>
      </c>
      <c r="H334" s="7" t="s">
        <v>748</v>
      </c>
      <c r="I334" s="13" t="s">
        <v>0</v>
      </c>
      <c r="J334" s="17">
        <v>0.25519999999999998</v>
      </c>
      <c r="K334" s="10">
        <v>7000000</v>
      </c>
      <c r="L334" s="10">
        <f>K334*J334/1000</f>
        <v>1786.3999999999999</v>
      </c>
      <c r="M334" s="8">
        <v>31758</v>
      </c>
      <c r="N334" s="7" t="s">
        <v>26</v>
      </c>
    </row>
    <row r="335" spans="1:14" ht="18.75" customHeight="1" x14ac:dyDescent="0.2">
      <c r="A335" s="7">
        <v>334</v>
      </c>
      <c r="B335" s="8" t="s">
        <v>2190</v>
      </c>
      <c r="C335" s="8">
        <v>52633</v>
      </c>
      <c r="D335" s="7">
        <v>244</v>
      </c>
      <c r="E335" s="7" t="s">
        <v>19</v>
      </c>
      <c r="F335" s="7">
        <v>6030011387</v>
      </c>
      <c r="G335" s="7" t="s">
        <v>749</v>
      </c>
      <c r="H335" s="7" t="s">
        <v>750</v>
      </c>
      <c r="I335" s="13" t="s">
        <v>2</v>
      </c>
      <c r="J335" s="17">
        <v>0.40600000000000003</v>
      </c>
      <c r="K335" s="10">
        <v>6500000</v>
      </c>
      <c r="L335" s="10">
        <f>K335*J335/1000</f>
        <v>2639</v>
      </c>
      <c r="M335" s="8">
        <v>34076</v>
      </c>
      <c r="N335" s="7" t="s">
        <v>22</v>
      </c>
    </row>
    <row r="336" spans="1:14" ht="18.75" customHeight="1" x14ac:dyDescent="0.2">
      <c r="A336" s="7">
        <v>335</v>
      </c>
      <c r="B336" s="8" t="s">
        <v>2190</v>
      </c>
      <c r="C336" s="8">
        <v>52633</v>
      </c>
      <c r="D336" s="7">
        <v>244</v>
      </c>
      <c r="E336" s="7" t="s">
        <v>27</v>
      </c>
      <c r="F336" s="7">
        <v>6030011387</v>
      </c>
      <c r="G336" s="7" t="s">
        <v>751</v>
      </c>
      <c r="H336" s="7" t="s">
        <v>752</v>
      </c>
      <c r="I336" s="13"/>
      <c r="J336" s="17"/>
      <c r="K336" s="10"/>
      <c r="L336" s="10"/>
      <c r="M336" s="8">
        <v>31004</v>
      </c>
      <c r="N336" s="7" t="s">
        <v>26</v>
      </c>
    </row>
    <row r="337" spans="1:14" ht="18.75" customHeight="1" x14ac:dyDescent="0.2">
      <c r="A337" s="7">
        <v>336</v>
      </c>
      <c r="B337" s="8" t="s">
        <v>2190</v>
      </c>
      <c r="C337" s="8">
        <v>50807</v>
      </c>
      <c r="D337" s="7">
        <v>183</v>
      </c>
      <c r="E337" s="7" t="s">
        <v>19</v>
      </c>
      <c r="F337" s="7">
        <v>6030011394</v>
      </c>
      <c r="G337" s="7" t="s">
        <v>753</v>
      </c>
      <c r="H337" s="7" t="s">
        <v>754</v>
      </c>
      <c r="I337" s="13" t="s">
        <v>2</v>
      </c>
      <c r="J337" s="17">
        <v>0.40600000000000003</v>
      </c>
      <c r="K337" s="10">
        <v>6700000</v>
      </c>
      <c r="L337" s="10">
        <f>K337*J337/1000</f>
        <v>2720.2</v>
      </c>
      <c r="M337" s="8">
        <v>34369</v>
      </c>
      <c r="N337" s="7" t="s">
        <v>22</v>
      </c>
    </row>
    <row r="338" spans="1:14" ht="18.75" customHeight="1" x14ac:dyDescent="0.2">
      <c r="A338" s="7">
        <v>337</v>
      </c>
      <c r="B338" s="8" t="s">
        <v>2190</v>
      </c>
      <c r="C338" s="8">
        <v>50807</v>
      </c>
      <c r="D338" s="7">
        <v>183</v>
      </c>
      <c r="E338" s="7" t="s">
        <v>27</v>
      </c>
      <c r="F338" s="7">
        <v>6030011394</v>
      </c>
      <c r="G338" s="7" t="s">
        <v>755</v>
      </c>
      <c r="H338" s="7" t="s">
        <v>756</v>
      </c>
      <c r="I338" s="13"/>
      <c r="J338" s="17"/>
      <c r="K338" s="10"/>
      <c r="L338" s="10"/>
      <c r="M338" s="8">
        <v>33846</v>
      </c>
      <c r="N338" s="7" t="s">
        <v>26</v>
      </c>
    </row>
    <row r="339" spans="1:14" ht="18.75" customHeight="1" x14ac:dyDescent="0.2">
      <c r="A339" s="7">
        <v>338</v>
      </c>
      <c r="B339" s="8" t="s">
        <v>2190</v>
      </c>
      <c r="C339" s="8">
        <v>50807</v>
      </c>
      <c r="D339" s="7">
        <v>183</v>
      </c>
      <c r="E339" s="7" t="s">
        <v>19</v>
      </c>
      <c r="F339" s="7">
        <v>6030011371</v>
      </c>
      <c r="G339" s="7" t="s">
        <v>757</v>
      </c>
      <c r="H339" s="7" t="s">
        <v>758</v>
      </c>
      <c r="I339" s="13" t="s">
        <v>2</v>
      </c>
      <c r="J339" s="17">
        <v>0.40600000000000003</v>
      </c>
      <c r="K339" s="10">
        <v>5177040</v>
      </c>
      <c r="L339" s="10">
        <f>K339*J339/1000</f>
        <v>2101.87824</v>
      </c>
      <c r="M339" s="8">
        <v>37702</v>
      </c>
      <c r="N339" s="7" t="s">
        <v>22</v>
      </c>
    </row>
    <row r="340" spans="1:14" ht="18.75" customHeight="1" x14ac:dyDescent="0.2">
      <c r="A340" s="7">
        <v>339</v>
      </c>
      <c r="B340" s="8" t="s">
        <v>2190</v>
      </c>
      <c r="C340" s="8">
        <v>50807</v>
      </c>
      <c r="D340" s="7">
        <v>183</v>
      </c>
      <c r="E340" s="7" t="s">
        <v>27</v>
      </c>
      <c r="F340" s="7">
        <v>6030011371</v>
      </c>
      <c r="G340" s="24" t="s">
        <v>759</v>
      </c>
      <c r="H340" s="7" t="s">
        <v>760</v>
      </c>
      <c r="I340" s="13"/>
      <c r="J340" s="17"/>
      <c r="K340" s="10"/>
      <c r="L340" s="10"/>
      <c r="M340" s="8">
        <v>29730</v>
      </c>
      <c r="N340" s="7" t="s">
        <v>26</v>
      </c>
    </row>
    <row r="341" spans="1:14" ht="18.75" customHeight="1" x14ac:dyDescent="0.2">
      <c r="A341" s="7">
        <v>340</v>
      </c>
      <c r="B341" s="8" t="s">
        <v>2191</v>
      </c>
      <c r="C341" s="8">
        <v>51568</v>
      </c>
      <c r="D341" s="7">
        <v>207</v>
      </c>
      <c r="E341" s="7" t="s">
        <v>19</v>
      </c>
      <c r="F341" s="7">
        <v>6030011542</v>
      </c>
      <c r="G341" s="7" t="s">
        <v>761</v>
      </c>
      <c r="H341" s="7" t="s">
        <v>762</v>
      </c>
      <c r="I341" s="13" t="s">
        <v>1</v>
      </c>
      <c r="J341" s="17">
        <v>0.25519999999999998</v>
      </c>
      <c r="K341" s="10">
        <v>4993000</v>
      </c>
      <c r="L341" s="10">
        <f t="shared" ref="L341:L346" si="14">K341*J341/1000</f>
        <v>1274.2135999999998</v>
      </c>
      <c r="M341" s="8">
        <v>25278</v>
      </c>
      <c r="N341" s="7" t="s">
        <v>26</v>
      </c>
    </row>
    <row r="342" spans="1:14" ht="18.75" customHeight="1" x14ac:dyDescent="0.2">
      <c r="A342" s="7">
        <v>341</v>
      </c>
      <c r="B342" s="8" t="s">
        <v>2192</v>
      </c>
      <c r="C342" s="8">
        <v>49023</v>
      </c>
      <c r="D342" s="7">
        <v>122</v>
      </c>
      <c r="E342" s="7" t="s">
        <v>19</v>
      </c>
      <c r="F342" s="7">
        <v>6020084789</v>
      </c>
      <c r="G342" s="7" t="s">
        <v>688</v>
      </c>
      <c r="H342" s="7" t="s">
        <v>689</v>
      </c>
      <c r="I342" s="13" t="s">
        <v>1</v>
      </c>
      <c r="J342" s="17">
        <v>0.25519999999999998</v>
      </c>
      <c r="K342" s="10">
        <v>4000000</v>
      </c>
      <c r="L342" s="10">
        <f t="shared" si="14"/>
        <v>1020.7999999999998</v>
      </c>
      <c r="M342" s="8">
        <v>24945</v>
      </c>
      <c r="N342" s="7" t="s">
        <v>26</v>
      </c>
    </row>
    <row r="343" spans="1:14" ht="18.75" customHeight="1" x14ac:dyDescent="0.2">
      <c r="A343" s="7">
        <v>342</v>
      </c>
      <c r="B343" s="8" t="s">
        <v>2193</v>
      </c>
      <c r="C343" s="8">
        <v>50843</v>
      </c>
      <c r="D343" s="7">
        <v>183</v>
      </c>
      <c r="E343" s="7" t="s">
        <v>19</v>
      </c>
      <c r="F343" s="7">
        <v>6030011565</v>
      </c>
      <c r="G343" s="7" t="s">
        <v>763</v>
      </c>
      <c r="H343" s="7" t="s">
        <v>764</v>
      </c>
      <c r="I343" s="13" t="s">
        <v>0</v>
      </c>
      <c r="J343" s="17">
        <v>0.25519999999999998</v>
      </c>
      <c r="K343" s="10">
        <v>5000000</v>
      </c>
      <c r="L343" s="10">
        <f t="shared" si="14"/>
        <v>1276</v>
      </c>
      <c r="M343" s="8">
        <v>29370</v>
      </c>
      <c r="N343" s="7" t="s">
        <v>22</v>
      </c>
    </row>
    <row r="344" spans="1:14" ht="18.75" customHeight="1" x14ac:dyDescent="0.2">
      <c r="A344" s="7">
        <v>343</v>
      </c>
      <c r="B344" s="8" t="s">
        <v>2194</v>
      </c>
      <c r="C344" s="8">
        <v>49016</v>
      </c>
      <c r="D344" s="7">
        <v>122</v>
      </c>
      <c r="E344" s="7" t="s">
        <v>19</v>
      </c>
      <c r="F344" s="7">
        <v>6020084682</v>
      </c>
      <c r="G344" s="7" t="s">
        <v>765</v>
      </c>
      <c r="H344" s="7" t="s">
        <v>766</v>
      </c>
      <c r="I344" s="13" t="s">
        <v>0</v>
      </c>
      <c r="J344" s="17">
        <v>0.25519999999999998</v>
      </c>
      <c r="K344" s="10">
        <v>2000000</v>
      </c>
      <c r="L344" s="10">
        <f t="shared" si="14"/>
        <v>510.39999999999992</v>
      </c>
      <c r="M344" s="8">
        <v>26607</v>
      </c>
      <c r="N344" s="7" t="s">
        <v>26</v>
      </c>
    </row>
    <row r="345" spans="1:14" ht="18.75" customHeight="1" x14ac:dyDescent="0.2">
      <c r="A345" s="7">
        <v>344</v>
      </c>
      <c r="B345" s="8" t="s">
        <v>2195</v>
      </c>
      <c r="C345" s="8">
        <v>52657</v>
      </c>
      <c r="D345" s="7">
        <v>244</v>
      </c>
      <c r="E345" s="7" t="s">
        <v>19</v>
      </c>
      <c r="F345" s="7">
        <v>6030011483</v>
      </c>
      <c r="G345" s="7" t="s">
        <v>767</v>
      </c>
      <c r="H345" s="7" t="s">
        <v>768</v>
      </c>
      <c r="I345" s="13" t="s">
        <v>0</v>
      </c>
      <c r="J345" s="17">
        <v>0.25519999999999998</v>
      </c>
      <c r="K345" s="10">
        <v>1485000</v>
      </c>
      <c r="L345" s="10">
        <f t="shared" si="14"/>
        <v>378.97199999999998</v>
      </c>
      <c r="M345" s="8">
        <v>31828</v>
      </c>
      <c r="N345" s="7" t="s">
        <v>22</v>
      </c>
    </row>
    <row r="346" spans="1:14" ht="18.75" customHeight="1" x14ac:dyDescent="0.2">
      <c r="A346" s="7">
        <v>345</v>
      </c>
      <c r="B346" s="8" t="s">
        <v>2193</v>
      </c>
      <c r="C346" s="8">
        <v>52670</v>
      </c>
      <c r="D346" s="7">
        <v>244</v>
      </c>
      <c r="E346" s="7" t="s">
        <v>19</v>
      </c>
      <c r="F346" s="7">
        <v>6030011572</v>
      </c>
      <c r="G346" s="7" t="s">
        <v>428</v>
      </c>
      <c r="H346" s="7" t="s">
        <v>429</v>
      </c>
      <c r="I346" s="13" t="s">
        <v>33</v>
      </c>
      <c r="J346" s="17">
        <v>0.40600000000000003</v>
      </c>
      <c r="K346" s="10">
        <v>4600000</v>
      </c>
      <c r="L346" s="10">
        <f t="shared" si="14"/>
        <v>1867.6000000000001</v>
      </c>
      <c r="M346" s="8">
        <v>34464</v>
      </c>
      <c r="N346" s="7" t="s">
        <v>26</v>
      </c>
    </row>
    <row r="347" spans="1:14" ht="18.75" customHeight="1" x14ac:dyDescent="0.2">
      <c r="A347" s="7">
        <v>346</v>
      </c>
      <c r="B347" s="8" t="s">
        <v>2193</v>
      </c>
      <c r="C347" s="8">
        <v>52670</v>
      </c>
      <c r="D347" s="7">
        <v>244</v>
      </c>
      <c r="E347" s="7" t="s">
        <v>27</v>
      </c>
      <c r="F347" s="7">
        <v>6030011572</v>
      </c>
      <c r="G347" s="7" t="s">
        <v>769</v>
      </c>
      <c r="H347" s="7" t="s">
        <v>770</v>
      </c>
      <c r="I347" s="13"/>
      <c r="J347" s="17"/>
      <c r="K347" s="10"/>
      <c r="L347" s="10"/>
      <c r="M347" s="8">
        <v>34786</v>
      </c>
      <c r="N347" s="7" t="s">
        <v>26</v>
      </c>
    </row>
    <row r="348" spans="1:14" ht="18.75" customHeight="1" x14ac:dyDescent="0.2">
      <c r="A348" s="7">
        <v>347</v>
      </c>
      <c r="B348" s="8" t="s">
        <v>2196</v>
      </c>
      <c r="C348" s="8">
        <v>52678</v>
      </c>
      <c r="D348" s="7">
        <v>244</v>
      </c>
      <c r="E348" s="7" t="s">
        <v>19</v>
      </c>
      <c r="F348" s="7">
        <v>6030011608</v>
      </c>
      <c r="G348" s="7" t="s">
        <v>771</v>
      </c>
      <c r="H348" s="7" t="s">
        <v>772</v>
      </c>
      <c r="I348" s="13" t="s">
        <v>773</v>
      </c>
      <c r="J348" s="17">
        <v>0.25519999999999998</v>
      </c>
      <c r="K348" s="10">
        <v>2664000</v>
      </c>
      <c r="L348" s="10">
        <f t="shared" ref="L348:L354" si="15">K348*J348/1000</f>
        <v>679.85279999999989</v>
      </c>
      <c r="M348" s="8">
        <v>35294</v>
      </c>
      <c r="N348" s="7" t="s">
        <v>22</v>
      </c>
    </row>
    <row r="349" spans="1:14" ht="18.75" customHeight="1" x14ac:dyDescent="0.2">
      <c r="A349" s="7">
        <v>348</v>
      </c>
      <c r="B349" s="8" t="s">
        <v>2197</v>
      </c>
      <c r="C349" s="8">
        <v>49024</v>
      </c>
      <c r="D349" s="7">
        <v>122</v>
      </c>
      <c r="E349" s="7" t="s">
        <v>19</v>
      </c>
      <c r="F349" s="7">
        <v>6030011581</v>
      </c>
      <c r="G349" s="7" t="s">
        <v>774</v>
      </c>
      <c r="H349" s="7" t="s">
        <v>775</v>
      </c>
      <c r="I349" s="13" t="s">
        <v>773</v>
      </c>
      <c r="J349" s="17">
        <v>0.25519999999999998</v>
      </c>
      <c r="K349" s="10">
        <v>4000000</v>
      </c>
      <c r="L349" s="10">
        <f t="shared" si="15"/>
        <v>1020.7999999999998</v>
      </c>
      <c r="M349" s="8">
        <v>32941</v>
      </c>
      <c r="N349" s="7" t="s">
        <v>26</v>
      </c>
    </row>
    <row r="350" spans="1:14" ht="18.75" customHeight="1" x14ac:dyDescent="0.2">
      <c r="A350" s="7">
        <v>349</v>
      </c>
      <c r="B350" s="8" t="s">
        <v>2198</v>
      </c>
      <c r="C350" s="8">
        <v>52683</v>
      </c>
      <c r="D350" s="7">
        <v>244</v>
      </c>
      <c r="E350" s="7" t="s">
        <v>19</v>
      </c>
      <c r="F350" s="7">
        <v>6030011615</v>
      </c>
      <c r="G350" s="7">
        <v>513626565</v>
      </c>
      <c r="H350" s="7" t="s">
        <v>776</v>
      </c>
      <c r="I350" s="13" t="s">
        <v>2</v>
      </c>
      <c r="J350" s="17">
        <v>0.40600000000000003</v>
      </c>
      <c r="K350" s="10">
        <v>8591250</v>
      </c>
      <c r="L350" s="10">
        <f t="shared" si="15"/>
        <v>3488.0475000000006</v>
      </c>
      <c r="M350" s="8">
        <v>25242</v>
      </c>
      <c r="N350" s="7" t="s">
        <v>26</v>
      </c>
    </row>
    <row r="351" spans="1:14" ht="18.75" customHeight="1" x14ac:dyDescent="0.2">
      <c r="A351" s="7">
        <v>350</v>
      </c>
      <c r="B351" s="8" t="s">
        <v>2199</v>
      </c>
      <c r="C351" s="8">
        <v>52684</v>
      </c>
      <c r="D351" s="7">
        <v>244</v>
      </c>
      <c r="E351" s="7" t="s">
        <v>19</v>
      </c>
      <c r="F351" s="7">
        <v>6030011622</v>
      </c>
      <c r="G351" s="7" t="s">
        <v>777</v>
      </c>
      <c r="H351" s="7" t="s">
        <v>778</v>
      </c>
      <c r="I351" s="13" t="s">
        <v>0</v>
      </c>
      <c r="J351" s="17">
        <v>0.25519999999999998</v>
      </c>
      <c r="K351" s="10">
        <v>7000000</v>
      </c>
      <c r="L351" s="10">
        <f t="shared" si="15"/>
        <v>1786.3999999999999</v>
      </c>
      <c r="M351" s="8">
        <v>29231</v>
      </c>
      <c r="N351" s="7" t="s">
        <v>26</v>
      </c>
    </row>
    <row r="352" spans="1:14" ht="18.75" customHeight="1" x14ac:dyDescent="0.2">
      <c r="A352" s="7">
        <v>351</v>
      </c>
      <c r="B352" s="8" t="s">
        <v>2195</v>
      </c>
      <c r="C352" s="8">
        <v>49004</v>
      </c>
      <c r="D352" s="7">
        <v>122</v>
      </c>
      <c r="E352" s="7" t="s">
        <v>19</v>
      </c>
      <c r="F352" s="7">
        <v>6011598567</v>
      </c>
      <c r="G352" s="7" t="s">
        <v>779</v>
      </c>
      <c r="H352" s="7" t="s">
        <v>780</v>
      </c>
      <c r="I352" s="13" t="s">
        <v>0</v>
      </c>
      <c r="J352" s="17">
        <v>0.25519999999999998</v>
      </c>
      <c r="K352" s="10">
        <v>6800000</v>
      </c>
      <c r="L352" s="10">
        <f t="shared" si="15"/>
        <v>1735.3599999999997</v>
      </c>
      <c r="M352" s="8">
        <v>34187</v>
      </c>
      <c r="N352" s="7" t="s">
        <v>22</v>
      </c>
    </row>
    <row r="353" spans="1:14" ht="18.75" customHeight="1" x14ac:dyDescent="0.2">
      <c r="A353" s="7">
        <v>352</v>
      </c>
      <c r="B353" s="8" t="s">
        <v>2200</v>
      </c>
      <c r="C353" s="8">
        <v>49059</v>
      </c>
      <c r="D353" s="7">
        <v>122</v>
      </c>
      <c r="E353" s="7" t="s">
        <v>19</v>
      </c>
      <c r="F353" s="7">
        <v>6020085581</v>
      </c>
      <c r="G353" s="7" t="s">
        <v>781</v>
      </c>
      <c r="H353" s="7" t="s">
        <v>782</v>
      </c>
      <c r="I353" s="13" t="s">
        <v>0</v>
      </c>
      <c r="J353" s="17">
        <v>0.25519999999999998</v>
      </c>
      <c r="K353" s="10">
        <v>7000000</v>
      </c>
      <c r="L353" s="10">
        <f t="shared" si="15"/>
        <v>1786.3999999999999</v>
      </c>
      <c r="M353" s="8">
        <v>32041</v>
      </c>
      <c r="N353" s="7" t="s">
        <v>22</v>
      </c>
    </row>
    <row r="354" spans="1:14" ht="18.75" customHeight="1" x14ac:dyDescent="0.2">
      <c r="A354" s="7">
        <v>353</v>
      </c>
      <c r="B354" s="8" t="s">
        <v>2201</v>
      </c>
      <c r="C354" s="8">
        <v>52703</v>
      </c>
      <c r="D354" s="7">
        <v>244</v>
      </c>
      <c r="E354" s="7" t="s">
        <v>19</v>
      </c>
      <c r="F354" s="7">
        <v>6030011647</v>
      </c>
      <c r="G354" s="7" t="s">
        <v>783</v>
      </c>
      <c r="H354" s="7" t="s">
        <v>784</v>
      </c>
      <c r="I354" s="13" t="s">
        <v>33</v>
      </c>
      <c r="J354" s="17">
        <v>0.40600000000000003</v>
      </c>
      <c r="K354" s="10">
        <v>3300000</v>
      </c>
      <c r="L354" s="10">
        <f t="shared" si="15"/>
        <v>1339.8</v>
      </c>
      <c r="M354" s="8">
        <v>35503</v>
      </c>
      <c r="N354" s="7" t="s">
        <v>26</v>
      </c>
    </row>
    <row r="355" spans="1:14" ht="18.75" customHeight="1" x14ac:dyDescent="0.2">
      <c r="A355" s="7">
        <v>354</v>
      </c>
      <c r="B355" s="8" t="s">
        <v>2201</v>
      </c>
      <c r="C355" s="8">
        <v>52703</v>
      </c>
      <c r="D355" s="7">
        <v>244</v>
      </c>
      <c r="E355" s="7" t="s">
        <v>27</v>
      </c>
      <c r="F355" s="7">
        <v>6030011647</v>
      </c>
      <c r="G355" s="7" t="s">
        <v>785</v>
      </c>
      <c r="H355" s="7" t="s">
        <v>786</v>
      </c>
      <c r="I355" s="13"/>
      <c r="J355" s="17"/>
      <c r="K355" s="10"/>
      <c r="L355" s="10"/>
      <c r="M355" s="8" t="s">
        <v>787</v>
      </c>
      <c r="N355" s="7" t="s">
        <v>26</v>
      </c>
    </row>
    <row r="356" spans="1:14" ht="18.75" customHeight="1" x14ac:dyDescent="0.2">
      <c r="A356" s="7">
        <v>355</v>
      </c>
      <c r="B356" s="8" t="s">
        <v>2202</v>
      </c>
      <c r="C356" s="8">
        <v>52706</v>
      </c>
      <c r="D356" s="7">
        <v>244</v>
      </c>
      <c r="E356" s="7" t="s">
        <v>19</v>
      </c>
      <c r="F356" s="7">
        <v>6030011661</v>
      </c>
      <c r="G356" s="7" t="s">
        <v>788</v>
      </c>
      <c r="H356" s="7" t="s">
        <v>789</v>
      </c>
      <c r="I356" s="13" t="s">
        <v>33</v>
      </c>
      <c r="J356" s="17">
        <v>0.40600000000000003</v>
      </c>
      <c r="K356" s="10">
        <v>8000000</v>
      </c>
      <c r="L356" s="10">
        <f>K356*J356/1000</f>
        <v>3248</v>
      </c>
      <c r="M356" s="8">
        <v>33498</v>
      </c>
      <c r="N356" s="7" t="s">
        <v>22</v>
      </c>
    </row>
    <row r="357" spans="1:14" ht="18.75" customHeight="1" x14ac:dyDescent="0.2">
      <c r="A357" s="7">
        <v>356</v>
      </c>
      <c r="B357" s="8" t="s">
        <v>2202</v>
      </c>
      <c r="C357" s="8">
        <v>52706</v>
      </c>
      <c r="D357" s="7">
        <v>244</v>
      </c>
      <c r="E357" s="7" t="s">
        <v>27</v>
      </c>
      <c r="F357" s="7">
        <v>6030011661</v>
      </c>
      <c r="G357" s="7" t="s">
        <v>790</v>
      </c>
      <c r="H357" s="7" t="s">
        <v>791</v>
      </c>
      <c r="I357" s="13"/>
      <c r="J357" s="17"/>
      <c r="K357" s="10"/>
      <c r="L357" s="10"/>
      <c r="M357" s="8" t="s">
        <v>792</v>
      </c>
      <c r="N357" s="7" t="s">
        <v>26</v>
      </c>
    </row>
    <row r="358" spans="1:14" ht="18.75" customHeight="1" x14ac:dyDescent="0.2">
      <c r="A358" s="7">
        <v>357</v>
      </c>
      <c r="B358" s="8" t="s">
        <v>2203</v>
      </c>
      <c r="C358" s="8">
        <v>52696</v>
      </c>
      <c r="D358" s="7">
        <v>244</v>
      </c>
      <c r="E358" s="7" t="s">
        <v>19</v>
      </c>
      <c r="F358" s="7">
        <v>6030011631</v>
      </c>
      <c r="G358" s="7" t="s">
        <v>793</v>
      </c>
      <c r="H358" s="7" t="s">
        <v>794</v>
      </c>
      <c r="I358" s="13" t="s">
        <v>0</v>
      </c>
      <c r="J358" s="17">
        <v>0.25519999999999998</v>
      </c>
      <c r="K358" s="10">
        <v>2160000</v>
      </c>
      <c r="L358" s="10">
        <f>K358*J358/1000</f>
        <v>551.23199999999997</v>
      </c>
      <c r="M358" s="8">
        <v>34536</v>
      </c>
      <c r="N358" s="7" t="s">
        <v>26</v>
      </c>
    </row>
    <row r="359" spans="1:14" ht="18.75" customHeight="1" x14ac:dyDescent="0.2">
      <c r="A359" s="7">
        <v>358</v>
      </c>
      <c r="B359" s="8" t="s">
        <v>2204</v>
      </c>
      <c r="C359" s="19">
        <v>52741</v>
      </c>
      <c r="D359" s="7">
        <v>244</v>
      </c>
      <c r="E359" s="7" t="s">
        <v>19</v>
      </c>
      <c r="F359" s="7">
        <v>6030011729</v>
      </c>
      <c r="G359" s="7" t="s">
        <v>396</v>
      </c>
      <c r="H359" s="7" t="s">
        <v>397</v>
      </c>
      <c r="I359" s="13" t="s">
        <v>1</v>
      </c>
      <c r="J359" s="17">
        <v>0.25519999999999998</v>
      </c>
      <c r="K359" s="10">
        <v>2500000</v>
      </c>
      <c r="L359" s="10">
        <f>K359*J359/1000</f>
        <v>638</v>
      </c>
      <c r="M359" s="8">
        <v>27202</v>
      </c>
      <c r="N359" s="7" t="s">
        <v>26</v>
      </c>
    </row>
    <row r="360" spans="1:14" ht="18.75" customHeight="1" x14ac:dyDescent="0.2">
      <c r="A360" s="7">
        <v>359</v>
      </c>
      <c r="B360" s="8" t="s">
        <v>2205</v>
      </c>
      <c r="C360" s="19">
        <v>49095</v>
      </c>
      <c r="D360" s="7">
        <v>122</v>
      </c>
      <c r="E360" s="7" t="s">
        <v>19</v>
      </c>
      <c r="F360" s="7">
        <v>6020086249</v>
      </c>
      <c r="G360" s="7" t="s">
        <v>795</v>
      </c>
      <c r="H360" s="7" t="s">
        <v>796</v>
      </c>
      <c r="I360" s="13" t="s">
        <v>3</v>
      </c>
      <c r="J360" s="17">
        <v>0.40600000000000003</v>
      </c>
      <c r="K360" s="10">
        <v>5000000</v>
      </c>
      <c r="L360" s="10">
        <f>K360*J360/1000</f>
        <v>2030.0000000000002</v>
      </c>
      <c r="M360" s="8">
        <v>21868</v>
      </c>
      <c r="N360" s="7" t="s">
        <v>26</v>
      </c>
    </row>
    <row r="361" spans="1:14" ht="18.75" customHeight="1" x14ac:dyDescent="0.2">
      <c r="A361" s="7">
        <v>360</v>
      </c>
      <c r="B361" s="8" t="s">
        <v>2205</v>
      </c>
      <c r="C361" s="19">
        <v>49095</v>
      </c>
      <c r="D361" s="7">
        <v>122</v>
      </c>
      <c r="E361" s="7" t="s">
        <v>27</v>
      </c>
      <c r="F361" s="7">
        <v>6020086249</v>
      </c>
      <c r="G361" s="7" t="s">
        <v>797</v>
      </c>
      <c r="H361" s="7" t="s">
        <v>798</v>
      </c>
      <c r="I361" s="13"/>
      <c r="J361" s="17"/>
      <c r="K361" s="10"/>
      <c r="L361" s="10"/>
      <c r="M361" s="8">
        <v>26453</v>
      </c>
      <c r="N361" s="7" t="s">
        <v>22</v>
      </c>
    </row>
    <row r="362" spans="1:14" ht="18.75" customHeight="1" x14ac:dyDescent="0.2">
      <c r="A362" s="7">
        <v>361</v>
      </c>
      <c r="B362" s="8" t="s">
        <v>2206</v>
      </c>
      <c r="C362" s="19">
        <v>52718</v>
      </c>
      <c r="D362" s="7">
        <v>244</v>
      </c>
      <c r="E362" s="7" t="s">
        <v>19</v>
      </c>
      <c r="F362" s="7">
        <v>6030011679</v>
      </c>
      <c r="G362" s="7" t="s">
        <v>799</v>
      </c>
      <c r="H362" s="7" t="s">
        <v>800</v>
      </c>
      <c r="I362" s="13" t="s">
        <v>1</v>
      </c>
      <c r="J362" s="17">
        <v>0.25519999999999998</v>
      </c>
      <c r="K362" s="10">
        <v>2665000</v>
      </c>
      <c r="L362" s="10">
        <f>K362*J362/1000</f>
        <v>680.10799999999995</v>
      </c>
      <c r="M362" s="8">
        <v>27060</v>
      </c>
      <c r="N362" s="7" t="s">
        <v>22</v>
      </c>
    </row>
    <row r="363" spans="1:14" ht="18.75" customHeight="1" x14ac:dyDescent="0.2">
      <c r="A363" s="7">
        <v>362</v>
      </c>
      <c r="B363" s="8" t="s">
        <v>2204</v>
      </c>
      <c r="C363" s="19">
        <v>52741</v>
      </c>
      <c r="D363" s="7">
        <v>244</v>
      </c>
      <c r="E363" s="7" t="s">
        <v>19</v>
      </c>
      <c r="F363" s="7">
        <v>6030011711</v>
      </c>
      <c r="G363" s="7" t="s">
        <v>801</v>
      </c>
      <c r="H363" s="7" t="s">
        <v>802</v>
      </c>
      <c r="I363" s="13" t="s">
        <v>33</v>
      </c>
      <c r="J363" s="17">
        <v>0.40600000000000003</v>
      </c>
      <c r="K363" s="10">
        <v>3881196</v>
      </c>
      <c r="L363" s="10">
        <f>K363*J363/1000</f>
        <v>1575.765576</v>
      </c>
      <c r="M363" s="8">
        <v>33853</v>
      </c>
      <c r="N363" s="7" t="s">
        <v>26</v>
      </c>
    </row>
    <row r="364" spans="1:14" ht="18.75" customHeight="1" x14ac:dyDescent="0.2">
      <c r="A364" s="7">
        <v>363</v>
      </c>
      <c r="B364" s="8" t="s">
        <v>2204</v>
      </c>
      <c r="C364" s="19">
        <v>52741</v>
      </c>
      <c r="D364" s="7">
        <v>244</v>
      </c>
      <c r="E364" s="7" t="s">
        <v>27</v>
      </c>
      <c r="F364" s="7">
        <v>6030011711</v>
      </c>
      <c r="G364" s="7" t="s">
        <v>803</v>
      </c>
      <c r="H364" s="7" t="s">
        <v>804</v>
      </c>
      <c r="I364" s="13"/>
      <c r="J364" s="17"/>
      <c r="K364" s="10"/>
      <c r="L364" s="10"/>
      <c r="M364" s="8">
        <v>34518</v>
      </c>
      <c r="N364" s="7" t="s">
        <v>22</v>
      </c>
    </row>
    <row r="365" spans="1:14" ht="18.75" customHeight="1" x14ac:dyDescent="0.2">
      <c r="A365" s="7">
        <v>364</v>
      </c>
      <c r="B365" s="8" t="s">
        <v>2207</v>
      </c>
      <c r="C365" s="19">
        <v>52727</v>
      </c>
      <c r="D365" s="7">
        <v>244</v>
      </c>
      <c r="E365" s="7" t="s">
        <v>19</v>
      </c>
      <c r="F365" s="7">
        <v>6030011693</v>
      </c>
      <c r="G365" s="7" t="s">
        <v>805</v>
      </c>
      <c r="H365" s="7" t="s">
        <v>806</v>
      </c>
      <c r="I365" s="13" t="s">
        <v>2</v>
      </c>
      <c r="J365" s="17">
        <v>0.40600000000000003</v>
      </c>
      <c r="K365" s="10">
        <v>4140000</v>
      </c>
      <c r="L365" s="10">
        <f>K365*J365/1000</f>
        <v>1680.84</v>
      </c>
      <c r="M365" s="8">
        <v>35534</v>
      </c>
      <c r="N365" s="7" t="s">
        <v>22</v>
      </c>
    </row>
    <row r="366" spans="1:14" ht="18.75" customHeight="1" x14ac:dyDescent="0.2">
      <c r="A366" s="7">
        <v>365</v>
      </c>
      <c r="B366" s="8" t="s">
        <v>2207</v>
      </c>
      <c r="C366" s="19">
        <v>52727</v>
      </c>
      <c r="D366" s="7">
        <v>244</v>
      </c>
      <c r="E366" s="7" t="s">
        <v>27</v>
      </c>
      <c r="F366" s="7">
        <v>6030011693</v>
      </c>
      <c r="G366" s="7" t="s">
        <v>807</v>
      </c>
      <c r="H366" s="7" t="s">
        <v>808</v>
      </c>
      <c r="I366" s="13"/>
      <c r="J366" s="17"/>
      <c r="K366" s="10"/>
      <c r="L366" s="10"/>
      <c r="M366" s="8" t="s">
        <v>809</v>
      </c>
      <c r="N366" s="7" t="s">
        <v>26</v>
      </c>
    </row>
    <row r="367" spans="1:14" ht="18.75" customHeight="1" x14ac:dyDescent="0.2">
      <c r="A367" s="7">
        <v>366</v>
      </c>
      <c r="B367" s="8" t="s">
        <v>2208</v>
      </c>
      <c r="C367" s="8">
        <v>49106</v>
      </c>
      <c r="D367" s="7">
        <v>122</v>
      </c>
      <c r="E367" s="7" t="s">
        <v>19</v>
      </c>
      <c r="F367" s="7">
        <v>6011655406</v>
      </c>
      <c r="G367" s="7" t="s">
        <v>810</v>
      </c>
      <c r="H367" s="7" t="s">
        <v>811</v>
      </c>
      <c r="I367" s="13" t="s">
        <v>0</v>
      </c>
      <c r="J367" s="17">
        <v>0.25519999999999998</v>
      </c>
      <c r="K367" s="10">
        <v>2500000</v>
      </c>
      <c r="L367" s="10">
        <f>K367*J367/1000</f>
        <v>638</v>
      </c>
      <c r="M367" s="8">
        <v>21881</v>
      </c>
      <c r="N367" s="7" t="s">
        <v>22</v>
      </c>
    </row>
    <row r="368" spans="1:14" ht="18.75" customHeight="1" x14ac:dyDescent="0.2">
      <c r="A368" s="7">
        <v>367</v>
      </c>
      <c r="B368" s="8" t="s">
        <v>2209</v>
      </c>
      <c r="C368" s="8">
        <v>50945</v>
      </c>
      <c r="D368" s="7">
        <v>183</v>
      </c>
      <c r="E368" s="7" t="s">
        <v>19</v>
      </c>
      <c r="F368" s="7">
        <v>6030011818</v>
      </c>
      <c r="G368" s="7" t="s">
        <v>812</v>
      </c>
      <c r="H368" s="7" t="s">
        <v>813</v>
      </c>
      <c r="I368" s="13" t="s">
        <v>0</v>
      </c>
      <c r="J368" s="17">
        <v>0.25519999999999998</v>
      </c>
      <c r="K368" s="10">
        <v>8762951.6899999995</v>
      </c>
      <c r="L368" s="10">
        <f>K368*J368/1000</f>
        <v>2236.3052712879994</v>
      </c>
      <c r="M368" s="8">
        <v>30729</v>
      </c>
      <c r="N368" s="7" t="s">
        <v>26</v>
      </c>
    </row>
    <row r="369" spans="1:14" ht="18.75" customHeight="1" x14ac:dyDescent="0.2">
      <c r="A369" s="7">
        <v>368</v>
      </c>
      <c r="B369" s="8" t="s">
        <v>2210</v>
      </c>
      <c r="C369" s="8">
        <v>52777</v>
      </c>
      <c r="D369" s="7">
        <v>244</v>
      </c>
      <c r="E369" s="7" t="s">
        <v>19</v>
      </c>
      <c r="F369" s="7">
        <v>6030011889</v>
      </c>
      <c r="G369" s="7" t="s">
        <v>814</v>
      </c>
      <c r="H369" s="7" t="s">
        <v>815</v>
      </c>
      <c r="I369" s="13" t="s">
        <v>0</v>
      </c>
      <c r="J369" s="17">
        <v>0.25519999999999998</v>
      </c>
      <c r="K369" s="10">
        <v>2760000</v>
      </c>
      <c r="L369" s="10">
        <f>K369*J369/1000</f>
        <v>704.35199999999998</v>
      </c>
      <c r="M369" s="8">
        <v>32093</v>
      </c>
      <c r="N369" s="7" t="s">
        <v>22</v>
      </c>
    </row>
    <row r="370" spans="1:14" ht="18.75" customHeight="1" x14ac:dyDescent="0.2">
      <c r="A370" s="7">
        <v>369</v>
      </c>
      <c r="B370" s="8" t="s">
        <v>2211</v>
      </c>
      <c r="C370" s="8">
        <v>52775</v>
      </c>
      <c r="D370" s="7">
        <v>244</v>
      </c>
      <c r="E370" s="7" t="s">
        <v>19</v>
      </c>
      <c r="F370" s="7">
        <v>6030011857</v>
      </c>
      <c r="G370" s="7" t="s">
        <v>816</v>
      </c>
      <c r="H370" s="7" t="s">
        <v>817</v>
      </c>
      <c r="I370" s="13" t="s">
        <v>2</v>
      </c>
      <c r="J370" s="17">
        <v>0.40600000000000003</v>
      </c>
      <c r="K370" s="10">
        <v>6504300</v>
      </c>
      <c r="L370" s="10">
        <f>K370*J370/1000</f>
        <v>2640.7458000000001</v>
      </c>
      <c r="M370" s="8">
        <v>33471</v>
      </c>
      <c r="N370" s="7" t="s">
        <v>22</v>
      </c>
    </row>
    <row r="371" spans="1:14" ht="18.75" customHeight="1" x14ac:dyDescent="0.2">
      <c r="A371" s="7">
        <v>370</v>
      </c>
      <c r="B371" s="8" t="s">
        <v>2211</v>
      </c>
      <c r="C371" s="8">
        <v>52775</v>
      </c>
      <c r="D371" s="7">
        <v>244</v>
      </c>
      <c r="E371" s="7" t="s">
        <v>27</v>
      </c>
      <c r="F371" s="7">
        <v>6030011857</v>
      </c>
      <c r="G371" s="7" t="s">
        <v>818</v>
      </c>
      <c r="H371" s="7" t="s">
        <v>819</v>
      </c>
      <c r="I371" s="13"/>
      <c r="J371" s="17"/>
      <c r="K371" s="10"/>
      <c r="L371" s="10"/>
      <c r="M371" s="8">
        <v>33934</v>
      </c>
      <c r="N371" s="7" t="s">
        <v>22</v>
      </c>
    </row>
    <row r="372" spans="1:14" ht="18.75" customHeight="1" x14ac:dyDescent="0.2">
      <c r="A372" s="7">
        <v>371</v>
      </c>
      <c r="B372" s="8" t="s">
        <v>2212</v>
      </c>
      <c r="C372" s="8">
        <v>52758</v>
      </c>
      <c r="D372" s="7">
        <v>244</v>
      </c>
      <c r="E372" s="7" t="s">
        <v>19</v>
      </c>
      <c r="F372" s="7">
        <v>6030011782</v>
      </c>
      <c r="G372" s="7" t="s">
        <v>820</v>
      </c>
      <c r="H372" s="7" t="s">
        <v>821</v>
      </c>
      <c r="I372" s="13" t="s">
        <v>2</v>
      </c>
      <c r="J372" s="17">
        <v>0.40600000000000003</v>
      </c>
      <c r="K372" s="10">
        <v>13500000</v>
      </c>
      <c r="L372" s="10">
        <f>K372*J372/1000</f>
        <v>5481</v>
      </c>
      <c r="M372" s="8">
        <v>31717</v>
      </c>
      <c r="N372" s="7" t="s">
        <v>26</v>
      </c>
    </row>
    <row r="373" spans="1:14" ht="18.75" customHeight="1" x14ac:dyDescent="0.2">
      <c r="A373" s="7">
        <v>372</v>
      </c>
      <c r="B373" s="8" t="s">
        <v>2212</v>
      </c>
      <c r="C373" s="8">
        <v>52758</v>
      </c>
      <c r="D373" s="7">
        <v>244</v>
      </c>
      <c r="E373" s="7" t="s">
        <v>27</v>
      </c>
      <c r="F373" s="7">
        <v>6030011782</v>
      </c>
      <c r="G373" s="7" t="s">
        <v>822</v>
      </c>
      <c r="H373" s="7" t="s">
        <v>823</v>
      </c>
      <c r="I373" s="13"/>
      <c r="J373" s="17"/>
      <c r="K373" s="10"/>
      <c r="L373" s="10"/>
      <c r="M373" s="8">
        <v>31583</v>
      </c>
      <c r="N373" s="7" t="s">
        <v>22</v>
      </c>
    </row>
    <row r="374" spans="1:14" ht="18.75" customHeight="1" x14ac:dyDescent="0.2">
      <c r="A374" s="7">
        <v>373</v>
      </c>
      <c r="B374" s="8" t="s">
        <v>2213</v>
      </c>
      <c r="C374" s="8">
        <v>52776</v>
      </c>
      <c r="D374" s="7">
        <v>244</v>
      </c>
      <c r="E374" s="7" t="s">
        <v>19</v>
      </c>
      <c r="F374" s="7">
        <v>6030011864</v>
      </c>
      <c r="G374" s="7" t="s">
        <v>824</v>
      </c>
      <c r="H374" s="7" t="s">
        <v>825</v>
      </c>
      <c r="I374" s="13" t="s">
        <v>0</v>
      </c>
      <c r="J374" s="17">
        <v>0.25519999999999998</v>
      </c>
      <c r="K374" s="10">
        <v>3200000</v>
      </c>
      <c r="L374" s="10">
        <f t="shared" ref="L374:L389" si="16">K374*J374/1000</f>
        <v>816.64</v>
      </c>
      <c r="M374" s="8">
        <v>34604</v>
      </c>
      <c r="N374" s="7" t="s">
        <v>22</v>
      </c>
    </row>
    <row r="375" spans="1:14" ht="18.75" customHeight="1" x14ac:dyDescent="0.2">
      <c r="A375" s="7">
        <v>374</v>
      </c>
      <c r="B375" s="8" t="s">
        <v>2212</v>
      </c>
      <c r="C375" s="8">
        <v>52758</v>
      </c>
      <c r="D375" s="7">
        <v>244</v>
      </c>
      <c r="E375" s="7" t="s">
        <v>19</v>
      </c>
      <c r="F375" s="7">
        <v>6030011791</v>
      </c>
      <c r="G375" s="7" t="s">
        <v>826</v>
      </c>
      <c r="H375" s="7" t="s">
        <v>827</v>
      </c>
      <c r="I375" s="13" t="s">
        <v>0</v>
      </c>
      <c r="J375" s="17">
        <v>0.25519999999999998</v>
      </c>
      <c r="K375" s="10">
        <v>3000000</v>
      </c>
      <c r="L375" s="10">
        <f t="shared" si="16"/>
        <v>765.6</v>
      </c>
      <c r="M375" s="8">
        <v>35922</v>
      </c>
      <c r="N375" s="7" t="s">
        <v>26</v>
      </c>
    </row>
    <row r="376" spans="1:14" ht="18.75" customHeight="1" x14ac:dyDescent="0.2">
      <c r="A376" s="7">
        <v>375</v>
      </c>
      <c r="B376" s="8" t="s">
        <v>2214</v>
      </c>
      <c r="C376" s="8">
        <v>52802</v>
      </c>
      <c r="D376" s="7">
        <v>244</v>
      </c>
      <c r="E376" s="7" t="s">
        <v>19</v>
      </c>
      <c r="F376" s="7">
        <v>6030011939</v>
      </c>
      <c r="G376" s="7" t="s">
        <v>828</v>
      </c>
      <c r="H376" s="7" t="s">
        <v>829</v>
      </c>
      <c r="I376" s="13" t="s">
        <v>0</v>
      </c>
      <c r="J376" s="17">
        <v>0.25519999999999998</v>
      </c>
      <c r="K376" s="10">
        <v>3690000</v>
      </c>
      <c r="L376" s="10">
        <f t="shared" si="16"/>
        <v>941.68799999999987</v>
      </c>
      <c r="M376" s="8">
        <v>34214</v>
      </c>
      <c r="N376" s="7" t="s">
        <v>22</v>
      </c>
    </row>
    <row r="377" spans="1:14" ht="18.75" customHeight="1" x14ac:dyDescent="0.2">
      <c r="A377" s="7">
        <v>376</v>
      </c>
      <c r="B377" s="8" t="s">
        <v>2214</v>
      </c>
      <c r="C377" s="8">
        <v>52802</v>
      </c>
      <c r="D377" s="7">
        <v>244</v>
      </c>
      <c r="E377" s="7" t="s">
        <v>27</v>
      </c>
      <c r="F377" s="7">
        <v>6030011939</v>
      </c>
      <c r="G377" s="7" t="s">
        <v>830</v>
      </c>
      <c r="H377" s="7" t="s">
        <v>831</v>
      </c>
      <c r="I377" s="13"/>
      <c r="J377" s="17"/>
      <c r="K377" s="10"/>
      <c r="L377" s="10">
        <f t="shared" si="16"/>
        <v>0</v>
      </c>
      <c r="M377" s="8">
        <v>34107</v>
      </c>
      <c r="N377" s="7" t="s">
        <v>26</v>
      </c>
    </row>
    <row r="378" spans="1:14" ht="18.75" customHeight="1" x14ac:dyDescent="0.2">
      <c r="A378" s="7">
        <v>377</v>
      </c>
      <c r="B378" s="8" t="s">
        <v>2215</v>
      </c>
      <c r="C378" s="8">
        <v>52800</v>
      </c>
      <c r="D378" s="7">
        <v>244</v>
      </c>
      <c r="E378" s="7" t="s">
        <v>19</v>
      </c>
      <c r="F378" s="7">
        <v>6030011914</v>
      </c>
      <c r="G378" s="7" t="s">
        <v>832</v>
      </c>
      <c r="H378" s="7" t="s">
        <v>833</v>
      </c>
      <c r="I378" s="13" t="s">
        <v>0</v>
      </c>
      <c r="J378" s="17">
        <v>0.25519999999999998</v>
      </c>
      <c r="K378" s="10">
        <v>3900000</v>
      </c>
      <c r="L378" s="10">
        <f t="shared" si="16"/>
        <v>995.27999999999986</v>
      </c>
      <c r="M378" s="8">
        <v>34235</v>
      </c>
      <c r="N378" s="7" t="s">
        <v>26</v>
      </c>
    </row>
    <row r="379" spans="1:14" ht="18.75" customHeight="1" x14ac:dyDescent="0.2">
      <c r="A379" s="7">
        <v>378</v>
      </c>
      <c r="B379" s="8" t="s">
        <v>2216</v>
      </c>
      <c r="C379" s="8">
        <v>45527</v>
      </c>
      <c r="D379" s="7">
        <v>122</v>
      </c>
      <c r="E379" s="7" t="s">
        <v>19</v>
      </c>
      <c r="F379" s="7">
        <v>6020087963</v>
      </c>
      <c r="G379" s="7" t="s">
        <v>834</v>
      </c>
      <c r="H379" s="7" t="s">
        <v>835</v>
      </c>
      <c r="I379" s="13" t="s">
        <v>0</v>
      </c>
      <c r="J379" s="17">
        <v>0.25519999999999998</v>
      </c>
      <c r="K379" s="10">
        <v>5000000</v>
      </c>
      <c r="L379" s="10">
        <f t="shared" si="16"/>
        <v>1276</v>
      </c>
      <c r="M379" s="8">
        <v>21913</v>
      </c>
      <c r="N379" s="7" t="s">
        <v>26</v>
      </c>
    </row>
    <row r="380" spans="1:14" ht="18.75" customHeight="1" x14ac:dyDescent="0.2">
      <c r="A380" s="7">
        <v>379</v>
      </c>
      <c r="B380" s="8" t="s">
        <v>2217</v>
      </c>
      <c r="C380" s="8">
        <v>45534</v>
      </c>
      <c r="D380" s="7">
        <v>244</v>
      </c>
      <c r="E380" s="7" t="s">
        <v>19</v>
      </c>
      <c r="F380" s="7">
        <v>6030012069</v>
      </c>
      <c r="G380" s="7" t="s">
        <v>836</v>
      </c>
      <c r="H380" s="7" t="s">
        <v>837</v>
      </c>
      <c r="I380" s="13" t="s">
        <v>0</v>
      </c>
      <c r="J380" s="17">
        <v>0.25519999999999998</v>
      </c>
      <c r="K380" s="10">
        <v>8585484</v>
      </c>
      <c r="L380" s="10">
        <f t="shared" si="16"/>
        <v>2191.0155167999997</v>
      </c>
      <c r="M380" s="8">
        <v>28525</v>
      </c>
      <c r="N380" s="7" t="s">
        <v>26</v>
      </c>
    </row>
    <row r="381" spans="1:14" ht="18.75" customHeight="1" x14ac:dyDescent="0.2">
      <c r="A381" s="7">
        <v>380</v>
      </c>
      <c r="B381" s="8" t="s">
        <v>2218</v>
      </c>
      <c r="C381" s="8">
        <v>45535</v>
      </c>
      <c r="D381" s="7">
        <v>244</v>
      </c>
      <c r="E381" s="7" t="s">
        <v>19</v>
      </c>
      <c r="F381" s="7">
        <v>6030012076</v>
      </c>
      <c r="G381" s="7" t="s">
        <v>838</v>
      </c>
      <c r="H381" s="7" t="s">
        <v>839</v>
      </c>
      <c r="I381" s="13" t="s">
        <v>2</v>
      </c>
      <c r="J381" s="17">
        <v>0.40600000000000003</v>
      </c>
      <c r="K381" s="10">
        <v>2956500</v>
      </c>
      <c r="L381" s="10">
        <f t="shared" si="16"/>
        <v>1200.3389999999999</v>
      </c>
      <c r="M381" s="8">
        <v>26262</v>
      </c>
      <c r="N381" s="7" t="s">
        <v>26</v>
      </c>
    </row>
    <row r="382" spans="1:14" ht="18.75" customHeight="1" x14ac:dyDescent="0.2">
      <c r="A382" s="7">
        <v>381</v>
      </c>
      <c r="B382" s="8" t="s">
        <v>2218</v>
      </c>
      <c r="C382" s="8">
        <v>45535</v>
      </c>
      <c r="D382" s="7">
        <v>244</v>
      </c>
      <c r="E382" s="7" t="s">
        <v>27</v>
      </c>
      <c r="F382" s="7">
        <v>6030012076</v>
      </c>
      <c r="G382" s="7" t="s">
        <v>840</v>
      </c>
      <c r="H382" s="7" t="s">
        <v>841</v>
      </c>
      <c r="I382" s="13"/>
      <c r="J382" s="17"/>
      <c r="K382" s="10"/>
      <c r="L382" s="10">
        <f t="shared" si="16"/>
        <v>0</v>
      </c>
      <c r="M382" s="8">
        <v>35163</v>
      </c>
      <c r="N382" s="7" t="s">
        <v>26</v>
      </c>
    </row>
    <row r="383" spans="1:14" ht="18.75" customHeight="1" x14ac:dyDescent="0.2">
      <c r="A383" s="7">
        <v>382</v>
      </c>
      <c r="B383" s="8" t="s">
        <v>2219</v>
      </c>
      <c r="C383" s="8">
        <v>52865</v>
      </c>
      <c r="D383" s="7">
        <v>244</v>
      </c>
      <c r="E383" s="7" t="s">
        <v>19</v>
      </c>
      <c r="F383" s="7">
        <v>6030012142</v>
      </c>
      <c r="G383" s="7" t="s">
        <v>842</v>
      </c>
      <c r="H383" s="7" t="s">
        <v>843</v>
      </c>
      <c r="I383" s="13" t="s">
        <v>2</v>
      </c>
      <c r="J383" s="17">
        <v>0.40600000000000003</v>
      </c>
      <c r="K383" s="10">
        <v>3011700</v>
      </c>
      <c r="L383" s="10">
        <f t="shared" si="16"/>
        <v>1222.7502000000002</v>
      </c>
      <c r="M383" s="8">
        <v>31623</v>
      </c>
      <c r="N383" s="7" t="s">
        <v>22</v>
      </c>
    </row>
    <row r="384" spans="1:14" ht="18.75" customHeight="1" x14ac:dyDescent="0.2">
      <c r="A384" s="7">
        <v>383</v>
      </c>
      <c r="B384" s="8" t="s">
        <v>2219</v>
      </c>
      <c r="C384" s="8">
        <v>52865</v>
      </c>
      <c r="D384" s="7">
        <v>244</v>
      </c>
      <c r="E384" s="7" t="s">
        <v>27</v>
      </c>
      <c r="F384" s="7">
        <v>6030012142</v>
      </c>
      <c r="G384" s="7" t="s">
        <v>625</v>
      </c>
      <c r="H384" s="7" t="s">
        <v>626</v>
      </c>
      <c r="I384" s="13"/>
      <c r="J384" s="17"/>
      <c r="K384" s="10"/>
      <c r="L384" s="10">
        <f t="shared" si="16"/>
        <v>0</v>
      </c>
      <c r="M384" s="8">
        <v>33144</v>
      </c>
      <c r="N384" s="7" t="s">
        <v>22</v>
      </c>
    </row>
    <row r="385" spans="1:14" ht="18.75" customHeight="1" x14ac:dyDescent="0.2">
      <c r="A385" s="7">
        <v>384</v>
      </c>
      <c r="B385" s="8" t="s">
        <v>2220</v>
      </c>
      <c r="C385" s="8">
        <v>52870</v>
      </c>
      <c r="D385" s="7">
        <v>244</v>
      </c>
      <c r="E385" s="7" t="s">
        <v>19</v>
      </c>
      <c r="F385" s="7">
        <v>6030012165</v>
      </c>
      <c r="G385" s="7" t="s">
        <v>844</v>
      </c>
      <c r="H385" s="7" t="s">
        <v>845</v>
      </c>
      <c r="I385" s="13" t="s">
        <v>0</v>
      </c>
      <c r="J385" s="17">
        <v>0.25519999999999998</v>
      </c>
      <c r="K385" s="10">
        <v>1900000</v>
      </c>
      <c r="L385" s="10">
        <f t="shared" si="16"/>
        <v>484.87999999999994</v>
      </c>
      <c r="M385" s="8">
        <v>33183</v>
      </c>
      <c r="N385" s="7" t="s">
        <v>26</v>
      </c>
    </row>
    <row r="386" spans="1:14" ht="18.75" customHeight="1" x14ac:dyDescent="0.2">
      <c r="A386" s="7">
        <v>385</v>
      </c>
      <c r="B386" s="8" t="s">
        <v>2220</v>
      </c>
      <c r="C386" s="8">
        <v>51043</v>
      </c>
      <c r="D386" s="7">
        <v>183</v>
      </c>
      <c r="E386" s="7" t="s">
        <v>19</v>
      </c>
      <c r="F386" s="7">
        <v>6030012172</v>
      </c>
      <c r="G386" s="7" t="s">
        <v>846</v>
      </c>
      <c r="H386" s="7" t="s">
        <v>847</v>
      </c>
      <c r="I386" s="13" t="s">
        <v>2</v>
      </c>
      <c r="J386" s="17">
        <v>0.40600000000000003</v>
      </c>
      <c r="K386" s="10">
        <v>4066864</v>
      </c>
      <c r="L386" s="10">
        <f t="shared" si="16"/>
        <v>1651.1467840000003</v>
      </c>
      <c r="M386" s="8">
        <v>35373</v>
      </c>
      <c r="N386" s="7" t="s">
        <v>22</v>
      </c>
    </row>
    <row r="387" spans="1:14" ht="18.75" customHeight="1" x14ac:dyDescent="0.2">
      <c r="A387" s="7">
        <v>386</v>
      </c>
      <c r="B387" s="8" t="s">
        <v>2220</v>
      </c>
      <c r="C387" s="8">
        <v>51043</v>
      </c>
      <c r="D387" s="7">
        <v>183</v>
      </c>
      <c r="E387" s="7" t="s">
        <v>27</v>
      </c>
      <c r="F387" s="7">
        <v>6030012172</v>
      </c>
      <c r="G387" s="7" t="s">
        <v>848</v>
      </c>
      <c r="H387" s="7" t="s">
        <v>849</v>
      </c>
      <c r="I387" s="13"/>
      <c r="J387" s="17"/>
      <c r="K387" s="10"/>
      <c r="L387" s="10">
        <f t="shared" si="16"/>
        <v>0</v>
      </c>
      <c r="M387" s="8">
        <v>34053</v>
      </c>
      <c r="N387" s="7" t="s">
        <v>26</v>
      </c>
    </row>
    <row r="388" spans="1:14" ht="18.75" customHeight="1" x14ac:dyDescent="0.2">
      <c r="A388" s="7">
        <v>387</v>
      </c>
      <c r="B388" s="8" t="s">
        <v>2221</v>
      </c>
      <c r="C388" s="8">
        <v>52898</v>
      </c>
      <c r="D388" s="7">
        <v>244</v>
      </c>
      <c r="E388" s="7" t="s">
        <v>19</v>
      </c>
      <c r="F388" s="7">
        <v>6030012293</v>
      </c>
      <c r="G388" s="7" t="s">
        <v>850</v>
      </c>
      <c r="H388" s="7" t="s">
        <v>851</v>
      </c>
      <c r="I388" s="13" t="s">
        <v>0</v>
      </c>
      <c r="J388" s="17">
        <v>0.25519999999999998</v>
      </c>
      <c r="K388" s="10">
        <v>2500000</v>
      </c>
      <c r="L388" s="10">
        <f t="shared" si="16"/>
        <v>638</v>
      </c>
      <c r="M388" s="8">
        <v>33083</v>
      </c>
      <c r="N388" s="7" t="s">
        <v>22</v>
      </c>
    </row>
    <row r="389" spans="1:14" ht="18.75" customHeight="1" x14ac:dyDescent="0.2">
      <c r="A389" s="7">
        <v>388</v>
      </c>
      <c r="B389" s="8" t="s">
        <v>2222</v>
      </c>
      <c r="C389" s="8">
        <v>51072</v>
      </c>
      <c r="D389" s="7">
        <v>183</v>
      </c>
      <c r="E389" s="7" t="s">
        <v>19</v>
      </c>
      <c r="F389" s="7">
        <v>6030012304</v>
      </c>
      <c r="G389" s="7" t="s">
        <v>852</v>
      </c>
      <c r="H389" s="7" t="s">
        <v>853</v>
      </c>
      <c r="I389" s="13" t="s">
        <v>2</v>
      </c>
      <c r="J389" s="17">
        <v>0.40600000000000003</v>
      </c>
      <c r="K389" s="10">
        <v>10764000</v>
      </c>
      <c r="L389" s="10">
        <f t="shared" si="16"/>
        <v>4370.1840000000002</v>
      </c>
      <c r="M389" s="8">
        <v>28687</v>
      </c>
      <c r="N389" s="7" t="s">
        <v>26</v>
      </c>
    </row>
    <row r="390" spans="1:14" ht="18.75" customHeight="1" x14ac:dyDescent="0.2">
      <c r="A390" s="7">
        <v>389</v>
      </c>
      <c r="B390" s="8" t="s">
        <v>2222</v>
      </c>
      <c r="C390" s="8">
        <v>51072</v>
      </c>
      <c r="D390" s="7">
        <v>183</v>
      </c>
      <c r="E390" s="7" t="s">
        <v>27</v>
      </c>
      <c r="F390" s="7">
        <v>6030012304</v>
      </c>
      <c r="G390" s="7" t="s">
        <v>854</v>
      </c>
      <c r="H390" s="7" t="s">
        <v>855</v>
      </c>
      <c r="I390" s="13"/>
      <c r="J390" s="17"/>
      <c r="K390" s="10"/>
      <c r="L390" s="10"/>
      <c r="M390" s="8">
        <v>27009</v>
      </c>
      <c r="N390" s="7" t="s">
        <v>22</v>
      </c>
    </row>
    <row r="391" spans="1:14" ht="18.75" customHeight="1" x14ac:dyDescent="0.2">
      <c r="A391" s="7">
        <v>390</v>
      </c>
      <c r="B391" s="8" t="s">
        <v>2223</v>
      </c>
      <c r="C391" s="8">
        <v>52892</v>
      </c>
      <c r="D391" s="7">
        <v>244</v>
      </c>
      <c r="E391" s="7" t="s">
        <v>19</v>
      </c>
      <c r="F391" s="7">
        <v>6030012279</v>
      </c>
      <c r="G391" s="7" t="s">
        <v>856</v>
      </c>
      <c r="H391" s="7" t="s">
        <v>857</v>
      </c>
      <c r="I391" s="13" t="s">
        <v>2</v>
      </c>
      <c r="J391" s="17">
        <v>0.40600000000000003</v>
      </c>
      <c r="K391" s="10">
        <v>5300000</v>
      </c>
      <c r="L391" s="10">
        <f>K391*J391/1000</f>
        <v>2151.8000000000002</v>
      </c>
      <c r="M391" s="8">
        <v>29329</v>
      </c>
      <c r="N391" s="7" t="s">
        <v>26</v>
      </c>
    </row>
    <row r="392" spans="1:14" ht="18.75" customHeight="1" x14ac:dyDescent="0.2">
      <c r="A392" s="7">
        <v>391</v>
      </c>
      <c r="B392" s="8" t="s">
        <v>2223</v>
      </c>
      <c r="C392" s="8">
        <v>52892</v>
      </c>
      <c r="D392" s="7">
        <v>244</v>
      </c>
      <c r="E392" s="7" t="s">
        <v>27</v>
      </c>
      <c r="F392" s="7">
        <v>6030012279</v>
      </c>
      <c r="G392" s="7" t="s">
        <v>858</v>
      </c>
      <c r="H392" s="7" t="s">
        <v>859</v>
      </c>
      <c r="I392" s="13"/>
      <c r="J392" s="17"/>
      <c r="K392" s="10"/>
      <c r="L392" s="10"/>
      <c r="M392" s="8">
        <v>32121</v>
      </c>
      <c r="N392" s="7" t="s">
        <v>22</v>
      </c>
    </row>
    <row r="393" spans="1:14" ht="18.75" customHeight="1" x14ac:dyDescent="0.2">
      <c r="A393" s="7">
        <v>392</v>
      </c>
      <c r="B393" s="8" t="s">
        <v>2224</v>
      </c>
      <c r="C393" s="8">
        <v>45990</v>
      </c>
      <c r="D393" s="7">
        <v>12</v>
      </c>
      <c r="E393" s="7" t="s">
        <v>19</v>
      </c>
      <c r="F393" s="7">
        <v>6020090105</v>
      </c>
      <c r="G393" s="7" t="s">
        <v>860</v>
      </c>
      <c r="H393" s="7" t="s">
        <v>861</v>
      </c>
      <c r="I393" s="13" t="s">
        <v>0</v>
      </c>
      <c r="J393" s="17">
        <v>0.25519999999999998</v>
      </c>
      <c r="K393" s="10">
        <v>7000000</v>
      </c>
      <c r="L393" s="10">
        <f>K393*J393/1000</f>
        <v>1786.3999999999999</v>
      </c>
      <c r="M393" s="8">
        <v>28633</v>
      </c>
      <c r="N393" s="7" t="s">
        <v>26</v>
      </c>
    </row>
    <row r="394" spans="1:14" ht="18.75" customHeight="1" x14ac:dyDescent="0.2">
      <c r="A394" s="7">
        <v>393</v>
      </c>
      <c r="B394" s="8" t="s">
        <v>2225</v>
      </c>
      <c r="C394" s="8">
        <v>52923</v>
      </c>
      <c r="D394" s="7">
        <v>244</v>
      </c>
      <c r="E394" s="7" t="s">
        <v>19</v>
      </c>
      <c r="F394" s="7">
        <v>6030012382</v>
      </c>
      <c r="G394" s="7" t="s">
        <v>862</v>
      </c>
      <c r="H394" s="7" t="s">
        <v>863</v>
      </c>
      <c r="I394" s="13" t="s">
        <v>0</v>
      </c>
      <c r="J394" s="17">
        <v>0.25519999999999998</v>
      </c>
      <c r="K394" s="10">
        <v>3150000</v>
      </c>
      <c r="L394" s="10">
        <f>K394*J394/1000</f>
        <v>803.88</v>
      </c>
      <c r="M394" s="8">
        <v>27143</v>
      </c>
      <c r="N394" s="7" t="s">
        <v>26</v>
      </c>
    </row>
    <row r="395" spans="1:14" ht="18.75" customHeight="1" x14ac:dyDescent="0.2">
      <c r="A395" s="7">
        <v>394</v>
      </c>
      <c r="B395" s="8" t="s">
        <v>2226</v>
      </c>
      <c r="C395" s="8">
        <v>52928</v>
      </c>
      <c r="D395" s="7">
        <v>244</v>
      </c>
      <c r="E395" s="7" t="s">
        <v>19</v>
      </c>
      <c r="F395" s="7">
        <v>6030012402</v>
      </c>
      <c r="G395" s="7" t="s">
        <v>864</v>
      </c>
      <c r="H395" s="7" t="s">
        <v>865</v>
      </c>
      <c r="I395" s="13" t="s">
        <v>0</v>
      </c>
      <c r="J395" s="17">
        <v>0.25519999999999998</v>
      </c>
      <c r="K395" s="10">
        <v>2200000</v>
      </c>
      <c r="L395" s="10">
        <f>K395*J395/1000</f>
        <v>561.44000000000005</v>
      </c>
      <c r="M395" s="8">
        <v>32524</v>
      </c>
      <c r="N395" s="7" t="s">
        <v>22</v>
      </c>
    </row>
    <row r="396" spans="1:14" ht="18.75" customHeight="1" x14ac:dyDescent="0.2">
      <c r="A396" s="7">
        <v>395</v>
      </c>
      <c r="B396" s="8" t="s">
        <v>2227</v>
      </c>
      <c r="C396" s="8">
        <v>51104</v>
      </c>
      <c r="D396" s="7">
        <v>183</v>
      </c>
      <c r="E396" s="7" t="s">
        <v>19</v>
      </c>
      <c r="F396" s="7">
        <v>6030012418</v>
      </c>
      <c r="G396" s="7" t="s">
        <v>866</v>
      </c>
      <c r="H396" s="7" t="s">
        <v>867</v>
      </c>
      <c r="I396" s="13" t="s">
        <v>0</v>
      </c>
      <c r="J396" s="17">
        <v>0.25519999999999998</v>
      </c>
      <c r="K396" s="10">
        <v>5027172.0199999996</v>
      </c>
      <c r="L396" s="10">
        <f>K396*J396/1000</f>
        <v>1282.9342995039997</v>
      </c>
      <c r="M396" s="8">
        <v>27442</v>
      </c>
      <c r="N396" s="7" t="s">
        <v>22</v>
      </c>
    </row>
    <row r="397" spans="1:14" ht="18.75" customHeight="1" x14ac:dyDescent="0.2">
      <c r="A397" s="7">
        <v>396</v>
      </c>
      <c r="B397" s="25" t="s">
        <v>2228</v>
      </c>
      <c r="C397" s="25">
        <v>52957</v>
      </c>
      <c r="D397" s="26">
        <v>244</v>
      </c>
      <c r="E397" s="7" t="s">
        <v>19</v>
      </c>
      <c r="F397" s="26">
        <v>6030012489</v>
      </c>
      <c r="G397" s="26" t="s">
        <v>868</v>
      </c>
      <c r="H397" s="26" t="s">
        <v>869</v>
      </c>
      <c r="I397" s="13" t="s">
        <v>2</v>
      </c>
      <c r="J397" s="17">
        <v>0.40600000000000003</v>
      </c>
      <c r="K397" s="27">
        <v>7000000</v>
      </c>
      <c r="L397" s="10">
        <f>K397*J397/1000</f>
        <v>2842</v>
      </c>
      <c r="M397" s="25">
        <v>34234</v>
      </c>
      <c r="N397" s="7" t="s">
        <v>22</v>
      </c>
    </row>
    <row r="398" spans="1:14" ht="18.75" customHeight="1" x14ac:dyDescent="0.2">
      <c r="A398" s="7">
        <v>397</v>
      </c>
      <c r="B398" s="25" t="s">
        <v>2228</v>
      </c>
      <c r="C398" s="25">
        <v>52957</v>
      </c>
      <c r="D398" s="26">
        <v>244</v>
      </c>
      <c r="E398" s="7" t="s">
        <v>27</v>
      </c>
      <c r="F398" s="26">
        <v>6030012489</v>
      </c>
      <c r="G398" s="26" t="s">
        <v>870</v>
      </c>
      <c r="H398" s="26" t="s">
        <v>871</v>
      </c>
      <c r="I398" s="26"/>
      <c r="J398" s="13"/>
      <c r="K398" s="27"/>
      <c r="L398" s="10"/>
      <c r="M398" s="25">
        <v>34505</v>
      </c>
      <c r="N398" s="7" t="s">
        <v>26</v>
      </c>
    </row>
    <row r="399" spans="1:14" ht="18.75" customHeight="1" x14ac:dyDescent="0.2">
      <c r="A399" s="7">
        <v>398</v>
      </c>
      <c r="B399" s="25" t="s">
        <v>2229</v>
      </c>
      <c r="C399" s="25">
        <v>52942</v>
      </c>
      <c r="D399" s="26">
        <v>244</v>
      </c>
      <c r="E399" s="7" t="s">
        <v>19</v>
      </c>
      <c r="F399" s="26">
        <v>6030012457</v>
      </c>
      <c r="G399" s="26" t="s">
        <v>872</v>
      </c>
      <c r="H399" s="26" t="s">
        <v>873</v>
      </c>
      <c r="I399" s="13" t="s">
        <v>0</v>
      </c>
      <c r="J399" s="17">
        <v>0.25519999999999998</v>
      </c>
      <c r="K399" s="27">
        <v>3600000</v>
      </c>
      <c r="L399" s="10">
        <f>K399*J399/1000</f>
        <v>918.71999999999991</v>
      </c>
      <c r="M399" s="25">
        <v>33863</v>
      </c>
      <c r="N399" s="7" t="s">
        <v>22</v>
      </c>
    </row>
    <row r="400" spans="1:14" ht="18.75" customHeight="1" x14ac:dyDescent="0.2">
      <c r="A400" s="7">
        <v>399</v>
      </c>
      <c r="B400" s="25" t="s">
        <v>2230</v>
      </c>
      <c r="C400" s="25">
        <v>51132</v>
      </c>
      <c r="D400" s="26">
        <v>183</v>
      </c>
      <c r="E400" s="7" t="s">
        <v>19</v>
      </c>
      <c r="F400" s="26">
        <v>6030012507</v>
      </c>
      <c r="G400" s="26" t="s">
        <v>874</v>
      </c>
      <c r="H400" s="26" t="s">
        <v>875</v>
      </c>
      <c r="I400" s="13" t="s">
        <v>2</v>
      </c>
      <c r="J400" s="17">
        <v>0.40600000000000003</v>
      </c>
      <c r="K400" s="27">
        <v>7230000</v>
      </c>
      <c r="L400" s="10">
        <f>K400*J400/1000</f>
        <v>2935.38</v>
      </c>
      <c r="M400" s="25">
        <v>30859</v>
      </c>
      <c r="N400" s="7" t="s">
        <v>22</v>
      </c>
    </row>
    <row r="401" spans="1:15" ht="18.75" customHeight="1" x14ac:dyDescent="0.2">
      <c r="A401" s="7">
        <v>400</v>
      </c>
      <c r="B401" s="25" t="s">
        <v>2230</v>
      </c>
      <c r="C401" s="25">
        <v>51132</v>
      </c>
      <c r="D401" s="26">
        <v>183</v>
      </c>
      <c r="E401" s="26" t="s">
        <v>27</v>
      </c>
      <c r="F401" s="26">
        <v>6030012507</v>
      </c>
      <c r="G401" s="26">
        <v>599440556</v>
      </c>
      <c r="H401" s="26" t="s">
        <v>876</v>
      </c>
      <c r="I401" s="26"/>
      <c r="J401" s="13"/>
      <c r="K401" s="27"/>
      <c r="L401" s="10"/>
      <c r="M401" s="25">
        <v>33784</v>
      </c>
      <c r="N401" s="7" t="s">
        <v>26</v>
      </c>
    </row>
    <row r="402" spans="1:15" ht="18.75" customHeight="1" x14ac:dyDescent="0.2">
      <c r="A402" s="7">
        <v>401</v>
      </c>
      <c r="B402" s="25" t="s">
        <v>2231</v>
      </c>
      <c r="C402" s="25">
        <v>52992</v>
      </c>
      <c r="D402" s="26">
        <v>244</v>
      </c>
      <c r="E402" s="26" t="s">
        <v>19</v>
      </c>
      <c r="F402" s="26">
        <v>6030012603</v>
      </c>
      <c r="G402" s="26" t="s">
        <v>877</v>
      </c>
      <c r="H402" s="26" t="s">
        <v>878</v>
      </c>
      <c r="I402" s="26" t="s">
        <v>2</v>
      </c>
      <c r="J402" s="13">
        <v>0.40600000000000003</v>
      </c>
      <c r="K402" s="27">
        <v>5408235</v>
      </c>
      <c r="L402" s="10">
        <f>K402*J402/1000</f>
        <v>2195.74341</v>
      </c>
      <c r="M402" s="25">
        <v>28027</v>
      </c>
      <c r="N402" s="7" t="s">
        <v>26</v>
      </c>
    </row>
    <row r="403" spans="1:15" ht="18.75" customHeight="1" x14ac:dyDescent="0.2">
      <c r="A403" s="7">
        <v>402</v>
      </c>
      <c r="B403" s="25" t="s">
        <v>2231</v>
      </c>
      <c r="C403" s="25">
        <v>52992</v>
      </c>
      <c r="D403" s="26">
        <v>244</v>
      </c>
      <c r="E403" s="26" t="s">
        <v>27</v>
      </c>
      <c r="F403" s="26">
        <v>6030012603</v>
      </c>
      <c r="G403" s="26" t="s">
        <v>879</v>
      </c>
      <c r="H403" s="26" t="s">
        <v>880</v>
      </c>
      <c r="I403" s="26"/>
      <c r="J403" s="13"/>
      <c r="K403" s="27"/>
      <c r="L403" s="10"/>
      <c r="M403" s="25">
        <v>35515</v>
      </c>
      <c r="N403" s="7" t="s">
        <v>26</v>
      </c>
    </row>
    <row r="404" spans="1:15" ht="18.75" customHeight="1" x14ac:dyDescent="0.2">
      <c r="A404" s="7">
        <v>403</v>
      </c>
      <c r="B404" s="25" t="s">
        <v>2231</v>
      </c>
      <c r="C404" s="25">
        <v>51896</v>
      </c>
      <c r="D404" s="26">
        <v>207</v>
      </c>
      <c r="E404" s="26" t="s">
        <v>19</v>
      </c>
      <c r="F404" s="26">
        <v>6030012562</v>
      </c>
      <c r="G404" s="26" t="s">
        <v>881</v>
      </c>
      <c r="H404" s="26" t="s">
        <v>882</v>
      </c>
      <c r="I404" s="26" t="s">
        <v>2</v>
      </c>
      <c r="J404" s="13">
        <v>0.40600000000000003</v>
      </c>
      <c r="K404" s="27">
        <v>9840000</v>
      </c>
      <c r="L404" s="10">
        <f>K404*J404/1000</f>
        <v>3995.0400000000004</v>
      </c>
      <c r="M404" s="25">
        <v>22678</v>
      </c>
      <c r="N404" s="7" t="s">
        <v>22</v>
      </c>
    </row>
    <row r="405" spans="1:15" s="28" customFormat="1" ht="18.75" customHeight="1" x14ac:dyDescent="0.2">
      <c r="A405" s="7">
        <v>404</v>
      </c>
      <c r="B405" s="25" t="s">
        <v>2231</v>
      </c>
      <c r="C405" s="25">
        <v>51896</v>
      </c>
      <c r="D405" s="26">
        <v>207</v>
      </c>
      <c r="E405" s="26" t="s">
        <v>27</v>
      </c>
      <c r="F405" s="26">
        <v>6030012562</v>
      </c>
      <c r="G405" s="26" t="s">
        <v>883</v>
      </c>
      <c r="H405" s="26" t="s">
        <v>884</v>
      </c>
      <c r="I405" s="26"/>
      <c r="J405" s="13"/>
      <c r="K405" s="27"/>
      <c r="L405" s="10"/>
      <c r="M405" s="25">
        <v>22768</v>
      </c>
      <c r="N405" s="7" t="s">
        <v>26</v>
      </c>
      <c r="O405" s="1"/>
    </row>
    <row r="406" spans="1:15" s="28" customFormat="1" ht="18.75" customHeight="1" x14ac:dyDescent="0.2">
      <c r="A406" s="7">
        <v>405</v>
      </c>
      <c r="B406" s="25" t="s">
        <v>2231</v>
      </c>
      <c r="C406" s="25">
        <v>52992</v>
      </c>
      <c r="D406" s="26">
        <v>244</v>
      </c>
      <c r="E406" s="26" t="s">
        <v>19</v>
      </c>
      <c r="F406" s="26">
        <v>6030012553</v>
      </c>
      <c r="G406" s="26" t="s">
        <v>885</v>
      </c>
      <c r="H406" s="26" t="s">
        <v>886</v>
      </c>
      <c r="I406" s="26" t="s">
        <v>0</v>
      </c>
      <c r="J406" s="9">
        <v>0.25519999999999998</v>
      </c>
      <c r="K406" s="27">
        <v>3800000</v>
      </c>
      <c r="L406" s="10">
        <f t="shared" ref="L406:L412" si="17">K406*J406/1000</f>
        <v>969.75999999999988</v>
      </c>
      <c r="M406" s="25">
        <v>33354</v>
      </c>
      <c r="N406" s="26" t="s">
        <v>26</v>
      </c>
    </row>
    <row r="407" spans="1:15" s="28" customFormat="1" ht="18.75" customHeight="1" x14ac:dyDescent="0.2">
      <c r="A407" s="7">
        <v>406</v>
      </c>
      <c r="B407" s="25" t="s">
        <v>2232</v>
      </c>
      <c r="C407" s="25">
        <v>52979</v>
      </c>
      <c r="D407" s="26">
        <v>244</v>
      </c>
      <c r="E407" s="26" t="s">
        <v>19</v>
      </c>
      <c r="F407" s="26">
        <v>6030012521</v>
      </c>
      <c r="G407" s="26" t="s">
        <v>887</v>
      </c>
      <c r="H407" s="26" t="s">
        <v>888</v>
      </c>
      <c r="I407" s="26" t="s">
        <v>0</v>
      </c>
      <c r="J407" s="9">
        <v>0.25519999999999998</v>
      </c>
      <c r="K407" s="27">
        <v>4705300</v>
      </c>
      <c r="L407" s="10">
        <f t="shared" si="17"/>
        <v>1200.7925599999999</v>
      </c>
      <c r="M407" s="25">
        <v>35436</v>
      </c>
      <c r="N407" s="26" t="s">
        <v>26</v>
      </c>
    </row>
    <row r="408" spans="1:15" s="28" customFormat="1" ht="18.75" customHeight="1" x14ac:dyDescent="0.2">
      <c r="A408" s="7">
        <v>407</v>
      </c>
      <c r="B408" s="25" t="s">
        <v>2233</v>
      </c>
      <c r="C408" s="25">
        <v>52984</v>
      </c>
      <c r="D408" s="26">
        <v>244</v>
      </c>
      <c r="E408" s="26" t="s">
        <v>19</v>
      </c>
      <c r="F408" s="26">
        <v>6030012539</v>
      </c>
      <c r="G408" s="26" t="s">
        <v>74</v>
      </c>
      <c r="H408" s="26" t="s">
        <v>75</v>
      </c>
      <c r="I408" s="26" t="s">
        <v>0</v>
      </c>
      <c r="J408" s="9">
        <v>0.25519999999999998</v>
      </c>
      <c r="K408" s="27">
        <v>5193000</v>
      </c>
      <c r="L408" s="10">
        <f t="shared" si="17"/>
        <v>1325.2535999999998</v>
      </c>
      <c r="M408" s="25">
        <v>28159</v>
      </c>
      <c r="N408" s="26" t="s">
        <v>22</v>
      </c>
    </row>
    <row r="409" spans="1:15" s="28" customFormat="1" ht="18.75" customHeight="1" x14ac:dyDescent="0.2">
      <c r="A409" s="7">
        <v>408</v>
      </c>
      <c r="B409" s="25" t="s">
        <v>2231</v>
      </c>
      <c r="C409" s="25">
        <v>52992</v>
      </c>
      <c r="D409" s="26">
        <v>244</v>
      </c>
      <c r="E409" s="26" t="s">
        <v>19</v>
      </c>
      <c r="F409" s="26">
        <v>6030012592</v>
      </c>
      <c r="G409" s="26" t="s">
        <v>889</v>
      </c>
      <c r="H409" s="26" t="s">
        <v>890</v>
      </c>
      <c r="I409" s="26" t="s">
        <v>2</v>
      </c>
      <c r="J409" s="13">
        <v>0.40600000000000003</v>
      </c>
      <c r="K409" s="27">
        <v>2960580</v>
      </c>
      <c r="L409" s="10">
        <f t="shared" si="17"/>
        <v>1201.99548</v>
      </c>
      <c r="M409" s="25">
        <v>29336</v>
      </c>
      <c r="N409" s="26" t="s">
        <v>22</v>
      </c>
    </row>
    <row r="410" spans="1:15" ht="18.75" customHeight="1" x14ac:dyDescent="0.2">
      <c r="A410" s="7">
        <v>409</v>
      </c>
      <c r="B410" s="25" t="s">
        <v>2231</v>
      </c>
      <c r="C410" s="25">
        <v>52992</v>
      </c>
      <c r="D410" s="26">
        <v>244</v>
      </c>
      <c r="E410" s="26" t="s">
        <v>27</v>
      </c>
      <c r="F410" s="26">
        <v>6030012592</v>
      </c>
      <c r="G410" s="26" t="s">
        <v>891</v>
      </c>
      <c r="H410" s="26" t="s">
        <v>892</v>
      </c>
      <c r="I410" s="26"/>
      <c r="J410" s="13"/>
      <c r="K410" s="27"/>
      <c r="L410" s="10">
        <f t="shared" si="17"/>
        <v>0</v>
      </c>
      <c r="M410" s="25">
        <v>28004</v>
      </c>
      <c r="N410" s="26" t="s">
        <v>26</v>
      </c>
      <c r="O410" s="28"/>
    </row>
    <row r="411" spans="1:15" ht="18.75" customHeight="1" x14ac:dyDescent="0.2">
      <c r="A411" s="7">
        <v>410</v>
      </c>
      <c r="B411" s="25" t="s">
        <v>2234</v>
      </c>
      <c r="C411" s="25">
        <v>49347</v>
      </c>
      <c r="D411" s="26">
        <v>120</v>
      </c>
      <c r="E411" s="26" t="s">
        <v>19</v>
      </c>
      <c r="F411" s="26">
        <v>6020091472</v>
      </c>
      <c r="G411" s="26" t="s">
        <v>893</v>
      </c>
      <c r="H411" s="26" t="s">
        <v>894</v>
      </c>
      <c r="I411" s="26" t="s">
        <v>0</v>
      </c>
      <c r="J411" s="9">
        <v>0.25519999999999998</v>
      </c>
      <c r="K411" s="29">
        <v>5000000</v>
      </c>
      <c r="L411" s="10">
        <f t="shared" si="17"/>
        <v>1276</v>
      </c>
      <c r="M411" s="25">
        <v>27369</v>
      </c>
      <c r="N411" s="7" t="s">
        <v>26</v>
      </c>
    </row>
    <row r="412" spans="1:15" ht="18.75" customHeight="1" x14ac:dyDescent="0.2">
      <c r="A412" s="7">
        <v>411</v>
      </c>
      <c r="B412" s="25" t="s">
        <v>2231</v>
      </c>
      <c r="C412" s="25">
        <v>52996</v>
      </c>
      <c r="D412" s="26">
        <v>244</v>
      </c>
      <c r="E412" s="26" t="s">
        <v>19</v>
      </c>
      <c r="F412" s="26">
        <v>6030012651</v>
      </c>
      <c r="G412" s="26" t="s">
        <v>895</v>
      </c>
      <c r="H412" s="26" t="s">
        <v>896</v>
      </c>
      <c r="I412" s="26" t="s">
        <v>2</v>
      </c>
      <c r="J412" s="13">
        <v>0.40600000000000003</v>
      </c>
      <c r="K412" s="29">
        <v>6000000</v>
      </c>
      <c r="L412" s="10">
        <f t="shared" si="17"/>
        <v>2436</v>
      </c>
      <c r="M412" s="25">
        <v>24429</v>
      </c>
      <c r="N412" s="7" t="s">
        <v>22</v>
      </c>
    </row>
    <row r="413" spans="1:15" ht="18.75" customHeight="1" x14ac:dyDescent="0.2">
      <c r="A413" s="7">
        <v>412</v>
      </c>
      <c r="B413" s="25" t="s">
        <v>2231</v>
      </c>
      <c r="C413" s="25">
        <v>52996</v>
      </c>
      <c r="D413" s="26">
        <v>244</v>
      </c>
      <c r="E413" s="26" t="s">
        <v>27</v>
      </c>
      <c r="F413" s="26">
        <v>6030012651</v>
      </c>
      <c r="G413" s="26" t="s">
        <v>897</v>
      </c>
      <c r="H413" s="26" t="s">
        <v>898</v>
      </c>
      <c r="I413" s="26"/>
      <c r="J413" s="13"/>
      <c r="K413" s="29"/>
      <c r="L413" s="10"/>
      <c r="M413" s="25">
        <v>16891</v>
      </c>
      <c r="N413" s="7" t="s">
        <v>26</v>
      </c>
    </row>
    <row r="414" spans="1:15" s="28" customFormat="1" ht="18.75" customHeight="1" x14ac:dyDescent="0.2">
      <c r="A414" s="7">
        <v>413</v>
      </c>
      <c r="B414" s="25" t="s">
        <v>2235</v>
      </c>
      <c r="C414" s="25">
        <v>53011</v>
      </c>
      <c r="D414" s="26">
        <v>244</v>
      </c>
      <c r="E414" s="26" t="s">
        <v>19</v>
      </c>
      <c r="F414" s="26">
        <v>6030012681</v>
      </c>
      <c r="G414" s="26" t="s">
        <v>899</v>
      </c>
      <c r="H414" s="26" t="s">
        <v>900</v>
      </c>
      <c r="I414" s="26" t="s">
        <v>0</v>
      </c>
      <c r="J414" s="9">
        <v>0.25519999999999998</v>
      </c>
      <c r="K414" s="29">
        <v>6300000</v>
      </c>
      <c r="L414" s="10">
        <f>K414*J414/1000</f>
        <v>1607.76</v>
      </c>
      <c r="M414" s="25">
        <v>27910</v>
      </c>
      <c r="N414" s="7" t="s">
        <v>22</v>
      </c>
      <c r="O414" s="1"/>
    </row>
    <row r="415" spans="1:15" s="28" customFormat="1" ht="18.75" customHeight="1" x14ac:dyDescent="0.2">
      <c r="A415" s="7">
        <v>414</v>
      </c>
      <c r="B415" s="25" t="s">
        <v>2235</v>
      </c>
      <c r="C415" s="25">
        <v>53011</v>
      </c>
      <c r="D415" s="26">
        <v>244</v>
      </c>
      <c r="E415" s="26" t="s">
        <v>27</v>
      </c>
      <c r="F415" s="26">
        <v>6030012681</v>
      </c>
      <c r="G415" s="26" t="s">
        <v>901</v>
      </c>
      <c r="H415" s="26" t="s">
        <v>902</v>
      </c>
      <c r="I415" s="26"/>
      <c r="J415" s="13"/>
      <c r="K415" s="29"/>
      <c r="L415" s="10"/>
      <c r="M415" s="25">
        <v>30751</v>
      </c>
      <c r="N415" s="26" t="s">
        <v>26</v>
      </c>
    </row>
    <row r="416" spans="1:15" s="28" customFormat="1" ht="18.75" customHeight="1" x14ac:dyDescent="0.2">
      <c r="A416" s="7">
        <v>415</v>
      </c>
      <c r="B416" s="25" t="s">
        <v>2236</v>
      </c>
      <c r="C416" s="25">
        <v>49332</v>
      </c>
      <c r="D416" s="26">
        <v>120</v>
      </c>
      <c r="E416" s="26" t="s">
        <v>19</v>
      </c>
      <c r="F416" s="26">
        <v>6030012674</v>
      </c>
      <c r="G416" s="26" t="s">
        <v>903</v>
      </c>
      <c r="H416" s="26" t="s">
        <v>904</v>
      </c>
      <c r="I416" s="26" t="s">
        <v>0</v>
      </c>
      <c r="J416" s="9">
        <v>0.25519999999999998</v>
      </c>
      <c r="K416" s="29">
        <v>6710000</v>
      </c>
      <c r="L416" s="10">
        <f t="shared" ref="L416:L458" si="18">K416*J416/1000</f>
        <v>1712.3919999999998</v>
      </c>
      <c r="M416" s="25">
        <v>25763</v>
      </c>
      <c r="N416" s="26" t="s">
        <v>22</v>
      </c>
    </row>
    <row r="417" spans="1:14" s="28" customFormat="1" ht="18.75" customHeight="1" x14ac:dyDescent="0.2">
      <c r="A417" s="7">
        <v>416</v>
      </c>
      <c r="B417" s="25" t="s">
        <v>2237</v>
      </c>
      <c r="C417" s="25">
        <v>49156</v>
      </c>
      <c r="D417" s="26">
        <v>120</v>
      </c>
      <c r="E417" s="26" t="s">
        <v>19</v>
      </c>
      <c r="F417" s="7">
        <v>6030011953</v>
      </c>
      <c r="G417" s="26" t="s">
        <v>905</v>
      </c>
      <c r="H417" s="26" t="s">
        <v>906</v>
      </c>
      <c r="I417" s="26" t="s">
        <v>0</v>
      </c>
      <c r="J417" s="9">
        <v>0.25519999999999998</v>
      </c>
      <c r="K417" s="27">
        <v>4425000</v>
      </c>
      <c r="L417" s="10">
        <f t="shared" si="18"/>
        <v>1129.26</v>
      </c>
      <c r="M417" s="25">
        <v>33496</v>
      </c>
      <c r="N417" s="26" t="s">
        <v>26</v>
      </c>
    </row>
    <row r="418" spans="1:14" s="28" customFormat="1" ht="19.5" customHeight="1" x14ac:dyDescent="0.2">
      <c r="A418" s="7">
        <v>417</v>
      </c>
      <c r="B418" s="25" t="s">
        <v>2237</v>
      </c>
      <c r="C418" s="25">
        <v>52149</v>
      </c>
      <c r="D418" s="26">
        <v>205</v>
      </c>
      <c r="E418" s="26" t="s">
        <v>19</v>
      </c>
      <c r="F418" s="7">
        <v>6030012254</v>
      </c>
      <c r="G418" s="26" t="s">
        <v>907</v>
      </c>
      <c r="H418" s="26" t="s">
        <v>908</v>
      </c>
      <c r="I418" s="26" t="s">
        <v>0</v>
      </c>
      <c r="J418" s="9">
        <v>0.25519999999999998</v>
      </c>
      <c r="K418" s="27">
        <v>3840000</v>
      </c>
      <c r="L418" s="10">
        <f t="shared" si="18"/>
        <v>979.96799999999985</v>
      </c>
      <c r="M418" s="25">
        <v>23025</v>
      </c>
      <c r="N418" s="26" t="s">
        <v>26</v>
      </c>
    </row>
    <row r="419" spans="1:14" s="28" customFormat="1" ht="19.5" customHeight="1" x14ac:dyDescent="0.2">
      <c r="A419" s="7">
        <v>418</v>
      </c>
      <c r="B419" s="25" t="s">
        <v>2238</v>
      </c>
      <c r="C419" s="25">
        <v>52874</v>
      </c>
      <c r="D419" s="26">
        <v>240</v>
      </c>
      <c r="E419" s="26" t="s">
        <v>19</v>
      </c>
      <c r="F419" s="7">
        <v>6030012231</v>
      </c>
      <c r="G419" s="26" t="s">
        <v>909</v>
      </c>
      <c r="H419" s="26" t="s">
        <v>910</v>
      </c>
      <c r="I419" s="26" t="s">
        <v>0</v>
      </c>
      <c r="J419" s="9">
        <v>0.25519999999999998</v>
      </c>
      <c r="K419" s="27">
        <v>4153229.5</v>
      </c>
      <c r="L419" s="10">
        <f t="shared" si="18"/>
        <v>1059.9041683999999</v>
      </c>
      <c r="M419" s="25">
        <v>31477</v>
      </c>
      <c r="N419" s="26" t="s">
        <v>22</v>
      </c>
    </row>
    <row r="420" spans="1:14" s="28" customFormat="1" ht="19.5" customHeight="1" x14ac:dyDescent="0.2">
      <c r="A420" s="7">
        <v>419</v>
      </c>
      <c r="B420" s="25" t="s">
        <v>2239</v>
      </c>
      <c r="C420" s="25">
        <v>49379</v>
      </c>
      <c r="D420" s="26">
        <v>122</v>
      </c>
      <c r="E420" s="26" t="s">
        <v>19</v>
      </c>
      <c r="F420" s="7">
        <v>6011774264</v>
      </c>
      <c r="G420" s="26" t="s">
        <v>911</v>
      </c>
      <c r="H420" s="26" t="s">
        <v>912</v>
      </c>
      <c r="I420" s="26" t="s">
        <v>0</v>
      </c>
      <c r="J420" s="9">
        <v>0.25519999999999998</v>
      </c>
      <c r="K420" s="27">
        <v>2292836.56</v>
      </c>
      <c r="L420" s="10">
        <f t="shared" si="18"/>
        <v>585.13189011199995</v>
      </c>
      <c r="M420" s="25">
        <v>29198</v>
      </c>
      <c r="N420" s="26" t="s">
        <v>26</v>
      </c>
    </row>
    <row r="421" spans="1:14" s="28" customFormat="1" ht="19.5" customHeight="1" x14ac:dyDescent="0.2">
      <c r="A421" s="7">
        <v>420</v>
      </c>
      <c r="B421" s="25" t="s">
        <v>2240</v>
      </c>
      <c r="C421" s="25">
        <v>53026</v>
      </c>
      <c r="D421" s="26">
        <v>244</v>
      </c>
      <c r="E421" s="26" t="s">
        <v>19</v>
      </c>
      <c r="F421" s="7">
        <v>6030012701</v>
      </c>
      <c r="G421" s="26" t="s">
        <v>913</v>
      </c>
      <c r="H421" s="26" t="s">
        <v>914</v>
      </c>
      <c r="I421" s="26" t="s">
        <v>0</v>
      </c>
      <c r="J421" s="9">
        <v>0.25519999999999998</v>
      </c>
      <c r="K421" s="27">
        <v>3000000</v>
      </c>
      <c r="L421" s="10">
        <f t="shared" si="18"/>
        <v>765.6</v>
      </c>
      <c r="M421" s="25">
        <v>26340</v>
      </c>
      <c r="N421" s="26" t="s">
        <v>22</v>
      </c>
    </row>
    <row r="422" spans="1:14" s="28" customFormat="1" ht="19.5" customHeight="1" x14ac:dyDescent="0.2">
      <c r="A422" s="7">
        <v>421</v>
      </c>
      <c r="B422" s="25" t="s">
        <v>2240</v>
      </c>
      <c r="C422" s="25">
        <v>53026</v>
      </c>
      <c r="D422" s="26">
        <v>244</v>
      </c>
      <c r="E422" s="26" t="s">
        <v>19</v>
      </c>
      <c r="F422" s="7">
        <v>6030012717</v>
      </c>
      <c r="G422" s="26" t="s">
        <v>915</v>
      </c>
      <c r="H422" s="26" t="s">
        <v>916</v>
      </c>
      <c r="I422" s="26" t="s">
        <v>2</v>
      </c>
      <c r="J422" s="13">
        <v>0.40600000000000003</v>
      </c>
      <c r="K422" s="27">
        <v>5256523.6100000003</v>
      </c>
      <c r="L422" s="10">
        <f t="shared" si="18"/>
        <v>2134.1485856600002</v>
      </c>
      <c r="M422" s="25">
        <v>35695</v>
      </c>
      <c r="N422" s="26" t="s">
        <v>22</v>
      </c>
    </row>
    <row r="423" spans="1:14" s="28" customFormat="1" ht="19.5" customHeight="1" x14ac:dyDescent="0.2">
      <c r="A423" s="7">
        <v>422</v>
      </c>
      <c r="B423" s="25" t="s">
        <v>2240</v>
      </c>
      <c r="C423" s="25">
        <v>53026</v>
      </c>
      <c r="D423" s="26">
        <v>244</v>
      </c>
      <c r="E423" s="26" t="s">
        <v>27</v>
      </c>
      <c r="F423" s="7">
        <v>6030012717</v>
      </c>
      <c r="G423" s="26" t="s">
        <v>917</v>
      </c>
      <c r="H423" s="26" t="s">
        <v>918</v>
      </c>
      <c r="I423" s="26"/>
      <c r="J423" s="13"/>
      <c r="K423" s="27"/>
      <c r="L423" s="10">
        <f t="shared" si="18"/>
        <v>0</v>
      </c>
      <c r="M423" s="25">
        <v>36626</v>
      </c>
      <c r="N423" s="26" t="s">
        <v>22</v>
      </c>
    </row>
    <row r="424" spans="1:14" s="28" customFormat="1" ht="19.5" customHeight="1" x14ac:dyDescent="0.2">
      <c r="A424" s="7">
        <v>423</v>
      </c>
      <c r="B424" s="25" t="s">
        <v>2241</v>
      </c>
      <c r="C424" s="25">
        <v>53027</v>
      </c>
      <c r="D424" s="26">
        <v>244</v>
      </c>
      <c r="E424" s="26" t="s">
        <v>19</v>
      </c>
      <c r="F424" s="7">
        <v>6030012724</v>
      </c>
      <c r="G424" s="26" t="s">
        <v>919</v>
      </c>
      <c r="H424" s="26" t="s">
        <v>920</v>
      </c>
      <c r="I424" s="26" t="s">
        <v>0</v>
      </c>
      <c r="J424" s="9">
        <v>0.25519999999999998</v>
      </c>
      <c r="K424" s="27">
        <v>8800000</v>
      </c>
      <c r="L424" s="10">
        <f t="shared" si="18"/>
        <v>2245.7600000000002</v>
      </c>
      <c r="M424" s="25">
        <v>30879</v>
      </c>
      <c r="N424" s="26" t="s">
        <v>26</v>
      </c>
    </row>
    <row r="425" spans="1:14" s="28" customFormat="1" ht="19.5" customHeight="1" x14ac:dyDescent="0.2">
      <c r="A425" s="7">
        <v>424</v>
      </c>
      <c r="B425" s="25" t="s">
        <v>2241</v>
      </c>
      <c r="C425" s="25">
        <v>48644</v>
      </c>
      <c r="D425" s="26">
        <v>97</v>
      </c>
      <c r="E425" s="26" t="s">
        <v>19</v>
      </c>
      <c r="F425" s="7">
        <v>6030012749</v>
      </c>
      <c r="G425" s="26" t="s">
        <v>921</v>
      </c>
      <c r="H425" s="26" t="s">
        <v>922</v>
      </c>
      <c r="I425" s="26" t="s">
        <v>0</v>
      </c>
      <c r="J425" s="9">
        <v>0.25519999999999998</v>
      </c>
      <c r="K425" s="27">
        <v>865104.31</v>
      </c>
      <c r="L425" s="10">
        <f t="shared" si="18"/>
        <v>220.77461991199999</v>
      </c>
      <c r="M425" s="25">
        <v>28665</v>
      </c>
      <c r="N425" s="26" t="s">
        <v>26</v>
      </c>
    </row>
    <row r="426" spans="1:14" s="28" customFormat="1" ht="19.5" customHeight="1" x14ac:dyDescent="0.2">
      <c r="A426" s="7">
        <v>425</v>
      </c>
      <c r="B426" s="25" t="s">
        <v>2241</v>
      </c>
      <c r="C426" s="25">
        <v>53027</v>
      </c>
      <c r="D426" s="26">
        <v>244</v>
      </c>
      <c r="E426" s="26" t="s">
        <v>19</v>
      </c>
      <c r="F426" s="7">
        <v>6030012763</v>
      </c>
      <c r="G426" s="26" t="s">
        <v>923</v>
      </c>
      <c r="H426" s="26" t="s">
        <v>924</v>
      </c>
      <c r="I426" s="26" t="s">
        <v>0</v>
      </c>
      <c r="J426" s="9">
        <v>0.25519999999999998</v>
      </c>
      <c r="K426" s="27">
        <v>3609000</v>
      </c>
      <c r="L426" s="10">
        <f t="shared" si="18"/>
        <v>921.01679999999988</v>
      </c>
      <c r="M426" s="25">
        <v>36685</v>
      </c>
      <c r="N426" s="26" t="s">
        <v>22</v>
      </c>
    </row>
    <row r="427" spans="1:14" s="28" customFormat="1" ht="19.5" customHeight="1" x14ac:dyDescent="0.2">
      <c r="A427" s="7">
        <v>426</v>
      </c>
      <c r="B427" s="25" t="s">
        <v>2242</v>
      </c>
      <c r="C427" s="25">
        <v>49378</v>
      </c>
      <c r="D427" s="26">
        <v>122</v>
      </c>
      <c r="E427" s="26" t="s">
        <v>19</v>
      </c>
      <c r="F427" s="7">
        <v>6030012772</v>
      </c>
      <c r="G427" s="26" t="s">
        <v>925</v>
      </c>
      <c r="H427" s="26" t="s">
        <v>926</v>
      </c>
      <c r="I427" s="26" t="s">
        <v>0</v>
      </c>
      <c r="J427" s="9">
        <v>0.25519999999999998</v>
      </c>
      <c r="K427" s="27">
        <v>1100000</v>
      </c>
      <c r="L427" s="10">
        <f t="shared" si="18"/>
        <v>280.72000000000003</v>
      </c>
      <c r="M427" s="25">
        <v>27655</v>
      </c>
      <c r="N427" s="26" t="s">
        <v>22</v>
      </c>
    </row>
    <row r="428" spans="1:14" s="28" customFormat="1" ht="19.5" customHeight="1" x14ac:dyDescent="0.2">
      <c r="A428" s="7">
        <v>427</v>
      </c>
      <c r="B428" s="25" t="s">
        <v>2243</v>
      </c>
      <c r="C428" s="25">
        <v>53035</v>
      </c>
      <c r="D428" s="26">
        <v>244</v>
      </c>
      <c r="E428" s="26" t="s">
        <v>19</v>
      </c>
      <c r="F428" s="7">
        <v>6030012788</v>
      </c>
      <c r="G428" s="26" t="s">
        <v>927</v>
      </c>
      <c r="H428" s="26" t="s">
        <v>928</v>
      </c>
      <c r="I428" s="26" t="s">
        <v>0</v>
      </c>
      <c r="J428" s="9">
        <v>0.25519999999999998</v>
      </c>
      <c r="K428" s="27">
        <v>4300000</v>
      </c>
      <c r="L428" s="10">
        <f t="shared" si="18"/>
        <v>1097.3599999999999</v>
      </c>
      <c r="M428" s="25">
        <v>32203</v>
      </c>
      <c r="N428" s="26" t="s">
        <v>22</v>
      </c>
    </row>
    <row r="429" spans="1:14" s="28" customFormat="1" ht="19.5" customHeight="1" x14ac:dyDescent="0.2">
      <c r="A429" s="7">
        <v>428</v>
      </c>
      <c r="B429" s="25" t="s">
        <v>2244</v>
      </c>
      <c r="C429" s="25">
        <v>53038</v>
      </c>
      <c r="D429" s="26">
        <v>244</v>
      </c>
      <c r="E429" s="26" t="s">
        <v>19</v>
      </c>
      <c r="F429" s="7">
        <v>6030012795</v>
      </c>
      <c r="G429" s="26" t="s">
        <v>929</v>
      </c>
      <c r="H429" s="26" t="s">
        <v>930</v>
      </c>
      <c r="I429" s="26" t="s">
        <v>0</v>
      </c>
      <c r="J429" s="9">
        <v>0.25519999999999998</v>
      </c>
      <c r="K429" s="27">
        <v>6529320</v>
      </c>
      <c r="L429" s="10">
        <f t="shared" si="18"/>
        <v>1666.2824639999999</v>
      </c>
      <c r="M429" s="25">
        <v>33531</v>
      </c>
      <c r="N429" s="26" t="s">
        <v>22</v>
      </c>
    </row>
    <row r="430" spans="1:14" s="28" customFormat="1" ht="19.5" customHeight="1" x14ac:dyDescent="0.2">
      <c r="A430" s="7">
        <v>429</v>
      </c>
      <c r="B430" s="25" t="s">
        <v>2245</v>
      </c>
      <c r="C430" s="25">
        <v>48292</v>
      </c>
      <c r="D430" s="26">
        <v>85</v>
      </c>
      <c r="E430" s="26" t="s">
        <v>19</v>
      </c>
      <c r="F430" s="7">
        <v>6030012806</v>
      </c>
      <c r="G430" s="26" t="s">
        <v>931</v>
      </c>
      <c r="H430" s="26" t="s">
        <v>932</v>
      </c>
      <c r="I430" s="26" t="s">
        <v>0</v>
      </c>
      <c r="J430" s="9">
        <v>0.25519999999999998</v>
      </c>
      <c r="K430" s="27">
        <v>1150000</v>
      </c>
      <c r="L430" s="10">
        <f t="shared" si="18"/>
        <v>293.48</v>
      </c>
      <c r="M430" s="25">
        <v>37755</v>
      </c>
      <c r="N430" s="26" t="s">
        <v>26</v>
      </c>
    </row>
    <row r="431" spans="1:14" s="28" customFormat="1" ht="19.5" customHeight="1" x14ac:dyDescent="0.2">
      <c r="A431" s="7">
        <v>430</v>
      </c>
      <c r="B431" s="25" t="s">
        <v>2246</v>
      </c>
      <c r="C431" s="25">
        <v>53046</v>
      </c>
      <c r="D431" s="26">
        <v>244</v>
      </c>
      <c r="E431" s="26" t="s">
        <v>19</v>
      </c>
      <c r="F431" s="7">
        <v>6030012838</v>
      </c>
      <c r="G431" s="26" t="s">
        <v>933</v>
      </c>
      <c r="H431" s="26" t="s">
        <v>934</v>
      </c>
      <c r="I431" s="26" t="s">
        <v>0</v>
      </c>
      <c r="J431" s="9">
        <v>0.25519999999999998</v>
      </c>
      <c r="K431" s="27">
        <v>6978240</v>
      </c>
      <c r="L431" s="10">
        <f t="shared" si="18"/>
        <v>1780.8468479999997</v>
      </c>
      <c r="M431" s="25">
        <v>29266</v>
      </c>
      <c r="N431" s="26" t="s">
        <v>26</v>
      </c>
    </row>
    <row r="432" spans="1:14" s="28" customFormat="1" ht="19.5" customHeight="1" x14ac:dyDescent="0.2">
      <c r="A432" s="7">
        <v>431</v>
      </c>
      <c r="B432" s="25" t="s">
        <v>2246</v>
      </c>
      <c r="C432" s="25">
        <v>49393</v>
      </c>
      <c r="D432" s="26">
        <v>122</v>
      </c>
      <c r="E432" s="26" t="s">
        <v>19</v>
      </c>
      <c r="F432" s="7">
        <v>6030012845</v>
      </c>
      <c r="G432" s="26" t="s">
        <v>935</v>
      </c>
      <c r="H432" s="26" t="s">
        <v>936</v>
      </c>
      <c r="I432" s="26" t="s">
        <v>0</v>
      </c>
      <c r="J432" s="9">
        <v>0.25519999999999998</v>
      </c>
      <c r="K432" s="27">
        <v>2462000</v>
      </c>
      <c r="L432" s="10">
        <f t="shared" si="18"/>
        <v>628.30239999999992</v>
      </c>
      <c r="M432" s="25">
        <v>37048</v>
      </c>
      <c r="N432" s="26" t="s">
        <v>26</v>
      </c>
    </row>
    <row r="433" spans="1:14" s="28" customFormat="1" ht="19.5" customHeight="1" x14ac:dyDescent="0.2">
      <c r="A433" s="7">
        <v>432</v>
      </c>
      <c r="B433" s="25" t="s">
        <v>2247</v>
      </c>
      <c r="C433" s="25">
        <v>53048</v>
      </c>
      <c r="D433" s="26">
        <v>244</v>
      </c>
      <c r="E433" s="26" t="s">
        <v>19</v>
      </c>
      <c r="F433" s="7">
        <v>6030012877</v>
      </c>
      <c r="G433" s="26" t="s">
        <v>937</v>
      </c>
      <c r="H433" s="26" t="s">
        <v>938</v>
      </c>
      <c r="I433" s="26" t="s">
        <v>0</v>
      </c>
      <c r="J433" s="9">
        <v>0.25519999999999998</v>
      </c>
      <c r="K433" s="27">
        <v>3000000</v>
      </c>
      <c r="L433" s="10">
        <f t="shared" si="18"/>
        <v>765.6</v>
      </c>
      <c r="M433" s="25">
        <v>28764</v>
      </c>
      <c r="N433" s="26" t="s">
        <v>26</v>
      </c>
    </row>
    <row r="434" spans="1:14" s="28" customFormat="1" ht="19.5" customHeight="1" x14ac:dyDescent="0.2">
      <c r="A434" s="7">
        <v>433</v>
      </c>
      <c r="B434" s="25" t="s">
        <v>2248</v>
      </c>
      <c r="C434" s="25">
        <v>53049</v>
      </c>
      <c r="D434" s="26">
        <v>244</v>
      </c>
      <c r="E434" s="26" t="s">
        <v>19</v>
      </c>
      <c r="F434" s="7">
        <v>6030012884</v>
      </c>
      <c r="G434" s="7" t="s">
        <v>939</v>
      </c>
      <c r="H434" s="26" t="s">
        <v>940</v>
      </c>
      <c r="I434" s="26" t="s">
        <v>2</v>
      </c>
      <c r="J434" s="13">
        <v>0.40600000000000003</v>
      </c>
      <c r="K434" s="27">
        <v>1600000</v>
      </c>
      <c r="L434" s="10">
        <f t="shared" si="18"/>
        <v>649.6</v>
      </c>
      <c r="M434" s="25">
        <v>32633</v>
      </c>
      <c r="N434" s="26" t="s">
        <v>22</v>
      </c>
    </row>
    <row r="435" spans="1:14" s="28" customFormat="1" ht="19.5" customHeight="1" x14ac:dyDescent="0.2">
      <c r="A435" s="7">
        <v>434</v>
      </c>
      <c r="B435" s="25" t="s">
        <v>2248</v>
      </c>
      <c r="C435" s="25">
        <v>53049</v>
      </c>
      <c r="D435" s="26">
        <v>244</v>
      </c>
      <c r="E435" s="26" t="s">
        <v>27</v>
      </c>
      <c r="F435" s="7">
        <v>6030012884</v>
      </c>
      <c r="G435" s="26" t="s">
        <v>941</v>
      </c>
      <c r="H435" s="26" t="s">
        <v>942</v>
      </c>
      <c r="I435" s="26"/>
      <c r="J435" s="13"/>
      <c r="K435" s="27"/>
      <c r="L435" s="10">
        <f t="shared" si="18"/>
        <v>0</v>
      </c>
      <c r="M435" s="25">
        <v>30228</v>
      </c>
      <c r="N435" s="26" t="s">
        <v>26</v>
      </c>
    </row>
    <row r="436" spans="1:14" s="28" customFormat="1" ht="19.5" customHeight="1" x14ac:dyDescent="0.2">
      <c r="A436" s="7">
        <v>435</v>
      </c>
      <c r="B436" s="25" t="s">
        <v>2248</v>
      </c>
      <c r="C436" s="25">
        <v>53049</v>
      </c>
      <c r="D436" s="26">
        <v>244</v>
      </c>
      <c r="E436" s="26" t="s">
        <v>19</v>
      </c>
      <c r="F436" s="7">
        <v>6030012891</v>
      </c>
      <c r="G436" s="26" t="s">
        <v>943</v>
      </c>
      <c r="H436" s="26" t="s">
        <v>944</v>
      </c>
      <c r="I436" s="26" t="s">
        <v>0</v>
      </c>
      <c r="J436" s="9">
        <v>0.25519999999999998</v>
      </c>
      <c r="K436" s="27">
        <v>6399239.9000000004</v>
      </c>
      <c r="L436" s="10">
        <f t="shared" si="18"/>
        <v>1633.0860224800001</v>
      </c>
      <c r="M436" s="25">
        <v>27874</v>
      </c>
      <c r="N436" s="26" t="s">
        <v>26</v>
      </c>
    </row>
    <row r="437" spans="1:14" s="28" customFormat="1" ht="19.5" customHeight="1" x14ac:dyDescent="0.2">
      <c r="A437" s="7">
        <v>436</v>
      </c>
      <c r="B437" s="25" t="s">
        <v>2248</v>
      </c>
      <c r="C437" s="25">
        <v>53049</v>
      </c>
      <c r="D437" s="26">
        <v>244</v>
      </c>
      <c r="E437" s="26" t="s">
        <v>19</v>
      </c>
      <c r="F437" s="7">
        <v>6030012902</v>
      </c>
      <c r="G437" s="26" t="s">
        <v>945</v>
      </c>
      <c r="H437" s="26" t="s">
        <v>946</v>
      </c>
      <c r="I437" s="26" t="s">
        <v>0</v>
      </c>
      <c r="J437" s="9">
        <v>0.25519999999999998</v>
      </c>
      <c r="K437" s="27">
        <v>3800000</v>
      </c>
      <c r="L437" s="10">
        <f t="shared" si="18"/>
        <v>969.75999999999988</v>
      </c>
      <c r="M437" s="25">
        <v>28068</v>
      </c>
      <c r="N437" s="26" t="s">
        <v>26</v>
      </c>
    </row>
    <row r="438" spans="1:14" s="28" customFormat="1" ht="19.5" customHeight="1" x14ac:dyDescent="0.2">
      <c r="A438" s="7">
        <v>437</v>
      </c>
      <c r="B438" s="25" t="s">
        <v>2249</v>
      </c>
      <c r="C438" s="25">
        <v>49388</v>
      </c>
      <c r="D438" s="26">
        <v>122</v>
      </c>
      <c r="E438" s="26" t="s">
        <v>19</v>
      </c>
      <c r="F438" s="7">
        <v>6030012813</v>
      </c>
      <c r="G438" s="26" t="s">
        <v>947</v>
      </c>
      <c r="H438" s="26" t="s">
        <v>948</v>
      </c>
      <c r="I438" s="26" t="s">
        <v>0</v>
      </c>
      <c r="J438" s="9">
        <v>0.25519999999999998</v>
      </c>
      <c r="K438" s="27">
        <v>13874205.619999999</v>
      </c>
      <c r="L438" s="10">
        <f t="shared" si="18"/>
        <v>3540.6972742239996</v>
      </c>
      <c r="M438" s="25">
        <v>22564</v>
      </c>
      <c r="N438" s="26" t="s">
        <v>22</v>
      </c>
    </row>
    <row r="439" spans="1:14" s="28" customFormat="1" ht="19.5" customHeight="1" x14ac:dyDescent="0.2">
      <c r="A439" s="7">
        <v>438</v>
      </c>
      <c r="B439" s="25" t="s">
        <v>2250</v>
      </c>
      <c r="C439" s="25">
        <v>49371</v>
      </c>
      <c r="D439" s="26">
        <v>122</v>
      </c>
      <c r="E439" s="26" t="s">
        <v>19</v>
      </c>
      <c r="F439" s="7">
        <v>6020092017</v>
      </c>
      <c r="G439" s="26" t="s">
        <v>949</v>
      </c>
      <c r="H439" s="26" t="s">
        <v>950</v>
      </c>
      <c r="I439" s="26" t="s">
        <v>2</v>
      </c>
      <c r="J439" s="13">
        <v>0.40600000000000003</v>
      </c>
      <c r="K439" s="27">
        <v>8329500</v>
      </c>
      <c r="L439" s="10">
        <f t="shared" si="18"/>
        <v>3381.777</v>
      </c>
      <c r="M439" s="25">
        <v>25675</v>
      </c>
      <c r="N439" s="26" t="s">
        <v>22</v>
      </c>
    </row>
    <row r="440" spans="1:14" s="28" customFormat="1" ht="19.5" customHeight="1" x14ac:dyDescent="0.2">
      <c r="A440" s="7">
        <v>439</v>
      </c>
      <c r="B440" s="25" t="s">
        <v>2250</v>
      </c>
      <c r="C440" s="25">
        <v>49371</v>
      </c>
      <c r="D440" s="26">
        <v>122</v>
      </c>
      <c r="E440" s="26" t="s">
        <v>27</v>
      </c>
      <c r="F440" s="7">
        <v>6020092017</v>
      </c>
      <c r="G440" s="26" t="s">
        <v>951</v>
      </c>
      <c r="H440" s="26" t="s">
        <v>952</v>
      </c>
      <c r="I440" s="26"/>
      <c r="J440" s="13"/>
      <c r="K440" s="27"/>
      <c r="L440" s="10">
        <f t="shared" si="18"/>
        <v>0</v>
      </c>
      <c r="M440" s="25">
        <v>33844</v>
      </c>
      <c r="N440" s="26" t="s">
        <v>22</v>
      </c>
    </row>
    <row r="441" spans="1:14" s="28" customFormat="1" ht="19.5" customHeight="1" x14ac:dyDescent="0.2">
      <c r="A441" s="7">
        <v>440</v>
      </c>
      <c r="B441" s="25" t="s">
        <v>2241</v>
      </c>
      <c r="C441" s="25">
        <v>51201</v>
      </c>
      <c r="D441" s="26">
        <v>183</v>
      </c>
      <c r="E441" s="26" t="s">
        <v>19</v>
      </c>
      <c r="F441" s="7">
        <v>6030012731</v>
      </c>
      <c r="G441" s="26" t="s">
        <v>953</v>
      </c>
      <c r="H441" s="26" t="s">
        <v>954</v>
      </c>
      <c r="I441" s="26" t="s">
        <v>0</v>
      </c>
      <c r="J441" s="9">
        <v>0.25519999999999998</v>
      </c>
      <c r="K441" s="27">
        <v>20626648.93</v>
      </c>
      <c r="L441" s="10">
        <f t="shared" si="18"/>
        <v>5263.9208069359993</v>
      </c>
      <c r="M441" s="25">
        <v>35954</v>
      </c>
      <c r="N441" s="26" t="s">
        <v>26</v>
      </c>
    </row>
    <row r="442" spans="1:14" s="28" customFormat="1" ht="19.5" customHeight="1" x14ac:dyDescent="0.2">
      <c r="A442" s="7">
        <v>441</v>
      </c>
      <c r="B442" s="25" t="s">
        <v>2251</v>
      </c>
      <c r="C442" s="25">
        <v>49399</v>
      </c>
      <c r="D442" s="26">
        <v>122</v>
      </c>
      <c r="E442" s="26" t="s">
        <v>19</v>
      </c>
      <c r="F442" s="7">
        <v>6020093083</v>
      </c>
      <c r="G442" s="26" t="s">
        <v>955</v>
      </c>
      <c r="H442" s="26" t="s">
        <v>956</v>
      </c>
      <c r="I442" s="26" t="s">
        <v>0</v>
      </c>
      <c r="J442" s="13">
        <v>0.25519999999999998</v>
      </c>
      <c r="K442" s="27">
        <v>4300000</v>
      </c>
      <c r="L442" s="10">
        <f t="shared" si="18"/>
        <v>1097.3599999999999</v>
      </c>
      <c r="M442" s="25">
        <v>31919</v>
      </c>
      <c r="N442" s="26" t="s">
        <v>22</v>
      </c>
    </row>
    <row r="443" spans="1:14" s="28" customFormat="1" ht="19.5" customHeight="1" x14ac:dyDescent="0.2">
      <c r="A443" s="7">
        <v>442</v>
      </c>
      <c r="B443" s="25" t="s">
        <v>2251</v>
      </c>
      <c r="C443" s="25">
        <v>53052</v>
      </c>
      <c r="D443" s="26">
        <v>244</v>
      </c>
      <c r="E443" s="26" t="s">
        <v>19</v>
      </c>
      <c r="F443" s="7">
        <v>6030012927</v>
      </c>
      <c r="G443" s="26" t="s">
        <v>957</v>
      </c>
      <c r="H443" s="26" t="s">
        <v>958</v>
      </c>
      <c r="I443" s="26" t="s">
        <v>2</v>
      </c>
      <c r="J443" s="13">
        <v>0.40600000000000003</v>
      </c>
      <c r="K443" s="27">
        <v>5100000</v>
      </c>
      <c r="L443" s="10">
        <f t="shared" si="18"/>
        <v>2070.6000000000004</v>
      </c>
      <c r="M443" s="25">
        <v>28220</v>
      </c>
      <c r="N443" s="26" t="s">
        <v>26</v>
      </c>
    </row>
    <row r="444" spans="1:14" s="28" customFormat="1" ht="19.5" customHeight="1" x14ac:dyDescent="0.2">
      <c r="A444" s="7">
        <v>443</v>
      </c>
      <c r="B444" s="25" t="s">
        <v>2251</v>
      </c>
      <c r="C444" s="25">
        <v>53052</v>
      </c>
      <c r="D444" s="26">
        <v>244</v>
      </c>
      <c r="E444" s="26" t="s">
        <v>27</v>
      </c>
      <c r="F444" s="7">
        <v>6030012927</v>
      </c>
      <c r="G444" s="26" t="s">
        <v>959</v>
      </c>
      <c r="H444" s="26" t="s">
        <v>960</v>
      </c>
      <c r="I444" s="7"/>
      <c r="J444" s="13"/>
      <c r="K444" s="27"/>
      <c r="L444" s="10">
        <f t="shared" si="18"/>
        <v>0</v>
      </c>
      <c r="M444" s="25">
        <v>27630</v>
      </c>
      <c r="N444" s="26" t="s">
        <v>22</v>
      </c>
    </row>
    <row r="445" spans="1:14" s="28" customFormat="1" ht="19.5" customHeight="1" x14ac:dyDescent="0.2">
      <c r="A445" s="7">
        <v>444</v>
      </c>
      <c r="B445" s="25" t="s">
        <v>2251</v>
      </c>
      <c r="C445" s="25">
        <v>53052</v>
      </c>
      <c r="D445" s="26">
        <v>244</v>
      </c>
      <c r="E445" s="26" t="s">
        <v>19</v>
      </c>
      <c r="F445" s="7">
        <v>6030012934</v>
      </c>
      <c r="G445" s="26" t="s">
        <v>961</v>
      </c>
      <c r="H445" s="26" t="s">
        <v>962</v>
      </c>
      <c r="I445" s="26" t="s">
        <v>0</v>
      </c>
      <c r="J445" s="13">
        <v>0.25519999999999998</v>
      </c>
      <c r="K445" s="27">
        <v>4900000</v>
      </c>
      <c r="L445" s="10">
        <f t="shared" si="18"/>
        <v>1250.48</v>
      </c>
      <c r="M445" s="25">
        <v>28610</v>
      </c>
      <c r="N445" s="26" t="s">
        <v>26</v>
      </c>
    </row>
    <row r="446" spans="1:14" s="28" customFormat="1" ht="19.5" customHeight="1" x14ac:dyDescent="0.25">
      <c r="A446" s="7">
        <v>445</v>
      </c>
      <c r="B446" s="25" t="s">
        <v>2252</v>
      </c>
      <c r="C446" s="25">
        <v>53060</v>
      </c>
      <c r="D446" s="26">
        <v>244</v>
      </c>
      <c r="E446" s="26" t="s">
        <v>19</v>
      </c>
      <c r="F446" s="26">
        <v>6030012941</v>
      </c>
      <c r="G446" s="26" t="s">
        <v>963</v>
      </c>
      <c r="H446" s="26" t="s">
        <v>964</v>
      </c>
      <c r="I446" s="26" t="s">
        <v>0</v>
      </c>
      <c r="J446" s="13">
        <v>0.25519999999999998</v>
      </c>
      <c r="K446" s="27">
        <v>7900000</v>
      </c>
      <c r="L446" s="10">
        <f t="shared" si="18"/>
        <v>2016.0799999999997</v>
      </c>
      <c r="M446" s="30">
        <v>28064</v>
      </c>
      <c r="N446" s="26" t="s">
        <v>22</v>
      </c>
    </row>
    <row r="447" spans="1:14" s="28" customFormat="1" ht="19.5" customHeight="1" x14ac:dyDescent="0.25">
      <c r="A447" s="7">
        <v>446</v>
      </c>
      <c r="B447" s="25" t="s">
        <v>2253</v>
      </c>
      <c r="C447" s="25">
        <v>53063</v>
      </c>
      <c r="D447" s="26">
        <v>244</v>
      </c>
      <c r="E447" s="26" t="s">
        <v>19</v>
      </c>
      <c r="F447" s="26">
        <v>6030012973</v>
      </c>
      <c r="G447" s="26" t="s">
        <v>965</v>
      </c>
      <c r="H447" s="26" t="s">
        <v>966</v>
      </c>
      <c r="I447" s="26" t="s">
        <v>0</v>
      </c>
      <c r="J447" s="13">
        <v>0.25519999999999998</v>
      </c>
      <c r="K447" s="27">
        <v>5456000</v>
      </c>
      <c r="L447" s="10">
        <f t="shared" si="18"/>
        <v>1392.3712</v>
      </c>
      <c r="M447" s="30">
        <v>34223</v>
      </c>
      <c r="N447" s="26" t="s">
        <v>26</v>
      </c>
    </row>
    <row r="448" spans="1:14" s="28" customFormat="1" ht="19.5" customHeight="1" x14ac:dyDescent="0.25">
      <c r="A448" s="7">
        <v>447</v>
      </c>
      <c r="B448" s="25" t="s">
        <v>2254</v>
      </c>
      <c r="C448" s="25">
        <v>53068</v>
      </c>
      <c r="D448" s="26">
        <v>244</v>
      </c>
      <c r="E448" s="26" t="s">
        <v>19</v>
      </c>
      <c r="F448" s="26">
        <v>6030013018</v>
      </c>
      <c r="G448" s="26" t="s">
        <v>967</v>
      </c>
      <c r="H448" s="26" t="s">
        <v>968</v>
      </c>
      <c r="I448" s="26" t="s">
        <v>0</v>
      </c>
      <c r="J448" s="13">
        <v>0.25519999999999998</v>
      </c>
      <c r="K448" s="27">
        <v>3000000</v>
      </c>
      <c r="L448" s="10">
        <f t="shared" si="18"/>
        <v>765.6</v>
      </c>
      <c r="M448" s="30">
        <v>35877</v>
      </c>
      <c r="N448" s="26" t="s">
        <v>22</v>
      </c>
    </row>
    <row r="449" spans="1:14" s="28" customFormat="1" ht="19.5" customHeight="1" x14ac:dyDescent="0.25">
      <c r="A449" s="7">
        <v>448</v>
      </c>
      <c r="B449" s="25" t="s">
        <v>2255</v>
      </c>
      <c r="C449" s="25">
        <v>53068</v>
      </c>
      <c r="D449" s="26">
        <v>244</v>
      </c>
      <c r="E449" s="26" t="s">
        <v>19</v>
      </c>
      <c r="F449" s="26">
        <v>6030013025</v>
      </c>
      <c r="G449" s="26" t="s">
        <v>409</v>
      </c>
      <c r="H449" s="26" t="s">
        <v>410</v>
      </c>
      <c r="I449" s="7" t="s">
        <v>2</v>
      </c>
      <c r="J449" s="13">
        <v>0.40600000000000003</v>
      </c>
      <c r="K449" s="27">
        <v>15624000</v>
      </c>
      <c r="L449" s="10">
        <f t="shared" si="18"/>
        <v>6343.3440000000001</v>
      </c>
      <c r="M449" s="30">
        <v>32824</v>
      </c>
      <c r="N449" s="26" t="s">
        <v>22</v>
      </c>
    </row>
    <row r="450" spans="1:14" s="28" customFormat="1" ht="19.5" customHeight="1" x14ac:dyDescent="0.25">
      <c r="A450" s="7">
        <v>449</v>
      </c>
      <c r="B450" s="25" t="s">
        <v>2255</v>
      </c>
      <c r="C450" s="25">
        <v>53068</v>
      </c>
      <c r="D450" s="26">
        <v>244</v>
      </c>
      <c r="E450" s="7" t="s">
        <v>27</v>
      </c>
      <c r="F450" s="26">
        <v>6030013025</v>
      </c>
      <c r="G450" s="26" t="s">
        <v>411</v>
      </c>
      <c r="H450" s="26" t="s">
        <v>412</v>
      </c>
      <c r="I450" s="7"/>
      <c r="J450" s="13"/>
      <c r="K450" s="27"/>
      <c r="L450" s="10">
        <f t="shared" si="18"/>
        <v>0</v>
      </c>
      <c r="M450" s="30">
        <v>29575</v>
      </c>
      <c r="N450" s="26" t="s">
        <v>26</v>
      </c>
    </row>
    <row r="451" spans="1:14" s="28" customFormat="1" ht="19.5" customHeight="1" x14ac:dyDescent="0.25">
      <c r="A451" s="7">
        <v>450</v>
      </c>
      <c r="B451" s="25" t="s">
        <v>2254</v>
      </c>
      <c r="C451" s="25">
        <v>53068</v>
      </c>
      <c r="D451" s="26">
        <v>244</v>
      </c>
      <c r="E451" s="26" t="s">
        <v>19</v>
      </c>
      <c r="F451" s="26">
        <v>6030013032</v>
      </c>
      <c r="G451" s="26" t="s">
        <v>969</v>
      </c>
      <c r="H451" s="26" t="s">
        <v>970</v>
      </c>
      <c r="I451" s="26" t="s">
        <v>0</v>
      </c>
      <c r="J451" s="13">
        <v>0.25519999999999998</v>
      </c>
      <c r="K451" s="27">
        <v>5500000</v>
      </c>
      <c r="L451" s="10">
        <f t="shared" si="18"/>
        <v>1403.6</v>
      </c>
      <c r="M451" s="30">
        <v>32979</v>
      </c>
      <c r="N451" s="26" t="s">
        <v>22</v>
      </c>
    </row>
    <row r="452" spans="1:14" s="28" customFormat="1" ht="19.5" customHeight="1" x14ac:dyDescent="0.25">
      <c r="A452" s="7">
        <v>451</v>
      </c>
      <c r="B452" s="25" t="s">
        <v>2256</v>
      </c>
      <c r="C452" s="25">
        <v>53069</v>
      </c>
      <c r="D452" s="26">
        <v>244</v>
      </c>
      <c r="E452" s="26" t="s">
        <v>19</v>
      </c>
      <c r="F452" s="26">
        <v>6030013041</v>
      </c>
      <c r="G452" s="26" t="s">
        <v>971</v>
      </c>
      <c r="H452" s="26" t="s">
        <v>972</v>
      </c>
      <c r="I452" s="7" t="s">
        <v>2</v>
      </c>
      <c r="J452" s="13">
        <v>0.40600000000000003</v>
      </c>
      <c r="K452" s="27">
        <v>4486066.42</v>
      </c>
      <c r="L452" s="10">
        <f t="shared" si="18"/>
        <v>1821.3429665200001</v>
      </c>
      <c r="M452" s="30">
        <v>37708</v>
      </c>
      <c r="N452" s="26" t="s">
        <v>26</v>
      </c>
    </row>
    <row r="453" spans="1:14" s="28" customFormat="1" ht="19.5" customHeight="1" x14ac:dyDescent="0.25">
      <c r="A453" s="7">
        <v>452</v>
      </c>
      <c r="B453" s="25" t="s">
        <v>2256</v>
      </c>
      <c r="C453" s="25">
        <v>53069</v>
      </c>
      <c r="D453" s="26">
        <v>244</v>
      </c>
      <c r="E453" s="7" t="s">
        <v>27</v>
      </c>
      <c r="F453" s="26">
        <v>6030013041</v>
      </c>
      <c r="G453" s="26" t="s">
        <v>973</v>
      </c>
      <c r="H453" s="26" t="s">
        <v>974</v>
      </c>
      <c r="I453" s="7"/>
      <c r="J453" s="13"/>
      <c r="K453" s="27"/>
      <c r="L453" s="10">
        <f t="shared" si="18"/>
        <v>0</v>
      </c>
      <c r="M453" s="30">
        <v>28417</v>
      </c>
      <c r="N453" s="26" t="s">
        <v>22</v>
      </c>
    </row>
    <row r="454" spans="1:14" s="28" customFormat="1" ht="19.5" customHeight="1" x14ac:dyDescent="0.25">
      <c r="A454" s="7">
        <v>453</v>
      </c>
      <c r="B454" s="25" t="s">
        <v>2257</v>
      </c>
      <c r="C454" s="25">
        <v>51251</v>
      </c>
      <c r="D454" s="26">
        <v>183</v>
      </c>
      <c r="E454" s="26" t="s">
        <v>19</v>
      </c>
      <c r="F454" s="26">
        <v>6030013057</v>
      </c>
      <c r="G454" s="26" t="s">
        <v>975</v>
      </c>
      <c r="H454" s="26" t="s">
        <v>976</v>
      </c>
      <c r="I454" s="26" t="s">
        <v>0</v>
      </c>
      <c r="J454" s="13">
        <v>0.25519999999999998</v>
      </c>
      <c r="K454" s="27">
        <v>6000000</v>
      </c>
      <c r="L454" s="10">
        <f t="shared" si="18"/>
        <v>1531.2</v>
      </c>
      <c r="M454" s="30">
        <v>27399</v>
      </c>
      <c r="N454" s="26" t="s">
        <v>26</v>
      </c>
    </row>
    <row r="455" spans="1:14" s="28" customFormat="1" ht="19.5" customHeight="1" x14ac:dyDescent="0.25">
      <c r="A455" s="7">
        <v>454</v>
      </c>
      <c r="B455" s="25" t="s">
        <v>2257</v>
      </c>
      <c r="C455" s="25">
        <v>51251</v>
      </c>
      <c r="D455" s="26">
        <v>183</v>
      </c>
      <c r="E455" s="26" t="s">
        <v>19</v>
      </c>
      <c r="F455" s="26">
        <v>6030013064</v>
      </c>
      <c r="G455" s="26" t="s">
        <v>977</v>
      </c>
      <c r="H455" s="26" t="s">
        <v>978</v>
      </c>
      <c r="I455" s="7" t="s">
        <v>0</v>
      </c>
      <c r="J455" s="13">
        <v>0.25519999999999998</v>
      </c>
      <c r="K455" s="27">
        <v>5701229.9299999997</v>
      </c>
      <c r="L455" s="10">
        <f t="shared" si="18"/>
        <v>1454.953878136</v>
      </c>
      <c r="M455" s="30">
        <v>32571</v>
      </c>
      <c r="N455" s="26" t="s">
        <v>22</v>
      </c>
    </row>
    <row r="456" spans="1:14" s="28" customFormat="1" ht="19.5" customHeight="1" x14ac:dyDescent="0.25">
      <c r="A456" s="7">
        <v>455</v>
      </c>
      <c r="B456" s="25" t="s">
        <v>2258</v>
      </c>
      <c r="C456" s="25">
        <v>53080</v>
      </c>
      <c r="D456" s="26">
        <v>244</v>
      </c>
      <c r="E456" s="26" t="s">
        <v>19</v>
      </c>
      <c r="F456" s="26">
        <v>6030013071</v>
      </c>
      <c r="G456" s="26" t="s">
        <v>979</v>
      </c>
      <c r="H456" s="26" t="s">
        <v>980</v>
      </c>
      <c r="I456" s="7" t="s">
        <v>2</v>
      </c>
      <c r="J456" s="13">
        <v>0.40600000000000003</v>
      </c>
      <c r="K456" s="27">
        <v>7089600</v>
      </c>
      <c r="L456" s="10">
        <f t="shared" si="18"/>
        <v>2878.3776000000003</v>
      </c>
      <c r="M456" s="30">
        <v>32597</v>
      </c>
      <c r="N456" s="26" t="s">
        <v>22</v>
      </c>
    </row>
    <row r="457" spans="1:14" s="28" customFormat="1" ht="19.5" customHeight="1" x14ac:dyDescent="0.2">
      <c r="A457" s="7">
        <v>456</v>
      </c>
      <c r="B457" s="25" t="s">
        <v>2258</v>
      </c>
      <c r="C457" s="25">
        <v>53080</v>
      </c>
      <c r="D457" s="26">
        <v>244</v>
      </c>
      <c r="E457" s="7" t="s">
        <v>27</v>
      </c>
      <c r="F457" s="26">
        <v>6030013071</v>
      </c>
      <c r="G457" s="26" t="s">
        <v>981</v>
      </c>
      <c r="H457" s="26" t="s">
        <v>982</v>
      </c>
      <c r="I457" s="26"/>
      <c r="J457" s="13"/>
      <c r="K457" s="26"/>
      <c r="L457" s="10">
        <f t="shared" si="18"/>
        <v>0</v>
      </c>
      <c r="M457" s="25">
        <v>28112</v>
      </c>
      <c r="N457" s="26" t="s">
        <v>26</v>
      </c>
    </row>
    <row r="458" spans="1:14" s="28" customFormat="1" ht="19.5" customHeight="1" x14ac:dyDescent="0.25">
      <c r="A458" s="7">
        <v>457</v>
      </c>
      <c r="B458" s="25" t="s">
        <v>2259</v>
      </c>
      <c r="C458" s="25">
        <v>52262</v>
      </c>
      <c r="D458" s="26">
        <v>216</v>
      </c>
      <c r="E458" s="26" t="s">
        <v>19</v>
      </c>
      <c r="F458" s="26">
        <v>6030013089</v>
      </c>
      <c r="G458" s="26" t="s">
        <v>983</v>
      </c>
      <c r="H458" s="26" t="s">
        <v>984</v>
      </c>
      <c r="I458" s="26" t="s">
        <v>0</v>
      </c>
      <c r="J458" s="13">
        <v>0.25519999999999998</v>
      </c>
      <c r="K458" s="27">
        <v>3785000</v>
      </c>
      <c r="L458" s="10">
        <f t="shared" si="18"/>
        <v>965.9319999999999</v>
      </c>
      <c r="M458" s="30">
        <v>30371</v>
      </c>
      <c r="N458" s="26" t="s">
        <v>22</v>
      </c>
    </row>
    <row r="459" spans="1:14" s="28" customFormat="1" ht="19.5" customHeight="1" x14ac:dyDescent="0.2">
      <c r="A459" s="7">
        <v>458</v>
      </c>
      <c r="B459" s="25" t="s">
        <v>2260</v>
      </c>
      <c r="C459" s="25">
        <v>49451</v>
      </c>
      <c r="D459" s="26">
        <v>122</v>
      </c>
      <c r="E459" s="26" t="s">
        <v>19</v>
      </c>
      <c r="F459" s="26">
        <v>6030013153</v>
      </c>
      <c r="G459" s="26" t="s">
        <v>985</v>
      </c>
      <c r="H459" s="26" t="s">
        <v>986</v>
      </c>
      <c r="I459" s="26" t="s">
        <v>0</v>
      </c>
      <c r="J459" s="13">
        <v>0.25519999999999998</v>
      </c>
      <c r="K459" s="27">
        <v>14500000</v>
      </c>
      <c r="L459" s="10">
        <f t="shared" ref="L459:L469" si="19">J459*K459/1000</f>
        <v>3700.3999999999996</v>
      </c>
      <c r="M459" s="25">
        <v>27577</v>
      </c>
      <c r="N459" s="26" t="s">
        <v>26</v>
      </c>
    </row>
    <row r="460" spans="1:14" s="28" customFormat="1" ht="19.5" customHeight="1" x14ac:dyDescent="0.2">
      <c r="A460" s="7">
        <v>459</v>
      </c>
      <c r="B460" s="25" t="s">
        <v>2261</v>
      </c>
      <c r="C460" s="25">
        <v>49452</v>
      </c>
      <c r="D460" s="26">
        <v>122</v>
      </c>
      <c r="E460" s="26" t="s">
        <v>19</v>
      </c>
      <c r="F460" s="26">
        <v>6030013178</v>
      </c>
      <c r="G460" s="26" t="s">
        <v>987</v>
      </c>
      <c r="H460" s="26" t="s">
        <v>988</v>
      </c>
      <c r="I460" s="26" t="s">
        <v>0</v>
      </c>
      <c r="J460" s="13">
        <v>0.25519999999999998</v>
      </c>
      <c r="K460" s="27">
        <v>6700000</v>
      </c>
      <c r="L460" s="10">
        <f t="shared" si="19"/>
        <v>1709.8399999999997</v>
      </c>
      <c r="M460" s="25">
        <v>25243</v>
      </c>
      <c r="N460" s="26" t="s">
        <v>26</v>
      </c>
    </row>
    <row r="461" spans="1:14" s="28" customFormat="1" ht="19.5" customHeight="1" x14ac:dyDescent="0.2">
      <c r="A461" s="7">
        <v>460</v>
      </c>
      <c r="B461" s="25" t="s">
        <v>2262</v>
      </c>
      <c r="C461" s="25">
        <v>53098</v>
      </c>
      <c r="D461" s="26">
        <v>244</v>
      </c>
      <c r="E461" s="26" t="s">
        <v>19</v>
      </c>
      <c r="F461" s="26">
        <v>6030013139</v>
      </c>
      <c r="G461" s="26" t="s">
        <v>989</v>
      </c>
      <c r="H461" s="26" t="s">
        <v>990</v>
      </c>
      <c r="I461" s="7" t="s">
        <v>2</v>
      </c>
      <c r="J461" s="13">
        <v>0.40600000000000003</v>
      </c>
      <c r="K461" s="27">
        <v>5000000</v>
      </c>
      <c r="L461" s="10">
        <f t="shared" si="19"/>
        <v>2030.0000000000002</v>
      </c>
      <c r="M461" s="25">
        <v>27683</v>
      </c>
      <c r="N461" s="26" t="s">
        <v>26</v>
      </c>
    </row>
    <row r="462" spans="1:14" s="28" customFormat="1" ht="19.5" customHeight="1" x14ac:dyDescent="0.2">
      <c r="A462" s="7">
        <v>461</v>
      </c>
      <c r="B462" s="25" t="s">
        <v>2262</v>
      </c>
      <c r="C462" s="25">
        <v>53098</v>
      </c>
      <c r="D462" s="26">
        <v>244</v>
      </c>
      <c r="E462" s="26" t="s">
        <v>27</v>
      </c>
      <c r="F462" s="26">
        <v>6030013139</v>
      </c>
      <c r="G462" s="26" t="s">
        <v>991</v>
      </c>
      <c r="H462" s="26" t="s">
        <v>992</v>
      </c>
      <c r="I462" s="7"/>
      <c r="J462" s="13"/>
      <c r="K462" s="27"/>
      <c r="L462" s="10">
        <f t="shared" si="19"/>
        <v>0</v>
      </c>
      <c r="M462" s="25">
        <v>29147</v>
      </c>
      <c r="N462" s="26" t="s">
        <v>22</v>
      </c>
    </row>
    <row r="463" spans="1:14" s="28" customFormat="1" ht="19.5" customHeight="1" x14ac:dyDescent="0.2">
      <c r="A463" s="7">
        <v>462</v>
      </c>
      <c r="B463" s="25" t="s">
        <v>2261</v>
      </c>
      <c r="C463" s="25">
        <v>53105</v>
      </c>
      <c r="D463" s="26">
        <v>244</v>
      </c>
      <c r="E463" s="26" t="s">
        <v>19</v>
      </c>
      <c r="F463" s="26">
        <v>6030013162</v>
      </c>
      <c r="G463" s="26" t="s">
        <v>993</v>
      </c>
      <c r="H463" s="26" t="s">
        <v>994</v>
      </c>
      <c r="I463" s="26" t="s">
        <v>0</v>
      </c>
      <c r="J463" s="13">
        <v>0.25519999999999998</v>
      </c>
      <c r="K463" s="27">
        <v>3900000</v>
      </c>
      <c r="L463" s="10">
        <f t="shared" si="19"/>
        <v>995.27999999999986</v>
      </c>
      <c r="M463" s="25">
        <v>25778</v>
      </c>
      <c r="N463" s="26" t="s">
        <v>26</v>
      </c>
    </row>
    <row r="464" spans="1:14" s="28" customFormat="1" ht="19.5" customHeight="1" x14ac:dyDescent="0.2">
      <c r="A464" s="7">
        <v>463</v>
      </c>
      <c r="B464" s="25" t="s">
        <v>2263</v>
      </c>
      <c r="C464" s="25">
        <v>53097</v>
      </c>
      <c r="D464" s="26">
        <v>244</v>
      </c>
      <c r="E464" s="26" t="s">
        <v>19</v>
      </c>
      <c r="F464" s="26">
        <v>6030013114</v>
      </c>
      <c r="G464" s="26" t="s">
        <v>995</v>
      </c>
      <c r="H464" s="26" t="s">
        <v>996</v>
      </c>
      <c r="I464" s="26" t="s">
        <v>0</v>
      </c>
      <c r="J464" s="13">
        <v>0.25519999999999998</v>
      </c>
      <c r="K464" s="27">
        <v>2700000</v>
      </c>
      <c r="L464" s="10">
        <f t="shared" si="19"/>
        <v>689.04</v>
      </c>
      <c r="M464" s="25">
        <v>35353</v>
      </c>
      <c r="N464" s="26" t="s">
        <v>26</v>
      </c>
    </row>
    <row r="465" spans="1:14" s="28" customFormat="1" ht="19.5" customHeight="1" x14ac:dyDescent="0.2">
      <c r="A465" s="7">
        <v>464</v>
      </c>
      <c r="B465" s="25" t="s">
        <v>2264</v>
      </c>
      <c r="C465" s="25">
        <v>51275</v>
      </c>
      <c r="D465" s="26">
        <v>183</v>
      </c>
      <c r="E465" s="26" t="s">
        <v>19</v>
      </c>
      <c r="F465" s="26">
        <v>6030013146</v>
      </c>
      <c r="G465" s="26" t="s">
        <v>997</v>
      </c>
      <c r="H465" s="26" t="s">
        <v>998</v>
      </c>
      <c r="I465" s="26" t="s">
        <v>0</v>
      </c>
      <c r="J465" s="13">
        <v>0.25519999999999998</v>
      </c>
      <c r="K465" s="27">
        <v>2500000</v>
      </c>
      <c r="L465" s="10">
        <f t="shared" si="19"/>
        <v>638</v>
      </c>
      <c r="M465" s="25">
        <v>34625</v>
      </c>
      <c r="N465" s="26" t="s">
        <v>26</v>
      </c>
    </row>
    <row r="466" spans="1:14" s="28" customFormat="1" ht="19.5" customHeight="1" x14ac:dyDescent="0.2">
      <c r="A466" s="7">
        <v>465</v>
      </c>
      <c r="B466" s="25" t="s">
        <v>2265</v>
      </c>
      <c r="C466" s="25">
        <v>53112</v>
      </c>
      <c r="D466" s="26">
        <v>244</v>
      </c>
      <c r="E466" s="26" t="s">
        <v>19</v>
      </c>
      <c r="F466" s="26">
        <v>6030013212</v>
      </c>
      <c r="G466" s="26" t="s">
        <v>999</v>
      </c>
      <c r="H466" s="26" t="s">
        <v>1000</v>
      </c>
      <c r="I466" s="26" t="s">
        <v>0</v>
      </c>
      <c r="J466" s="13">
        <v>0.25519999999999998</v>
      </c>
      <c r="K466" s="27">
        <v>7326165</v>
      </c>
      <c r="L466" s="10">
        <f t="shared" si="19"/>
        <v>1869.6373079999998</v>
      </c>
      <c r="M466" s="25">
        <v>28796</v>
      </c>
      <c r="N466" s="26" t="s">
        <v>22</v>
      </c>
    </row>
    <row r="467" spans="1:14" s="28" customFormat="1" ht="19.5" customHeight="1" x14ac:dyDescent="0.2">
      <c r="A467" s="7">
        <v>466</v>
      </c>
      <c r="B467" s="25" t="s">
        <v>2266</v>
      </c>
      <c r="C467" s="25">
        <v>53111</v>
      </c>
      <c r="D467" s="26">
        <v>244</v>
      </c>
      <c r="E467" s="26" t="s">
        <v>19</v>
      </c>
      <c r="F467" s="26">
        <v>6030013203</v>
      </c>
      <c r="G467" s="26" t="s">
        <v>1001</v>
      </c>
      <c r="H467" s="26" t="s">
        <v>1002</v>
      </c>
      <c r="I467" s="7" t="s">
        <v>0</v>
      </c>
      <c r="J467" s="13">
        <v>0.25519999999999998</v>
      </c>
      <c r="K467" s="27">
        <v>5394891.4199999999</v>
      </c>
      <c r="L467" s="10">
        <f t="shared" si="19"/>
        <v>1376.7762903839998</v>
      </c>
      <c r="M467" s="25">
        <v>33311</v>
      </c>
      <c r="N467" s="26" t="s">
        <v>22</v>
      </c>
    </row>
    <row r="468" spans="1:14" ht="18.75" customHeight="1" x14ac:dyDescent="0.25">
      <c r="A468" s="7">
        <v>467</v>
      </c>
      <c r="B468" s="25" t="s">
        <v>2267</v>
      </c>
      <c r="C468" s="25">
        <f>VLOOKUP(F468,[1]Aperturados!$A:$AF,32,FALSE)</f>
        <v>49464</v>
      </c>
      <c r="D468" s="26">
        <f>VLOOKUP(F468,[1]Aperturados!$A:$AG,33,FALSE)</f>
        <v>122</v>
      </c>
      <c r="E468" s="26" t="s">
        <v>19</v>
      </c>
      <c r="F468" s="7">
        <v>6011796202</v>
      </c>
      <c r="G468" s="26" t="s">
        <v>1003</v>
      </c>
      <c r="H468" s="26" t="s">
        <v>1004</v>
      </c>
      <c r="I468" s="7" t="s">
        <v>0</v>
      </c>
      <c r="J468" s="13">
        <v>0.25519999999999998</v>
      </c>
      <c r="K468" s="29">
        <v>6200000</v>
      </c>
      <c r="L468" s="10">
        <f t="shared" si="19"/>
        <v>1582.24</v>
      </c>
      <c r="M468" s="30">
        <f>VLOOKUP(F468,'[1]SGS-VIDA.HIP'!$B:$L,11,FALSE)</f>
        <v>27202</v>
      </c>
      <c r="N468" s="7" t="s">
        <v>26</v>
      </c>
    </row>
    <row r="469" spans="1:14" ht="18.75" customHeight="1" x14ac:dyDescent="0.25">
      <c r="A469" s="7">
        <v>468</v>
      </c>
      <c r="B469" s="25" t="s">
        <v>2268</v>
      </c>
      <c r="C469" s="25">
        <f>VLOOKUP(F469,[1]Aperturados!$A:$AF,32,FALSE)</f>
        <v>53118</v>
      </c>
      <c r="D469" s="26">
        <f>VLOOKUP(F469,[1]Aperturados!$A:$AG,33,FALSE)</f>
        <v>244</v>
      </c>
      <c r="E469" s="26" t="s">
        <v>19</v>
      </c>
      <c r="F469" s="7">
        <v>6030013235</v>
      </c>
      <c r="G469" s="7" t="s">
        <v>1005</v>
      </c>
      <c r="H469" s="7" t="s">
        <v>1006</v>
      </c>
      <c r="I469" s="7" t="s">
        <v>2</v>
      </c>
      <c r="J469" s="13">
        <v>0.40600000000000003</v>
      </c>
      <c r="K469" s="27">
        <v>4500000</v>
      </c>
      <c r="L469" s="10">
        <f t="shared" si="19"/>
        <v>1827.0000000000002</v>
      </c>
      <c r="M469" s="30">
        <f>VLOOKUP(F469,'[1]SGS-VIDA.HIP'!$B:$L,11,FALSE)</f>
        <v>35147</v>
      </c>
      <c r="N469" s="7" t="s">
        <v>22</v>
      </c>
    </row>
    <row r="470" spans="1:14" ht="18.75" customHeight="1" x14ac:dyDescent="0.25">
      <c r="A470" s="7">
        <v>469</v>
      </c>
      <c r="B470" s="25" t="s">
        <v>2268</v>
      </c>
      <c r="C470" s="25">
        <f>VLOOKUP(F470,[1]Aperturados!$A:$AF,32,FALSE)</f>
        <v>53118</v>
      </c>
      <c r="D470" s="26">
        <f>VLOOKUP(F470,[1]Aperturados!$A:$AG,33,FALSE)</f>
        <v>244</v>
      </c>
      <c r="E470" s="7" t="s">
        <v>27</v>
      </c>
      <c r="F470" s="7">
        <v>6030013235</v>
      </c>
      <c r="G470" s="7" t="s">
        <v>1007</v>
      </c>
      <c r="H470" s="7" t="s">
        <v>1008</v>
      </c>
      <c r="I470" s="7" t="s">
        <v>2</v>
      </c>
      <c r="J470" s="13"/>
      <c r="K470" s="27"/>
      <c r="L470" s="10"/>
      <c r="M470" s="30">
        <v>36396</v>
      </c>
      <c r="N470" s="7" t="s">
        <v>26</v>
      </c>
    </row>
    <row r="471" spans="1:14" ht="18.75" customHeight="1" x14ac:dyDescent="0.25">
      <c r="A471" s="7">
        <v>470</v>
      </c>
      <c r="B471" s="25" t="s">
        <v>2269</v>
      </c>
      <c r="C471" s="25">
        <f>VLOOKUP(F471,[1]Aperturados!$A:$AF,32,FALSE)</f>
        <v>53129</v>
      </c>
      <c r="D471" s="26">
        <f>VLOOKUP(F471,[1]Aperturados!$A:$AG,33,FALSE)</f>
        <v>244</v>
      </c>
      <c r="E471" s="26" t="s">
        <v>19</v>
      </c>
      <c r="F471" s="7">
        <v>6030013317</v>
      </c>
      <c r="G471" s="7" t="s">
        <v>1009</v>
      </c>
      <c r="H471" s="7" t="s">
        <v>1010</v>
      </c>
      <c r="I471" s="7" t="s">
        <v>0</v>
      </c>
      <c r="J471" s="13">
        <v>0.25519999999999998</v>
      </c>
      <c r="K471" s="29">
        <v>4700000</v>
      </c>
      <c r="L471" s="10">
        <f>J471*K471/1000</f>
        <v>1199.44</v>
      </c>
      <c r="M471" s="30">
        <f>VLOOKUP(F471,'[1]SGS-VIDA.HIP'!$B:$L,11,FALSE)</f>
        <v>24031</v>
      </c>
      <c r="N471" s="7" t="s">
        <v>26</v>
      </c>
    </row>
    <row r="472" spans="1:14" ht="18.75" customHeight="1" x14ac:dyDescent="0.25">
      <c r="A472" s="7">
        <v>471</v>
      </c>
      <c r="B472" s="25" t="s">
        <v>2270</v>
      </c>
      <c r="C472" s="25">
        <f>VLOOKUP(F472,[1]Aperturados!$A:$AF,32,FALSE)</f>
        <v>53130</v>
      </c>
      <c r="D472" s="26">
        <f>VLOOKUP(F472,[1]Aperturados!$A:$AG,33,FALSE)</f>
        <v>244</v>
      </c>
      <c r="E472" s="26" t="s">
        <v>19</v>
      </c>
      <c r="F472" s="7">
        <v>6030013331</v>
      </c>
      <c r="G472" s="7" t="s">
        <v>1011</v>
      </c>
      <c r="H472" s="7" t="s">
        <v>1012</v>
      </c>
      <c r="I472" s="7" t="s">
        <v>0</v>
      </c>
      <c r="J472" s="13">
        <v>0.25519999999999998</v>
      </c>
      <c r="K472" s="29">
        <v>2648151</v>
      </c>
      <c r="L472" s="10">
        <f>J472*K472/1000</f>
        <v>675.80813519999992</v>
      </c>
      <c r="M472" s="30">
        <f>VLOOKUP(F472,'[1]SGS-VIDA.HIP'!$B:$L,11,FALSE)</f>
        <v>27573</v>
      </c>
      <c r="N472" s="7" t="s">
        <v>26</v>
      </c>
    </row>
    <row r="473" spans="1:14" ht="18.75" customHeight="1" x14ac:dyDescent="0.25">
      <c r="A473" s="7">
        <v>472</v>
      </c>
      <c r="B473" s="25" t="s">
        <v>2271</v>
      </c>
      <c r="C473" s="25">
        <f>VLOOKUP(F473,[1]Aperturados!$A:$AF,32,FALSE)</f>
        <v>53131</v>
      </c>
      <c r="D473" s="26">
        <f>VLOOKUP(F473,[1]Aperturados!$A:$AG,33,FALSE)</f>
        <v>244</v>
      </c>
      <c r="E473" s="26" t="s">
        <v>19</v>
      </c>
      <c r="F473" s="7">
        <v>6030013356</v>
      </c>
      <c r="G473" s="7" t="s">
        <v>1013</v>
      </c>
      <c r="H473" s="7" t="s">
        <v>1014</v>
      </c>
      <c r="I473" s="7" t="s">
        <v>0</v>
      </c>
      <c r="J473" s="13">
        <v>0.25519999999999998</v>
      </c>
      <c r="K473" s="29">
        <v>4130000</v>
      </c>
      <c r="L473" s="10">
        <f>J473*K473/1000</f>
        <v>1053.9760000000001</v>
      </c>
      <c r="M473" s="30">
        <f>VLOOKUP(F473,'[1]SGS-VIDA.HIP'!$B:$L,11,FALSE)</f>
        <v>35627</v>
      </c>
      <c r="N473" s="7" t="s">
        <v>22</v>
      </c>
    </row>
    <row r="474" spans="1:14" ht="18.75" customHeight="1" x14ac:dyDescent="0.25">
      <c r="A474" s="7">
        <v>473</v>
      </c>
      <c r="B474" s="25" t="s">
        <v>2272</v>
      </c>
      <c r="C474" s="25">
        <f>VLOOKUP(F474,[1]Aperturados!$A:$AF,32,FALSE)</f>
        <v>53133</v>
      </c>
      <c r="D474" s="26">
        <f>VLOOKUP(F474,[1]Aperturados!$A:$AG,33,FALSE)</f>
        <v>244</v>
      </c>
      <c r="E474" s="26" t="s">
        <v>19</v>
      </c>
      <c r="F474" s="7">
        <v>6030013363</v>
      </c>
      <c r="G474" s="7" t="s">
        <v>1015</v>
      </c>
      <c r="H474" s="7" t="s">
        <v>1016</v>
      </c>
      <c r="I474" s="7" t="s">
        <v>2</v>
      </c>
      <c r="J474" s="13">
        <v>0.40600000000000003</v>
      </c>
      <c r="K474" s="29">
        <v>3400000</v>
      </c>
      <c r="L474" s="10">
        <f>J474*K474/1000</f>
        <v>1380.4</v>
      </c>
      <c r="M474" s="30">
        <f>VLOOKUP(F474,'[1]SGS-VIDA.HIP'!$B:$L,11,FALSE)</f>
        <v>30205</v>
      </c>
      <c r="N474" s="7" t="s">
        <v>26</v>
      </c>
    </row>
    <row r="475" spans="1:14" ht="18.75" customHeight="1" x14ac:dyDescent="0.25">
      <c r="A475" s="7">
        <v>474</v>
      </c>
      <c r="B475" s="25" t="s">
        <v>2272</v>
      </c>
      <c r="C475" s="25">
        <f>VLOOKUP(F475,[1]Aperturados!$A:$AF,32,FALSE)</f>
        <v>53133</v>
      </c>
      <c r="D475" s="26">
        <f>VLOOKUP(F475,[1]Aperturados!$A:$AG,33,FALSE)</f>
        <v>244</v>
      </c>
      <c r="E475" s="7" t="s">
        <v>27</v>
      </c>
      <c r="F475" s="7">
        <v>6030013363</v>
      </c>
      <c r="G475" s="7" t="s">
        <v>1017</v>
      </c>
      <c r="H475" s="7" t="s">
        <v>1018</v>
      </c>
      <c r="I475" s="7" t="s">
        <v>2</v>
      </c>
      <c r="J475" s="13"/>
      <c r="K475" s="29"/>
      <c r="L475" s="10"/>
      <c r="M475" s="30">
        <v>32284</v>
      </c>
      <c r="N475" s="7" t="s">
        <v>22</v>
      </c>
    </row>
    <row r="476" spans="1:14" ht="18.75" customHeight="1" x14ac:dyDescent="0.25">
      <c r="A476" s="7">
        <v>475</v>
      </c>
      <c r="B476" s="25" t="s">
        <v>2273</v>
      </c>
      <c r="C476" s="25">
        <f>VLOOKUP(F476,[1]Aperturados!$A:$AF,32,FALSE)</f>
        <v>53139</v>
      </c>
      <c r="D476" s="26">
        <f>VLOOKUP(F476,[1]Aperturados!$A:$AG,33,FALSE)</f>
        <v>244</v>
      </c>
      <c r="E476" s="26" t="s">
        <v>19</v>
      </c>
      <c r="F476" s="7">
        <v>6030013388</v>
      </c>
      <c r="G476" s="7" t="s">
        <v>1019</v>
      </c>
      <c r="H476" s="7" t="s">
        <v>1020</v>
      </c>
      <c r="I476" s="7" t="s">
        <v>2</v>
      </c>
      <c r="J476" s="13">
        <v>0.40600000000000003</v>
      </c>
      <c r="K476" s="27">
        <v>7000000</v>
      </c>
      <c r="L476" s="10">
        <f>J476*K476/1000</f>
        <v>2842</v>
      </c>
      <c r="M476" s="30">
        <f>VLOOKUP(F476,'[1]SGS-VIDA.HIP'!$B:$L,11,FALSE)</f>
        <v>32575</v>
      </c>
      <c r="N476" s="7" t="s">
        <v>22</v>
      </c>
    </row>
    <row r="477" spans="1:14" ht="18.75" customHeight="1" x14ac:dyDescent="0.25">
      <c r="A477" s="7">
        <v>476</v>
      </c>
      <c r="B477" s="25" t="s">
        <v>2273</v>
      </c>
      <c r="C477" s="25">
        <v>53139</v>
      </c>
      <c r="D477" s="26">
        <v>244</v>
      </c>
      <c r="E477" s="7" t="s">
        <v>27</v>
      </c>
      <c r="F477" s="7">
        <v>6030013388</v>
      </c>
      <c r="G477" s="7" t="s">
        <v>1021</v>
      </c>
      <c r="H477" s="7" t="s">
        <v>1022</v>
      </c>
      <c r="I477" s="7" t="s">
        <v>2</v>
      </c>
      <c r="J477" s="13"/>
      <c r="K477" s="27"/>
      <c r="L477" s="10"/>
      <c r="M477" s="30">
        <v>33425</v>
      </c>
      <c r="N477" s="7" t="s">
        <v>22</v>
      </c>
    </row>
    <row r="478" spans="1:14" ht="18.75" customHeight="1" x14ac:dyDescent="0.25">
      <c r="A478" s="7">
        <v>477</v>
      </c>
      <c r="B478" s="25" t="s">
        <v>2273</v>
      </c>
      <c r="C478" s="25">
        <f>VLOOKUP(F478,[1]Aperturados!$A:$AF,32,FALSE)</f>
        <v>53139</v>
      </c>
      <c r="D478" s="26">
        <f>VLOOKUP(F478,[1]Aperturados!$A:$AG,33,FALSE)</f>
        <v>244</v>
      </c>
      <c r="E478" s="26" t="s">
        <v>19</v>
      </c>
      <c r="F478" s="7">
        <v>6030013395</v>
      </c>
      <c r="G478" s="7" t="s">
        <v>1023</v>
      </c>
      <c r="H478" s="7" t="s">
        <v>1024</v>
      </c>
      <c r="I478" s="7" t="s">
        <v>0</v>
      </c>
      <c r="J478" s="13">
        <v>0.25519999999999998</v>
      </c>
      <c r="K478" s="29">
        <v>3000000</v>
      </c>
      <c r="L478" s="10">
        <f>J478*K478/1000</f>
        <v>765.6</v>
      </c>
      <c r="M478" s="30">
        <f>VLOOKUP(F478,'[1]SGS-VIDA.HIP'!$B:$L,11,FALSE)</f>
        <v>34748</v>
      </c>
      <c r="N478" s="7" t="s">
        <v>22</v>
      </c>
    </row>
    <row r="479" spans="1:14" ht="18.75" customHeight="1" x14ac:dyDescent="0.25">
      <c r="A479" s="7">
        <v>478</v>
      </c>
      <c r="B479" s="25" t="s">
        <v>2274</v>
      </c>
      <c r="C479" s="25">
        <f>VLOOKUP(F479,[1]Aperturados!$A:$AF,32,FALSE)</f>
        <v>53140</v>
      </c>
      <c r="D479" s="26">
        <f>VLOOKUP(F479,[1]Aperturados!$A:$AG,33,FALSE)</f>
        <v>244</v>
      </c>
      <c r="E479" s="26" t="s">
        <v>19</v>
      </c>
      <c r="F479" s="7">
        <v>6030013406</v>
      </c>
      <c r="G479" s="7" t="s">
        <v>1025</v>
      </c>
      <c r="H479" s="7" t="s">
        <v>1026</v>
      </c>
      <c r="I479" s="7" t="s">
        <v>2</v>
      </c>
      <c r="J479" s="13">
        <v>0.40600000000000003</v>
      </c>
      <c r="K479" s="29">
        <v>3300000</v>
      </c>
      <c r="L479" s="10">
        <f>J479*K479/1000</f>
        <v>1339.8</v>
      </c>
      <c r="M479" s="30">
        <f>VLOOKUP(F479,'[1]SGS-VIDA.HIP'!$B:$L,11,FALSE)</f>
        <v>31743</v>
      </c>
      <c r="N479" s="7" t="s">
        <v>22</v>
      </c>
    </row>
    <row r="480" spans="1:14" ht="18.75" customHeight="1" x14ac:dyDescent="0.25">
      <c r="A480" s="7">
        <v>479</v>
      </c>
      <c r="B480" s="25" t="s">
        <v>2274</v>
      </c>
      <c r="C480" s="25">
        <v>53140</v>
      </c>
      <c r="D480" s="26">
        <v>244</v>
      </c>
      <c r="E480" s="7" t="s">
        <v>27</v>
      </c>
      <c r="F480" s="7">
        <v>6030013406</v>
      </c>
      <c r="G480" s="7" t="s">
        <v>1027</v>
      </c>
      <c r="H480" s="7" t="s">
        <v>1028</v>
      </c>
      <c r="I480" s="7" t="s">
        <v>2</v>
      </c>
      <c r="J480" s="13"/>
      <c r="K480" s="29"/>
      <c r="L480" s="10"/>
      <c r="M480" s="30">
        <v>31186</v>
      </c>
      <c r="N480" s="7" t="s">
        <v>26</v>
      </c>
    </row>
    <row r="481" spans="1:14" ht="18.75" customHeight="1" x14ac:dyDescent="0.25">
      <c r="A481" s="7">
        <v>480</v>
      </c>
      <c r="B481" s="25" t="s">
        <v>2274</v>
      </c>
      <c r="C481" s="25">
        <f>VLOOKUP(F481,[1]Aperturados!$A:$AF,32,FALSE)</f>
        <v>53140</v>
      </c>
      <c r="D481" s="26">
        <f>VLOOKUP(F481,[1]Aperturados!$A:$AG,33,FALSE)</f>
        <v>244</v>
      </c>
      <c r="E481" s="26" t="s">
        <v>19</v>
      </c>
      <c r="F481" s="7">
        <v>6030013413</v>
      </c>
      <c r="G481" s="7" t="s">
        <v>1029</v>
      </c>
      <c r="H481" s="7" t="s">
        <v>1030</v>
      </c>
      <c r="I481" s="7" t="s">
        <v>0</v>
      </c>
      <c r="J481" s="13">
        <v>0.25519999999999998</v>
      </c>
      <c r="K481" s="29">
        <v>4500000</v>
      </c>
      <c r="L481" s="10">
        <f t="shared" ref="L481:L487" si="20">J481*K481/1000</f>
        <v>1148.4000000000001</v>
      </c>
      <c r="M481" s="30">
        <f>VLOOKUP(F481,'[1]SGS-VIDA.HIP'!$B:$L,11,FALSE)</f>
        <v>30010</v>
      </c>
      <c r="N481" s="7" t="s">
        <v>22</v>
      </c>
    </row>
    <row r="482" spans="1:14" ht="18.75" customHeight="1" x14ac:dyDescent="0.25">
      <c r="A482" s="7">
        <v>481</v>
      </c>
      <c r="B482" s="25" t="s">
        <v>2274</v>
      </c>
      <c r="C482" s="25">
        <f>VLOOKUP(F482,[1]Aperturados!$A:$AF,32,FALSE)</f>
        <v>53140</v>
      </c>
      <c r="D482" s="26">
        <f>VLOOKUP(F482,[1]Aperturados!$A:$AG,33,FALSE)</f>
        <v>244</v>
      </c>
      <c r="E482" s="26" t="s">
        <v>19</v>
      </c>
      <c r="F482" s="7">
        <v>6030013422</v>
      </c>
      <c r="G482" s="7" t="s">
        <v>1031</v>
      </c>
      <c r="H482" s="7" t="s">
        <v>1032</v>
      </c>
      <c r="I482" s="7" t="s">
        <v>0</v>
      </c>
      <c r="J482" s="13">
        <v>0.25519999999999998</v>
      </c>
      <c r="K482" s="29">
        <v>2800000</v>
      </c>
      <c r="L482" s="10">
        <f t="shared" si="20"/>
        <v>714.56</v>
      </c>
      <c r="M482" s="30">
        <f>VLOOKUP(F482,'[1]SGS-VIDA.HIP'!$B:$L,11,FALSE)</f>
        <v>24088</v>
      </c>
      <c r="N482" s="7" t="s">
        <v>26</v>
      </c>
    </row>
    <row r="483" spans="1:14" ht="18.75" customHeight="1" x14ac:dyDescent="0.25">
      <c r="A483" s="7">
        <v>482</v>
      </c>
      <c r="B483" s="25" t="s">
        <v>2274</v>
      </c>
      <c r="C483" s="25">
        <f>VLOOKUP(F483,[1]Aperturados!$A:$AF,32,FALSE)</f>
        <v>53140</v>
      </c>
      <c r="D483" s="26">
        <f>VLOOKUP(F483,[1]Aperturados!$A:$AG,33,FALSE)</f>
        <v>244</v>
      </c>
      <c r="E483" s="26" t="s">
        <v>19</v>
      </c>
      <c r="F483" s="7">
        <v>6030013438</v>
      </c>
      <c r="G483" s="7" t="s">
        <v>1033</v>
      </c>
      <c r="H483" s="7" t="s">
        <v>1034</v>
      </c>
      <c r="I483" s="7" t="s">
        <v>0</v>
      </c>
      <c r="J483" s="13">
        <v>0.25519999999999998</v>
      </c>
      <c r="K483" s="29">
        <v>2600000</v>
      </c>
      <c r="L483" s="10">
        <f t="shared" si="20"/>
        <v>663.52</v>
      </c>
      <c r="M483" s="30">
        <f>VLOOKUP(F483,'[1]SGS-VIDA.HIP'!$B:$L,11,FALSE)</f>
        <v>30515</v>
      </c>
      <c r="N483" s="7" t="s">
        <v>26</v>
      </c>
    </row>
    <row r="484" spans="1:14" ht="18.75" customHeight="1" x14ac:dyDescent="0.25">
      <c r="A484" s="7">
        <v>483</v>
      </c>
      <c r="B484" s="25" t="s">
        <v>2275</v>
      </c>
      <c r="C484" s="25">
        <f>VLOOKUP(F484,[1]Aperturados!$A:$AF,32,FALSE)</f>
        <v>53143</v>
      </c>
      <c r="D484" s="26">
        <f>VLOOKUP(F484,[1]Aperturados!$A:$AG,33,FALSE)</f>
        <v>244</v>
      </c>
      <c r="E484" s="26" t="s">
        <v>19</v>
      </c>
      <c r="F484" s="7">
        <v>6030013445</v>
      </c>
      <c r="G484" s="7" t="s">
        <v>1035</v>
      </c>
      <c r="H484" s="7" t="s">
        <v>1036</v>
      </c>
      <c r="I484" s="7" t="s">
        <v>0</v>
      </c>
      <c r="J484" s="13">
        <v>0.25519999999999998</v>
      </c>
      <c r="K484" s="29">
        <v>4484799.9000000004</v>
      </c>
      <c r="L484" s="10">
        <f t="shared" si="20"/>
        <v>1144.5209344800001</v>
      </c>
      <c r="M484" s="30">
        <f>VLOOKUP(F484,'[1]SGS-VIDA.HIP'!$B:$L,11,FALSE)</f>
        <v>31069</v>
      </c>
      <c r="N484" s="7" t="s">
        <v>26</v>
      </c>
    </row>
    <row r="485" spans="1:14" ht="18.75" customHeight="1" x14ac:dyDescent="0.25">
      <c r="A485" s="7">
        <v>484</v>
      </c>
      <c r="B485" s="25" t="s">
        <v>2275</v>
      </c>
      <c r="C485" s="25">
        <f>VLOOKUP(F485,[1]Aperturados!$A:$AF,32,FALSE)</f>
        <v>51317</v>
      </c>
      <c r="D485" s="26">
        <f>VLOOKUP(F485,[1]Aperturados!$A:$AG,33,FALSE)</f>
        <v>183</v>
      </c>
      <c r="E485" s="26" t="s">
        <v>19</v>
      </c>
      <c r="F485" s="7">
        <v>6030013452</v>
      </c>
      <c r="G485" s="7" t="s">
        <v>1037</v>
      </c>
      <c r="H485" s="7" t="s">
        <v>1038</v>
      </c>
      <c r="I485" s="7" t="s">
        <v>0</v>
      </c>
      <c r="J485" s="13">
        <v>0.25519999999999998</v>
      </c>
      <c r="K485" s="29">
        <v>4612300</v>
      </c>
      <c r="L485" s="10">
        <f t="shared" si="20"/>
        <v>1177.0589600000001</v>
      </c>
      <c r="M485" s="30">
        <f>VLOOKUP(F485,'[1]SGS-VIDA.HIP'!$B:$L,11,FALSE)</f>
        <v>25459</v>
      </c>
      <c r="N485" s="7" t="s">
        <v>22</v>
      </c>
    </row>
    <row r="486" spans="1:14" ht="18.75" customHeight="1" x14ac:dyDescent="0.25">
      <c r="A486" s="7">
        <v>485</v>
      </c>
      <c r="B486" s="25" t="s">
        <v>2275</v>
      </c>
      <c r="C486" s="25">
        <f>VLOOKUP(F486,[1]Aperturados!$A:$AF,32,FALSE)</f>
        <v>53143</v>
      </c>
      <c r="D486" s="26">
        <f>VLOOKUP(F486,[1]Aperturados!$A:$AG,33,FALSE)</f>
        <v>244</v>
      </c>
      <c r="E486" s="26" t="s">
        <v>19</v>
      </c>
      <c r="F486" s="7">
        <v>6030013461</v>
      </c>
      <c r="G486" s="7" t="s">
        <v>1039</v>
      </c>
      <c r="H486" s="7" t="s">
        <v>1040</v>
      </c>
      <c r="I486" s="7" t="s">
        <v>0</v>
      </c>
      <c r="J486" s="13">
        <v>0.25519999999999998</v>
      </c>
      <c r="K486" s="29">
        <v>4700000</v>
      </c>
      <c r="L486" s="10">
        <f t="shared" si="20"/>
        <v>1199.44</v>
      </c>
      <c r="M486" s="30">
        <f>VLOOKUP(F486,'[1]SGS-VIDA.HIP'!$B:$L,11,FALSE)</f>
        <v>29586</v>
      </c>
      <c r="N486" s="7" t="s">
        <v>22</v>
      </c>
    </row>
    <row r="487" spans="1:14" ht="18.75" customHeight="1" x14ac:dyDescent="0.25">
      <c r="A487" s="7">
        <v>486</v>
      </c>
      <c r="B487" s="25" t="s">
        <v>2275</v>
      </c>
      <c r="C487" s="25">
        <f>VLOOKUP(F487,[1]Aperturados!$A:$AF,32,FALSE)</f>
        <v>53143</v>
      </c>
      <c r="D487" s="26">
        <f>VLOOKUP(F487,[1]Aperturados!$A:$AG,33,FALSE)</f>
        <v>244</v>
      </c>
      <c r="E487" s="26" t="s">
        <v>19</v>
      </c>
      <c r="F487" s="7">
        <v>6030013477</v>
      </c>
      <c r="G487" s="7" t="s">
        <v>1041</v>
      </c>
      <c r="H487" s="7" t="s">
        <v>1042</v>
      </c>
      <c r="I487" s="7" t="s">
        <v>2</v>
      </c>
      <c r="J487" s="13">
        <v>0.40600000000000003</v>
      </c>
      <c r="K487" s="29">
        <v>5000000</v>
      </c>
      <c r="L487" s="10">
        <f t="shared" si="20"/>
        <v>2030.0000000000002</v>
      </c>
      <c r="M487" s="30">
        <f>VLOOKUP(F487,'[1]SGS-VIDA.HIP'!$B:$L,11,FALSE)</f>
        <v>28625</v>
      </c>
      <c r="N487" s="7" t="s">
        <v>22</v>
      </c>
    </row>
    <row r="488" spans="1:14" ht="18.75" customHeight="1" x14ac:dyDescent="0.2">
      <c r="A488" s="7">
        <v>487</v>
      </c>
      <c r="B488" s="8" t="s">
        <v>2275</v>
      </c>
      <c r="C488" s="8">
        <v>53143</v>
      </c>
      <c r="D488" s="7">
        <v>244</v>
      </c>
      <c r="E488" s="7" t="s">
        <v>27</v>
      </c>
      <c r="F488" s="7">
        <v>6030013477</v>
      </c>
      <c r="G488" s="7">
        <v>539379478</v>
      </c>
      <c r="H488" s="7" t="s">
        <v>1043</v>
      </c>
      <c r="I488" s="7" t="s">
        <v>2</v>
      </c>
      <c r="J488" s="7"/>
      <c r="K488" s="31"/>
      <c r="L488" s="32"/>
      <c r="M488" s="8">
        <v>24473</v>
      </c>
      <c r="N488" s="7" t="s">
        <v>26</v>
      </c>
    </row>
    <row r="489" spans="1:14" ht="18.75" customHeight="1" x14ac:dyDescent="0.25">
      <c r="A489" s="7">
        <v>488</v>
      </c>
      <c r="B489" s="25" t="s">
        <v>2276</v>
      </c>
      <c r="C489" s="25">
        <v>53174</v>
      </c>
      <c r="D489" s="26">
        <v>244</v>
      </c>
      <c r="E489" s="26" t="s">
        <v>19</v>
      </c>
      <c r="F489" s="26">
        <v>6030013721</v>
      </c>
      <c r="G489" s="26" t="s">
        <v>1044</v>
      </c>
      <c r="H489" s="26" t="s">
        <v>1045</v>
      </c>
      <c r="I489" s="7" t="s">
        <v>0</v>
      </c>
      <c r="J489" s="26">
        <v>0.25519999999999998</v>
      </c>
      <c r="K489" s="29">
        <v>4000000</v>
      </c>
      <c r="L489" s="10">
        <f>J489*K489/1000</f>
        <v>1020.7999999999998</v>
      </c>
      <c r="M489" s="30">
        <v>21228</v>
      </c>
      <c r="N489" s="7" t="s">
        <v>22</v>
      </c>
    </row>
    <row r="490" spans="1:14" ht="18.75" customHeight="1" x14ac:dyDescent="0.25">
      <c r="A490" s="7">
        <v>489</v>
      </c>
      <c r="B490" s="25" t="s">
        <v>2277</v>
      </c>
      <c r="C490" s="25">
        <v>53153</v>
      </c>
      <c r="D490" s="26">
        <v>244</v>
      </c>
      <c r="E490" s="26" t="s">
        <v>19</v>
      </c>
      <c r="F490" s="26">
        <v>6030013491</v>
      </c>
      <c r="G490" s="26" t="s">
        <v>440</v>
      </c>
      <c r="H490" s="26" t="s">
        <v>1046</v>
      </c>
      <c r="I490" s="7" t="s">
        <v>2</v>
      </c>
      <c r="J490" s="26">
        <v>0.40600000000000003</v>
      </c>
      <c r="K490" s="29">
        <v>11879938.6</v>
      </c>
      <c r="L490" s="10">
        <f t="shared" ref="L490:L511" si="21">J490*K490/1000</f>
        <v>4823.2550716000005</v>
      </c>
      <c r="M490" s="30">
        <v>28460</v>
      </c>
      <c r="N490" s="7" t="s">
        <v>22</v>
      </c>
    </row>
    <row r="491" spans="1:14" ht="18.75" customHeight="1" x14ac:dyDescent="0.25">
      <c r="A491" s="7">
        <v>490</v>
      </c>
      <c r="B491" s="25" t="s">
        <v>2277</v>
      </c>
      <c r="C491" s="25">
        <v>53153</v>
      </c>
      <c r="D491" s="26">
        <v>244</v>
      </c>
      <c r="E491" s="26" t="s">
        <v>27</v>
      </c>
      <c r="F491" s="26">
        <v>6030013491</v>
      </c>
      <c r="G491" s="26" t="s">
        <v>442</v>
      </c>
      <c r="H491" s="26" t="s">
        <v>1047</v>
      </c>
      <c r="I491" s="26"/>
      <c r="J491" s="26"/>
      <c r="K491" s="27"/>
      <c r="L491" s="10">
        <f t="shared" si="21"/>
        <v>0</v>
      </c>
      <c r="M491" s="30">
        <v>29136</v>
      </c>
      <c r="N491" s="7" t="s">
        <v>26</v>
      </c>
    </row>
    <row r="492" spans="1:14" ht="18.75" customHeight="1" x14ac:dyDescent="0.25">
      <c r="A492" s="7">
        <v>491</v>
      </c>
      <c r="B492" s="25" t="s">
        <v>2276</v>
      </c>
      <c r="C492" s="25">
        <v>53174</v>
      </c>
      <c r="D492" s="26">
        <v>244</v>
      </c>
      <c r="E492" s="26" t="s">
        <v>19</v>
      </c>
      <c r="F492" s="26">
        <v>6030013705</v>
      </c>
      <c r="G492" s="26" t="s">
        <v>1048</v>
      </c>
      <c r="H492" s="26" t="s">
        <v>1049</v>
      </c>
      <c r="I492" s="7" t="s">
        <v>0</v>
      </c>
      <c r="J492" s="26">
        <v>0.25519999999999998</v>
      </c>
      <c r="K492" s="27">
        <v>3398200</v>
      </c>
      <c r="L492" s="10">
        <f t="shared" si="21"/>
        <v>867.22063999999989</v>
      </c>
      <c r="M492" s="30">
        <v>29403</v>
      </c>
      <c r="N492" s="7" t="s">
        <v>22</v>
      </c>
    </row>
    <row r="493" spans="1:14" ht="18.75" customHeight="1" x14ac:dyDescent="0.25">
      <c r="A493" s="7">
        <v>492</v>
      </c>
      <c r="B493" s="25" t="s">
        <v>2278</v>
      </c>
      <c r="C493" s="25">
        <v>53164</v>
      </c>
      <c r="D493" s="26">
        <v>244</v>
      </c>
      <c r="E493" s="26" t="s">
        <v>19</v>
      </c>
      <c r="F493" s="26">
        <v>6030013573</v>
      </c>
      <c r="G493" s="26" t="s">
        <v>1050</v>
      </c>
      <c r="H493" s="26" t="s">
        <v>1051</v>
      </c>
      <c r="I493" s="7" t="s">
        <v>0</v>
      </c>
      <c r="J493" s="26">
        <v>0.25519999999999998</v>
      </c>
      <c r="K493" s="27">
        <v>3800000</v>
      </c>
      <c r="L493" s="10">
        <f t="shared" si="21"/>
        <v>969.75999999999988</v>
      </c>
      <c r="M493" s="30">
        <v>30935</v>
      </c>
      <c r="N493" s="7" t="s">
        <v>22</v>
      </c>
    </row>
    <row r="494" spans="1:14" ht="18.75" customHeight="1" x14ac:dyDescent="0.25">
      <c r="A494" s="7">
        <v>493</v>
      </c>
      <c r="B494" s="25" t="s">
        <v>2278</v>
      </c>
      <c r="C494" s="25">
        <v>53164</v>
      </c>
      <c r="D494" s="26">
        <v>244</v>
      </c>
      <c r="E494" s="26" t="s">
        <v>19</v>
      </c>
      <c r="F494" s="26">
        <v>6030013582</v>
      </c>
      <c r="G494" s="26" t="s">
        <v>1052</v>
      </c>
      <c r="H494" s="26" t="s">
        <v>1053</v>
      </c>
      <c r="I494" s="7" t="s">
        <v>0</v>
      </c>
      <c r="J494" s="26">
        <v>0.25519999999999998</v>
      </c>
      <c r="K494" s="27">
        <v>4804000</v>
      </c>
      <c r="L494" s="10">
        <f t="shared" si="21"/>
        <v>1225.9807999999998</v>
      </c>
      <c r="M494" s="30">
        <v>31750</v>
      </c>
      <c r="N494" s="7" t="s">
        <v>22</v>
      </c>
    </row>
    <row r="495" spans="1:14" ht="18.75" customHeight="1" x14ac:dyDescent="0.25">
      <c r="A495" s="7">
        <v>494</v>
      </c>
      <c r="B495" s="25" t="s">
        <v>2276</v>
      </c>
      <c r="C495" s="25">
        <v>53174</v>
      </c>
      <c r="D495" s="26">
        <v>244</v>
      </c>
      <c r="E495" s="26" t="s">
        <v>19</v>
      </c>
      <c r="F495" s="26">
        <v>6030013694</v>
      </c>
      <c r="G495" s="26" t="s">
        <v>1054</v>
      </c>
      <c r="H495" s="26" t="s">
        <v>1055</v>
      </c>
      <c r="I495" s="7" t="s">
        <v>0</v>
      </c>
      <c r="J495" s="26">
        <v>0.25519999999999998</v>
      </c>
      <c r="K495" s="27">
        <v>10000000</v>
      </c>
      <c r="L495" s="10">
        <f t="shared" si="21"/>
        <v>2552</v>
      </c>
      <c r="M495" s="30">
        <v>32369</v>
      </c>
      <c r="N495" s="7" t="s">
        <v>22</v>
      </c>
    </row>
    <row r="496" spans="1:14" ht="18.75" customHeight="1" x14ac:dyDescent="0.25">
      <c r="A496" s="7">
        <v>495</v>
      </c>
      <c r="B496" s="25" t="s">
        <v>2279</v>
      </c>
      <c r="C496" s="25">
        <v>53160</v>
      </c>
      <c r="D496" s="26">
        <v>244</v>
      </c>
      <c r="E496" s="26" t="s">
        <v>19</v>
      </c>
      <c r="F496" s="26">
        <v>6030013559</v>
      </c>
      <c r="G496" s="26" t="s">
        <v>1056</v>
      </c>
      <c r="H496" s="26" t="s">
        <v>1057</v>
      </c>
      <c r="I496" s="7" t="s">
        <v>2</v>
      </c>
      <c r="J496" s="26">
        <v>0.40600000000000003</v>
      </c>
      <c r="K496" s="27">
        <v>8000000</v>
      </c>
      <c r="L496" s="10">
        <f t="shared" si="21"/>
        <v>3248</v>
      </c>
      <c r="M496" s="30">
        <v>32263</v>
      </c>
      <c r="N496" s="7" t="s">
        <v>22</v>
      </c>
    </row>
    <row r="497" spans="1:14" ht="18.75" customHeight="1" x14ac:dyDescent="0.25">
      <c r="A497" s="7">
        <v>496</v>
      </c>
      <c r="B497" s="25" t="s">
        <v>2279</v>
      </c>
      <c r="C497" s="25">
        <v>53160</v>
      </c>
      <c r="D497" s="26">
        <v>244</v>
      </c>
      <c r="E497" s="26" t="s">
        <v>27</v>
      </c>
      <c r="F497" s="26">
        <v>6030013559</v>
      </c>
      <c r="G497" s="26" t="s">
        <v>1058</v>
      </c>
      <c r="H497" s="26" t="s">
        <v>1059</v>
      </c>
      <c r="I497" s="26"/>
      <c r="J497" s="26"/>
      <c r="K497" s="27"/>
      <c r="L497" s="10">
        <f t="shared" si="21"/>
        <v>0</v>
      </c>
      <c r="M497" s="30">
        <v>31500</v>
      </c>
      <c r="N497" s="7" t="s">
        <v>26</v>
      </c>
    </row>
    <row r="498" spans="1:14" ht="18.75" customHeight="1" x14ac:dyDescent="0.25">
      <c r="A498" s="7">
        <v>497</v>
      </c>
      <c r="B498" s="25" t="s">
        <v>2280</v>
      </c>
      <c r="C498" s="25">
        <v>53173</v>
      </c>
      <c r="D498" s="26">
        <v>244</v>
      </c>
      <c r="E498" s="26" t="s">
        <v>19</v>
      </c>
      <c r="F498" s="26">
        <v>6030013662</v>
      </c>
      <c r="G498" s="26" t="s">
        <v>1060</v>
      </c>
      <c r="H498" s="26" t="s">
        <v>1061</v>
      </c>
      <c r="I498" s="7" t="s">
        <v>2</v>
      </c>
      <c r="J498" s="26">
        <v>0.40600000000000003</v>
      </c>
      <c r="K498" s="27">
        <v>4490000</v>
      </c>
      <c r="L498" s="10">
        <f t="shared" si="21"/>
        <v>1822.9400000000003</v>
      </c>
      <c r="M498" s="30">
        <v>32732</v>
      </c>
      <c r="N498" s="7" t="s">
        <v>26</v>
      </c>
    </row>
    <row r="499" spans="1:14" ht="18.75" customHeight="1" x14ac:dyDescent="0.25">
      <c r="A499" s="7">
        <v>498</v>
      </c>
      <c r="B499" s="25" t="s">
        <v>2280</v>
      </c>
      <c r="C499" s="25">
        <v>53173</v>
      </c>
      <c r="D499" s="26">
        <v>244</v>
      </c>
      <c r="E499" s="26" t="s">
        <v>27</v>
      </c>
      <c r="F499" s="26">
        <v>6030013662</v>
      </c>
      <c r="G499" s="26" t="s">
        <v>1062</v>
      </c>
      <c r="H499" s="26" t="s">
        <v>1063</v>
      </c>
      <c r="I499" s="26"/>
      <c r="J499" s="26"/>
      <c r="K499" s="27"/>
      <c r="L499" s="10">
        <f t="shared" si="21"/>
        <v>0</v>
      </c>
      <c r="M499" s="30">
        <v>34333</v>
      </c>
      <c r="N499" s="7" t="s">
        <v>22</v>
      </c>
    </row>
    <row r="500" spans="1:14" ht="18.75" customHeight="1" x14ac:dyDescent="0.25">
      <c r="A500" s="7">
        <v>499</v>
      </c>
      <c r="B500" s="25" t="s">
        <v>2281</v>
      </c>
      <c r="C500" s="25">
        <v>49512</v>
      </c>
      <c r="D500" s="26">
        <v>122</v>
      </c>
      <c r="E500" s="26" t="s">
        <v>19</v>
      </c>
      <c r="F500" s="26">
        <v>6030013598</v>
      </c>
      <c r="G500" s="26" t="s">
        <v>1064</v>
      </c>
      <c r="H500" s="26" t="s">
        <v>1065</v>
      </c>
      <c r="I500" s="7" t="s">
        <v>0</v>
      </c>
      <c r="J500" s="26">
        <v>0.25519999999999998</v>
      </c>
      <c r="K500" s="27">
        <v>1800000</v>
      </c>
      <c r="L500" s="10">
        <f t="shared" si="21"/>
        <v>459.35999999999996</v>
      </c>
      <c r="M500" s="30">
        <v>24885</v>
      </c>
      <c r="N500" s="7" t="s">
        <v>22</v>
      </c>
    </row>
    <row r="501" spans="1:14" ht="18.75" customHeight="1" x14ac:dyDescent="0.25">
      <c r="A501" s="7">
        <v>500</v>
      </c>
      <c r="B501" s="25" t="s">
        <v>2279</v>
      </c>
      <c r="C501" s="25">
        <v>53160</v>
      </c>
      <c r="D501" s="26">
        <v>244</v>
      </c>
      <c r="E501" s="26" t="s">
        <v>19</v>
      </c>
      <c r="F501" s="26">
        <v>6030013541</v>
      </c>
      <c r="G501" s="26" t="s">
        <v>1066</v>
      </c>
      <c r="H501" s="26" t="s">
        <v>1067</v>
      </c>
      <c r="I501" s="7" t="s">
        <v>0</v>
      </c>
      <c r="J501" s="26">
        <v>0.25519999999999998</v>
      </c>
      <c r="K501" s="27">
        <v>27000000</v>
      </c>
      <c r="L501" s="10">
        <f t="shared" si="21"/>
        <v>6890.3999999999987</v>
      </c>
      <c r="M501" s="30">
        <v>26114</v>
      </c>
      <c r="N501" s="7" t="s">
        <v>26</v>
      </c>
    </row>
    <row r="502" spans="1:14" ht="18.75" customHeight="1" x14ac:dyDescent="0.25">
      <c r="A502" s="7">
        <v>501</v>
      </c>
      <c r="B502" s="25" t="s">
        <v>2282</v>
      </c>
      <c r="C502" s="25">
        <v>49515</v>
      </c>
      <c r="D502" s="26">
        <v>122</v>
      </c>
      <c r="E502" s="26" t="s">
        <v>19</v>
      </c>
      <c r="F502" s="26">
        <v>6030013655</v>
      </c>
      <c r="G502" s="26" t="s">
        <v>1068</v>
      </c>
      <c r="H502" s="26" t="s">
        <v>1069</v>
      </c>
      <c r="I502" s="7" t="s">
        <v>0</v>
      </c>
      <c r="J502" s="26">
        <v>0.25519999999999998</v>
      </c>
      <c r="K502" s="27">
        <v>2000000</v>
      </c>
      <c r="L502" s="10">
        <f>J502*K502/1000</f>
        <v>510.39999999999992</v>
      </c>
      <c r="M502" s="30">
        <v>36419</v>
      </c>
      <c r="N502" s="7" t="s">
        <v>22</v>
      </c>
    </row>
    <row r="503" spans="1:14" ht="18.75" customHeight="1" x14ac:dyDescent="0.25">
      <c r="A503" s="7">
        <v>502</v>
      </c>
      <c r="B503" s="25" t="s">
        <v>2276</v>
      </c>
      <c r="C503" s="25">
        <v>53174</v>
      </c>
      <c r="D503" s="26">
        <v>244</v>
      </c>
      <c r="E503" s="26" t="s">
        <v>19</v>
      </c>
      <c r="F503" s="26">
        <v>6030013687</v>
      </c>
      <c r="G503" s="26" t="s">
        <v>1070</v>
      </c>
      <c r="H503" s="26" t="s">
        <v>1071</v>
      </c>
      <c r="I503" s="7" t="s">
        <v>0</v>
      </c>
      <c r="J503" s="26">
        <v>0.25519999999999998</v>
      </c>
      <c r="K503" s="27">
        <v>8259000</v>
      </c>
      <c r="L503" s="10">
        <f t="shared" si="21"/>
        <v>2107.6967999999997</v>
      </c>
      <c r="M503" s="30">
        <v>35338</v>
      </c>
      <c r="N503" s="7" t="s">
        <v>22</v>
      </c>
    </row>
    <row r="504" spans="1:14" ht="18.75" customHeight="1" x14ac:dyDescent="0.25">
      <c r="A504" s="7">
        <v>503</v>
      </c>
      <c r="B504" s="25" t="s">
        <v>2283</v>
      </c>
      <c r="C504" s="25">
        <v>53167</v>
      </c>
      <c r="D504" s="26">
        <v>244</v>
      </c>
      <c r="E504" s="26" t="s">
        <v>19</v>
      </c>
      <c r="F504" s="26">
        <v>6030013648</v>
      </c>
      <c r="G504" s="26" t="s">
        <v>1072</v>
      </c>
      <c r="H504" s="26" t="s">
        <v>1073</v>
      </c>
      <c r="I504" s="7" t="s">
        <v>2</v>
      </c>
      <c r="J504" s="26">
        <v>0.40600000000000003</v>
      </c>
      <c r="K504" s="27">
        <v>6650000</v>
      </c>
      <c r="L504" s="10">
        <f t="shared" si="21"/>
        <v>2699.9</v>
      </c>
      <c r="M504" s="30">
        <v>36200</v>
      </c>
      <c r="N504" s="7" t="s">
        <v>22</v>
      </c>
    </row>
    <row r="505" spans="1:14" ht="18.75" customHeight="1" x14ac:dyDescent="0.25">
      <c r="A505" s="7">
        <v>504</v>
      </c>
      <c r="B505" s="25" t="s">
        <v>2283</v>
      </c>
      <c r="C505" s="25">
        <v>53167</v>
      </c>
      <c r="D505" s="26">
        <v>244</v>
      </c>
      <c r="E505" s="26" t="s">
        <v>27</v>
      </c>
      <c r="F505" s="26">
        <v>6030013648</v>
      </c>
      <c r="G505" s="26" t="s">
        <v>1074</v>
      </c>
      <c r="H505" s="26" t="s">
        <v>1075</v>
      </c>
      <c r="I505" s="26"/>
      <c r="J505" s="26"/>
      <c r="K505" s="27"/>
      <c r="L505" s="10">
        <f t="shared" si="21"/>
        <v>0</v>
      </c>
      <c r="M505" s="30">
        <v>36615</v>
      </c>
      <c r="N505" s="7" t="s">
        <v>26</v>
      </c>
    </row>
    <row r="506" spans="1:14" ht="18.75" customHeight="1" x14ac:dyDescent="0.25">
      <c r="A506" s="7">
        <v>505</v>
      </c>
      <c r="B506" s="25" t="s">
        <v>2277</v>
      </c>
      <c r="C506" s="25">
        <v>53153</v>
      </c>
      <c r="D506" s="26">
        <v>244</v>
      </c>
      <c r="E506" s="26" t="s">
        <v>19</v>
      </c>
      <c r="F506" s="26">
        <v>6030013484</v>
      </c>
      <c r="G506" s="26" t="s">
        <v>1076</v>
      </c>
      <c r="H506" s="26" t="s">
        <v>1077</v>
      </c>
      <c r="I506" s="7" t="s">
        <v>2</v>
      </c>
      <c r="J506" s="26">
        <v>0.40600000000000003</v>
      </c>
      <c r="K506" s="27">
        <v>5013000</v>
      </c>
      <c r="L506" s="10">
        <f t="shared" si="21"/>
        <v>2035.2780000000002</v>
      </c>
      <c r="M506" s="30">
        <v>33288</v>
      </c>
      <c r="N506" s="7" t="s">
        <v>22</v>
      </c>
    </row>
    <row r="507" spans="1:14" ht="18.75" customHeight="1" x14ac:dyDescent="0.25">
      <c r="A507" s="7">
        <v>506</v>
      </c>
      <c r="B507" s="25" t="s">
        <v>2277</v>
      </c>
      <c r="C507" s="25">
        <v>53153</v>
      </c>
      <c r="D507" s="26">
        <v>244</v>
      </c>
      <c r="E507" s="26" t="s">
        <v>27</v>
      </c>
      <c r="F507" s="26">
        <v>6030013484</v>
      </c>
      <c r="G507" s="26" t="s">
        <v>1078</v>
      </c>
      <c r="H507" s="26" t="s">
        <v>1079</v>
      </c>
      <c r="I507" s="26"/>
      <c r="J507" s="26"/>
      <c r="K507" s="27"/>
      <c r="L507" s="10">
        <f t="shared" si="21"/>
        <v>0</v>
      </c>
      <c r="M507" s="30">
        <v>29932</v>
      </c>
      <c r="N507" s="7" t="s">
        <v>26</v>
      </c>
    </row>
    <row r="508" spans="1:14" ht="18.75" customHeight="1" x14ac:dyDescent="0.25">
      <c r="A508" s="7">
        <v>507</v>
      </c>
      <c r="B508" s="25" t="s">
        <v>2276</v>
      </c>
      <c r="C508" s="25">
        <v>53174</v>
      </c>
      <c r="D508" s="26">
        <v>244</v>
      </c>
      <c r="E508" s="26" t="s">
        <v>19</v>
      </c>
      <c r="F508" s="26">
        <v>6030013712</v>
      </c>
      <c r="G508" s="26" t="s">
        <v>1080</v>
      </c>
      <c r="H508" s="26" t="s">
        <v>1081</v>
      </c>
      <c r="I508" s="7" t="s">
        <v>2</v>
      </c>
      <c r="J508" s="26">
        <v>0.40600000000000003</v>
      </c>
      <c r="K508" s="27">
        <v>102000</v>
      </c>
      <c r="L508" s="10">
        <f t="shared" si="21"/>
        <v>41.411999999999999</v>
      </c>
      <c r="M508" s="30">
        <v>30590</v>
      </c>
      <c r="N508" s="7" t="s">
        <v>22</v>
      </c>
    </row>
    <row r="509" spans="1:14" ht="18.75" customHeight="1" x14ac:dyDescent="0.25">
      <c r="A509" s="7">
        <v>508</v>
      </c>
      <c r="B509" s="25" t="s">
        <v>2276</v>
      </c>
      <c r="C509" s="25">
        <v>53174</v>
      </c>
      <c r="D509" s="26">
        <v>244</v>
      </c>
      <c r="E509" s="26" t="s">
        <v>27</v>
      </c>
      <c r="F509" s="26">
        <v>6030013712</v>
      </c>
      <c r="G509" s="26" t="s">
        <v>1082</v>
      </c>
      <c r="H509" s="26" t="s">
        <v>1083</v>
      </c>
      <c r="I509" s="26"/>
      <c r="J509" s="26"/>
      <c r="K509" s="27"/>
      <c r="L509" s="10">
        <f t="shared" si="21"/>
        <v>0</v>
      </c>
      <c r="M509" s="30">
        <v>31006</v>
      </c>
      <c r="N509" s="7" t="s">
        <v>22</v>
      </c>
    </row>
    <row r="510" spans="1:14" ht="18.75" customHeight="1" x14ac:dyDescent="0.25">
      <c r="A510" s="7">
        <v>509</v>
      </c>
      <c r="B510" s="25" t="s">
        <v>2280</v>
      </c>
      <c r="C510" s="25">
        <v>53173</v>
      </c>
      <c r="D510" s="26">
        <v>244</v>
      </c>
      <c r="E510" s="26" t="s">
        <v>19</v>
      </c>
      <c r="F510" s="26">
        <v>6030013671</v>
      </c>
      <c r="G510" s="26" t="s">
        <v>1084</v>
      </c>
      <c r="H510" s="26" t="s">
        <v>1085</v>
      </c>
      <c r="I510" s="7" t="s">
        <v>2</v>
      </c>
      <c r="J510" s="26">
        <v>0.40600000000000003</v>
      </c>
      <c r="K510" s="27">
        <v>3800000</v>
      </c>
      <c r="L510" s="10">
        <f>J510*K510/1000</f>
        <v>1542.8</v>
      </c>
      <c r="M510" s="30">
        <v>36978</v>
      </c>
      <c r="N510" s="7" t="s">
        <v>22</v>
      </c>
    </row>
    <row r="511" spans="1:14" ht="18.75" customHeight="1" x14ac:dyDescent="0.25">
      <c r="A511" s="7">
        <v>510</v>
      </c>
      <c r="B511" s="25" t="s">
        <v>2280</v>
      </c>
      <c r="C511" s="25">
        <v>53173</v>
      </c>
      <c r="D511" s="26">
        <v>244</v>
      </c>
      <c r="E511" s="26" t="s">
        <v>27</v>
      </c>
      <c r="F511" s="26">
        <v>6030013671</v>
      </c>
      <c r="G511" s="26" t="s">
        <v>1086</v>
      </c>
      <c r="H511" s="26" t="s">
        <v>1087</v>
      </c>
      <c r="I511" s="26"/>
      <c r="J511" s="26"/>
      <c r="K511" s="27"/>
      <c r="L511" s="10">
        <f t="shared" si="21"/>
        <v>0</v>
      </c>
      <c r="M511" s="30">
        <v>34358</v>
      </c>
      <c r="N511" s="7" t="s">
        <v>22</v>
      </c>
    </row>
    <row r="512" spans="1:14" ht="18.75" customHeight="1" x14ac:dyDescent="0.25">
      <c r="A512" s="7">
        <v>511</v>
      </c>
      <c r="B512" s="25" t="s">
        <v>2284</v>
      </c>
      <c r="C512" s="25">
        <v>53154</v>
      </c>
      <c r="D512" s="26">
        <v>244</v>
      </c>
      <c r="E512" s="26" t="s">
        <v>19</v>
      </c>
      <c r="F512" s="26">
        <f>+VLOOKUP(G512,'[2]VIDA HIP FISA'!$A$2:$C$19,3,FALSE)</f>
        <v>6030013527</v>
      </c>
      <c r="G512" s="26" t="s">
        <v>1088</v>
      </c>
      <c r="H512" s="26" t="s">
        <v>1089</v>
      </c>
      <c r="I512" s="7" t="s">
        <v>2</v>
      </c>
      <c r="J512" s="26">
        <v>0.40600000000000003</v>
      </c>
      <c r="K512" s="27">
        <v>97400</v>
      </c>
      <c r="L512" s="10">
        <f>J512*K512/1000</f>
        <v>39.544400000000003</v>
      </c>
      <c r="M512" s="30">
        <v>31407</v>
      </c>
      <c r="N512" s="7" t="s">
        <v>22</v>
      </c>
    </row>
    <row r="513" spans="1:14" ht="18.75" customHeight="1" x14ac:dyDescent="0.25">
      <c r="A513" s="7">
        <v>512</v>
      </c>
      <c r="B513" s="25" t="s">
        <v>2284</v>
      </c>
      <c r="C513" s="25">
        <v>53154</v>
      </c>
      <c r="D513" s="26">
        <v>244</v>
      </c>
      <c r="E513" s="7" t="s">
        <v>27</v>
      </c>
      <c r="F513" s="26">
        <v>6030013527</v>
      </c>
      <c r="G513" s="26" t="s">
        <v>1090</v>
      </c>
      <c r="H513" s="26" t="s">
        <v>1091</v>
      </c>
      <c r="I513" s="26"/>
      <c r="J513" s="26"/>
      <c r="K513" s="27"/>
      <c r="L513" s="10"/>
      <c r="M513" s="30">
        <v>30752</v>
      </c>
      <c r="N513" s="7" t="s">
        <v>26</v>
      </c>
    </row>
    <row r="514" spans="1:14" ht="18.75" customHeight="1" x14ac:dyDescent="0.2">
      <c r="A514" s="7">
        <v>513</v>
      </c>
      <c r="B514" s="25" t="s">
        <v>2285</v>
      </c>
      <c r="C514" s="25">
        <v>46542</v>
      </c>
      <c r="D514" s="26">
        <v>24</v>
      </c>
      <c r="E514" s="7" t="s">
        <v>19</v>
      </c>
      <c r="F514" s="7">
        <v>6030003305</v>
      </c>
      <c r="G514" s="7" t="s">
        <v>1092</v>
      </c>
      <c r="H514" s="7" t="s">
        <v>1093</v>
      </c>
      <c r="I514" s="7" t="s">
        <v>0</v>
      </c>
      <c r="J514" s="26">
        <v>0.25519999999999998</v>
      </c>
      <c r="K514" s="27">
        <v>793282.83</v>
      </c>
      <c r="L514" s="10">
        <f>J514*K514/1000</f>
        <v>202.44577821599998</v>
      </c>
      <c r="M514" s="8">
        <v>27159</v>
      </c>
      <c r="N514" s="7" t="s">
        <v>22</v>
      </c>
    </row>
    <row r="515" spans="1:14" ht="18.75" customHeight="1" x14ac:dyDescent="0.2">
      <c r="A515" s="7">
        <v>514</v>
      </c>
      <c r="B515" s="8" t="s">
        <v>1094</v>
      </c>
      <c r="C515" s="19">
        <v>53109</v>
      </c>
      <c r="D515" s="26">
        <v>242</v>
      </c>
      <c r="E515" s="7" t="s">
        <v>19</v>
      </c>
      <c r="F515" s="7">
        <v>6030013192</v>
      </c>
      <c r="G515" s="7" t="s">
        <v>1095</v>
      </c>
      <c r="H515" s="7" t="s">
        <v>1096</v>
      </c>
      <c r="I515" s="7" t="s">
        <v>0</v>
      </c>
      <c r="J515" s="26">
        <v>0.25519999999999998</v>
      </c>
      <c r="K515" s="33">
        <v>12892365</v>
      </c>
      <c r="L515" s="10">
        <f>J515*K515/1000</f>
        <v>3290.1315479999998</v>
      </c>
      <c r="M515" s="25">
        <v>31111</v>
      </c>
      <c r="N515" s="7" t="s">
        <v>26</v>
      </c>
    </row>
    <row r="1048402" spans="1:14" ht="18.75" customHeight="1" x14ac:dyDescent="0.2">
      <c r="N1048402" s="7"/>
    </row>
    <row r="1048403" spans="1:14" ht="18.75" customHeight="1" x14ac:dyDescent="0.2">
      <c r="A1048403" s="7"/>
      <c r="B1048403" s="7"/>
      <c r="C1048403" s="7"/>
      <c r="D1048403" s="7"/>
      <c r="E1048403" s="7"/>
      <c r="F1048403" s="7"/>
      <c r="G1048403" s="7"/>
      <c r="H1048403" s="7"/>
      <c r="I1048403" s="7"/>
      <c r="J1048403" s="7"/>
      <c r="K1048403" s="31"/>
      <c r="L1048403" s="32"/>
      <c r="N1048403" s="7"/>
    </row>
    <row r="1048404" spans="1:14" ht="18.75" customHeight="1" x14ac:dyDescent="0.2">
      <c r="A1048404" s="7"/>
      <c r="B1048404" s="7"/>
      <c r="C1048404" s="7"/>
      <c r="D1048404" s="7"/>
      <c r="E1048404" s="7"/>
      <c r="F1048404" s="7"/>
      <c r="G1048404" s="7"/>
      <c r="H1048404" s="7"/>
      <c r="I1048404" s="7"/>
      <c r="J1048404" s="7"/>
      <c r="K1048404" s="31"/>
      <c r="L1048404" s="32"/>
      <c r="M1048404" s="7"/>
      <c r="N1048404" s="7"/>
    </row>
    <row r="1048405" spans="1:14" ht="18.75" customHeight="1" x14ac:dyDescent="0.2">
      <c r="A1048405" s="7"/>
      <c r="B1048405" s="7"/>
      <c r="C1048405" s="7"/>
      <c r="D1048405" s="7"/>
      <c r="E1048405" s="7"/>
      <c r="F1048405" s="7"/>
      <c r="G1048405" s="7"/>
      <c r="H1048405" s="7"/>
      <c r="I1048405" s="7"/>
      <c r="J1048405" s="7"/>
      <c r="K1048405" s="31"/>
      <c r="L1048405" s="32"/>
      <c r="M1048405" s="7"/>
      <c r="N1048405" s="7"/>
    </row>
    <row r="1048406" spans="1:14" ht="18.75" customHeight="1" x14ac:dyDescent="0.2">
      <c r="A1048406" s="7"/>
      <c r="B1048406" s="7"/>
      <c r="C1048406" s="7"/>
      <c r="D1048406" s="7"/>
      <c r="E1048406" s="7"/>
      <c r="F1048406" s="7"/>
      <c r="G1048406" s="7"/>
      <c r="H1048406" s="7"/>
      <c r="I1048406" s="7"/>
      <c r="J1048406" s="7"/>
      <c r="K1048406" s="31"/>
      <c r="L1048406" s="32"/>
      <c r="M1048406" s="7"/>
      <c r="N1048406" s="7"/>
    </row>
    <row r="1048407" spans="1:14" ht="18.75" customHeight="1" x14ac:dyDescent="0.2">
      <c r="A1048407" s="7"/>
      <c r="B1048407" s="7"/>
      <c r="C1048407" s="7"/>
      <c r="D1048407" s="7"/>
      <c r="E1048407" s="7"/>
      <c r="F1048407" s="7"/>
      <c r="G1048407" s="7"/>
      <c r="H1048407" s="7"/>
      <c r="I1048407" s="7"/>
      <c r="J1048407" s="7"/>
      <c r="K1048407" s="31"/>
      <c r="L1048407" s="32"/>
      <c r="M1048407" s="7"/>
      <c r="N1048407" s="7"/>
    </row>
    <row r="1048408" spans="1:14" ht="18.75" customHeight="1" x14ac:dyDescent="0.2">
      <c r="A1048408" s="7"/>
      <c r="B1048408" s="7"/>
      <c r="C1048408" s="7"/>
      <c r="D1048408" s="7"/>
      <c r="E1048408" s="7"/>
      <c r="F1048408" s="7"/>
      <c r="G1048408" s="7"/>
      <c r="H1048408" s="7"/>
      <c r="I1048408" s="7"/>
      <c r="J1048408" s="7"/>
      <c r="K1048408" s="31"/>
      <c r="L1048408" s="32"/>
      <c r="M1048408" s="7"/>
      <c r="N1048408" s="7"/>
    </row>
    <row r="1048409" spans="1:14" ht="18.75" customHeight="1" x14ac:dyDescent="0.2">
      <c r="A1048409" s="7"/>
      <c r="B1048409" s="7"/>
      <c r="C1048409" s="7"/>
      <c r="D1048409" s="7"/>
      <c r="E1048409" s="7"/>
      <c r="F1048409" s="7"/>
      <c r="G1048409" s="7"/>
      <c r="H1048409" s="7"/>
      <c r="I1048409" s="7"/>
      <c r="J1048409" s="7"/>
      <c r="K1048409" s="31"/>
      <c r="L1048409" s="32"/>
      <c r="M1048409" s="7"/>
      <c r="N1048409" s="7"/>
    </row>
    <row r="1048410" spans="1:14" ht="18.75" customHeight="1" x14ac:dyDescent="0.2">
      <c r="A1048410" s="7"/>
      <c r="B1048410" s="7"/>
      <c r="C1048410" s="7"/>
      <c r="D1048410" s="7"/>
      <c r="E1048410" s="7"/>
      <c r="F1048410" s="7"/>
      <c r="G1048410" s="7"/>
      <c r="H1048410" s="7"/>
      <c r="I1048410" s="7"/>
      <c r="J1048410" s="7"/>
      <c r="K1048410" s="31"/>
      <c r="L1048410" s="32"/>
      <c r="M1048410" s="7"/>
      <c r="N1048410" s="7"/>
    </row>
    <row r="1048411" spans="1:14" ht="18.75" customHeight="1" x14ac:dyDescent="0.2">
      <c r="A1048411" s="7"/>
      <c r="B1048411" s="7"/>
      <c r="C1048411" s="7"/>
      <c r="D1048411" s="7"/>
      <c r="E1048411" s="7"/>
      <c r="F1048411" s="7"/>
      <c r="G1048411" s="7"/>
      <c r="H1048411" s="7"/>
      <c r="I1048411" s="7"/>
      <c r="J1048411" s="7"/>
      <c r="K1048411" s="31"/>
      <c r="L1048411" s="32"/>
      <c r="M1048411" s="7"/>
      <c r="N1048411" s="7"/>
    </row>
    <row r="1048412" spans="1:14" ht="18.75" customHeight="1" x14ac:dyDescent="0.2">
      <c r="A1048412" s="7"/>
      <c r="B1048412" s="7"/>
      <c r="C1048412" s="7"/>
      <c r="D1048412" s="7"/>
      <c r="E1048412" s="7"/>
      <c r="F1048412" s="7"/>
      <c r="G1048412" s="7"/>
      <c r="H1048412" s="7"/>
      <c r="I1048412" s="7"/>
      <c r="J1048412" s="7"/>
      <c r="K1048412" s="31"/>
      <c r="L1048412" s="32"/>
      <c r="M1048412" s="7"/>
      <c r="N1048412" s="7"/>
    </row>
    <row r="1048413" spans="1:14" ht="18.75" customHeight="1" x14ac:dyDescent="0.2">
      <c r="A1048413" s="7"/>
      <c r="B1048413" s="7"/>
      <c r="C1048413" s="7"/>
      <c r="D1048413" s="7"/>
      <c r="E1048413" s="7"/>
      <c r="F1048413" s="7"/>
      <c r="G1048413" s="7"/>
      <c r="H1048413" s="7"/>
      <c r="I1048413" s="7"/>
      <c r="J1048413" s="7"/>
      <c r="K1048413" s="31"/>
      <c r="L1048413" s="32"/>
      <c r="M1048413" s="7"/>
      <c r="N1048413" s="7"/>
    </row>
    <row r="1048414" spans="1:14" ht="18.75" customHeight="1" x14ac:dyDescent="0.2">
      <c r="A1048414" s="7"/>
      <c r="B1048414" s="7"/>
      <c r="C1048414" s="7"/>
      <c r="D1048414" s="7"/>
      <c r="E1048414" s="7"/>
      <c r="F1048414" s="7"/>
      <c r="G1048414" s="7"/>
      <c r="H1048414" s="7"/>
      <c r="I1048414" s="7"/>
      <c r="J1048414" s="7"/>
      <c r="K1048414" s="31"/>
      <c r="L1048414" s="32"/>
      <c r="M1048414" s="7"/>
      <c r="N1048414" s="7"/>
    </row>
    <row r="1048415" spans="1:14" ht="18.75" customHeight="1" x14ac:dyDescent="0.2">
      <c r="A1048415" s="7"/>
      <c r="B1048415" s="7"/>
      <c r="C1048415" s="7"/>
      <c r="D1048415" s="7"/>
      <c r="E1048415" s="7"/>
      <c r="F1048415" s="7"/>
      <c r="G1048415" s="7"/>
      <c r="H1048415" s="7"/>
      <c r="I1048415" s="7"/>
      <c r="J1048415" s="7"/>
      <c r="K1048415" s="31"/>
      <c r="L1048415" s="32"/>
      <c r="M1048415" s="7"/>
      <c r="N1048415" s="7"/>
    </row>
    <row r="1048416" spans="1:14" ht="18.75" customHeight="1" x14ac:dyDescent="0.2">
      <c r="A1048416" s="7"/>
      <c r="B1048416" s="7"/>
      <c r="C1048416" s="7"/>
      <c r="D1048416" s="7"/>
      <c r="E1048416" s="7"/>
      <c r="F1048416" s="7"/>
      <c r="G1048416" s="7"/>
      <c r="H1048416" s="7"/>
      <c r="I1048416" s="7"/>
      <c r="J1048416" s="7"/>
      <c r="K1048416" s="31"/>
      <c r="L1048416" s="32"/>
      <c r="M1048416" s="7"/>
      <c r="N1048416" s="7"/>
    </row>
    <row r="1048417" spans="1:14" ht="18.75" customHeight="1" x14ac:dyDescent="0.2">
      <c r="A1048417" s="7"/>
      <c r="B1048417" s="7"/>
      <c r="C1048417" s="7"/>
      <c r="D1048417" s="7"/>
      <c r="E1048417" s="7"/>
      <c r="F1048417" s="7"/>
      <c r="G1048417" s="7"/>
      <c r="H1048417" s="7"/>
      <c r="I1048417" s="7"/>
      <c r="J1048417" s="7"/>
      <c r="K1048417" s="31"/>
      <c r="L1048417" s="32"/>
      <c r="M1048417" s="7"/>
      <c r="N1048417" s="7"/>
    </row>
    <row r="1048418" spans="1:14" ht="18.75" customHeight="1" x14ac:dyDescent="0.2">
      <c r="A1048418" s="7"/>
      <c r="B1048418" s="7"/>
      <c r="C1048418" s="7"/>
      <c r="D1048418" s="7"/>
      <c r="E1048418" s="7"/>
      <c r="F1048418" s="7"/>
      <c r="G1048418" s="7"/>
      <c r="H1048418" s="7"/>
      <c r="I1048418" s="7"/>
      <c r="J1048418" s="7"/>
      <c r="K1048418" s="31"/>
      <c r="L1048418" s="32"/>
      <c r="M1048418" s="7"/>
      <c r="N1048418" s="7"/>
    </row>
    <row r="1048419" spans="1:14" ht="18.75" customHeight="1" x14ac:dyDescent="0.2">
      <c r="A1048419" s="7"/>
      <c r="B1048419" s="7"/>
      <c r="C1048419" s="7"/>
      <c r="D1048419" s="7"/>
      <c r="E1048419" s="7"/>
      <c r="F1048419" s="7"/>
      <c r="G1048419" s="7"/>
      <c r="H1048419" s="7"/>
      <c r="I1048419" s="7"/>
      <c r="J1048419" s="7"/>
      <c r="K1048419" s="31"/>
      <c r="L1048419" s="32"/>
      <c r="M1048419" s="7"/>
      <c r="N1048419" s="7"/>
    </row>
    <row r="1048420" spans="1:14" ht="18.75" customHeight="1" x14ac:dyDescent="0.2">
      <c r="A1048420" s="7"/>
      <c r="B1048420" s="7"/>
      <c r="C1048420" s="7"/>
      <c r="D1048420" s="7"/>
      <c r="E1048420" s="7"/>
      <c r="F1048420" s="7"/>
      <c r="G1048420" s="7"/>
      <c r="H1048420" s="7"/>
      <c r="I1048420" s="7"/>
      <c r="J1048420" s="7"/>
      <c r="K1048420" s="31"/>
      <c r="L1048420" s="32"/>
      <c r="M1048420" s="7"/>
      <c r="N1048420" s="7"/>
    </row>
    <row r="1048421" spans="1:14" ht="18.75" customHeight="1" x14ac:dyDescent="0.2">
      <c r="A1048421" s="7"/>
      <c r="B1048421" s="7"/>
      <c r="C1048421" s="7"/>
      <c r="D1048421" s="7"/>
      <c r="E1048421" s="7"/>
      <c r="F1048421" s="7"/>
      <c r="G1048421" s="7"/>
      <c r="H1048421" s="7"/>
      <c r="I1048421" s="7"/>
      <c r="J1048421" s="7"/>
      <c r="K1048421" s="31"/>
      <c r="L1048421" s="32"/>
      <c r="M1048421" s="7"/>
      <c r="N1048421" s="7"/>
    </row>
    <row r="1048422" spans="1:14" ht="18.75" customHeight="1" x14ac:dyDescent="0.2">
      <c r="A1048422" s="7"/>
      <c r="B1048422" s="7"/>
      <c r="C1048422" s="7"/>
      <c r="D1048422" s="7"/>
      <c r="E1048422" s="7"/>
      <c r="F1048422" s="7"/>
      <c r="G1048422" s="7"/>
      <c r="H1048422" s="7"/>
      <c r="I1048422" s="7"/>
      <c r="J1048422" s="7"/>
      <c r="K1048422" s="31"/>
      <c r="L1048422" s="32"/>
      <c r="M1048422" s="7"/>
      <c r="N1048422" s="7"/>
    </row>
    <row r="1048423" spans="1:14" ht="18.75" customHeight="1" x14ac:dyDescent="0.2">
      <c r="A1048423" s="7"/>
      <c r="B1048423" s="7"/>
      <c r="C1048423" s="7"/>
      <c r="D1048423" s="7"/>
      <c r="E1048423" s="7"/>
      <c r="F1048423" s="7"/>
      <c r="G1048423" s="7"/>
      <c r="H1048423" s="7"/>
      <c r="I1048423" s="7"/>
      <c r="J1048423" s="7"/>
      <c r="K1048423" s="31"/>
      <c r="L1048423" s="32"/>
      <c r="M1048423" s="7"/>
      <c r="N1048423" s="7"/>
    </row>
    <row r="1048424" spans="1:14" ht="18.75" customHeight="1" x14ac:dyDescent="0.2">
      <c r="A1048424" s="7"/>
      <c r="B1048424" s="7"/>
      <c r="C1048424" s="7"/>
      <c r="D1048424" s="7"/>
      <c r="E1048424" s="7"/>
      <c r="F1048424" s="7"/>
      <c r="G1048424" s="7"/>
      <c r="H1048424" s="7"/>
      <c r="I1048424" s="7"/>
      <c r="J1048424" s="7"/>
      <c r="K1048424" s="31"/>
      <c r="L1048424" s="32"/>
      <c r="M1048424" s="7"/>
      <c r="N1048424" s="7"/>
    </row>
    <row r="1048425" spans="1:14" ht="18.75" customHeight="1" x14ac:dyDescent="0.2">
      <c r="A1048425" s="7"/>
      <c r="B1048425" s="7"/>
      <c r="C1048425" s="7"/>
      <c r="D1048425" s="7"/>
      <c r="E1048425" s="7"/>
      <c r="F1048425" s="7"/>
      <c r="G1048425" s="7"/>
      <c r="H1048425" s="7"/>
      <c r="I1048425" s="7"/>
      <c r="J1048425" s="7"/>
      <c r="K1048425" s="31"/>
      <c r="L1048425" s="32"/>
      <c r="M1048425" s="7"/>
      <c r="N1048425" s="7"/>
    </row>
    <row r="1048426" spans="1:14" ht="18.75" customHeight="1" x14ac:dyDescent="0.2">
      <c r="A1048426" s="7"/>
      <c r="B1048426" s="7"/>
      <c r="C1048426" s="7"/>
      <c r="D1048426" s="7"/>
      <c r="E1048426" s="7"/>
      <c r="F1048426" s="7"/>
      <c r="G1048426" s="7"/>
      <c r="H1048426" s="7"/>
      <c r="I1048426" s="7"/>
      <c r="J1048426" s="7"/>
      <c r="K1048426" s="31"/>
      <c r="L1048426" s="32"/>
      <c r="M1048426" s="7"/>
      <c r="N1048426" s="7"/>
    </row>
    <row r="1048427" spans="1:14" ht="18.75" customHeight="1" x14ac:dyDescent="0.2">
      <c r="A1048427" s="7"/>
      <c r="B1048427" s="7"/>
      <c r="C1048427" s="7"/>
      <c r="D1048427" s="7"/>
      <c r="E1048427" s="7"/>
      <c r="F1048427" s="7"/>
      <c r="G1048427" s="7"/>
      <c r="H1048427" s="7"/>
      <c r="I1048427" s="7"/>
      <c r="J1048427" s="7"/>
      <c r="K1048427" s="31"/>
      <c r="L1048427" s="32"/>
      <c r="M1048427" s="7"/>
      <c r="N1048427" s="7"/>
    </row>
    <row r="1048428" spans="1:14" ht="18.75" customHeight="1" x14ac:dyDescent="0.2">
      <c r="A1048428" s="7"/>
      <c r="B1048428" s="7"/>
      <c r="C1048428" s="7"/>
      <c r="D1048428" s="7"/>
      <c r="E1048428" s="7"/>
      <c r="F1048428" s="7"/>
      <c r="G1048428" s="7"/>
      <c r="H1048428" s="7"/>
      <c r="I1048428" s="7"/>
      <c r="J1048428" s="7"/>
      <c r="K1048428" s="31"/>
      <c r="L1048428" s="32"/>
      <c r="M1048428" s="7"/>
      <c r="N1048428" s="7"/>
    </row>
    <row r="1048429" spans="1:14" ht="18.75" customHeight="1" x14ac:dyDescent="0.2">
      <c r="A1048429" s="7"/>
      <c r="B1048429" s="7"/>
      <c r="C1048429" s="7"/>
      <c r="D1048429" s="7"/>
      <c r="E1048429" s="7"/>
      <c r="F1048429" s="7"/>
      <c r="G1048429" s="7"/>
      <c r="H1048429" s="7"/>
      <c r="I1048429" s="7"/>
      <c r="J1048429" s="7"/>
      <c r="K1048429" s="31"/>
      <c r="L1048429" s="32"/>
      <c r="M1048429" s="7"/>
      <c r="N1048429" s="7"/>
    </row>
    <row r="1048430" spans="1:14" ht="18.75" customHeight="1" x14ac:dyDescent="0.2">
      <c r="A1048430" s="7"/>
      <c r="B1048430" s="7"/>
      <c r="C1048430" s="7"/>
      <c r="D1048430" s="7"/>
      <c r="E1048430" s="7"/>
      <c r="F1048430" s="7"/>
      <c r="G1048430" s="7"/>
      <c r="H1048430" s="7"/>
      <c r="I1048430" s="7"/>
      <c r="J1048430" s="7"/>
      <c r="K1048430" s="31"/>
      <c r="L1048430" s="32"/>
      <c r="M1048430" s="7"/>
      <c r="N1048430" s="7"/>
    </row>
    <row r="1048431" spans="1:14" ht="18.75" customHeight="1" x14ac:dyDescent="0.2">
      <c r="A1048431" s="7"/>
      <c r="B1048431" s="7"/>
      <c r="C1048431" s="7"/>
      <c r="D1048431" s="7"/>
      <c r="E1048431" s="7"/>
      <c r="F1048431" s="7"/>
      <c r="G1048431" s="7"/>
      <c r="H1048431" s="7"/>
      <c r="I1048431" s="7"/>
      <c r="J1048431" s="7"/>
      <c r="K1048431" s="31"/>
      <c r="L1048431" s="32"/>
      <c r="M1048431" s="7"/>
    </row>
  </sheetData>
  <conditionalFormatting sqref="G1">
    <cfRule type="duplicateValues" dxfId="3" priority="2"/>
  </conditionalFormatting>
  <conditionalFormatting sqref="G515">
    <cfRule type="duplicateValues" dxfId="2" priority="1"/>
  </conditionalFormatting>
  <pageMargins left="0.27" right="0.24" top="0.39370078740157499" bottom="0.39370078740157499" header="0" footer="0"/>
  <pageSetup paperSize="5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967D-07FA-4605-B5F6-58EF7DCA7DE4}">
  <dimension ref="A1:S294"/>
  <sheetViews>
    <sheetView showGridLines="0" zoomScaleNormal="100" workbookViewId="0">
      <pane ySplit="1" topLeftCell="A2" activePane="bottomLeft" state="frozen"/>
      <selection pane="bottomLeft" activeCell="D3" sqref="D3"/>
    </sheetView>
  </sheetViews>
  <sheetFormatPr baseColWidth="10" defaultColWidth="11.42578125" defaultRowHeight="14.25" x14ac:dyDescent="0.2"/>
  <cols>
    <col min="1" max="1" width="18.5703125" style="34" bestFit="1" customWidth="1"/>
    <col min="2" max="2" width="15.85546875" style="34" customWidth="1"/>
    <col min="3" max="3" width="30" style="34" customWidth="1"/>
    <col min="4" max="4" width="19.28515625" style="34" bestFit="1" customWidth="1"/>
    <col min="5" max="5" width="18.7109375" style="34" customWidth="1"/>
    <col min="6" max="6" width="29.28515625" style="34" customWidth="1"/>
    <col min="7" max="7" width="52.140625" style="35" customWidth="1"/>
    <col min="8" max="8" width="12.140625" style="34" bestFit="1" customWidth="1"/>
    <col min="9" max="9" width="25.140625" style="34" bestFit="1" customWidth="1"/>
    <col min="10" max="10" width="17.85546875" style="36" bestFit="1" customWidth="1"/>
    <col min="11" max="11" width="36.28515625" style="37" customWidth="1"/>
    <col min="12" max="12" width="19.5703125" style="34" customWidth="1"/>
    <col min="13" max="13" width="16.42578125" style="34" bestFit="1" customWidth="1"/>
    <col min="14" max="14" width="20.140625" style="34" bestFit="1" customWidth="1"/>
    <col min="15" max="15" width="5.5703125" style="34" customWidth="1"/>
    <col min="16" max="18" width="11.42578125" style="34" customWidth="1"/>
    <col min="19" max="16384" width="11.42578125" style="34"/>
  </cols>
  <sheetData>
    <row r="1" spans="1:14" x14ac:dyDescent="0.2">
      <c r="A1" s="39" t="s">
        <v>4</v>
      </c>
      <c r="B1" s="39" t="s">
        <v>5</v>
      </c>
      <c r="C1" s="39" t="s">
        <v>6</v>
      </c>
      <c r="D1" s="39" t="s">
        <v>8</v>
      </c>
      <c r="E1" s="39" t="s">
        <v>9</v>
      </c>
      <c r="F1" s="39" t="s">
        <v>10</v>
      </c>
      <c r="G1" s="40" t="s">
        <v>11</v>
      </c>
      <c r="H1" s="39" t="s">
        <v>1098</v>
      </c>
      <c r="I1" s="39" t="s">
        <v>12</v>
      </c>
      <c r="J1" s="41" t="s">
        <v>13</v>
      </c>
      <c r="K1" s="42" t="s">
        <v>14</v>
      </c>
      <c r="L1" s="39" t="s">
        <v>15</v>
      </c>
      <c r="M1" s="39" t="s">
        <v>1099</v>
      </c>
    </row>
    <row r="2" spans="1:14" x14ac:dyDescent="0.2">
      <c r="A2" s="7">
        <v>1</v>
      </c>
      <c r="B2" s="8">
        <v>42852</v>
      </c>
      <c r="C2" s="43">
        <v>46522</v>
      </c>
      <c r="D2" s="7" t="s">
        <v>19</v>
      </c>
      <c r="E2" s="7">
        <v>6010668219</v>
      </c>
      <c r="F2" s="24" t="s">
        <v>1100</v>
      </c>
      <c r="G2" s="44" t="s">
        <v>1101</v>
      </c>
      <c r="H2" s="8" t="s">
        <v>1753</v>
      </c>
      <c r="I2" s="11" t="s">
        <v>1102</v>
      </c>
      <c r="J2" s="46">
        <f>IF(I2="A",(0.000522),IF(I2="B",(0.00087),IF(I2="C",(0.00087),IF(I2="D",(0.001392)))))*1000</f>
        <v>0.87</v>
      </c>
      <c r="K2" s="47">
        <v>763203.48</v>
      </c>
      <c r="L2" s="10">
        <f>K2*J2/1000</f>
        <v>663.98702760000003</v>
      </c>
      <c r="M2" s="48" t="s">
        <v>1103</v>
      </c>
      <c r="N2" s="49"/>
    </row>
    <row r="3" spans="1:14" x14ac:dyDescent="0.2">
      <c r="A3" s="7">
        <v>2</v>
      </c>
      <c r="B3" s="8">
        <v>42852</v>
      </c>
      <c r="C3" s="43">
        <v>46522</v>
      </c>
      <c r="D3" s="7" t="s">
        <v>1104</v>
      </c>
      <c r="E3" s="7">
        <v>6010668219</v>
      </c>
      <c r="F3" s="24" t="s">
        <v>1105</v>
      </c>
      <c r="G3" s="44" t="s">
        <v>1106</v>
      </c>
      <c r="H3" s="8" t="s">
        <v>1754</v>
      </c>
      <c r="I3" s="11"/>
      <c r="J3" s="46">
        <f>IF(I3="A",(0.000522),IF(I3="B",(0.00087),IF(I3="C",(0.00087),IF(I3="D",(0.001392)))))*1000</f>
        <v>0</v>
      </c>
      <c r="K3" s="47"/>
      <c r="L3" s="50"/>
      <c r="M3" s="38" t="s">
        <v>1103</v>
      </c>
      <c r="N3" s="49"/>
    </row>
    <row r="4" spans="1:14" x14ac:dyDescent="0.2">
      <c r="A4" s="7">
        <v>3</v>
      </c>
      <c r="B4" s="8">
        <v>40625</v>
      </c>
      <c r="C4" s="43">
        <v>11377</v>
      </c>
      <c r="D4" s="7" t="s">
        <v>19</v>
      </c>
      <c r="E4" s="7">
        <v>6030002032</v>
      </c>
      <c r="F4" s="24" t="s">
        <v>1107</v>
      </c>
      <c r="G4" s="44" t="s">
        <v>1108</v>
      </c>
      <c r="H4" s="8" t="s">
        <v>1755</v>
      </c>
      <c r="I4" s="11" t="s">
        <v>3</v>
      </c>
      <c r="J4" s="46">
        <v>0.57999999999999996</v>
      </c>
      <c r="K4" s="47">
        <v>2367073.0699999998</v>
      </c>
      <c r="L4" s="50">
        <v>1372.9</v>
      </c>
      <c r="M4" s="38" t="s">
        <v>1103</v>
      </c>
      <c r="N4" s="49"/>
    </row>
    <row r="5" spans="1:14" x14ac:dyDescent="0.2">
      <c r="A5" s="7">
        <v>4</v>
      </c>
      <c r="B5" s="8">
        <v>40625</v>
      </c>
      <c r="C5" s="43">
        <v>11377</v>
      </c>
      <c r="D5" s="7" t="s">
        <v>1104</v>
      </c>
      <c r="E5" s="7">
        <v>6030002032</v>
      </c>
      <c r="F5" s="24" t="s">
        <v>1109</v>
      </c>
      <c r="G5" s="44" t="s">
        <v>1110</v>
      </c>
      <c r="H5" s="8" t="s">
        <v>1756</v>
      </c>
      <c r="I5" s="11"/>
      <c r="J5" s="46"/>
      <c r="K5" s="47"/>
      <c r="L5" s="50"/>
      <c r="M5" s="38" t="s">
        <v>1103</v>
      </c>
      <c r="N5" s="49"/>
    </row>
    <row r="6" spans="1:14" x14ac:dyDescent="0.2">
      <c r="A6" s="7">
        <v>5</v>
      </c>
      <c r="B6" s="8">
        <v>40267</v>
      </c>
      <c r="C6" s="43">
        <v>45747</v>
      </c>
      <c r="D6" s="7" t="s">
        <v>19</v>
      </c>
      <c r="E6" s="7">
        <v>6030002648</v>
      </c>
      <c r="F6" s="24" t="s">
        <v>1111</v>
      </c>
      <c r="G6" s="44" t="s">
        <v>1112</v>
      </c>
      <c r="H6" s="8" t="s">
        <v>1757</v>
      </c>
      <c r="I6" s="11" t="s">
        <v>0</v>
      </c>
      <c r="J6" s="46">
        <v>0.52200000000000002</v>
      </c>
      <c r="K6" s="47">
        <v>3400000</v>
      </c>
      <c r="L6" s="10">
        <f t="shared" ref="L6" si="0">K6*J6/1000</f>
        <v>1774.8</v>
      </c>
      <c r="M6" s="38" t="s">
        <v>1103</v>
      </c>
      <c r="N6" s="51"/>
    </row>
    <row r="7" spans="1:14" x14ac:dyDescent="0.2">
      <c r="A7" s="7">
        <v>6</v>
      </c>
      <c r="B7" s="8">
        <v>40914</v>
      </c>
      <c r="C7" s="43" t="s">
        <v>1113</v>
      </c>
      <c r="D7" s="7" t="s">
        <v>19</v>
      </c>
      <c r="E7" s="7">
        <v>6030002388</v>
      </c>
      <c r="F7" s="7" t="s">
        <v>1114</v>
      </c>
      <c r="G7" s="44" t="s">
        <v>1115</v>
      </c>
      <c r="H7" s="8" t="s">
        <v>1758</v>
      </c>
      <c r="I7" s="11" t="s">
        <v>2</v>
      </c>
      <c r="J7" s="46">
        <v>0.87</v>
      </c>
      <c r="K7" s="47">
        <v>3600000</v>
      </c>
      <c r="L7" s="50">
        <v>3132</v>
      </c>
      <c r="M7" s="48" t="s">
        <v>1103</v>
      </c>
      <c r="N7" s="49"/>
    </row>
    <row r="8" spans="1:14" x14ac:dyDescent="0.2">
      <c r="A8" s="7">
        <v>7</v>
      </c>
      <c r="B8" s="8">
        <v>40914</v>
      </c>
      <c r="C8" s="43" t="s">
        <v>1113</v>
      </c>
      <c r="D8" s="7" t="s">
        <v>1104</v>
      </c>
      <c r="E8" s="7">
        <v>6030002388</v>
      </c>
      <c r="F8" s="7" t="s">
        <v>1116</v>
      </c>
      <c r="G8" s="44" t="s">
        <v>1117</v>
      </c>
      <c r="H8" s="8" t="s">
        <v>1759</v>
      </c>
      <c r="I8" s="11"/>
      <c r="J8" s="46"/>
      <c r="K8" s="47"/>
      <c r="L8" s="50"/>
      <c r="M8" s="38" t="s">
        <v>1103</v>
      </c>
      <c r="N8" s="49"/>
    </row>
    <row r="9" spans="1:14" x14ac:dyDescent="0.2">
      <c r="A9" s="7">
        <v>8</v>
      </c>
      <c r="B9" s="8">
        <v>40911</v>
      </c>
      <c r="C9" s="43" t="s">
        <v>1118</v>
      </c>
      <c r="D9" s="7" t="s">
        <v>19</v>
      </c>
      <c r="E9" s="7">
        <v>6030002363</v>
      </c>
      <c r="F9" s="24" t="s">
        <v>1119</v>
      </c>
      <c r="G9" s="44" t="s">
        <v>1120</v>
      </c>
      <c r="H9" s="8" t="s">
        <v>1760</v>
      </c>
      <c r="I9" s="11" t="s">
        <v>2</v>
      </c>
      <c r="J9" s="46">
        <v>0.87</v>
      </c>
      <c r="K9" s="47">
        <v>3620000</v>
      </c>
      <c r="L9" s="50">
        <v>3149.4</v>
      </c>
      <c r="M9" s="38" t="s">
        <v>1103</v>
      </c>
      <c r="N9" s="49"/>
    </row>
    <row r="10" spans="1:14" x14ac:dyDescent="0.2">
      <c r="A10" s="7">
        <v>9</v>
      </c>
      <c r="B10" s="8">
        <v>40911</v>
      </c>
      <c r="C10" s="43" t="s">
        <v>1118</v>
      </c>
      <c r="D10" s="7" t="s">
        <v>1104</v>
      </c>
      <c r="E10" s="7">
        <v>6030002363</v>
      </c>
      <c r="F10" s="7" t="s">
        <v>1121</v>
      </c>
      <c r="G10" s="52" t="s">
        <v>1122</v>
      </c>
      <c r="H10" s="8" t="s">
        <v>1761</v>
      </c>
      <c r="I10" s="11"/>
      <c r="J10" s="46"/>
      <c r="K10" s="47"/>
      <c r="L10" s="50"/>
      <c r="M10" s="38" t="s">
        <v>1103</v>
      </c>
      <c r="N10" s="49"/>
    </row>
    <row r="11" spans="1:14" x14ac:dyDescent="0.2">
      <c r="A11" s="7">
        <v>10</v>
      </c>
      <c r="B11" s="8">
        <v>41529</v>
      </c>
      <c r="C11" s="43">
        <v>12329</v>
      </c>
      <c r="D11" s="7" t="s">
        <v>19</v>
      </c>
      <c r="E11" s="7">
        <v>6030002881</v>
      </c>
      <c r="F11" s="24" t="s">
        <v>1123</v>
      </c>
      <c r="G11" s="44" t="s">
        <v>1124</v>
      </c>
      <c r="H11" s="8" t="s">
        <v>1762</v>
      </c>
      <c r="I11" s="11" t="s">
        <v>0</v>
      </c>
      <c r="J11" s="46">
        <v>1.3919999999999999</v>
      </c>
      <c r="K11" s="47">
        <v>2000000</v>
      </c>
      <c r="L11" s="50">
        <v>2784</v>
      </c>
      <c r="M11" s="38" t="s">
        <v>1103</v>
      </c>
      <c r="N11" s="49"/>
    </row>
    <row r="12" spans="1:14" x14ac:dyDescent="0.2">
      <c r="A12" s="7">
        <v>11</v>
      </c>
      <c r="B12" s="8">
        <v>41529</v>
      </c>
      <c r="C12" s="43">
        <v>12329</v>
      </c>
      <c r="D12" s="7" t="s">
        <v>1104</v>
      </c>
      <c r="E12" s="7">
        <v>6030002881</v>
      </c>
      <c r="F12" s="7" t="s">
        <v>1125</v>
      </c>
      <c r="G12" s="44" t="s">
        <v>1126</v>
      </c>
      <c r="H12" s="8" t="s">
        <v>1763</v>
      </c>
      <c r="I12" s="11"/>
      <c r="J12" s="46"/>
      <c r="K12" s="47"/>
      <c r="L12" s="50"/>
      <c r="M12" s="38" t="s">
        <v>1103</v>
      </c>
      <c r="N12" s="49"/>
    </row>
    <row r="13" spans="1:14" x14ac:dyDescent="0.2">
      <c r="A13" s="7">
        <v>12</v>
      </c>
      <c r="B13" s="8">
        <v>41604</v>
      </c>
      <c r="C13" s="43">
        <v>12388</v>
      </c>
      <c r="D13" s="7" t="s">
        <v>19</v>
      </c>
      <c r="E13" s="7">
        <v>6030002961</v>
      </c>
      <c r="F13" s="24" t="s">
        <v>1127</v>
      </c>
      <c r="G13" s="44" t="s">
        <v>1128</v>
      </c>
      <c r="H13" s="8" t="s">
        <v>1764</v>
      </c>
      <c r="I13" s="11" t="s">
        <v>0</v>
      </c>
      <c r="J13" s="46">
        <v>0.87</v>
      </c>
      <c r="K13" s="47">
        <v>2400000</v>
      </c>
      <c r="L13" s="50">
        <v>2088</v>
      </c>
      <c r="M13" s="38" t="s">
        <v>1103</v>
      </c>
      <c r="N13" s="49"/>
    </row>
    <row r="14" spans="1:14" x14ac:dyDescent="0.2">
      <c r="A14" s="7">
        <v>13</v>
      </c>
      <c r="B14" s="8">
        <v>41604</v>
      </c>
      <c r="C14" s="43">
        <v>12388</v>
      </c>
      <c r="D14" s="7" t="s">
        <v>1104</v>
      </c>
      <c r="E14" s="7">
        <v>6030002961</v>
      </c>
      <c r="F14" s="7" t="s">
        <v>1129</v>
      </c>
      <c r="G14" s="44" t="s">
        <v>1130</v>
      </c>
      <c r="H14" s="8" t="s">
        <v>1765</v>
      </c>
      <c r="I14" s="11"/>
      <c r="J14" s="53"/>
      <c r="K14" s="47"/>
      <c r="L14" s="50"/>
      <c r="M14" s="38" t="s">
        <v>1103</v>
      </c>
      <c r="N14" s="49"/>
    </row>
    <row r="15" spans="1:14" x14ac:dyDescent="0.2">
      <c r="A15" s="7">
        <v>14</v>
      </c>
      <c r="B15" s="8">
        <v>41757</v>
      </c>
      <c r="C15" s="43" t="s">
        <v>1131</v>
      </c>
      <c r="D15" s="7" t="s">
        <v>19</v>
      </c>
      <c r="E15" s="7">
        <v>6030003038</v>
      </c>
      <c r="F15" s="24" t="s">
        <v>1132</v>
      </c>
      <c r="G15" s="44" t="s">
        <v>1133</v>
      </c>
      <c r="H15" s="8" t="s">
        <v>1766</v>
      </c>
      <c r="I15" s="11" t="s">
        <v>0</v>
      </c>
      <c r="J15" s="46">
        <v>0.52200000000000002</v>
      </c>
      <c r="K15" s="47">
        <v>2000000</v>
      </c>
      <c r="L15" s="50">
        <v>1044</v>
      </c>
      <c r="M15" s="38" t="s">
        <v>1103</v>
      </c>
      <c r="N15" s="49"/>
    </row>
    <row r="16" spans="1:14" x14ac:dyDescent="0.2">
      <c r="A16" s="7">
        <v>15</v>
      </c>
      <c r="B16" s="8">
        <v>41771</v>
      </c>
      <c r="C16" s="43">
        <v>47250</v>
      </c>
      <c r="D16" s="7" t="s">
        <v>19</v>
      </c>
      <c r="E16" s="7">
        <v>6030003061</v>
      </c>
      <c r="F16" s="24" t="s">
        <v>1134</v>
      </c>
      <c r="G16" s="44" t="s">
        <v>1135</v>
      </c>
      <c r="H16" s="8" t="s">
        <v>1767</v>
      </c>
      <c r="I16" s="11" t="s">
        <v>0</v>
      </c>
      <c r="J16" s="46">
        <v>0.87</v>
      </c>
      <c r="K16" s="47">
        <v>1800000</v>
      </c>
      <c r="L16" s="50">
        <v>1566</v>
      </c>
      <c r="M16" s="38" t="s">
        <v>1103</v>
      </c>
      <c r="N16" s="49"/>
    </row>
    <row r="17" spans="1:14" x14ac:dyDescent="0.2">
      <c r="A17" s="7">
        <v>16</v>
      </c>
      <c r="B17" s="8">
        <v>41771</v>
      </c>
      <c r="C17" s="43">
        <v>47250</v>
      </c>
      <c r="D17" s="7" t="s">
        <v>1104</v>
      </c>
      <c r="E17" s="7">
        <v>6030003061</v>
      </c>
      <c r="F17" s="7" t="s">
        <v>1136</v>
      </c>
      <c r="G17" s="44" t="s">
        <v>1137</v>
      </c>
      <c r="H17" s="8" t="s">
        <v>1768</v>
      </c>
      <c r="I17" s="11"/>
      <c r="J17" s="46"/>
      <c r="K17" s="47"/>
      <c r="L17" s="50"/>
      <c r="M17" s="38" t="s">
        <v>1103</v>
      </c>
      <c r="N17" s="49"/>
    </row>
    <row r="18" spans="1:14" x14ac:dyDescent="0.2">
      <c r="A18" s="7">
        <v>17</v>
      </c>
      <c r="B18" s="8">
        <v>41789</v>
      </c>
      <c r="C18" s="43">
        <v>12570</v>
      </c>
      <c r="D18" s="7" t="s">
        <v>19</v>
      </c>
      <c r="E18" s="7">
        <v>6030003091</v>
      </c>
      <c r="F18" s="7" t="s">
        <v>1138</v>
      </c>
      <c r="G18" s="44" t="s">
        <v>1139</v>
      </c>
      <c r="H18" s="8" t="s">
        <v>1769</v>
      </c>
      <c r="I18" s="11" t="s">
        <v>0</v>
      </c>
      <c r="J18" s="46">
        <v>0.52200000000000002</v>
      </c>
      <c r="K18" s="47">
        <v>1900000</v>
      </c>
      <c r="L18" s="50">
        <v>991.8</v>
      </c>
      <c r="M18" s="38" t="s">
        <v>1103</v>
      </c>
      <c r="N18" s="49"/>
    </row>
    <row r="19" spans="1:14" x14ac:dyDescent="0.2">
      <c r="A19" s="7">
        <v>18</v>
      </c>
      <c r="B19" s="8">
        <v>41815</v>
      </c>
      <c r="C19" s="43">
        <v>47289</v>
      </c>
      <c r="D19" s="7" t="s">
        <v>19</v>
      </c>
      <c r="E19" s="7">
        <v>6030003111</v>
      </c>
      <c r="F19" s="24" t="s">
        <v>1140</v>
      </c>
      <c r="G19" s="44" t="s">
        <v>1141</v>
      </c>
      <c r="H19" s="8" t="s">
        <v>1770</v>
      </c>
      <c r="I19" s="11" t="s">
        <v>0</v>
      </c>
      <c r="J19" s="46">
        <v>0.52200000000000002</v>
      </c>
      <c r="K19" s="47">
        <v>1440000</v>
      </c>
      <c r="L19" s="50">
        <v>751.68</v>
      </c>
      <c r="M19" s="38" t="s">
        <v>1103</v>
      </c>
      <c r="N19" s="49"/>
    </row>
    <row r="20" spans="1:14" x14ac:dyDescent="0.2">
      <c r="A20" s="7">
        <v>19</v>
      </c>
      <c r="B20" s="45">
        <v>41988</v>
      </c>
      <c r="C20" s="43" t="s">
        <v>1142</v>
      </c>
      <c r="D20" s="7" t="s">
        <v>19</v>
      </c>
      <c r="E20" s="7">
        <v>6030003166</v>
      </c>
      <c r="F20" s="24" t="s">
        <v>1143</v>
      </c>
      <c r="G20" s="44" t="s">
        <v>1144</v>
      </c>
      <c r="H20" s="8" t="s">
        <v>1771</v>
      </c>
      <c r="I20" s="11" t="s">
        <v>0</v>
      </c>
      <c r="J20" s="46">
        <v>0.87</v>
      </c>
      <c r="K20" s="47">
        <v>3500000</v>
      </c>
      <c r="L20" s="50">
        <v>3045</v>
      </c>
      <c r="M20" s="38" t="s">
        <v>1103</v>
      </c>
      <c r="N20" s="49"/>
    </row>
    <row r="21" spans="1:14" x14ac:dyDescent="0.2">
      <c r="A21" s="7">
        <v>20</v>
      </c>
      <c r="B21" s="45">
        <v>41988</v>
      </c>
      <c r="C21" s="43" t="s">
        <v>1142</v>
      </c>
      <c r="D21" s="7" t="s">
        <v>1104</v>
      </c>
      <c r="E21" s="7">
        <v>6030003166</v>
      </c>
      <c r="F21" s="7" t="s">
        <v>1145</v>
      </c>
      <c r="G21" s="44" t="s">
        <v>1146</v>
      </c>
      <c r="H21" s="8" t="s">
        <v>1772</v>
      </c>
      <c r="I21" s="11"/>
      <c r="J21" s="46"/>
      <c r="K21" s="47"/>
      <c r="L21" s="50"/>
      <c r="M21" s="38" t="s">
        <v>1103</v>
      </c>
      <c r="N21" s="49"/>
    </row>
    <row r="22" spans="1:14" x14ac:dyDescent="0.2">
      <c r="A22" s="7">
        <v>21</v>
      </c>
      <c r="B22" s="45">
        <v>42034</v>
      </c>
      <c r="C22" s="43">
        <v>12260</v>
      </c>
      <c r="D22" s="7" t="s">
        <v>19</v>
      </c>
      <c r="E22" s="7">
        <v>6030002826</v>
      </c>
      <c r="F22" s="24" t="s">
        <v>1147</v>
      </c>
      <c r="G22" s="44" t="s">
        <v>1148</v>
      </c>
      <c r="H22" s="8" t="s">
        <v>1773</v>
      </c>
      <c r="I22" s="11" t="s">
        <v>0</v>
      </c>
      <c r="J22" s="46">
        <v>0.52200000000000002</v>
      </c>
      <c r="K22" s="47">
        <v>1704000</v>
      </c>
      <c r="L22" s="50">
        <v>889.48800000000006</v>
      </c>
      <c r="M22" s="38" t="s">
        <v>1103</v>
      </c>
      <c r="N22" s="49"/>
    </row>
    <row r="23" spans="1:14" x14ac:dyDescent="0.2">
      <c r="A23" s="7">
        <v>22</v>
      </c>
      <c r="B23" s="8">
        <v>42094</v>
      </c>
      <c r="C23" s="43">
        <v>12874</v>
      </c>
      <c r="D23" s="7" t="s">
        <v>19</v>
      </c>
      <c r="E23" s="7">
        <v>6030003223</v>
      </c>
      <c r="F23" s="24" t="s">
        <v>1149</v>
      </c>
      <c r="G23" s="44" t="s">
        <v>1150</v>
      </c>
      <c r="H23" s="8" t="s">
        <v>1774</v>
      </c>
      <c r="I23" s="54" t="s">
        <v>1</v>
      </c>
      <c r="J23" s="46">
        <v>0.52200000000000002</v>
      </c>
      <c r="K23" s="47">
        <v>4464968.1399999997</v>
      </c>
      <c r="L23" s="55">
        <v>2331.6</v>
      </c>
      <c r="M23" s="38" t="s">
        <v>1103</v>
      </c>
      <c r="N23" s="49"/>
    </row>
    <row r="24" spans="1:14" x14ac:dyDescent="0.2">
      <c r="A24" s="7">
        <v>23</v>
      </c>
      <c r="B24" s="8">
        <v>42111</v>
      </c>
      <c r="C24" s="43">
        <v>12909</v>
      </c>
      <c r="D24" s="7" t="s">
        <v>19</v>
      </c>
      <c r="E24" s="7">
        <v>6030003255</v>
      </c>
      <c r="F24" s="24" t="s">
        <v>1151</v>
      </c>
      <c r="G24" s="44" t="s">
        <v>1152</v>
      </c>
      <c r="H24" s="8" t="s">
        <v>1775</v>
      </c>
      <c r="I24" s="54" t="s">
        <v>0</v>
      </c>
      <c r="J24" s="46">
        <v>0.87</v>
      </c>
      <c r="K24" s="47">
        <v>2850000</v>
      </c>
      <c r="L24" s="50">
        <v>2479.5</v>
      </c>
      <c r="M24" s="38" t="s">
        <v>1103</v>
      </c>
      <c r="N24" s="49"/>
    </row>
    <row r="25" spans="1:14" x14ac:dyDescent="0.2">
      <c r="A25" s="7">
        <v>24</v>
      </c>
      <c r="B25" s="19">
        <v>42179</v>
      </c>
      <c r="C25" s="43">
        <v>12966</v>
      </c>
      <c r="D25" s="7" t="s">
        <v>19</v>
      </c>
      <c r="E25" s="7">
        <v>6030003271</v>
      </c>
      <c r="F25" s="24" t="s">
        <v>1153</v>
      </c>
      <c r="G25" s="44" t="s">
        <v>1154</v>
      </c>
      <c r="H25" s="8" t="s">
        <v>1776</v>
      </c>
      <c r="I25" s="54" t="s">
        <v>0</v>
      </c>
      <c r="J25" s="46">
        <v>0.52200000000000002</v>
      </c>
      <c r="K25" s="47">
        <v>1500000</v>
      </c>
      <c r="L25" s="50">
        <v>783</v>
      </c>
      <c r="M25" s="38" t="s">
        <v>1103</v>
      </c>
      <c r="N25" s="49"/>
    </row>
    <row r="26" spans="1:14" x14ac:dyDescent="0.2">
      <c r="A26" s="7">
        <v>25</v>
      </c>
      <c r="B26" s="8">
        <v>42284</v>
      </c>
      <c r="C26" s="43">
        <v>47848</v>
      </c>
      <c r="D26" s="7" t="s">
        <v>19</v>
      </c>
      <c r="E26" s="7">
        <v>6011159011</v>
      </c>
      <c r="F26" s="24" t="s">
        <v>1155</v>
      </c>
      <c r="G26" s="44" t="s">
        <v>1156</v>
      </c>
      <c r="H26" s="8" t="s">
        <v>1777</v>
      </c>
      <c r="I26" s="54" t="s">
        <v>0</v>
      </c>
      <c r="J26" s="46">
        <v>0.87</v>
      </c>
      <c r="K26" s="47">
        <v>2000000</v>
      </c>
      <c r="L26" s="50">
        <v>1740</v>
      </c>
      <c r="M26" s="38" t="s">
        <v>1103</v>
      </c>
      <c r="N26" s="49"/>
    </row>
    <row r="27" spans="1:14" x14ac:dyDescent="0.2">
      <c r="A27" s="7">
        <v>26</v>
      </c>
      <c r="B27" s="8">
        <v>42494</v>
      </c>
      <c r="C27" s="43">
        <v>13304</v>
      </c>
      <c r="D27" s="7" t="s">
        <v>19</v>
      </c>
      <c r="E27" s="7">
        <v>6030003433</v>
      </c>
      <c r="F27" s="7" t="s">
        <v>1157</v>
      </c>
      <c r="G27" s="56" t="s">
        <v>1158</v>
      </c>
      <c r="H27" s="8" t="s">
        <v>1778</v>
      </c>
      <c r="I27" s="11" t="s">
        <v>2</v>
      </c>
      <c r="J27" s="46">
        <v>0.87</v>
      </c>
      <c r="K27" s="47">
        <v>5140000</v>
      </c>
      <c r="L27" s="50">
        <f>K27*J27/1000</f>
        <v>4471.8</v>
      </c>
      <c r="M27" s="38" t="s">
        <v>1103</v>
      </c>
      <c r="N27" s="49"/>
    </row>
    <row r="28" spans="1:14" x14ac:dyDescent="0.2">
      <c r="A28" s="7">
        <v>27</v>
      </c>
      <c r="B28" s="8">
        <v>42494</v>
      </c>
      <c r="C28" s="43">
        <v>13304</v>
      </c>
      <c r="D28" s="7" t="s">
        <v>1104</v>
      </c>
      <c r="E28" s="7">
        <v>6030003433</v>
      </c>
      <c r="F28" s="8" t="s">
        <v>1159</v>
      </c>
      <c r="G28" s="44" t="s">
        <v>1160</v>
      </c>
      <c r="H28" s="8" t="s">
        <v>1779</v>
      </c>
      <c r="I28" s="11"/>
      <c r="J28" s="46"/>
      <c r="K28" s="47"/>
      <c r="L28" s="50"/>
      <c r="M28" s="38" t="s">
        <v>1103</v>
      </c>
      <c r="N28" s="49"/>
    </row>
    <row r="29" spans="1:14" x14ac:dyDescent="0.2">
      <c r="A29" s="7">
        <v>28</v>
      </c>
      <c r="B29" s="8">
        <v>42514</v>
      </c>
      <c r="C29" s="43">
        <v>11463</v>
      </c>
      <c r="D29" s="7" t="s">
        <v>19</v>
      </c>
      <c r="E29" s="7">
        <v>6030003458</v>
      </c>
      <c r="F29" s="8" t="s">
        <v>1161</v>
      </c>
      <c r="G29" s="44" t="s">
        <v>1162</v>
      </c>
      <c r="H29" s="8" t="s">
        <v>1780</v>
      </c>
      <c r="I29" s="11" t="s">
        <v>2</v>
      </c>
      <c r="J29" s="46">
        <v>0.87</v>
      </c>
      <c r="K29" s="47">
        <v>4500000</v>
      </c>
      <c r="L29" s="50">
        <f>K29*J29/1000</f>
        <v>3915</v>
      </c>
      <c r="M29" s="38" t="s">
        <v>1103</v>
      </c>
      <c r="N29" s="49"/>
    </row>
    <row r="30" spans="1:14" x14ac:dyDescent="0.2">
      <c r="A30" s="7">
        <v>29</v>
      </c>
      <c r="B30" s="8">
        <v>42514</v>
      </c>
      <c r="C30" s="43">
        <v>11463</v>
      </c>
      <c r="D30" s="7" t="s">
        <v>1104</v>
      </c>
      <c r="E30" s="7">
        <v>6030003458</v>
      </c>
      <c r="F30" s="8" t="s">
        <v>1163</v>
      </c>
      <c r="G30" s="44" t="s">
        <v>1164</v>
      </c>
      <c r="H30" s="8" t="s">
        <v>1781</v>
      </c>
      <c r="I30" s="11"/>
      <c r="J30" s="46"/>
      <c r="K30" s="47"/>
      <c r="L30" s="50"/>
      <c r="M30" s="48" t="s">
        <v>1103</v>
      </c>
      <c r="N30" s="49"/>
    </row>
    <row r="31" spans="1:14" x14ac:dyDescent="0.2">
      <c r="A31" s="7">
        <v>30</v>
      </c>
      <c r="B31" s="8">
        <v>42581</v>
      </c>
      <c r="C31" s="43" t="s">
        <v>1165</v>
      </c>
      <c r="D31" s="7" t="s">
        <v>1104</v>
      </c>
      <c r="E31" s="7">
        <v>6030003305</v>
      </c>
      <c r="F31" s="8" t="s">
        <v>1166</v>
      </c>
      <c r="G31" s="44" t="s">
        <v>1167</v>
      </c>
      <c r="H31" s="8" t="s">
        <v>1782</v>
      </c>
      <c r="I31" s="11"/>
      <c r="J31" s="46"/>
      <c r="K31" s="47"/>
      <c r="L31" s="50"/>
      <c r="M31" s="38" t="s">
        <v>1103</v>
      </c>
      <c r="N31" s="49"/>
    </row>
    <row r="32" spans="1:14" x14ac:dyDescent="0.2">
      <c r="A32" s="7">
        <v>31</v>
      </c>
      <c r="B32" s="8">
        <v>42613</v>
      </c>
      <c r="C32" s="43">
        <v>48097</v>
      </c>
      <c r="D32" s="7" t="s">
        <v>19</v>
      </c>
      <c r="E32" s="7">
        <v>6030003497</v>
      </c>
      <c r="F32" s="8" t="s">
        <v>1168</v>
      </c>
      <c r="G32" s="44" t="s">
        <v>1169</v>
      </c>
      <c r="H32" s="8" t="s">
        <v>1783</v>
      </c>
      <c r="I32" s="11" t="s">
        <v>1170</v>
      </c>
      <c r="J32" s="46">
        <v>0.45</v>
      </c>
      <c r="K32" s="47">
        <v>1700000</v>
      </c>
      <c r="L32" s="50">
        <f t="shared" ref="L32:L38" si="1">K32*J32/1000</f>
        <v>765</v>
      </c>
      <c r="M32" s="38" t="s">
        <v>1103</v>
      </c>
      <c r="N32" s="49"/>
    </row>
    <row r="33" spans="1:14" x14ac:dyDescent="0.2">
      <c r="A33" s="7">
        <v>32</v>
      </c>
      <c r="B33" s="8">
        <v>42760</v>
      </c>
      <c r="C33" s="43" t="s">
        <v>1171</v>
      </c>
      <c r="D33" s="7" t="s">
        <v>19</v>
      </c>
      <c r="E33" s="7">
        <v>6030003561</v>
      </c>
      <c r="F33" s="7" t="s">
        <v>1172</v>
      </c>
      <c r="G33" s="56" t="s">
        <v>1173</v>
      </c>
      <c r="H33" s="8" t="s">
        <v>1784</v>
      </c>
      <c r="I33" s="11" t="s">
        <v>0</v>
      </c>
      <c r="J33" s="46">
        <v>0.45</v>
      </c>
      <c r="K33" s="47">
        <v>1014448</v>
      </c>
      <c r="L33" s="10">
        <f t="shared" si="1"/>
        <v>456.50160000000005</v>
      </c>
      <c r="M33" s="38" t="s">
        <v>1103</v>
      </c>
      <c r="N33" s="49"/>
    </row>
    <row r="34" spans="1:14" x14ac:dyDescent="0.2">
      <c r="A34" s="7">
        <v>33</v>
      </c>
      <c r="B34" s="8">
        <v>42767</v>
      </c>
      <c r="C34" s="43">
        <v>11747</v>
      </c>
      <c r="D34" s="7" t="s">
        <v>19</v>
      </c>
      <c r="E34" s="7">
        <v>6030003682</v>
      </c>
      <c r="F34" s="8" t="s">
        <v>1174</v>
      </c>
      <c r="G34" s="44" t="s">
        <v>1175</v>
      </c>
      <c r="H34" s="8" t="s">
        <v>1785</v>
      </c>
      <c r="I34" s="11" t="s">
        <v>0</v>
      </c>
      <c r="J34" s="46">
        <v>0.45</v>
      </c>
      <c r="K34" s="47">
        <v>996000</v>
      </c>
      <c r="L34" s="10">
        <f t="shared" si="1"/>
        <v>448.2</v>
      </c>
      <c r="M34" s="38" t="s">
        <v>1103</v>
      </c>
      <c r="N34" s="49"/>
    </row>
    <row r="35" spans="1:14" x14ac:dyDescent="0.2">
      <c r="A35" s="7">
        <v>34</v>
      </c>
      <c r="B35" s="8">
        <v>42767</v>
      </c>
      <c r="C35" s="43">
        <v>11733</v>
      </c>
      <c r="D35" s="7" t="s">
        <v>19</v>
      </c>
      <c r="E35" s="7">
        <v>6030003636</v>
      </c>
      <c r="F35" s="8" t="s">
        <v>1176</v>
      </c>
      <c r="G35" s="44" t="s">
        <v>1177</v>
      </c>
      <c r="H35" s="8" t="s">
        <v>1786</v>
      </c>
      <c r="I35" s="11" t="s">
        <v>0</v>
      </c>
      <c r="J35" s="46">
        <v>0.45</v>
      </c>
      <c r="K35" s="47">
        <v>1000000</v>
      </c>
      <c r="L35" s="50">
        <f t="shared" si="1"/>
        <v>450</v>
      </c>
      <c r="M35" s="48" t="s">
        <v>1103</v>
      </c>
      <c r="N35" s="49"/>
    </row>
    <row r="36" spans="1:14" x14ac:dyDescent="0.2">
      <c r="A36" s="7">
        <v>35</v>
      </c>
      <c r="B36" s="8">
        <v>42767</v>
      </c>
      <c r="C36" s="43">
        <v>11747</v>
      </c>
      <c r="D36" s="7" t="s">
        <v>19</v>
      </c>
      <c r="E36" s="7">
        <v>6030003691</v>
      </c>
      <c r="F36" s="8" t="s">
        <v>1178</v>
      </c>
      <c r="G36" s="44" t="s">
        <v>1179</v>
      </c>
      <c r="H36" s="8" t="s">
        <v>1787</v>
      </c>
      <c r="I36" s="11" t="s">
        <v>1</v>
      </c>
      <c r="J36" s="46">
        <v>0.75</v>
      </c>
      <c r="K36" s="47">
        <v>850000</v>
      </c>
      <c r="L36" s="50">
        <f t="shared" si="1"/>
        <v>637.5</v>
      </c>
      <c r="M36" s="38" t="s">
        <v>1103</v>
      </c>
      <c r="N36" s="49"/>
    </row>
    <row r="37" spans="1:14" x14ac:dyDescent="0.2">
      <c r="A37" s="7">
        <v>36</v>
      </c>
      <c r="B37" s="8">
        <v>42767</v>
      </c>
      <c r="C37" s="43">
        <v>11747</v>
      </c>
      <c r="D37" s="7" t="s">
        <v>19</v>
      </c>
      <c r="E37" s="7">
        <v>6030003675</v>
      </c>
      <c r="F37" s="8" t="s">
        <v>1180</v>
      </c>
      <c r="G37" s="44" t="s">
        <v>1181</v>
      </c>
      <c r="H37" s="8" t="s">
        <v>1788</v>
      </c>
      <c r="I37" s="11" t="s">
        <v>2</v>
      </c>
      <c r="J37" s="46">
        <v>0.75</v>
      </c>
      <c r="K37" s="47">
        <v>868000</v>
      </c>
      <c r="L37" s="50">
        <f t="shared" si="1"/>
        <v>651</v>
      </c>
      <c r="M37" s="38" t="s">
        <v>1103</v>
      </c>
      <c r="N37" s="49"/>
    </row>
    <row r="38" spans="1:14" x14ac:dyDescent="0.2">
      <c r="A38" s="7">
        <v>37</v>
      </c>
      <c r="B38" s="8">
        <v>42767</v>
      </c>
      <c r="C38" s="43">
        <v>11747</v>
      </c>
      <c r="D38" s="7" t="s">
        <v>19</v>
      </c>
      <c r="E38" s="7">
        <v>6030003668</v>
      </c>
      <c r="F38" s="8" t="s">
        <v>1182</v>
      </c>
      <c r="G38" s="44" t="s">
        <v>1183</v>
      </c>
      <c r="H38" s="8" t="s">
        <v>1789</v>
      </c>
      <c r="I38" s="11" t="s">
        <v>3</v>
      </c>
      <c r="J38" s="46">
        <v>1.2</v>
      </c>
      <c r="K38" s="47">
        <v>900000</v>
      </c>
      <c r="L38" s="50">
        <f t="shared" si="1"/>
        <v>1080</v>
      </c>
      <c r="M38" s="38" t="s">
        <v>1103</v>
      </c>
      <c r="N38" s="49"/>
    </row>
    <row r="39" spans="1:14" x14ac:dyDescent="0.2">
      <c r="A39" s="7">
        <v>38</v>
      </c>
      <c r="B39" s="8">
        <v>42767</v>
      </c>
      <c r="C39" s="43">
        <v>11747</v>
      </c>
      <c r="D39" s="7" t="s">
        <v>1104</v>
      </c>
      <c r="E39" s="7">
        <v>6030003668</v>
      </c>
      <c r="F39" s="8" t="s">
        <v>1184</v>
      </c>
      <c r="G39" s="44" t="s">
        <v>1185</v>
      </c>
      <c r="H39" s="8" t="s">
        <v>1790</v>
      </c>
      <c r="I39" s="11"/>
      <c r="J39" s="46"/>
      <c r="K39" s="47"/>
      <c r="L39" s="50"/>
      <c r="M39" s="38" t="s">
        <v>1103</v>
      </c>
      <c r="N39" s="49"/>
    </row>
    <row r="40" spans="1:14" x14ac:dyDescent="0.2">
      <c r="A40" s="7">
        <v>39</v>
      </c>
      <c r="B40" s="8">
        <v>42767</v>
      </c>
      <c r="C40" s="43">
        <v>13569</v>
      </c>
      <c r="D40" s="7" t="s">
        <v>19</v>
      </c>
      <c r="E40" s="7">
        <v>6030003652</v>
      </c>
      <c r="F40" s="8" t="s">
        <v>1186</v>
      </c>
      <c r="G40" s="44" t="s">
        <v>1187</v>
      </c>
      <c r="H40" s="8" t="s">
        <v>1791</v>
      </c>
      <c r="I40" s="11" t="s">
        <v>2</v>
      </c>
      <c r="J40" s="46">
        <v>0.75</v>
      </c>
      <c r="K40" s="47">
        <v>1650000</v>
      </c>
      <c r="L40" s="50">
        <f>K40*J40/1000</f>
        <v>1237.5</v>
      </c>
      <c r="M40" s="38" t="s">
        <v>1103</v>
      </c>
      <c r="N40" s="49"/>
    </row>
    <row r="41" spans="1:14" x14ac:dyDescent="0.2">
      <c r="A41" s="7">
        <v>40</v>
      </c>
      <c r="B41" s="8">
        <v>42767</v>
      </c>
      <c r="C41" s="43">
        <v>13569</v>
      </c>
      <c r="D41" s="7" t="s">
        <v>1104</v>
      </c>
      <c r="E41" s="7">
        <v>6030003652</v>
      </c>
      <c r="F41" s="8" t="s">
        <v>1188</v>
      </c>
      <c r="G41" s="44" t="s">
        <v>1189</v>
      </c>
      <c r="H41" s="8" t="s">
        <v>1792</v>
      </c>
      <c r="I41" s="11"/>
      <c r="J41" s="46"/>
      <c r="K41" s="47"/>
      <c r="L41" s="50"/>
      <c r="M41" s="38" t="s">
        <v>1103</v>
      </c>
      <c r="N41" s="49"/>
    </row>
    <row r="42" spans="1:14" x14ac:dyDescent="0.2">
      <c r="A42" s="7">
        <v>41</v>
      </c>
      <c r="B42" s="8">
        <v>42767</v>
      </c>
      <c r="C42" s="43">
        <v>12256</v>
      </c>
      <c r="D42" s="7" t="s">
        <v>19</v>
      </c>
      <c r="E42" s="7">
        <v>6030002819</v>
      </c>
      <c r="F42" s="8" t="s">
        <v>1190</v>
      </c>
      <c r="G42" s="44" t="s">
        <v>1191</v>
      </c>
      <c r="H42" s="8" t="s">
        <v>1793</v>
      </c>
      <c r="I42" s="11" t="s">
        <v>2</v>
      </c>
      <c r="J42" s="46">
        <v>0.75</v>
      </c>
      <c r="K42" s="47">
        <v>4105000</v>
      </c>
      <c r="L42" s="50">
        <f>K42*J42/1000</f>
        <v>3078.75</v>
      </c>
      <c r="M42" s="38" t="s">
        <v>1103</v>
      </c>
      <c r="N42" s="49"/>
    </row>
    <row r="43" spans="1:14" x14ac:dyDescent="0.2">
      <c r="A43" s="7">
        <v>42</v>
      </c>
      <c r="B43" s="8">
        <v>42767</v>
      </c>
      <c r="C43" s="43">
        <v>12256</v>
      </c>
      <c r="D43" s="7" t="s">
        <v>1104</v>
      </c>
      <c r="E43" s="7">
        <v>6030002819</v>
      </c>
      <c r="F43" s="8" t="s">
        <v>1192</v>
      </c>
      <c r="G43" s="44" t="s">
        <v>1193</v>
      </c>
      <c r="H43" s="8" t="s">
        <v>1794</v>
      </c>
      <c r="I43" s="11"/>
      <c r="J43" s="46"/>
      <c r="K43" s="47"/>
      <c r="L43" s="50"/>
      <c r="M43" s="38" t="s">
        <v>1103</v>
      </c>
      <c r="N43" s="49"/>
    </row>
    <row r="44" spans="1:14" x14ac:dyDescent="0.2">
      <c r="A44" s="7">
        <v>43</v>
      </c>
      <c r="B44" s="8">
        <v>42802</v>
      </c>
      <c r="C44" s="43">
        <v>13582</v>
      </c>
      <c r="D44" s="7" t="s">
        <v>19</v>
      </c>
      <c r="E44" s="7">
        <v>6030003718</v>
      </c>
      <c r="F44" s="8" t="s">
        <v>1194</v>
      </c>
      <c r="G44" s="44" t="s">
        <v>1195</v>
      </c>
      <c r="H44" s="8" t="s">
        <v>1795</v>
      </c>
      <c r="I44" s="11" t="s">
        <v>0</v>
      </c>
      <c r="J44" s="46">
        <v>0.45</v>
      </c>
      <c r="K44" s="47">
        <v>1680000</v>
      </c>
      <c r="L44" s="50">
        <f t="shared" ref="L44:L50" si="2">K44*J44/1000</f>
        <v>756</v>
      </c>
      <c r="M44" s="38" t="s">
        <v>1103</v>
      </c>
      <c r="N44" s="49"/>
    </row>
    <row r="45" spans="1:14" x14ac:dyDescent="0.2">
      <c r="A45" s="7">
        <v>44</v>
      </c>
      <c r="B45" s="8">
        <v>42811</v>
      </c>
      <c r="C45" s="43">
        <v>13591</v>
      </c>
      <c r="D45" s="7" t="s">
        <v>19</v>
      </c>
      <c r="E45" s="7">
        <v>6030003741</v>
      </c>
      <c r="F45" s="8" t="s">
        <v>1196</v>
      </c>
      <c r="G45" s="44" t="s">
        <v>1197</v>
      </c>
      <c r="H45" s="8" t="s">
        <v>1796</v>
      </c>
      <c r="I45" s="11" t="s">
        <v>0</v>
      </c>
      <c r="J45" s="46">
        <v>0.45</v>
      </c>
      <c r="K45" s="47">
        <v>1700000</v>
      </c>
      <c r="L45" s="50">
        <f t="shared" si="2"/>
        <v>765</v>
      </c>
      <c r="M45" s="38" t="s">
        <v>1103</v>
      </c>
      <c r="N45" s="49"/>
    </row>
    <row r="46" spans="1:14" x14ac:dyDescent="0.2">
      <c r="A46" s="7">
        <v>45</v>
      </c>
      <c r="B46" s="8">
        <v>42825</v>
      </c>
      <c r="C46" s="43" t="s">
        <v>1198</v>
      </c>
      <c r="D46" s="7" t="s">
        <v>19</v>
      </c>
      <c r="E46" s="7">
        <v>6030003757</v>
      </c>
      <c r="F46" s="8" t="s">
        <v>1199</v>
      </c>
      <c r="G46" s="44" t="s">
        <v>1200</v>
      </c>
      <c r="H46" s="8" t="s">
        <v>1797</v>
      </c>
      <c r="I46" s="11" t="s">
        <v>0</v>
      </c>
      <c r="J46" s="46">
        <v>0.45</v>
      </c>
      <c r="K46" s="47">
        <v>1716000</v>
      </c>
      <c r="L46" s="50">
        <f t="shared" si="2"/>
        <v>772.2</v>
      </c>
      <c r="M46" s="38" t="s">
        <v>1103</v>
      </c>
      <c r="N46" s="49"/>
    </row>
    <row r="47" spans="1:14" x14ac:dyDescent="0.2">
      <c r="A47" s="7">
        <v>46</v>
      </c>
      <c r="B47" s="8">
        <v>42835</v>
      </c>
      <c r="C47" s="43" t="s">
        <v>1201</v>
      </c>
      <c r="D47" s="7" t="s">
        <v>19</v>
      </c>
      <c r="E47" s="7">
        <v>6030003764</v>
      </c>
      <c r="F47" s="8" t="s">
        <v>1202</v>
      </c>
      <c r="G47" s="44" t="s">
        <v>1203</v>
      </c>
      <c r="H47" s="8" t="s">
        <v>1798</v>
      </c>
      <c r="I47" s="11" t="s">
        <v>0</v>
      </c>
      <c r="J47" s="46">
        <v>0.52200000000000002</v>
      </c>
      <c r="K47" s="47">
        <v>1485000</v>
      </c>
      <c r="L47" s="50">
        <f t="shared" si="2"/>
        <v>775.17</v>
      </c>
      <c r="M47" s="38" t="s">
        <v>1103</v>
      </c>
      <c r="N47" s="49"/>
    </row>
    <row r="48" spans="1:14" x14ac:dyDescent="0.2">
      <c r="A48" s="7">
        <v>47</v>
      </c>
      <c r="B48" s="8">
        <v>42853</v>
      </c>
      <c r="C48" s="43" t="s">
        <v>1204</v>
      </c>
      <c r="D48" s="7" t="s">
        <v>19</v>
      </c>
      <c r="E48" s="7">
        <v>6030003807</v>
      </c>
      <c r="F48" s="8" t="s">
        <v>1205</v>
      </c>
      <c r="G48" s="44" t="s">
        <v>1206</v>
      </c>
      <c r="H48" s="8" t="s">
        <v>1799</v>
      </c>
      <c r="I48" s="11" t="s">
        <v>1102</v>
      </c>
      <c r="J48" s="46">
        <v>0.87</v>
      </c>
      <c r="K48" s="47">
        <v>1770000</v>
      </c>
      <c r="L48" s="50">
        <f t="shared" si="2"/>
        <v>1539.9</v>
      </c>
      <c r="M48" s="38" t="s">
        <v>1103</v>
      </c>
      <c r="N48" s="49"/>
    </row>
    <row r="49" spans="1:14" x14ac:dyDescent="0.2">
      <c r="A49" s="7">
        <v>48</v>
      </c>
      <c r="B49" s="8">
        <v>42853</v>
      </c>
      <c r="C49" s="43" t="s">
        <v>1204</v>
      </c>
      <c r="D49" s="7" t="s">
        <v>1104</v>
      </c>
      <c r="E49" s="7">
        <v>6030003807</v>
      </c>
      <c r="F49" s="8" t="s">
        <v>1207</v>
      </c>
      <c r="G49" s="44" t="s">
        <v>1208</v>
      </c>
      <c r="H49" s="8" t="s">
        <v>1800</v>
      </c>
      <c r="I49" s="11" t="s">
        <v>1209</v>
      </c>
      <c r="J49" s="46"/>
      <c r="K49" s="47"/>
      <c r="L49" s="50">
        <f t="shared" si="2"/>
        <v>0</v>
      </c>
      <c r="M49" s="38" t="s">
        <v>1103</v>
      </c>
      <c r="N49" s="49"/>
    </row>
    <row r="50" spans="1:14" x14ac:dyDescent="0.2">
      <c r="A50" s="7">
        <v>49</v>
      </c>
      <c r="B50" s="8">
        <v>42859</v>
      </c>
      <c r="C50" s="8">
        <v>50163</v>
      </c>
      <c r="D50" s="7" t="s">
        <v>19</v>
      </c>
      <c r="E50" s="7">
        <v>6030003814</v>
      </c>
      <c r="F50" s="7" t="s">
        <v>1210</v>
      </c>
      <c r="G50" s="44" t="s">
        <v>1211</v>
      </c>
      <c r="H50" s="8" t="s">
        <v>1801</v>
      </c>
      <c r="I50" s="7" t="s">
        <v>2</v>
      </c>
      <c r="J50" s="7">
        <v>0.87</v>
      </c>
      <c r="K50" s="47">
        <v>3200000</v>
      </c>
      <c r="L50" s="50">
        <f t="shared" si="2"/>
        <v>2784</v>
      </c>
      <c r="M50" s="38" t="s">
        <v>1103</v>
      </c>
      <c r="N50" s="49"/>
    </row>
    <row r="51" spans="1:14" x14ac:dyDescent="0.2">
      <c r="A51" s="7">
        <v>50</v>
      </c>
      <c r="B51" s="8">
        <v>42859</v>
      </c>
      <c r="C51" s="8">
        <v>50163</v>
      </c>
      <c r="D51" s="7" t="s">
        <v>1104</v>
      </c>
      <c r="E51" s="7">
        <v>6030003814</v>
      </c>
      <c r="F51" s="7" t="s">
        <v>1212</v>
      </c>
      <c r="G51" s="44" t="s">
        <v>1213</v>
      </c>
      <c r="H51" s="8" t="s">
        <v>1802</v>
      </c>
      <c r="I51" s="7"/>
      <c r="J51" s="7"/>
      <c r="K51" s="47"/>
      <c r="L51" s="7"/>
      <c r="M51" s="38" t="s">
        <v>1103</v>
      </c>
      <c r="N51" s="49"/>
    </row>
    <row r="52" spans="1:14" x14ac:dyDescent="0.2">
      <c r="A52" s="7">
        <v>51</v>
      </c>
      <c r="B52" s="8">
        <v>42874</v>
      </c>
      <c r="C52" s="8">
        <v>50179</v>
      </c>
      <c r="D52" s="7" t="s">
        <v>19</v>
      </c>
      <c r="E52" s="7">
        <v>6030003885</v>
      </c>
      <c r="F52" s="7" t="s">
        <v>1214</v>
      </c>
      <c r="G52" s="44" t="s">
        <v>1215</v>
      </c>
      <c r="H52" s="8" t="s">
        <v>1803</v>
      </c>
      <c r="I52" s="7" t="s">
        <v>2</v>
      </c>
      <c r="J52" s="7">
        <v>0.87</v>
      </c>
      <c r="K52" s="47">
        <v>1675000</v>
      </c>
      <c r="L52" s="10">
        <f>K52*J52/1000</f>
        <v>1457.25</v>
      </c>
      <c r="M52" s="38" t="s">
        <v>1103</v>
      </c>
      <c r="N52" s="49"/>
    </row>
    <row r="53" spans="1:14" x14ac:dyDescent="0.2">
      <c r="A53" s="7">
        <v>52</v>
      </c>
      <c r="B53" s="8">
        <v>42874</v>
      </c>
      <c r="C53" s="8">
        <v>50179</v>
      </c>
      <c r="D53" s="7" t="s">
        <v>1104</v>
      </c>
      <c r="E53" s="7">
        <v>6030003885</v>
      </c>
      <c r="F53" s="7" t="s">
        <v>1216</v>
      </c>
      <c r="G53" s="44" t="s">
        <v>1217</v>
      </c>
      <c r="H53" s="8" t="s">
        <v>1804</v>
      </c>
      <c r="I53" s="7"/>
      <c r="J53" s="7"/>
      <c r="K53" s="47"/>
      <c r="L53" s="7"/>
      <c r="M53" s="38" t="s">
        <v>1103</v>
      </c>
      <c r="N53" s="49"/>
    </row>
    <row r="54" spans="1:14" x14ac:dyDescent="0.2">
      <c r="A54" s="7">
        <v>53</v>
      </c>
      <c r="B54" s="8">
        <v>42874</v>
      </c>
      <c r="C54" s="8">
        <v>50179</v>
      </c>
      <c r="D54" s="7" t="s">
        <v>19</v>
      </c>
      <c r="E54" s="7">
        <v>6030003862</v>
      </c>
      <c r="F54" s="7" t="s">
        <v>1218</v>
      </c>
      <c r="G54" s="44" t="s">
        <v>1219</v>
      </c>
      <c r="H54" s="8" t="s">
        <v>1805</v>
      </c>
      <c r="I54" s="7" t="s">
        <v>2</v>
      </c>
      <c r="J54" s="7">
        <v>0.87</v>
      </c>
      <c r="K54" s="47">
        <v>1800000</v>
      </c>
      <c r="L54" s="10">
        <f>K54*J54/1000</f>
        <v>1566</v>
      </c>
      <c r="M54" s="38" t="s">
        <v>1103</v>
      </c>
      <c r="N54" s="49"/>
    </row>
    <row r="55" spans="1:14" x14ac:dyDescent="0.2">
      <c r="A55" s="7">
        <v>54</v>
      </c>
      <c r="B55" s="8">
        <v>42874</v>
      </c>
      <c r="C55" s="8">
        <v>50179</v>
      </c>
      <c r="D55" s="7" t="s">
        <v>1104</v>
      </c>
      <c r="E55" s="7">
        <v>6030003862</v>
      </c>
      <c r="F55" s="7" t="s">
        <v>1220</v>
      </c>
      <c r="G55" s="44" t="s">
        <v>1221</v>
      </c>
      <c r="H55" s="8" t="s">
        <v>1806</v>
      </c>
      <c r="I55" s="7"/>
      <c r="J55" s="7"/>
      <c r="K55" s="47"/>
      <c r="L55" s="7"/>
      <c r="M55" s="38" t="s">
        <v>1103</v>
      </c>
      <c r="N55" s="49"/>
    </row>
    <row r="56" spans="1:14" x14ac:dyDescent="0.2">
      <c r="A56" s="7">
        <v>55</v>
      </c>
      <c r="B56" s="8">
        <v>42898</v>
      </c>
      <c r="C56" s="8">
        <v>50203</v>
      </c>
      <c r="D56" s="7" t="s">
        <v>19</v>
      </c>
      <c r="E56" s="7">
        <v>6030003912</v>
      </c>
      <c r="F56" s="7" t="s">
        <v>1222</v>
      </c>
      <c r="G56" s="44" t="s">
        <v>1223</v>
      </c>
      <c r="H56" s="8" t="s">
        <v>1807</v>
      </c>
      <c r="I56" s="7" t="s">
        <v>2</v>
      </c>
      <c r="J56" s="7">
        <v>0.87</v>
      </c>
      <c r="K56" s="47">
        <v>2790000</v>
      </c>
      <c r="L56" s="10">
        <f>K56*J56/1000</f>
        <v>2427.3000000000002</v>
      </c>
      <c r="M56" s="38" t="s">
        <v>1103</v>
      </c>
      <c r="N56" s="49"/>
    </row>
    <row r="57" spans="1:14" x14ac:dyDescent="0.2">
      <c r="A57" s="7">
        <v>56</v>
      </c>
      <c r="B57" s="8">
        <v>42898</v>
      </c>
      <c r="C57" s="8">
        <v>50203</v>
      </c>
      <c r="D57" s="7" t="s">
        <v>1104</v>
      </c>
      <c r="E57" s="7">
        <v>6030003912</v>
      </c>
      <c r="F57" s="7" t="s">
        <v>1224</v>
      </c>
      <c r="G57" s="44" t="s">
        <v>1225</v>
      </c>
      <c r="H57" s="8" t="s">
        <v>1808</v>
      </c>
      <c r="I57" s="7"/>
      <c r="J57" s="7"/>
      <c r="K57" s="47"/>
      <c r="L57" s="10">
        <f>K57*J57/1000</f>
        <v>0</v>
      </c>
      <c r="M57" s="38" t="s">
        <v>1103</v>
      </c>
      <c r="N57" s="49"/>
    </row>
    <row r="58" spans="1:14" x14ac:dyDescent="0.2">
      <c r="A58" s="7">
        <v>57</v>
      </c>
      <c r="B58" s="8">
        <v>42919</v>
      </c>
      <c r="C58" s="8">
        <v>48398</v>
      </c>
      <c r="D58" s="7" t="s">
        <v>19</v>
      </c>
      <c r="E58" s="7">
        <v>6030004001</v>
      </c>
      <c r="F58" s="7" t="s">
        <v>1226</v>
      </c>
      <c r="G58" s="44" t="s">
        <v>1227</v>
      </c>
      <c r="H58" s="8" t="s">
        <v>1809</v>
      </c>
      <c r="I58" s="11" t="s">
        <v>2</v>
      </c>
      <c r="J58" s="54">
        <v>0.87</v>
      </c>
      <c r="K58" s="47">
        <v>1750000</v>
      </c>
      <c r="L58" s="50">
        <f>K58*J58/1000</f>
        <v>1522.5</v>
      </c>
      <c r="M58" s="38" t="s">
        <v>1103</v>
      </c>
      <c r="N58" s="49"/>
    </row>
    <row r="59" spans="1:14" x14ac:dyDescent="0.2">
      <c r="A59" s="7">
        <v>58</v>
      </c>
      <c r="B59" s="8">
        <v>42919</v>
      </c>
      <c r="C59" s="8">
        <v>48398</v>
      </c>
      <c r="D59" s="7" t="s">
        <v>1104</v>
      </c>
      <c r="E59" s="7">
        <v>6030004001</v>
      </c>
      <c r="F59" s="7" t="s">
        <v>1228</v>
      </c>
      <c r="G59" s="44" t="s">
        <v>1229</v>
      </c>
      <c r="H59" s="8" t="s">
        <v>1810</v>
      </c>
      <c r="I59" s="11"/>
      <c r="J59" s="46"/>
      <c r="K59" s="47"/>
      <c r="L59" s="50"/>
      <c r="M59" s="38" t="s">
        <v>1103</v>
      </c>
      <c r="N59" s="49"/>
    </row>
    <row r="60" spans="1:14" x14ac:dyDescent="0.2">
      <c r="A60" s="7">
        <v>59</v>
      </c>
      <c r="B60" s="8">
        <v>42923</v>
      </c>
      <c r="C60" s="8">
        <v>50228</v>
      </c>
      <c r="D60" s="7" t="s">
        <v>19</v>
      </c>
      <c r="E60" s="7">
        <v>6030004033</v>
      </c>
      <c r="F60" s="7" t="s">
        <v>1230</v>
      </c>
      <c r="G60" s="44" t="s">
        <v>1231</v>
      </c>
      <c r="H60" s="8" t="s">
        <v>1811</v>
      </c>
      <c r="I60" s="11" t="s">
        <v>1</v>
      </c>
      <c r="J60" s="54">
        <v>0.87</v>
      </c>
      <c r="K60" s="47">
        <v>1600000</v>
      </c>
      <c r="L60" s="50">
        <f>K60*J60/1000</f>
        <v>1392</v>
      </c>
      <c r="M60" s="38" t="s">
        <v>1103</v>
      </c>
      <c r="N60" s="49"/>
    </row>
    <row r="61" spans="1:14" x14ac:dyDescent="0.2">
      <c r="A61" s="7">
        <v>60</v>
      </c>
      <c r="B61" s="8">
        <v>42928</v>
      </c>
      <c r="C61" s="8">
        <v>50233</v>
      </c>
      <c r="D61" s="7" t="s">
        <v>19</v>
      </c>
      <c r="E61" s="7">
        <v>6030004042</v>
      </c>
      <c r="F61" s="7" t="s">
        <v>1232</v>
      </c>
      <c r="G61" s="44" t="s">
        <v>1233</v>
      </c>
      <c r="H61" s="8" t="s">
        <v>1812</v>
      </c>
      <c r="I61" s="11" t="s">
        <v>1</v>
      </c>
      <c r="J61" s="46">
        <v>0.75</v>
      </c>
      <c r="K61" s="47">
        <v>1720200</v>
      </c>
      <c r="L61" s="50">
        <f>K61*J61/1000</f>
        <v>1290.1500000000001</v>
      </c>
      <c r="M61" s="38" t="s">
        <v>1103</v>
      </c>
      <c r="N61" s="49"/>
    </row>
    <row r="62" spans="1:14" x14ac:dyDescent="0.2">
      <c r="A62" s="7">
        <v>61</v>
      </c>
      <c r="B62" s="8">
        <v>42923</v>
      </c>
      <c r="C62" s="8">
        <v>50228</v>
      </c>
      <c r="D62" s="7" t="s">
        <v>19</v>
      </c>
      <c r="E62" s="7">
        <v>6030004026</v>
      </c>
      <c r="F62" s="7" t="s">
        <v>1234</v>
      </c>
      <c r="G62" s="44" t="s">
        <v>1235</v>
      </c>
      <c r="H62" s="8" t="s">
        <v>1813</v>
      </c>
      <c r="I62" s="11" t="s">
        <v>0</v>
      </c>
      <c r="J62" s="7">
        <v>0.52200000000000002</v>
      </c>
      <c r="K62" s="47">
        <v>1719000</v>
      </c>
      <c r="L62" s="50">
        <f>K62*J62/1000</f>
        <v>897.31799999999998</v>
      </c>
      <c r="M62" s="38" t="s">
        <v>1103</v>
      </c>
      <c r="N62" s="49"/>
    </row>
    <row r="63" spans="1:14" x14ac:dyDescent="0.2">
      <c r="A63" s="7">
        <v>62</v>
      </c>
      <c r="B63" s="8">
        <v>42943</v>
      </c>
      <c r="C63" s="8">
        <v>50269</v>
      </c>
      <c r="D63" s="7" t="s">
        <v>19</v>
      </c>
      <c r="E63" s="7">
        <v>6010715028</v>
      </c>
      <c r="F63" s="7" t="s">
        <v>1236</v>
      </c>
      <c r="G63" s="44" t="s">
        <v>1237</v>
      </c>
      <c r="H63" s="8" t="s">
        <v>1814</v>
      </c>
      <c r="I63" s="11" t="s">
        <v>3</v>
      </c>
      <c r="J63" s="54">
        <v>1.3919999999999999</v>
      </c>
      <c r="K63" s="47">
        <v>2228041</v>
      </c>
      <c r="L63" s="50">
        <f>K63*J63/1000</f>
        <v>3101.4330719999998</v>
      </c>
      <c r="M63" s="38" t="s">
        <v>1103</v>
      </c>
      <c r="N63" s="49"/>
    </row>
    <row r="64" spans="1:14" x14ac:dyDescent="0.2">
      <c r="A64" s="7">
        <v>63</v>
      </c>
      <c r="B64" s="8">
        <v>42943</v>
      </c>
      <c r="C64" s="8">
        <v>50269</v>
      </c>
      <c r="D64" s="7" t="s">
        <v>1104</v>
      </c>
      <c r="E64" s="7">
        <v>6010715028</v>
      </c>
      <c r="F64" s="7" t="s">
        <v>1238</v>
      </c>
      <c r="G64" s="44" t="s">
        <v>1239</v>
      </c>
      <c r="H64" s="8" t="s">
        <v>1815</v>
      </c>
      <c r="I64" s="11"/>
      <c r="J64" s="46"/>
      <c r="K64" s="47"/>
      <c r="L64" s="50"/>
      <c r="M64" s="38" t="s">
        <v>1103</v>
      </c>
      <c r="N64" s="49"/>
    </row>
    <row r="65" spans="1:14" x14ac:dyDescent="0.2">
      <c r="A65" s="7">
        <v>64</v>
      </c>
      <c r="B65" s="8">
        <v>42935</v>
      </c>
      <c r="C65" s="8">
        <v>50240</v>
      </c>
      <c r="D65" s="7" t="s">
        <v>19</v>
      </c>
      <c r="E65" s="7">
        <v>6030004081</v>
      </c>
      <c r="F65" s="7" t="s">
        <v>1240</v>
      </c>
      <c r="G65" s="44" t="s">
        <v>1241</v>
      </c>
      <c r="H65" s="8" t="s">
        <v>1816</v>
      </c>
      <c r="I65" s="11" t="s">
        <v>0</v>
      </c>
      <c r="J65" s="46">
        <v>0.52200000000000002</v>
      </c>
      <c r="K65" s="47">
        <v>1550000</v>
      </c>
      <c r="L65" s="50">
        <f t="shared" ref="L65:L71" si="3">K65*J65/1000</f>
        <v>809.1</v>
      </c>
      <c r="M65" s="38" t="s">
        <v>1103</v>
      </c>
      <c r="N65" s="49"/>
    </row>
    <row r="66" spans="1:14" x14ac:dyDescent="0.2">
      <c r="A66" s="7">
        <v>65</v>
      </c>
      <c r="B66" s="8">
        <v>42923</v>
      </c>
      <c r="C66" s="8">
        <v>50228</v>
      </c>
      <c r="D66" s="7" t="s">
        <v>19</v>
      </c>
      <c r="E66" s="7">
        <v>6030004019</v>
      </c>
      <c r="F66" s="7" t="s">
        <v>1242</v>
      </c>
      <c r="G66" s="44" t="s">
        <v>1243</v>
      </c>
      <c r="H66" s="8" t="s">
        <v>1817</v>
      </c>
      <c r="I66" s="11" t="s">
        <v>0</v>
      </c>
      <c r="J66" s="7">
        <v>0.52200000000000002</v>
      </c>
      <c r="K66" s="47">
        <v>1500000</v>
      </c>
      <c r="L66" s="50">
        <f t="shared" si="3"/>
        <v>783</v>
      </c>
      <c r="M66" s="38" t="s">
        <v>1103</v>
      </c>
      <c r="N66" s="49"/>
    </row>
    <row r="67" spans="1:14" x14ac:dyDescent="0.2">
      <c r="A67" s="7">
        <v>66</v>
      </c>
      <c r="B67" s="8">
        <v>42951</v>
      </c>
      <c r="C67" s="8">
        <v>48430</v>
      </c>
      <c r="D67" s="7" t="s">
        <v>19</v>
      </c>
      <c r="E67" s="7">
        <v>6030004115</v>
      </c>
      <c r="F67" s="7" t="s">
        <v>1244</v>
      </c>
      <c r="G67" s="44" t="s">
        <v>1245</v>
      </c>
      <c r="H67" s="8" t="s">
        <v>1793</v>
      </c>
      <c r="I67" s="11" t="s">
        <v>0</v>
      </c>
      <c r="J67" s="7">
        <v>0.52200000000000002</v>
      </c>
      <c r="K67" s="47">
        <v>2101507.17</v>
      </c>
      <c r="L67" s="50">
        <f t="shared" si="3"/>
        <v>1096.98674274</v>
      </c>
      <c r="M67" s="38" t="s">
        <v>1103</v>
      </c>
      <c r="N67" s="49"/>
    </row>
    <row r="68" spans="1:14" x14ac:dyDescent="0.2">
      <c r="A68" s="7">
        <v>67</v>
      </c>
      <c r="B68" s="8">
        <v>42951</v>
      </c>
      <c r="C68" s="8">
        <v>50256</v>
      </c>
      <c r="D68" s="7" t="s">
        <v>19</v>
      </c>
      <c r="E68" s="7">
        <v>6030004122</v>
      </c>
      <c r="F68" s="7" t="s">
        <v>1246</v>
      </c>
      <c r="G68" s="44" t="s">
        <v>1247</v>
      </c>
      <c r="H68" s="8" t="s">
        <v>1818</v>
      </c>
      <c r="I68" s="11" t="s">
        <v>0</v>
      </c>
      <c r="J68" s="7">
        <v>0.52200000000000002</v>
      </c>
      <c r="K68" s="47">
        <v>2156000</v>
      </c>
      <c r="L68" s="50">
        <f t="shared" si="3"/>
        <v>1125.432</v>
      </c>
      <c r="M68" s="38" t="s">
        <v>1103</v>
      </c>
      <c r="N68" s="49"/>
    </row>
    <row r="69" spans="1:14" x14ac:dyDescent="0.2">
      <c r="A69" s="7">
        <v>68</v>
      </c>
      <c r="B69" s="57">
        <v>42998</v>
      </c>
      <c r="C69" s="58">
        <v>50303</v>
      </c>
      <c r="D69" s="7" t="s">
        <v>19</v>
      </c>
      <c r="E69" s="59">
        <v>6030004243</v>
      </c>
      <c r="F69" s="59" t="s">
        <v>1248</v>
      </c>
      <c r="G69" s="60" t="s">
        <v>1249</v>
      </c>
      <c r="H69" s="8" t="s">
        <v>1819</v>
      </c>
      <c r="I69" s="11" t="s">
        <v>1</v>
      </c>
      <c r="J69" s="54">
        <v>0.87</v>
      </c>
      <c r="K69" s="47">
        <v>2080000</v>
      </c>
      <c r="L69" s="50">
        <f t="shared" si="3"/>
        <v>1809.6</v>
      </c>
      <c r="M69" s="38" t="s">
        <v>1103</v>
      </c>
      <c r="N69" s="49"/>
    </row>
    <row r="70" spans="1:14" x14ac:dyDescent="0.2">
      <c r="A70" s="7">
        <v>69</v>
      </c>
      <c r="B70" s="57">
        <v>43024</v>
      </c>
      <c r="C70" s="8">
        <v>50329</v>
      </c>
      <c r="D70" s="7" t="s">
        <v>19</v>
      </c>
      <c r="E70" s="7">
        <v>6030004229</v>
      </c>
      <c r="F70" s="7" t="s">
        <v>1250</v>
      </c>
      <c r="G70" s="44" t="s">
        <v>1251</v>
      </c>
      <c r="H70" s="8" t="s">
        <v>1820</v>
      </c>
      <c r="I70" s="7" t="s">
        <v>0</v>
      </c>
      <c r="J70" s="54">
        <v>0.52200000000000002</v>
      </c>
      <c r="K70" s="47">
        <v>2000000</v>
      </c>
      <c r="L70" s="50">
        <f t="shared" si="3"/>
        <v>1044</v>
      </c>
      <c r="M70" s="38" t="s">
        <v>1103</v>
      </c>
      <c r="N70" s="49"/>
    </row>
    <row r="71" spans="1:14" x14ac:dyDescent="0.2">
      <c r="A71" s="7">
        <v>70</v>
      </c>
      <c r="B71" s="58">
        <v>43012</v>
      </c>
      <c r="C71" s="58">
        <v>50317</v>
      </c>
      <c r="D71" s="7" t="s">
        <v>19</v>
      </c>
      <c r="E71" s="7">
        <v>6030004204</v>
      </c>
      <c r="F71" s="7" t="s">
        <v>820</v>
      </c>
      <c r="G71" s="44" t="s">
        <v>821</v>
      </c>
      <c r="H71" s="8" t="s">
        <v>1821</v>
      </c>
      <c r="I71" s="7" t="s">
        <v>2</v>
      </c>
      <c r="J71" s="7">
        <v>0.87</v>
      </c>
      <c r="K71" s="47">
        <v>2184124</v>
      </c>
      <c r="L71" s="50">
        <f t="shared" si="3"/>
        <v>1900.18788</v>
      </c>
      <c r="M71" s="38" t="s">
        <v>1103</v>
      </c>
      <c r="N71" s="49"/>
    </row>
    <row r="72" spans="1:14" x14ac:dyDescent="0.2">
      <c r="A72" s="7">
        <v>71</v>
      </c>
      <c r="B72" s="58">
        <v>43012</v>
      </c>
      <c r="C72" s="58">
        <v>50317</v>
      </c>
      <c r="D72" s="7" t="s">
        <v>1104</v>
      </c>
      <c r="E72" s="7">
        <v>6030004204</v>
      </c>
      <c r="F72" s="8" t="s">
        <v>822</v>
      </c>
      <c r="G72" s="44" t="s">
        <v>823</v>
      </c>
      <c r="H72" s="8" t="s">
        <v>1822</v>
      </c>
      <c r="I72" s="7" t="s">
        <v>2</v>
      </c>
      <c r="J72" s="61"/>
      <c r="K72" s="47"/>
      <c r="L72" s="50"/>
      <c r="M72" s="38" t="s">
        <v>1103</v>
      </c>
      <c r="N72" s="49"/>
    </row>
    <row r="73" spans="1:14" x14ac:dyDescent="0.2">
      <c r="A73" s="7">
        <v>72</v>
      </c>
      <c r="B73" s="58">
        <v>43025</v>
      </c>
      <c r="C73" s="58">
        <v>46677</v>
      </c>
      <c r="D73" s="7" t="s">
        <v>19</v>
      </c>
      <c r="E73" s="7">
        <v>6030004236</v>
      </c>
      <c r="F73" s="7" t="s">
        <v>1252</v>
      </c>
      <c r="G73" s="44" t="s">
        <v>1253</v>
      </c>
      <c r="H73" s="8" t="s">
        <v>1823</v>
      </c>
      <c r="I73" s="7" t="s">
        <v>0</v>
      </c>
      <c r="J73" s="54">
        <v>0.52200000000000002</v>
      </c>
      <c r="K73" s="47">
        <v>1375000</v>
      </c>
      <c r="L73" s="50">
        <f t="shared" ref="L73:L93" si="4">K73*J73/1000</f>
        <v>717.75</v>
      </c>
      <c r="M73" s="38" t="s">
        <v>1103</v>
      </c>
      <c r="N73" s="49"/>
    </row>
    <row r="74" spans="1:14" x14ac:dyDescent="0.2">
      <c r="A74" s="7">
        <v>73</v>
      </c>
      <c r="B74" s="58">
        <v>43054</v>
      </c>
      <c r="C74" s="58">
        <v>50361</v>
      </c>
      <c r="D74" s="7" t="s">
        <v>19</v>
      </c>
      <c r="E74" s="7">
        <v>6030004268</v>
      </c>
      <c r="F74" s="7" t="s">
        <v>1254</v>
      </c>
      <c r="G74" s="44" t="s">
        <v>1255</v>
      </c>
      <c r="H74" s="8" t="s">
        <v>1824</v>
      </c>
      <c r="I74" s="7" t="s">
        <v>0</v>
      </c>
      <c r="J74" s="54">
        <v>0.52200000000000002</v>
      </c>
      <c r="K74" s="47">
        <v>4200000</v>
      </c>
      <c r="L74" s="50">
        <f t="shared" si="4"/>
        <v>2192.4</v>
      </c>
      <c r="M74" s="38" t="s">
        <v>1103</v>
      </c>
      <c r="N74" s="49"/>
    </row>
    <row r="75" spans="1:14" x14ac:dyDescent="0.2">
      <c r="A75" s="7">
        <v>74</v>
      </c>
      <c r="B75" s="8">
        <v>43000</v>
      </c>
      <c r="C75" s="58">
        <v>50300</v>
      </c>
      <c r="D75" s="7" t="s">
        <v>19</v>
      </c>
      <c r="E75" s="7">
        <v>6030005181</v>
      </c>
      <c r="F75" s="8" t="s">
        <v>1256</v>
      </c>
      <c r="G75" s="44" t="s">
        <v>1257</v>
      </c>
      <c r="H75" s="8" t="s">
        <v>1825</v>
      </c>
      <c r="I75" s="7" t="s">
        <v>0</v>
      </c>
      <c r="J75" s="54">
        <v>0.52200000000000002</v>
      </c>
      <c r="K75" s="47">
        <v>2060000</v>
      </c>
      <c r="L75" s="50">
        <f t="shared" si="4"/>
        <v>1075.32</v>
      </c>
      <c r="M75" s="38" t="s">
        <v>1103</v>
      </c>
      <c r="N75" s="49"/>
    </row>
    <row r="76" spans="1:14" x14ac:dyDescent="0.2">
      <c r="A76" s="7">
        <v>75</v>
      </c>
      <c r="B76" s="8">
        <v>43000</v>
      </c>
      <c r="C76" s="58">
        <v>50300</v>
      </c>
      <c r="D76" s="7" t="s">
        <v>1104</v>
      </c>
      <c r="E76" s="7">
        <v>6030005181</v>
      </c>
      <c r="F76" s="8" t="s">
        <v>1258</v>
      </c>
      <c r="G76" s="44" t="s">
        <v>1259</v>
      </c>
      <c r="H76" s="8" t="s">
        <v>1826</v>
      </c>
      <c r="I76" s="7"/>
      <c r="J76" s="61"/>
      <c r="K76" s="47"/>
      <c r="L76" s="50">
        <f t="shared" si="4"/>
        <v>0</v>
      </c>
      <c r="M76" s="38" t="s">
        <v>1103</v>
      </c>
      <c r="N76" s="49"/>
    </row>
    <row r="77" spans="1:14" x14ac:dyDescent="0.2">
      <c r="A77" s="7">
        <v>76</v>
      </c>
      <c r="B77" s="8">
        <v>43119</v>
      </c>
      <c r="C77" s="58">
        <v>50424</v>
      </c>
      <c r="D77" s="7" t="s">
        <v>19</v>
      </c>
      <c r="E77" s="7">
        <v>6030004318</v>
      </c>
      <c r="F77" s="7" t="s">
        <v>1260</v>
      </c>
      <c r="G77" s="44" t="s">
        <v>1261</v>
      </c>
      <c r="H77" s="8" t="s">
        <v>1827</v>
      </c>
      <c r="I77" s="7" t="s">
        <v>2</v>
      </c>
      <c r="J77" s="7">
        <v>0.87</v>
      </c>
      <c r="K77" s="47">
        <v>1980000</v>
      </c>
      <c r="L77" s="50">
        <f t="shared" si="4"/>
        <v>1722.6</v>
      </c>
      <c r="M77" s="38" t="s">
        <v>1103</v>
      </c>
      <c r="N77" s="49"/>
    </row>
    <row r="78" spans="1:14" x14ac:dyDescent="0.2">
      <c r="A78" s="7">
        <v>77</v>
      </c>
      <c r="B78" s="8">
        <v>43119</v>
      </c>
      <c r="C78" s="58">
        <v>50424</v>
      </c>
      <c r="D78" s="7" t="s">
        <v>1104</v>
      </c>
      <c r="E78" s="7">
        <v>6030004318</v>
      </c>
      <c r="F78" s="7" t="s">
        <v>1262</v>
      </c>
      <c r="G78" s="44" t="s">
        <v>1263</v>
      </c>
      <c r="H78" s="8" t="s">
        <v>1828</v>
      </c>
      <c r="I78" s="7"/>
      <c r="J78" s="54"/>
      <c r="K78" s="47"/>
      <c r="L78" s="50">
        <f t="shared" si="4"/>
        <v>0</v>
      </c>
      <c r="M78" s="38" t="s">
        <v>1103</v>
      </c>
      <c r="N78" s="49"/>
    </row>
    <row r="79" spans="1:14" x14ac:dyDescent="0.2">
      <c r="A79" s="7">
        <v>78</v>
      </c>
      <c r="B79" s="8">
        <v>43209</v>
      </c>
      <c r="C79" s="8">
        <v>50515</v>
      </c>
      <c r="D79" s="7" t="s">
        <v>19</v>
      </c>
      <c r="E79" s="62">
        <v>6030004371</v>
      </c>
      <c r="F79" s="7" t="s">
        <v>1264</v>
      </c>
      <c r="G79" s="63" t="s">
        <v>1265</v>
      </c>
      <c r="H79" s="8" t="s">
        <v>1829</v>
      </c>
      <c r="I79" s="7" t="s">
        <v>2</v>
      </c>
      <c r="J79" s="54">
        <v>0.87</v>
      </c>
      <c r="K79" s="47">
        <v>5000000</v>
      </c>
      <c r="L79" s="50">
        <f t="shared" si="4"/>
        <v>4350</v>
      </c>
      <c r="M79" s="38" t="s">
        <v>1103</v>
      </c>
      <c r="N79" s="49"/>
    </row>
    <row r="80" spans="1:14" x14ac:dyDescent="0.2">
      <c r="A80" s="7">
        <v>79</v>
      </c>
      <c r="B80" s="8">
        <v>43209</v>
      </c>
      <c r="C80" s="8">
        <v>50515</v>
      </c>
      <c r="D80" s="7" t="s">
        <v>27</v>
      </c>
      <c r="E80" s="62">
        <v>6030004371</v>
      </c>
      <c r="F80" s="7" t="s">
        <v>1266</v>
      </c>
      <c r="G80" s="63" t="s">
        <v>1267</v>
      </c>
      <c r="H80" s="8" t="s">
        <v>1830</v>
      </c>
      <c r="I80" s="7" t="s">
        <v>2</v>
      </c>
      <c r="J80" s="54"/>
      <c r="K80" s="47"/>
      <c r="L80" s="50">
        <f t="shared" si="4"/>
        <v>0</v>
      </c>
      <c r="M80" s="38" t="s">
        <v>1103</v>
      </c>
      <c r="N80" s="49"/>
    </row>
    <row r="81" spans="1:14" x14ac:dyDescent="0.2">
      <c r="A81" s="7">
        <v>80</v>
      </c>
      <c r="B81" s="64">
        <v>43203</v>
      </c>
      <c r="C81" s="8">
        <v>50508</v>
      </c>
      <c r="D81" s="7" t="s">
        <v>19</v>
      </c>
      <c r="E81" s="7">
        <v>6030004389</v>
      </c>
      <c r="F81" s="7" t="s">
        <v>1268</v>
      </c>
      <c r="G81" s="44" t="s">
        <v>1269</v>
      </c>
      <c r="H81" s="8" t="s">
        <v>1831</v>
      </c>
      <c r="I81" s="7" t="s">
        <v>2</v>
      </c>
      <c r="J81" s="54">
        <v>0.87</v>
      </c>
      <c r="K81" s="47">
        <v>4080000</v>
      </c>
      <c r="L81" s="50">
        <f t="shared" si="4"/>
        <v>3549.6</v>
      </c>
      <c r="M81" s="38" t="s">
        <v>1103</v>
      </c>
      <c r="N81" s="49"/>
    </row>
    <row r="82" spans="1:14" ht="15" customHeight="1" x14ac:dyDescent="0.2">
      <c r="A82" s="7">
        <v>81</v>
      </c>
      <c r="B82" s="64">
        <v>43203</v>
      </c>
      <c r="C82" s="8">
        <v>50508</v>
      </c>
      <c r="D82" s="7" t="s">
        <v>1104</v>
      </c>
      <c r="E82" s="7">
        <v>6030004389</v>
      </c>
      <c r="F82" s="7" t="s">
        <v>1270</v>
      </c>
      <c r="G82" s="44" t="s">
        <v>1271</v>
      </c>
      <c r="H82" s="8" t="s">
        <v>1832</v>
      </c>
      <c r="I82" s="7" t="s">
        <v>2</v>
      </c>
      <c r="J82" s="54"/>
      <c r="K82" s="47"/>
      <c r="L82" s="50">
        <f t="shared" si="4"/>
        <v>0</v>
      </c>
      <c r="M82" s="38" t="s">
        <v>1103</v>
      </c>
      <c r="N82" s="49"/>
    </row>
    <row r="83" spans="1:14" ht="15" customHeight="1" x14ac:dyDescent="0.2">
      <c r="A83" s="7">
        <v>82</v>
      </c>
      <c r="B83" s="64">
        <v>43215</v>
      </c>
      <c r="C83" s="8">
        <v>48694</v>
      </c>
      <c r="D83" s="7" t="s">
        <v>19</v>
      </c>
      <c r="E83" s="7">
        <v>6030004407</v>
      </c>
      <c r="F83" s="7" t="s">
        <v>1272</v>
      </c>
      <c r="G83" s="44" t="s">
        <v>1273</v>
      </c>
      <c r="H83" s="8" t="s">
        <v>1833</v>
      </c>
      <c r="I83" s="7" t="s">
        <v>0</v>
      </c>
      <c r="J83" s="54">
        <v>0.52200000000000002</v>
      </c>
      <c r="K83" s="47">
        <v>1000000</v>
      </c>
      <c r="L83" s="50">
        <f t="shared" si="4"/>
        <v>522</v>
      </c>
      <c r="M83" s="38" t="s">
        <v>1103</v>
      </c>
      <c r="N83" s="49"/>
    </row>
    <row r="84" spans="1:14" x14ac:dyDescent="0.2">
      <c r="A84" s="7">
        <v>83</v>
      </c>
      <c r="B84" s="64">
        <v>43193</v>
      </c>
      <c r="C84" s="8">
        <v>45750</v>
      </c>
      <c r="D84" s="7" t="s">
        <v>19</v>
      </c>
      <c r="E84" s="7">
        <v>6010828572</v>
      </c>
      <c r="F84" s="7" t="s">
        <v>1274</v>
      </c>
      <c r="G84" s="44" t="s">
        <v>1275</v>
      </c>
      <c r="H84" s="8" t="s">
        <v>1834</v>
      </c>
      <c r="I84" s="7" t="s">
        <v>0</v>
      </c>
      <c r="J84" s="54">
        <v>0.52200000000000002</v>
      </c>
      <c r="K84" s="47">
        <v>1500000</v>
      </c>
      <c r="L84" s="50">
        <f t="shared" si="4"/>
        <v>783</v>
      </c>
      <c r="M84" s="38" t="s">
        <v>1103</v>
      </c>
      <c r="N84" s="49"/>
    </row>
    <row r="85" spans="1:14" x14ac:dyDescent="0.2">
      <c r="A85" s="7">
        <v>84</v>
      </c>
      <c r="B85" s="8">
        <v>43237</v>
      </c>
      <c r="C85" s="8">
        <v>50542</v>
      </c>
      <c r="D85" s="7" t="s">
        <v>19</v>
      </c>
      <c r="E85" s="7">
        <v>6030004421</v>
      </c>
      <c r="F85" s="7" t="s">
        <v>211</v>
      </c>
      <c r="G85" s="44" t="s">
        <v>212</v>
      </c>
      <c r="H85" s="8" t="s">
        <v>1835</v>
      </c>
      <c r="I85" s="7" t="s">
        <v>0</v>
      </c>
      <c r="J85" s="54">
        <v>0.52200000000000002</v>
      </c>
      <c r="K85" s="47">
        <v>5080000</v>
      </c>
      <c r="L85" s="50">
        <f t="shared" si="4"/>
        <v>2651.76</v>
      </c>
      <c r="M85" s="38" t="s">
        <v>1103</v>
      </c>
      <c r="N85" s="49"/>
    </row>
    <row r="86" spans="1:14" x14ac:dyDescent="0.2">
      <c r="A86" s="7">
        <v>85</v>
      </c>
      <c r="B86" s="8">
        <v>43224</v>
      </c>
      <c r="C86" s="8">
        <v>46877</v>
      </c>
      <c r="D86" s="7" t="s">
        <v>19</v>
      </c>
      <c r="E86" s="7">
        <v>6010840081</v>
      </c>
      <c r="F86" s="7" t="s">
        <v>1276</v>
      </c>
      <c r="G86" s="44" t="s">
        <v>1277</v>
      </c>
      <c r="H86" s="8" t="s">
        <v>1836</v>
      </c>
      <c r="I86" s="7" t="s">
        <v>0</v>
      </c>
      <c r="J86" s="54">
        <v>0.52200000000000002</v>
      </c>
      <c r="K86" s="47">
        <v>1000000</v>
      </c>
      <c r="L86" s="50">
        <f t="shared" si="4"/>
        <v>522</v>
      </c>
      <c r="M86" s="38" t="s">
        <v>1103</v>
      </c>
      <c r="N86" s="49"/>
    </row>
    <row r="87" spans="1:14" x14ac:dyDescent="0.2">
      <c r="A87" s="7">
        <v>86</v>
      </c>
      <c r="B87" s="8">
        <v>43229</v>
      </c>
      <c r="C87" s="8">
        <v>50542</v>
      </c>
      <c r="D87" s="7" t="s">
        <v>19</v>
      </c>
      <c r="E87" s="7">
        <v>6030004414</v>
      </c>
      <c r="F87" s="7" t="s">
        <v>1278</v>
      </c>
      <c r="G87" s="44" t="s">
        <v>1279</v>
      </c>
      <c r="H87" s="8" t="s">
        <v>1837</v>
      </c>
      <c r="I87" s="7" t="s">
        <v>2</v>
      </c>
      <c r="J87" s="54">
        <v>0.87</v>
      </c>
      <c r="K87" s="47">
        <v>1800000</v>
      </c>
      <c r="L87" s="50">
        <f t="shared" si="4"/>
        <v>1566</v>
      </c>
      <c r="M87" s="38" t="s">
        <v>1103</v>
      </c>
      <c r="N87" s="49"/>
    </row>
    <row r="88" spans="1:14" x14ac:dyDescent="0.2">
      <c r="A88" s="7">
        <v>87</v>
      </c>
      <c r="B88" s="8">
        <v>43229</v>
      </c>
      <c r="C88" s="8">
        <v>50542</v>
      </c>
      <c r="D88" s="7" t="s">
        <v>1104</v>
      </c>
      <c r="E88" s="7">
        <v>6030004414</v>
      </c>
      <c r="F88" s="7" t="s">
        <v>1280</v>
      </c>
      <c r="G88" s="44" t="s">
        <v>1281</v>
      </c>
      <c r="H88" s="8" t="s">
        <v>1838</v>
      </c>
      <c r="I88" s="7"/>
      <c r="J88" s="54"/>
      <c r="K88" s="47"/>
      <c r="L88" s="50">
        <f t="shared" si="4"/>
        <v>0</v>
      </c>
      <c r="M88" s="38" t="s">
        <v>1103</v>
      </c>
      <c r="N88" s="49"/>
    </row>
    <row r="89" spans="1:14" ht="15" customHeight="1" x14ac:dyDescent="0.2">
      <c r="A89" s="7">
        <v>88</v>
      </c>
      <c r="B89" s="65" t="s">
        <v>1282</v>
      </c>
      <c r="C89" s="65" t="s">
        <v>1283</v>
      </c>
      <c r="D89" s="7" t="s">
        <v>19</v>
      </c>
      <c r="E89" s="7">
        <v>6030004478</v>
      </c>
      <c r="F89" s="7" t="s">
        <v>1284</v>
      </c>
      <c r="G89" s="44" t="s">
        <v>1285</v>
      </c>
      <c r="H89" s="8" t="s">
        <v>1839</v>
      </c>
      <c r="I89" s="7" t="s">
        <v>0</v>
      </c>
      <c r="J89" s="54">
        <v>0.52200000000000002</v>
      </c>
      <c r="K89" s="47">
        <v>1263394.67</v>
      </c>
      <c r="L89" s="50">
        <f t="shared" si="4"/>
        <v>659.49201774000005</v>
      </c>
      <c r="M89" s="38" t="s">
        <v>1103</v>
      </c>
      <c r="N89" s="49"/>
    </row>
    <row r="90" spans="1:14" ht="15" customHeight="1" x14ac:dyDescent="0.2">
      <c r="A90" s="7">
        <v>89</v>
      </c>
      <c r="B90" s="65" t="s">
        <v>1286</v>
      </c>
      <c r="C90" s="65" t="s">
        <v>1287</v>
      </c>
      <c r="D90" s="7" t="s">
        <v>19</v>
      </c>
      <c r="E90" s="7">
        <v>6030004492</v>
      </c>
      <c r="F90" s="7" t="s">
        <v>1288</v>
      </c>
      <c r="G90" s="44" t="s">
        <v>1289</v>
      </c>
      <c r="H90" s="8" t="s">
        <v>1840</v>
      </c>
      <c r="I90" s="7" t="s">
        <v>2</v>
      </c>
      <c r="J90" s="54">
        <v>0.87</v>
      </c>
      <c r="K90" s="47">
        <v>2265300</v>
      </c>
      <c r="L90" s="50">
        <f t="shared" si="4"/>
        <v>1970.8109999999999</v>
      </c>
      <c r="M90" s="38" t="s">
        <v>1103</v>
      </c>
      <c r="N90" s="49"/>
    </row>
    <row r="91" spans="1:14" x14ac:dyDescent="0.2">
      <c r="A91" s="7">
        <v>90</v>
      </c>
      <c r="B91" s="65" t="s">
        <v>1286</v>
      </c>
      <c r="C91" s="65" t="s">
        <v>1287</v>
      </c>
      <c r="D91" s="7" t="s">
        <v>27</v>
      </c>
      <c r="E91" s="7">
        <v>6030004492</v>
      </c>
      <c r="F91" s="7" t="s">
        <v>1290</v>
      </c>
      <c r="G91" s="44" t="s">
        <v>1291</v>
      </c>
      <c r="H91" s="8" t="s">
        <v>1841</v>
      </c>
      <c r="I91" s="7"/>
      <c r="J91" s="54"/>
      <c r="K91" s="47"/>
      <c r="L91" s="50">
        <f t="shared" si="4"/>
        <v>0</v>
      </c>
      <c r="M91" s="38" t="s">
        <v>1103</v>
      </c>
      <c r="N91" s="49"/>
    </row>
    <row r="92" spans="1:14" x14ac:dyDescent="0.2">
      <c r="A92" s="7">
        <v>91</v>
      </c>
      <c r="B92" s="65" t="s">
        <v>1292</v>
      </c>
      <c r="C92" s="65" t="s">
        <v>1293</v>
      </c>
      <c r="D92" s="7" t="s">
        <v>19</v>
      </c>
      <c r="E92" s="7">
        <v>6030004503</v>
      </c>
      <c r="F92" s="7" t="s">
        <v>1294</v>
      </c>
      <c r="G92" s="44" t="s">
        <v>1295</v>
      </c>
      <c r="H92" s="8" t="s">
        <v>1842</v>
      </c>
      <c r="I92" s="7" t="s">
        <v>0</v>
      </c>
      <c r="J92" s="54">
        <v>0.52200000000000002</v>
      </c>
      <c r="K92" s="47">
        <v>14000000</v>
      </c>
      <c r="L92" s="50">
        <f t="shared" si="4"/>
        <v>7308</v>
      </c>
      <c r="M92" s="38" t="s">
        <v>1103</v>
      </c>
      <c r="N92" s="49"/>
    </row>
    <row r="93" spans="1:14" x14ac:dyDescent="0.2">
      <c r="A93" s="7">
        <v>92</v>
      </c>
      <c r="B93" s="8">
        <v>43308</v>
      </c>
      <c r="C93" s="8">
        <v>50613</v>
      </c>
      <c r="D93" s="7" t="s">
        <v>19</v>
      </c>
      <c r="E93" s="7">
        <v>6030004624</v>
      </c>
      <c r="F93" s="7" t="s">
        <v>1296</v>
      </c>
      <c r="G93" s="44" t="s">
        <v>1297</v>
      </c>
      <c r="H93" s="8" t="s">
        <v>1843</v>
      </c>
      <c r="I93" s="7" t="s">
        <v>2</v>
      </c>
      <c r="J93" s="54">
        <v>0.87</v>
      </c>
      <c r="K93" s="47">
        <v>1865000</v>
      </c>
      <c r="L93" s="50">
        <f t="shared" si="4"/>
        <v>1622.55</v>
      </c>
      <c r="M93" s="38" t="s">
        <v>1103</v>
      </c>
      <c r="N93" s="49"/>
    </row>
    <row r="94" spans="1:14" x14ac:dyDescent="0.2">
      <c r="A94" s="7">
        <v>93</v>
      </c>
      <c r="B94" s="8">
        <v>43308</v>
      </c>
      <c r="C94" s="8">
        <v>50613</v>
      </c>
      <c r="D94" s="7" t="s">
        <v>27</v>
      </c>
      <c r="E94" s="7">
        <v>6030004624</v>
      </c>
      <c r="F94" s="7" t="s">
        <v>1298</v>
      </c>
      <c r="G94" s="44" t="s">
        <v>1299</v>
      </c>
      <c r="H94" s="8" t="s">
        <v>1843</v>
      </c>
      <c r="I94" s="7"/>
      <c r="J94" s="54"/>
      <c r="K94" s="47"/>
      <c r="L94" s="50"/>
      <c r="M94" s="38" t="s">
        <v>1103</v>
      </c>
      <c r="N94" s="49"/>
    </row>
    <row r="95" spans="1:14" x14ac:dyDescent="0.2">
      <c r="A95" s="7">
        <v>94</v>
      </c>
      <c r="B95" s="8">
        <v>43297</v>
      </c>
      <c r="C95" s="8" t="s">
        <v>1300</v>
      </c>
      <c r="D95" s="7" t="s">
        <v>19</v>
      </c>
      <c r="E95" s="7">
        <v>6030006641</v>
      </c>
      <c r="F95" s="7" t="s">
        <v>1301</v>
      </c>
      <c r="G95" s="44" t="s">
        <v>1302</v>
      </c>
      <c r="H95" s="8" t="s">
        <v>1844</v>
      </c>
      <c r="I95" s="7" t="s">
        <v>1</v>
      </c>
      <c r="J95" s="54">
        <v>0.87</v>
      </c>
      <c r="K95" s="47">
        <v>5126000</v>
      </c>
      <c r="L95" s="50">
        <f>K95*J95/1000</f>
        <v>4459.62</v>
      </c>
      <c r="M95" s="38" t="s">
        <v>1103</v>
      </c>
      <c r="N95" s="49"/>
    </row>
    <row r="96" spans="1:14" x14ac:dyDescent="0.2">
      <c r="A96" s="7">
        <v>95</v>
      </c>
      <c r="B96" s="8">
        <v>43293</v>
      </c>
      <c r="C96" s="8">
        <v>50598</v>
      </c>
      <c r="D96" s="7" t="s">
        <v>19</v>
      </c>
      <c r="E96" s="7">
        <v>6030004567</v>
      </c>
      <c r="F96" s="7" t="s">
        <v>1303</v>
      </c>
      <c r="G96" s="44" t="s">
        <v>1304</v>
      </c>
      <c r="H96" s="8" t="s">
        <v>1845</v>
      </c>
      <c r="I96" s="7" t="s">
        <v>0</v>
      </c>
      <c r="J96" s="54">
        <v>0.52200000000000002</v>
      </c>
      <c r="K96" s="47">
        <v>1800000</v>
      </c>
      <c r="L96" s="50">
        <f>K96*J96/1000</f>
        <v>939.6</v>
      </c>
      <c r="M96" s="38" t="s">
        <v>1103</v>
      </c>
      <c r="N96" s="49"/>
    </row>
    <row r="97" spans="1:14" x14ac:dyDescent="0.2">
      <c r="A97" s="7">
        <v>96</v>
      </c>
      <c r="B97" s="8">
        <v>43322</v>
      </c>
      <c r="C97" s="8">
        <v>48801</v>
      </c>
      <c r="D97" s="7" t="s">
        <v>19</v>
      </c>
      <c r="E97" s="7">
        <v>6030004656</v>
      </c>
      <c r="F97" s="7" t="s">
        <v>1305</v>
      </c>
      <c r="G97" s="44" t="s">
        <v>1306</v>
      </c>
      <c r="H97" s="8" t="s">
        <v>1846</v>
      </c>
      <c r="I97" s="7" t="s">
        <v>2</v>
      </c>
      <c r="J97" s="54">
        <v>0.87</v>
      </c>
      <c r="K97" s="47">
        <v>1830000</v>
      </c>
      <c r="L97" s="50">
        <f>K97*J97/1000</f>
        <v>1592.1</v>
      </c>
      <c r="M97" s="38" t="s">
        <v>1103</v>
      </c>
      <c r="N97" s="49"/>
    </row>
    <row r="98" spans="1:14" x14ac:dyDescent="0.2">
      <c r="A98" s="7">
        <v>97</v>
      </c>
      <c r="B98" s="8">
        <v>43322</v>
      </c>
      <c r="C98" s="8">
        <v>48801</v>
      </c>
      <c r="D98" s="7" t="s">
        <v>27</v>
      </c>
      <c r="E98" s="7">
        <v>6030004656</v>
      </c>
      <c r="F98" s="7" t="s">
        <v>1307</v>
      </c>
      <c r="G98" s="44" t="s">
        <v>1308</v>
      </c>
      <c r="H98" s="8" t="s">
        <v>1847</v>
      </c>
      <c r="I98" s="7"/>
      <c r="J98" s="54"/>
      <c r="K98" s="47"/>
      <c r="L98" s="50"/>
      <c r="M98" s="38" t="s">
        <v>1103</v>
      </c>
      <c r="N98" s="49"/>
    </row>
    <row r="99" spans="1:14" x14ac:dyDescent="0.2">
      <c r="A99" s="7">
        <v>98</v>
      </c>
      <c r="B99" s="8">
        <v>43321</v>
      </c>
      <c r="C99" s="8">
        <v>48800</v>
      </c>
      <c r="D99" s="7" t="s">
        <v>19</v>
      </c>
      <c r="E99" s="7">
        <v>6030004649</v>
      </c>
      <c r="F99" s="7" t="s">
        <v>1309</v>
      </c>
      <c r="G99" s="44" t="s">
        <v>1310</v>
      </c>
      <c r="H99" s="8" t="s">
        <v>1848</v>
      </c>
      <c r="I99" s="7" t="s">
        <v>0</v>
      </c>
      <c r="J99" s="54">
        <v>0.52200000000000002</v>
      </c>
      <c r="K99" s="47">
        <v>1296000</v>
      </c>
      <c r="L99" s="50">
        <f t="shared" ref="L99:L111" si="5">K99*J99/1000</f>
        <v>676.51199999999994</v>
      </c>
      <c r="M99" s="38" t="s">
        <v>1103</v>
      </c>
      <c r="N99" s="49"/>
    </row>
    <row r="100" spans="1:14" x14ac:dyDescent="0.2">
      <c r="A100" s="7">
        <v>99</v>
      </c>
      <c r="B100" s="8">
        <v>43363</v>
      </c>
      <c r="C100" s="8">
        <v>50668</v>
      </c>
      <c r="D100" s="7" t="s">
        <v>19</v>
      </c>
      <c r="E100" s="7">
        <v>6030004752</v>
      </c>
      <c r="F100" s="7" t="s">
        <v>1311</v>
      </c>
      <c r="G100" s="44" t="s">
        <v>1312</v>
      </c>
      <c r="H100" s="8" t="s">
        <v>1849</v>
      </c>
      <c r="I100" s="7" t="s">
        <v>0</v>
      </c>
      <c r="J100" s="54">
        <v>0.52200000000000002</v>
      </c>
      <c r="K100" s="47">
        <v>1518492.95</v>
      </c>
      <c r="L100" s="50">
        <f t="shared" si="5"/>
        <v>792.65331990000004</v>
      </c>
      <c r="M100" s="38" t="s">
        <v>1103</v>
      </c>
      <c r="N100" s="49"/>
    </row>
    <row r="101" spans="1:14" x14ac:dyDescent="0.2">
      <c r="A101" s="7">
        <v>100</v>
      </c>
      <c r="B101" s="8">
        <v>43371</v>
      </c>
      <c r="C101" s="8">
        <v>47026</v>
      </c>
      <c r="D101" s="7" t="s">
        <v>19</v>
      </c>
      <c r="E101" s="7">
        <v>6010897709</v>
      </c>
      <c r="F101" s="7" t="s">
        <v>1313</v>
      </c>
      <c r="G101" s="44" t="s">
        <v>1314</v>
      </c>
      <c r="H101" s="8" t="s">
        <v>1850</v>
      </c>
      <c r="I101" s="7" t="s">
        <v>0</v>
      </c>
      <c r="J101" s="54">
        <v>0.52200000000000002</v>
      </c>
      <c r="K101" s="47">
        <v>3000000</v>
      </c>
      <c r="L101" s="50">
        <f t="shared" si="5"/>
        <v>1566</v>
      </c>
      <c r="M101" s="38" t="s">
        <v>1103</v>
      </c>
      <c r="N101" s="49"/>
    </row>
    <row r="102" spans="1:14" x14ac:dyDescent="0.2">
      <c r="A102" s="7">
        <v>101</v>
      </c>
      <c r="B102" s="8">
        <v>43354</v>
      </c>
      <c r="C102" s="8">
        <v>47007</v>
      </c>
      <c r="D102" s="7" t="s">
        <v>19</v>
      </c>
      <c r="E102" s="7">
        <v>6030004738</v>
      </c>
      <c r="F102" s="7" t="s">
        <v>530</v>
      </c>
      <c r="G102" s="44" t="s">
        <v>531</v>
      </c>
      <c r="H102" s="8" t="s">
        <v>1851</v>
      </c>
      <c r="I102" s="7" t="s">
        <v>0</v>
      </c>
      <c r="J102" s="54">
        <v>0.52200000000000002</v>
      </c>
      <c r="K102" s="47">
        <v>2900000</v>
      </c>
      <c r="L102" s="50">
        <f t="shared" si="5"/>
        <v>1513.8</v>
      </c>
      <c r="M102" s="38" t="s">
        <v>1103</v>
      </c>
      <c r="N102" s="49"/>
    </row>
    <row r="103" spans="1:14" x14ac:dyDescent="0.2">
      <c r="A103" s="7">
        <v>102</v>
      </c>
      <c r="B103" s="8">
        <v>43390</v>
      </c>
      <c r="C103" s="8">
        <v>48869</v>
      </c>
      <c r="D103" s="7"/>
      <c r="E103" s="7">
        <v>6030004791</v>
      </c>
      <c r="F103" s="7" t="s">
        <v>1095</v>
      </c>
      <c r="G103" s="44" t="s">
        <v>1096</v>
      </c>
      <c r="H103" s="8" t="s">
        <v>1852</v>
      </c>
      <c r="I103" s="7" t="s">
        <v>0</v>
      </c>
      <c r="J103" s="54">
        <v>0.52200000000000002</v>
      </c>
      <c r="K103" s="47">
        <v>6980000</v>
      </c>
      <c r="L103" s="50">
        <f t="shared" si="5"/>
        <v>3643.56</v>
      </c>
      <c r="M103" s="38" t="s">
        <v>1103</v>
      </c>
      <c r="N103" s="49"/>
    </row>
    <row r="104" spans="1:14" x14ac:dyDescent="0.2">
      <c r="A104" s="7">
        <v>103</v>
      </c>
      <c r="B104" s="8">
        <v>43434</v>
      </c>
      <c r="C104" s="8">
        <v>48913</v>
      </c>
      <c r="D104" s="7" t="s">
        <v>19</v>
      </c>
      <c r="E104" s="7">
        <v>6030004898</v>
      </c>
      <c r="F104" s="7" t="s">
        <v>1315</v>
      </c>
      <c r="G104" s="44" t="s">
        <v>1316</v>
      </c>
      <c r="H104" s="8" t="s">
        <v>1853</v>
      </c>
      <c r="I104" s="7" t="s">
        <v>0</v>
      </c>
      <c r="J104" s="54">
        <v>0.52200000000000002</v>
      </c>
      <c r="K104" s="47">
        <v>1240000</v>
      </c>
      <c r="L104" s="50">
        <f t="shared" si="5"/>
        <v>647.28</v>
      </c>
      <c r="M104" s="38" t="s">
        <v>1103</v>
      </c>
      <c r="N104" s="49"/>
    </row>
    <row r="105" spans="1:14" x14ac:dyDescent="0.2">
      <c r="A105" s="7">
        <v>104</v>
      </c>
      <c r="B105" s="8">
        <v>43418</v>
      </c>
      <c r="C105" s="8">
        <v>48897</v>
      </c>
      <c r="D105" s="7" t="s">
        <v>19</v>
      </c>
      <c r="E105" s="7">
        <v>6030004841</v>
      </c>
      <c r="F105" s="7" t="s">
        <v>1317</v>
      </c>
      <c r="G105" s="44" t="s">
        <v>1318</v>
      </c>
      <c r="H105" s="8" t="s">
        <v>1854</v>
      </c>
      <c r="I105" s="7" t="s">
        <v>1</v>
      </c>
      <c r="J105" s="54">
        <v>0.87</v>
      </c>
      <c r="K105" s="47">
        <v>1600000</v>
      </c>
      <c r="L105" s="50">
        <f t="shared" si="5"/>
        <v>1392</v>
      </c>
      <c r="M105" s="38" t="s">
        <v>1103</v>
      </c>
      <c r="N105" s="49"/>
    </row>
    <row r="106" spans="1:14" x14ac:dyDescent="0.2">
      <c r="A106" s="7">
        <v>105</v>
      </c>
      <c r="B106" s="8">
        <v>43423</v>
      </c>
      <c r="C106" s="8">
        <v>48171</v>
      </c>
      <c r="D106" s="7" t="s">
        <v>19</v>
      </c>
      <c r="E106" s="7">
        <v>6030004866</v>
      </c>
      <c r="F106" s="7" t="s">
        <v>1319</v>
      </c>
      <c r="G106" s="44" t="s">
        <v>1320</v>
      </c>
      <c r="H106" s="8" t="s">
        <v>1855</v>
      </c>
      <c r="I106" s="7" t="s">
        <v>0</v>
      </c>
      <c r="J106" s="54">
        <v>0.52200000000000002</v>
      </c>
      <c r="K106" s="47">
        <v>2068960</v>
      </c>
      <c r="L106" s="50">
        <f t="shared" si="5"/>
        <v>1079.9971200000002</v>
      </c>
      <c r="M106" s="38" t="s">
        <v>1103</v>
      </c>
      <c r="N106" s="49"/>
    </row>
    <row r="107" spans="1:14" x14ac:dyDescent="0.2">
      <c r="A107" s="7">
        <v>106</v>
      </c>
      <c r="B107" s="8">
        <v>43454</v>
      </c>
      <c r="C107" s="8" t="s">
        <v>1321</v>
      </c>
      <c r="D107" s="7" t="s">
        <v>19</v>
      </c>
      <c r="E107" s="66">
        <v>6030007015</v>
      </c>
      <c r="F107" s="7" t="s">
        <v>1322</v>
      </c>
      <c r="G107" s="44" t="s">
        <v>1323</v>
      </c>
      <c r="H107" s="8" t="s">
        <v>1856</v>
      </c>
      <c r="I107" s="7" t="s">
        <v>0</v>
      </c>
      <c r="J107" s="54">
        <v>0.52200000000000002</v>
      </c>
      <c r="K107" s="47">
        <v>1071000</v>
      </c>
      <c r="L107" s="50">
        <f t="shared" si="5"/>
        <v>559.06200000000001</v>
      </c>
      <c r="M107" s="38" t="s">
        <v>1103</v>
      </c>
      <c r="N107" s="49"/>
    </row>
    <row r="108" spans="1:14" x14ac:dyDescent="0.2">
      <c r="A108" s="7">
        <v>107</v>
      </c>
      <c r="B108" s="8">
        <v>43489</v>
      </c>
      <c r="C108" s="8">
        <v>48968</v>
      </c>
      <c r="D108" s="7" t="s">
        <v>19</v>
      </c>
      <c r="E108" s="7">
        <v>6030004962</v>
      </c>
      <c r="F108" s="7" t="s">
        <v>1324</v>
      </c>
      <c r="G108" s="44" t="s">
        <v>1325</v>
      </c>
      <c r="H108" s="8" t="s">
        <v>1857</v>
      </c>
      <c r="I108" s="7" t="s">
        <v>0</v>
      </c>
      <c r="J108" s="54">
        <v>0.52200000000000002</v>
      </c>
      <c r="K108" s="47">
        <v>3000000</v>
      </c>
      <c r="L108" s="50">
        <f t="shared" si="5"/>
        <v>1566</v>
      </c>
      <c r="M108" s="38" t="s">
        <v>1103</v>
      </c>
      <c r="N108" s="49"/>
    </row>
    <row r="109" spans="1:14" x14ac:dyDescent="0.2">
      <c r="A109" s="7">
        <v>108</v>
      </c>
      <c r="B109" s="8">
        <v>43493</v>
      </c>
      <c r="C109" s="8">
        <v>46050</v>
      </c>
      <c r="D109" s="7" t="s">
        <v>19</v>
      </c>
      <c r="E109" s="7">
        <v>6010939738</v>
      </c>
      <c r="F109" s="7" t="s">
        <v>1326</v>
      </c>
      <c r="G109" s="44" t="s">
        <v>1327</v>
      </c>
      <c r="H109" s="8" t="s">
        <v>1858</v>
      </c>
      <c r="I109" s="7" t="s">
        <v>0</v>
      </c>
      <c r="J109" s="54">
        <v>0.52200000000000002</v>
      </c>
      <c r="K109" s="47">
        <v>7500000</v>
      </c>
      <c r="L109" s="50">
        <f t="shared" si="5"/>
        <v>3915</v>
      </c>
      <c r="M109" s="38" t="s">
        <v>1103</v>
      </c>
      <c r="N109" s="49"/>
    </row>
    <row r="110" spans="1:14" x14ac:dyDescent="0.2">
      <c r="A110" s="7">
        <v>109</v>
      </c>
      <c r="B110" s="8">
        <v>43467</v>
      </c>
      <c r="C110" s="8">
        <v>46024</v>
      </c>
      <c r="D110" s="7" t="s">
        <v>19</v>
      </c>
      <c r="E110" s="7">
        <v>6020052115</v>
      </c>
      <c r="F110" s="7" t="s">
        <v>1328</v>
      </c>
      <c r="G110" s="44" t="s">
        <v>1329</v>
      </c>
      <c r="H110" s="8" t="s">
        <v>1859</v>
      </c>
      <c r="I110" s="7" t="s">
        <v>1</v>
      </c>
      <c r="J110" s="54">
        <v>0.87</v>
      </c>
      <c r="K110" s="47">
        <v>65247000</v>
      </c>
      <c r="L110" s="50">
        <f t="shared" si="5"/>
        <v>56764.89</v>
      </c>
      <c r="M110" s="38" t="s">
        <v>1103</v>
      </c>
      <c r="N110" s="49"/>
    </row>
    <row r="111" spans="1:14" x14ac:dyDescent="0.2">
      <c r="A111" s="7">
        <v>110</v>
      </c>
      <c r="B111" s="8">
        <v>43530</v>
      </c>
      <c r="C111" s="8">
        <v>50835</v>
      </c>
      <c r="D111" s="7" t="s">
        <v>19</v>
      </c>
      <c r="E111" s="7">
        <v>6030004987</v>
      </c>
      <c r="F111" s="7" t="s">
        <v>1330</v>
      </c>
      <c r="G111" s="44" t="s">
        <v>1331</v>
      </c>
      <c r="H111" s="8" t="s">
        <v>1860</v>
      </c>
      <c r="I111" s="7" t="s">
        <v>2</v>
      </c>
      <c r="J111" s="54">
        <v>0.87</v>
      </c>
      <c r="K111" s="47">
        <v>2450000</v>
      </c>
      <c r="L111" s="50">
        <f t="shared" si="5"/>
        <v>2131.5</v>
      </c>
      <c r="M111" s="48" t="s">
        <v>1103</v>
      </c>
      <c r="N111" s="49"/>
    </row>
    <row r="112" spans="1:14" x14ac:dyDescent="0.2">
      <c r="A112" s="7">
        <v>111</v>
      </c>
      <c r="B112" s="8">
        <v>43530</v>
      </c>
      <c r="C112" s="8">
        <v>50835</v>
      </c>
      <c r="D112" s="7" t="s">
        <v>27</v>
      </c>
      <c r="E112" s="7">
        <v>6030004987</v>
      </c>
      <c r="F112" s="7" t="s">
        <v>1332</v>
      </c>
      <c r="G112" s="44" t="s">
        <v>1333</v>
      </c>
      <c r="H112" s="8" t="s">
        <v>1861</v>
      </c>
      <c r="I112" s="7"/>
      <c r="J112" s="54"/>
      <c r="K112" s="47"/>
      <c r="L112" s="50"/>
      <c r="M112" s="38" t="s">
        <v>1103</v>
      </c>
      <c r="N112" s="49"/>
    </row>
    <row r="113" spans="1:19" s="1" customFormat="1" x14ac:dyDescent="0.2">
      <c r="A113" s="7">
        <v>112</v>
      </c>
      <c r="B113" s="8">
        <v>43556</v>
      </c>
      <c r="C113" s="8">
        <v>50861</v>
      </c>
      <c r="D113" s="7" t="s">
        <v>19</v>
      </c>
      <c r="E113" s="7">
        <v>6030005014</v>
      </c>
      <c r="F113" s="7" t="s">
        <v>1334</v>
      </c>
      <c r="G113" s="44" t="s">
        <v>1335</v>
      </c>
      <c r="H113" s="8" t="s">
        <v>1862</v>
      </c>
      <c r="I113" s="11" t="s">
        <v>2</v>
      </c>
      <c r="J113" s="54">
        <v>0.87</v>
      </c>
      <c r="K113" s="47">
        <v>2509844</v>
      </c>
      <c r="L113" s="50">
        <f>K113*J113/1000</f>
        <v>2183.5642799999996</v>
      </c>
      <c r="M113" s="38" t="s">
        <v>1103</v>
      </c>
      <c r="N113" s="49"/>
      <c r="O113" s="34"/>
      <c r="P113" s="34"/>
      <c r="Q113" s="34"/>
      <c r="R113" s="34"/>
      <c r="S113" s="34"/>
    </row>
    <row r="114" spans="1:19" s="1" customFormat="1" x14ac:dyDescent="0.2">
      <c r="A114" s="7">
        <v>113</v>
      </c>
      <c r="B114" s="8">
        <v>43556</v>
      </c>
      <c r="C114" s="8">
        <v>50861</v>
      </c>
      <c r="D114" s="7" t="s">
        <v>27</v>
      </c>
      <c r="E114" s="7">
        <v>6030005014</v>
      </c>
      <c r="F114" s="7" t="s">
        <v>1336</v>
      </c>
      <c r="G114" s="44" t="s">
        <v>1337</v>
      </c>
      <c r="H114" s="8" t="s">
        <v>1863</v>
      </c>
      <c r="I114" s="11"/>
      <c r="J114" s="54"/>
      <c r="K114" s="47"/>
      <c r="L114" s="50">
        <f>K114*J114/1000</f>
        <v>0</v>
      </c>
      <c r="M114" s="38" t="s">
        <v>1103</v>
      </c>
      <c r="N114" s="49"/>
      <c r="O114" s="34"/>
      <c r="P114" s="34"/>
      <c r="Q114" s="34"/>
      <c r="R114" s="34"/>
      <c r="S114" s="34"/>
    </row>
    <row r="115" spans="1:19" s="1" customFormat="1" x14ac:dyDescent="0.2">
      <c r="A115" s="7">
        <v>114</v>
      </c>
      <c r="B115" s="8">
        <v>43565</v>
      </c>
      <c r="C115" s="8">
        <v>50870</v>
      </c>
      <c r="D115" s="7" t="s">
        <v>19</v>
      </c>
      <c r="E115" s="7">
        <v>6030005039</v>
      </c>
      <c r="F115" s="7" t="s">
        <v>1338</v>
      </c>
      <c r="G115" s="44" t="s">
        <v>1339</v>
      </c>
      <c r="H115" s="8" t="s">
        <v>1864</v>
      </c>
      <c r="I115" s="7" t="s">
        <v>3</v>
      </c>
      <c r="J115" s="54">
        <v>1.3919999999999999</v>
      </c>
      <c r="K115" s="47">
        <v>2369250</v>
      </c>
      <c r="L115" s="50">
        <f>K115*J115/1000</f>
        <v>3297.9960000000001</v>
      </c>
      <c r="M115" s="38" t="s">
        <v>1103</v>
      </c>
      <c r="N115" s="49"/>
      <c r="O115" s="34"/>
      <c r="P115" s="34"/>
      <c r="Q115" s="34"/>
      <c r="R115" s="34"/>
      <c r="S115" s="34"/>
    </row>
    <row r="116" spans="1:19" s="1" customFormat="1" x14ac:dyDescent="0.2">
      <c r="A116" s="7">
        <v>115</v>
      </c>
      <c r="B116" s="8">
        <v>43565</v>
      </c>
      <c r="C116" s="8">
        <v>50870</v>
      </c>
      <c r="D116" s="7" t="s">
        <v>27</v>
      </c>
      <c r="E116" s="7">
        <v>6030005039</v>
      </c>
      <c r="F116" s="7" t="s">
        <v>1340</v>
      </c>
      <c r="G116" s="44" t="s">
        <v>1341</v>
      </c>
      <c r="H116" s="8" t="s">
        <v>1865</v>
      </c>
      <c r="I116" s="7"/>
      <c r="J116" s="54"/>
      <c r="K116" s="47"/>
      <c r="L116" s="50"/>
      <c r="M116" s="38" t="s">
        <v>1103</v>
      </c>
      <c r="N116" s="49"/>
      <c r="O116" s="34"/>
      <c r="P116" s="34"/>
      <c r="Q116" s="34"/>
      <c r="R116" s="34"/>
      <c r="S116" s="34"/>
    </row>
    <row r="117" spans="1:19" s="1" customFormat="1" x14ac:dyDescent="0.2">
      <c r="A117" s="7">
        <v>116</v>
      </c>
      <c r="B117" s="8">
        <v>43517</v>
      </c>
      <c r="C117" s="8">
        <v>47294</v>
      </c>
      <c r="D117" s="7" t="s">
        <v>19</v>
      </c>
      <c r="E117" s="7">
        <v>6020060603</v>
      </c>
      <c r="F117" s="7" t="s">
        <v>1121</v>
      </c>
      <c r="G117" s="44" t="s">
        <v>1122</v>
      </c>
      <c r="H117" s="8" t="s">
        <v>1761</v>
      </c>
      <c r="I117" s="7"/>
      <c r="J117" s="54">
        <v>0.42</v>
      </c>
      <c r="K117" s="47">
        <v>9000000</v>
      </c>
      <c r="L117" s="50">
        <v>4384.8</v>
      </c>
      <c r="M117" s="38" t="s">
        <v>1103</v>
      </c>
      <c r="N117" s="49"/>
      <c r="O117" s="34"/>
      <c r="P117" s="34"/>
      <c r="Q117" s="34"/>
      <c r="R117" s="34"/>
      <c r="S117" s="34"/>
    </row>
    <row r="118" spans="1:19" s="1" customFormat="1" x14ac:dyDescent="0.2">
      <c r="A118" s="7">
        <v>117</v>
      </c>
      <c r="B118" s="8">
        <v>43609</v>
      </c>
      <c r="C118" s="8">
        <v>47262</v>
      </c>
      <c r="D118" s="7" t="s">
        <v>19</v>
      </c>
      <c r="E118" s="7">
        <v>6030005135</v>
      </c>
      <c r="F118" s="7" t="s">
        <v>1342</v>
      </c>
      <c r="G118" s="44" t="s">
        <v>1343</v>
      </c>
      <c r="H118" s="8" t="s">
        <v>1866</v>
      </c>
      <c r="I118" s="7" t="s">
        <v>1</v>
      </c>
      <c r="J118" s="54">
        <v>0.87</v>
      </c>
      <c r="K118" s="47">
        <v>800000</v>
      </c>
      <c r="L118" s="50">
        <f>K118*J118/1000</f>
        <v>696</v>
      </c>
      <c r="M118" s="38" t="s">
        <v>1103</v>
      </c>
      <c r="N118" s="49"/>
      <c r="O118" s="34"/>
      <c r="P118" s="34"/>
      <c r="Q118" s="34"/>
      <c r="R118" s="34"/>
      <c r="S118" s="34"/>
    </row>
    <row r="119" spans="1:19" s="1" customFormat="1" x14ac:dyDescent="0.2">
      <c r="A119" s="7">
        <v>118</v>
      </c>
      <c r="B119" s="8">
        <v>43616</v>
      </c>
      <c r="C119" s="8" t="s">
        <v>1300</v>
      </c>
      <c r="D119" s="7" t="s">
        <v>19</v>
      </c>
      <c r="E119" s="7">
        <v>6030006632</v>
      </c>
      <c r="F119" s="7" t="s">
        <v>1344</v>
      </c>
      <c r="G119" s="44" t="s">
        <v>1345</v>
      </c>
      <c r="H119" s="8" t="s">
        <v>1867</v>
      </c>
      <c r="I119" s="7" t="s">
        <v>0</v>
      </c>
      <c r="J119" s="54">
        <v>0.52200000000000002</v>
      </c>
      <c r="K119" s="47">
        <v>2350000</v>
      </c>
      <c r="L119" s="50">
        <f>K119*J119/1000</f>
        <v>1226.7</v>
      </c>
      <c r="M119" s="38" t="s">
        <v>1103</v>
      </c>
      <c r="N119" s="49"/>
      <c r="O119" s="34"/>
      <c r="P119" s="34"/>
      <c r="Q119" s="34"/>
      <c r="R119" s="34"/>
      <c r="S119" s="34"/>
    </row>
    <row r="120" spans="1:19" s="1" customFormat="1" x14ac:dyDescent="0.2">
      <c r="A120" s="7">
        <v>119</v>
      </c>
      <c r="B120" s="8">
        <v>43608</v>
      </c>
      <c r="C120" s="8">
        <v>49087</v>
      </c>
      <c r="D120" s="7" t="s">
        <v>19</v>
      </c>
      <c r="E120" s="7">
        <v>6030005128</v>
      </c>
      <c r="F120" s="7" t="s">
        <v>1346</v>
      </c>
      <c r="G120" s="44" t="s">
        <v>1347</v>
      </c>
      <c r="H120" s="8" t="s">
        <v>1868</v>
      </c>
      <c r="I120" s="7" t="s">
        <v>1</v>
      </c>
      <c r="J120" s="54">
        <v>0.87</v>
      </c>
      <c r="K120" s="47">
        <v>2000000</v>
      </c>
      <c r="L120" s="50">
        <f>K120*J120/1000</f>
        <v>1740</v>
      </c>
      <c r="M120" s="38" t="s">
        <v>1103</v>
      </c>
      <c r="N120" s="49"/>
      <c r="O120" s="34"/>
      <c r="P120" s="34"/>
      <c r="Q120" s="34"/>
      <c r="R120" s="34"/>
      <c r="S120" s="34"/>
    </row>
    <row r="121" spans="1:19" s="1" customFormat="1" x14ac:dyDescent="0.2">
      <c r="A121" s="7">
        <v>120</v>
      </c>
      <c r="B121" s="8">
        <v>43608</v>
      </c>
      <c r="C121" s="8">
        <v>49087</v>
      </c>
      <c r="D121" s="7" t="s">
        <v>27</v>
      </c>
      <c r="E121" s="7">
        <v>6030005128</v>
      </c>
      <c r="F121" s="7" t="s">
        <v>1348</v>
      </c>
      <c r="G121" s="44" t="s">
        <v>1349</v>
      </c>
      <c r="H121" s="8" t="s">
        <v>1869</v>
      </c>
      <c r="I121" s="7"/>
      <c r="J121" s="54"/>
      <c r="K121" s="47"/>
      <c r="L121" s="50"/>
      <c r="M121" s="38" t="s">
        <v>1103</v>
      </c>
      <c r="N121" s="49"/>
      <c r="O121" s="34"/>
      <c r="P121" s="34"/>
      <c r="Q121" s="34"/>
      <c r="R121" s="34"/>
      <c r="S121" s="34"/>
    </row>
    <row r="122" spans="1:19" s="1" customFormat="1" x14ac:dyDescent="0.2">
      <c r="A122" s="7">
        <v>121</v>
      </c>
      <c r="B122" s="8">
        <v>43641</v>
      </c>
      <c r="C122" s="8">
        <v>47659</v>
      </c>
      <c r="D122" s="7" t="s">
        <v>19</v>
      </c>
      <c r="E122" s="7">
        <v>6030005217</v>
      </c>
      <c r="F122" s="7" t="s">
        <v>1350</v>
      </c>
      <c r="G122" s="44" t="s">
        <v>1351</v>
      </c>
      <c r="H122" s="8" t="s">
        <v>1870</v>
      </c>
      <c r="I122" s="7" t="s">
        <v>0</v>
      </c>
      <c r="J122" s="54">
        <v>0.52200000000000002</v>
      </c>
      <c r="K122" s="47">
        <v>3179593.99</v>
      </c>
      <c r="L122" s="50">
        <f t="shared" ref="L122:L136" si="6">K122*J122/1000</f>
        <v>1659.7480627800003</v>
      </c>
      <c r="M122" s="38" t="s">
        <v>1103</v>
      </c>
      <c r="N122" s="49"/>
      <c r="O122" s="34"/>
      <c r="P122" s="34"/>
      <c r="Q122" s="34"/>
      <c r="R122" s="34"/>
      <c r="S122" s="34"/>
    </row>
    <row r="123" spans="1:19" x14ac:dyDescent="0.2">
      <c r="A123" s="7">
        <v>122</v>
      </c>
      <c r="B123" s="8">
        <v>43643</v>
      </c>
      <c r="C123" s="8">
        <v>48757</v>
      </c>
      <c r="D123" s="7" t="s">
        <v>19</v>
      </c>
      <c r="E123" s="7">
        <v>6030005224</v>
      </c>
      <c r="F123" s="7" t="s">
        <v>1352</v>
      </c>
      <c r="G123" s="44" t="s">
        <v>1353</v>
      </c>
      <c r="H123" s="8" t="s">
        <v>1871</v>
      </c>
      <c r="I123" s="7" t="s">
        <v>0</v>
      </c>
      <c r="J123" s="54">
        <v>0.52200000000000002</v>
      </c>
      <c r="K123" s="47">
        <v>2400000</v>
      </c>
      <c r="L123" s="50">
        <f t="shared" si="6"/>
        <v>1252.8</v>
      </c>
      <c r="M123" s="38" t="s">
        <v>1103</v>
      </c>
      <c r="N123" s="49"/>
      <c r="Q123" s="1"/>
      <c r="R123" s="1"/>
    </row>
    <row r="124" spans="1:19" x14ac:dyDescent="0.2">
      <c r="A124" s="7">
        <v>123</v>
      </c>
      <c r="B124" s="8">
        <v>43706</v>
      </c>
      <c r="C124" s="8">
        <v>51013</v>
      </c>
      <c r="D124" s="7" t="s">
        <v>19</v>
      </c>
      <c r="E124" s="7">
        <v>6030005402</v>
      </c>
      <c r="F124" s="7" t="s">
        <v>1354</v>
      </c>
      <c r="G124" s="44" t="s">
        <v>1355</v>
      </c>
      <c r="H124" s="8" t="s">
        <v>1872</v>
      </c>
      <c r="I124" s="7" t="s">
        <v>0</v>
      </c>
      <c r="J124" s="67">
        <v>0.24360000000000001</v>
      </c>
      <c r="K124" s="47">
        <v>4000000</v>
      </c>
      <c r="L124" s="50">
        <f t="shared" si="6"/>
        <v>974.4</v>
      </c>
      <c r="M124" s="38" t="s">
        <v>1103</v>
      </c>
      <c r="N124" s="49"/>
      <c r="Q124" s="1"/>
      <c r="R124" s="1"/>
    </row>
    <row r="125" spans="1:19" s="1" customFormat="1" x14ac:dyDescent="0.2">
      <c r="A125" s="7">
        <v>124</v>
      </c>
      <c r="B125" s="8">
        <v>43707</v>
      </c>
      <c r="C125" s="8">
        <v>51013</v>
      </c>
      <c r="D125" s="7" t="s">
        <v>19</v>
      </c>
      <c r="E125" s="7">
        <v>6030005466</v>
      </c>
      <c r="F125" s="7" t="s">
        <v>1356</v>
      </c>
      <c r="G125" s="44" t="s">
        <v>1357</v>
      </c>
      <c r="H125" s="8" t="s">
        <v>1873</v>
      </c>
      <c r="I125" s="7" t="s">
        <v>0</v>
      </c>
      <c r="J125" s="67">
        <v>0.24360000000000001</v>
      </c>
      <c r="K125" s="47">
        <v>1512000</v>
      </c>
      <c r="L125" s="50">
        <f t="shared" si="6"/>
        <v>368.32319999999999</v>
      </c>
      <c r="M125" s="38" t="s">
        <v>1103</v>
      </c>
      <c r="N125" s="49"/>
      <c r="O125" s="34"/>
      <c r="P125" s="34"/>
      <c r="S125" s="34"/>
    </row>
    <row r="126" spans="1:19" s="1" customFormat="1" x14ac:dyDescent="0.2">
      <c r="A126" s="7">
        <v>125</v>
      </c>
      <c r="B126" s="8" t="s">
        <v>1358</v>
      </c>
      <c r="C126" s="8">
        <v>47817</v>
      </c>
      <c r="D126" s="7" t="s">
        <v>19</v>
      </c>
      <c r="E126" s="7">
        <v>6010495436</v>
      </c>
      <c r="F126" s="7" t="s">
        <v>1359</v>
      </c>
      <c r="G126" s="44" t="s">
        <v>1360</v>
      </c>
      <c r="H126" s="68" t="s">
        <v>1874</v>
      </c>
      <c r="I126" s="7" t="s">
        <v>0</v>
      </c>
      <c r="J126" s="67">
        <v>0.24360000000000001</v>
      </c>
      <c r="K126" s="47">
        <v>1850000</v>
      </c>
      <c r="L126" s="50">
        <f t="shared" si="6"/>
        <v>450.66</v>
      </c>
      <c r="M126" s="38" t="s">
        <v>1103</v>
      </c>
      <c r="N126" s="49"/>
      <c r="O126" s="34"/>
      <c r="P126" s="34"/>
      <c r="S126" s="34"/>
    </row>
    <row r="127" spans="1:19" s="1" customFormat="1" x14ac:dyDescent="0.2">
      <c r="A127" s="7">
        <v>126</v>
      </c>
      <c r="B127" s="8">
        <v>43720</v>
      </c>
      <c r="C127" s="8">
        <v>49199</v>
      </c>
      <c r="D127" s="7" t="s">
        <v>19</v>
      </c>
      <c r="E127" s="7">
        <v>6030005523</v>
      </c>
      <c r="F127" s="7" t="s">
        <v>1361</v>
      </c>
      <c r="G127" s="44" t="s">
        <v>1362</v>
      </c>
      <c r="H127" s="68" t="s">
        <v>1875</v>
      </c>
      <c r="I127" s="7" t="s">
        <v>0</v>
      </c>
      <c r="J127" s="67">
        <v>0.24360000000000001</v>
      </c>
      <c r="K127" s="47">
        <v>3500000</v>
      </c>
      <c r="L127" s="50">
        <f t="shared" si="6"/>
        <v>852.6</v>
      </c>
      <c r="M127" s="38" t="s">
        <v>1103</v>
      </c>
      <c r="N127" s="49"/>
      <c r="O127" s="34"/>
      <c r="P127" s="34"/>
      <c r="S127" s="34"/>
    </row>
    <row r="128" spans="1:19" s="1" customFormat="1" x14ac:dyDescent="0.2">
      <c r="A128" s="7">
        <v>127</v>
      </c>
      <c r="B128" s="8">
        <v>43728</v>
      </c>
      <c r="C128" s="8">
        <v>49207</v>
      </c>
      <c r="D128" s="7" t="s">
        <v>19</v>
      </c>
      <c r="E128" s="7">
        <v>6030005548</v>
      </c>
      <c r="F128" s="7" t="s">
        <v>1363</v>
      </c>
      <c r="G128" s="44" t="s">
        <v>1364</v>
      </c>
      <c r="H128" s="68" t="s">
        <v>1876</v>
      </c>
      <c r="I128" s="7" t="s">
        <v>0</v>
      </c>
      <c r="J128" s="67">
        <v>0.24360000000000001</v>
      </c>
      <c r="K128" s="47">
        <v>2000000</v>
      </c>
      <c r="L128" s="50">
        <f t="shared" si="6"/>
        <v>487.2</v>
      </c>
      <c r="M128" s="38" t="s">
        <v>1103</v>
      </c>
      <c r="N128" s="49"/>
      <c r="O128" s="34"/>
      <c r="P128" s="34"/>
      <c r="S128" s="34"/>
    </row>
    <row r="129" spans="1:19" s="1" customFormat="1" x14ac:dyDescent="0.2">
      <c r="A129" s="7">
        <v>128</v>
      </c>
      <c r="B129" s="8">
        <v>43728</v>
      </c>
      <c r="C129" s="8">
        <v>51033</v>
      </c>
      <c r="D129" s="7" t="s">
        <v>19</v>
      </c>
      <c r="E129" s="7">
        <v>6030005532</v>
      </c>
      <c r="F129" s="7" t="s">
        <v>1365</v>
      </c>
      <c r="G129" s="44" t="s">
        <v>1366</v>
      </c>
      <c r="H129" s="68" t="s">
        <v>1752</v>
      </c>
      <c r="I129" s="7" t="s">
        <v>2</v>
      </c>
      <c r="J129" s="69">
        <v>0.39439999999999997</v>
      </c>
      <c r="K129" s="47">
        <v>2936800</v>
      </c>
      <c r="L129" s="50">
        <f t="shared" si="6"/>
        <v>1158.2739199999999</v>
      </c>
      <c r="M129" s="38" t="s">
        <v>1103</v>
      </c>
      <c r="N129" s="49"/>
      <c r="O129" s="34"/>
      <c r="P129" s="34"/>
      <c r="S129" s="34"/>
    </row>
    <row r="130" spans="1:19" s="1" customFormat="1" x14ac:dyDescent="0.2">
      <c r="A130" s="7">
        <v>129</v>
      </c>
      <c r="B130" s="8">
        <v>43728</v>
      </c>
      <c r="C130" s="8">
        <v>51033</v>
      </c>
      <c r="D130" s="7" t="s">
        <v>27</v>
      </c>
      <c r="E130" s="7">
        <v>6030005532</v>
      </c>
      <c r="F130" s="7" t="s">
        <v>1367</v>
      </c>
      <c r="G130" s="44" t="s">
        <v>1368</v>
      </c>
      <c r="H130" s="68" t="s">
        <v>1877</v>
      </c>
      <c r="I130" s="7" t="s">
        <v>2</v>
      </c>
      <c r="J130" s="69"/>
      <c r="K130" s="47"/>
      <c r="L130" s="50">
        <f t="shared" si="6"/>
        <v>0</v>
      </c>
      <c r="M130" s="38" t="s">
        <v>1103</v>
      </c>
      <c r="N130" s="49"/>
      <c r="O130" s="34"/>
      <c r="P130" s="34"/>
      <c r="S130" s="34"/>
    </row>
    <row r="131" spans="1:19" s="1" customFormat="1" x14ac:dyDescent="0.2">
      <c r="A131" s="7">
        <v>130</v>
      </c>
      <c r="B131" s="8">
        <v>43734</v>
      </c>
      <c r="C131" s="8">
        <v>49213</v>
      </c>
      <c r="D131" s="7" t="s">
        <v>19</v>
      </c>
      <c r="E131" s="7">
        <v>6030005562</v>
      </c>
      <c r="F131" s="7" t="s">
        <v>1369</v>
      </c>
      <c r="G131" s="44" t="s">
        <v>1370</v>
      </c>
      <c r="H131" s="70" t="s">
        <v>1878</v>
      </c>
      <c r="I131" s="7" t="s">
        <v>2</v>
      </c>
      <c r="J131" s="69">
        <v>0.39439999999999997</v>
      </c>
      <c r="K131" s="47">
        <v>2565000</v>
      </c>
      <c r="L131" s="50">
        <f t="shared" si="6"/>
        <v>1011.6359999999999</v>
      </c>
      <c r="M131" s="38" t="s">
        <v>1103</v>
      </c>
      <c r="N131" s="49"/>
      <c r="O131" s="34"/>
      <c r="P131" s="34"/>
      <c r="S131" s="34"/>
    </row>
    <row r="132" spans="1:19" s="1" customFormat="1" x14ac:dyDescent="0.2">
      <c r="A132" s="7">
        <v>131</v>
      </c>
      <c r="B132" s="8">
        <v>43734</v>
      </c>
      <c r="C132" s="8">
        <v>49213</v>
      </c>
      <c r="D132" s="7" t="s">
        <v>27</v>
      </c>
      <c r="E132" s="7">
        <v>6030005562</v>
      </c>
      <c r="F132" s="7" t="s">
        <v>1371</v>
      </c>
      <c r="G132" s="44" t="s">
        <v>1372</v>
      </c>
      <c r="H132" s="8" t="s">
        <v>1879</v>
      </c>
      <c r="I132" s="7" t="s">
        <v>2</v>
      </c>
      <c r="J132" s="7"/>
      <c r="K132" s="47"/>
      <c r="L132" s="50">
        <f t="shared" si="6"/>
        <v>0</v>
      </c>
      <c r="M132" s="38" t="s">
        <v>1103</v>
      </c>
      <c r="N132" s="49"/>
      <c r="O132" s="34"/>
      <c r="P132" s="34"/>
      <c r="S132" s="34"/>
    </row>
    <row r="133" spans="1:19" s="1" customFormat="1" x14ac:dyDescent="0.2">
      <c r="A133" s="7">
        <v>132</v>
      </c>
      <c r="B133" s="8">
        <v>43734</v>
      </c>
      <c r="C133" s="8">
        <v>51039</v>
      </c>
      <c r="D133" s="7" t="s">
        <v>19</v>
      </c>
      <c r="E133" s="7">
        <v>6030005571</v>
      </c>
      <c r="F133" s="7" t="s">
        <v>1373</v>
      </c>
      <c r="G133" s="44" t="s">
        <v>1374</v>
      </c>
      <c r="H133" s="68" t="s">
        <v>1880</v>
      </c>
      <c r="I133" s="7" t="s">
        <v>0</v>
      </c>
      <c r="J133" s="67">
        <v>0.24360000000000001</v>
      </c>
      <c r="K133" s="47">
        <v>2400000</v>
      </c>
      <c r="L133" s="50">
        <f t="shared" si="6"/>
        <v>584.64</v>
      </c>
      <c r="M133" s="38" t="s">
        <v>1103</v>
      </c>
      <c r="N133" s="49"/>
      <c r="O133" s="34"/>
      <c r="P133" s="34"/>
      <c r="Q133" s="34"/>
      <c r="R133" s="34"/>
      <c r="S133" s="34"/>
    </row>
    <row r="134" spans="1:19" s="1" customFormat="1" x14ac:dyDescent="0.2">
      <c r="A134" s="7">
        <v>133</v>
      </c>
      <c r="B134" s="8">
        <v>43728</v>
      </c>
      <c r="C134" s="8">
        <v>51033</v>
      </c>
      <c r="D134" s="7" t="s">
        <v>19</v>
      </c>
      <c r="E134" s="7">
        <v>6030005555</v>
      </c>
      <c r="F134" s="7" t="s">
        <v>1375</v>
      </c>
      <c r="G134" s="44" t="s">
        <v>1376</v>
      </c>
      <c r="H134" s="68" t="s">
        <v>1377</v>
      </c>
      <c r="I134" s="7"/>
      <c r="J134" s="7"/>
      <c r="K134" s="47"/>
      <c r="L134" s="50">
        <f t="shared" si="6"/>
        <v>0</v>
      </c>
      <c r="M134" s="38" t="s">
        <v>1103</v>
      </c>
      <c r="N134" s="49"/>
      <c r="O134" s="34"/>
      <c r="P134" s="34"/>
      <c r="Q134" s="34"/>
      <c r="R134" s="34"/>
      <c r="S134" s="34"/>
    </row>
    <row r="135" spans="1:19" s="1" customFormat="1" x14ac:dyDescent="0.2">
      <c r="A135" s="7">
        <v>134</v>
      </c>
      <c r="B135" s="8">
        <v>43728</v>
      </c>
      <c r="C135" s="8">
        <v>51033</v>
      </c>
      <c r="D135" s="7" t="s">
        <v>27</v>
      </c>
      <c r="E135" s="7">
        <v>6030005555</v>
      </c>
      <c r="F135" s="7" t="s">
        <v>1378</v>
      </c>
      <c r="G135" s="44" t="s">
        <v>1379</v>
      </c>
      <c r="H135" s="8" t="s">
        <v>1881</v>
      </c>
      <c r="I135" s="7" t="s">
        <v>3</v>
      </c>
      <c r="J135" s="69">
        <v>1.5311999999999999</v>
      </c>
      <c r="K135" s="47">
        <v>2500000</v>
      </c>
      <c r="L135" s="50">
        <f t="shared" si="6"/>
        <v>3827.9999999999995</v>
      </c>
      <c r="M135" s="38" t="s">
        <v>1103</v>
      </c>
      <c r="N135" s="49"/>
      <c r="O135" s="34"/>
      <c r="P135" s="34"/>
      <c r="S135" s="34"/>
    </row>
    <row r="136" spans="1:19" s="1" customFormat="1" x14ac:dyDescent="0.2">
      <c r="A136" s="7">
        <v>135</v>
      </c>
      <c r="B136" s="8">
        <v>43553</v>
      </c>
      <c r="C136" s="8">
        <v>49034</v>
      </c>
      <c r="D136" s="7" t="s">
        <v>19</v>
      </c>
      <c r="E136" s="7">
        <v>6020053313</v>
      </c>
      <c r="F136" s="7" t="s">
        <v>1380</v>
      </c>
      <c r="G136" s="44" t="s">
        <v>1381</v>
      </c>
      <c r="H136" s="8" t="s">
        <v>1882</v>
      </c>
      <c r="I136" s="7" t="s">
        <v>0</v>
      </c>
      <c r="J136" s="67">
        <v>0.24360000000000001</v>
      </c>
      <c r="K136" s="47">
        <v>5000000</v>
      </c>
      <c r="L136" s="50">
        <f t="shared" si="6"/>
        <v>1218</v>
      </c>
      <c r="M136" s="38" t="s">
        <v>1103</v>
      </c>
      <c r="N136" s="49"/>
      <c r="O136" s="34"/>
      <c r="P136" s="34"/>
      <c r="S136" s="34"/>
    </row>
    <row r="137" spans="1:19" s="1" customFormat="1" x14ac:dyDescent="0.2">
      <c r="A137" s="7">
        <v>136</v>
      </c>
      <c r="B137" s="8">
        <v>43690</v>
      </c>
      <c r="C137" s="8">
        <v>49212</v>
      </c>
      <c r="D137" s="7" t="s">
        <v>19</v>
      </c>
      <c r="E137" s="7">
        <v>6030005879</v>
      </c>
      <c r="F137" s="7" t="s">
        <v>1382</v>
      </c>
      <c r="G137" s="44" t="s">
        <v>1383</v>
      </c>
      <c r="H137" s="8" t="s">
        <v>1384</v>
      </c>
      <c r="I137" s="7" t="s">
        <v>0</v>
      </c>
      <c r="J137" s="46">
        <v>0.45</v>
      </c>
      <c r="K137" s="47">
        <v>15067200</v>
      </c>
      <c r="L137" s="50">
        <v>7865.08</v>
      </c>
      <c r="M137" s="38" t="s">
        <v>1103</v>
      </c>
      <c r="N137" s="49"/>
      <c r="O137" s="34"/>
      <c r="P137" s="34"/>
      <c r="S137" s="34"/>
    </row>
    <row r="138" spans="1:19" s="1" customFormat="1" x14ac:dyDescent="0.2">
      <c r="A138" s="7">
        <v>137</v>
      </c>
      <c r="B138" s="8">
        <v>43753</v>
      </c>
      <c r="C138" s="8">
        <v>51058</v>
      </c>
      <c r="D138" s="7" t="s">
        <v>19</v>
      </c>
      <c r="E138" s="7">
        <v>6030005651</v>
      </c>
      <c r="F138" s="7" t="s">
        <v>1385</v>
      </c>
      <c r="G138" s="44" t="s">
        <v>1386</v>
      </c>
      <c r="H138" s="68" t="s">
        <v>1387</v>
      </c>
      <c r="I138" s="7" t="s">
        <v>3</v>
      </c>
      <c r="J138" s="69">
        <v>0.57999999999999996</v>
      </c>
      <c r="K138" s="47">
        <v>1500000</v>
      </c>
      <c r="L138" s="50">
        <f t="shared" ref="L138:L149" si="7">K138*J138/1000</f>
        <v>869.99999999999989</v>
      </c>
      <c r="M138" s="48" t="s">
        <v>1103</v>
      </c>
      <c r="N138" s="49"/>
      <c r="O138" s="34"/>
      <c r="P138" s="34"/>
      <c r="S138" s="34"/>
    </row>
    <row r="139" spans="1:19" s="1" customFormat="1" x14ac:dyDescent="0.2">
      <c r="A139" s="7">
        <v>138</v>
      </c>
      <c r="B139" s="8">
        <v>43753</v>
      </c>
      <c r="C139" s="8">
        <v>51058</v>
      </c>
      <c r="D139" s="7" t="s">
        <v>27</v>
      </c>
      <c r="E139" s="7">
        <v>6030005651</v>
      </c>
      <c r="F139" s="7" t="s">
        <v>1388</v>
      </c>
      <c r="G139" s="44" t="s">
        <v>1389</v>
      </c>
      <c r="H139" s="70" t="s">
        <v>1883</v>
      </c>
      <c r="I139" s="7"/>
      <c r="J139" s="67"/>
      <c r="K139" s="47"/>
      <c r="L139" s="50">
        <f t="shared" si="7"/>
        <v>0</v>
      </c>
      <c r="M139" s="38" t="s">
        <v>1103</v>
      </c>
      <c r="N139" s="49"/>
      <c r="O139" s="34"/>
      <c r="P139" s="34"/>
      <c r="S139" s="34"/>
    </row>
    <row r="140" spans="1:19" s="1" customFormat="1" x14ac:dyDescent="0.2">
      <c r="A140" s="7">
        <v>139</v>
      </c>
      <c r="B140" s="8">
        <v>43767</v>
      </c>
      <c r="C140" s="8">
        <v>51074</v>
      </c>
      <c r="D140" s="7" t="s">
        <v>19</v>
      </c>
      <c r="E140" s="7">
        <v>6030005676</v>
      </c>
      <c r="F140" s="7" t="s">
        <v>1390</v>
      </c>
      <c r="G140" s="44" t="s">
        <v>1391</v>
      </c>
      <c r="H140" s="70" t="s">
        <v>1884</v>
      </c>
      <c r="I140" s="7" t="s">
        <v>2</v>
      </c>
      <c r="J140" s="69">
        <v>0.39439999999999997</v>
      </c>
      <c r="K140" s="47">
        <v>3350000</v>
      </c>
      <c r="L140" s="50">
        <f t="shared" si="7"/>
        <v>1321.24</v>
      </c>
      <c r="M140" s="38" t="s">
        <v>1103</v>
      </c>
      <c r="N140" s="49"/>
      <c r="O140" s="34"/>
      <c r="P140" s="34"/>
      <c r="S140" s="34"/>
    </row>
    <row r="141" spans="1:19" s="1" customFormat="1" x14ac:dyDescent="0.2">
      <c r="A141" s="7">
        <v>140</v>
      </c>
      <c r="B141" s="8">
        <v>43767</v>
      </c>
      <c r="C141" s="8">
        <v>51074</v>
      </c>
      <c r="D141" s="7" t="s">
        <v>27</v>
      </c>
      <c r="E141" s="7">
        <v>6030005676</v>
      </c>
      <c r="F141" s="7" t="s">
        <v>1392</v>
      </c>
      <c r="G141" s="44" t="s">
        <v>1393</v>
      </c>
      <c r="H141" s="70" t="s">
        <v>1885</v>
      </c>
      <c r="I141" s="7"/>
      <c r="J141" s="69"/>
      <c r="K141" s="47"/>
      <c r="L141" s="50">
        <f t="shared" si="7"/>
        <v>0</v>
      </c>
      <c r="M141" s="38" t="s">
        <v>1103</v>
      </c>
      <c r="N141" s="49"/>
      <c r="O141" s="34"/>
      <c r="P141" s="34"/>
      <c r="S141" s="34"/>
    </row>
    <row r="142" spans="1:19" s="1" customFormat="1" x14ac:dyDescent="0.2">
      <c r="A142" s="7">
        <v>141</v>
      </c>
      <c r="B142" s="8">
        <v>43769</v>
      </c>
      <c r="C142" s="8">
        <v>51075</v>
      </c>
      <c r="D142" s="7" t="s">
        <v>19</v>
      </c>
      <c r="E142" s="7">
        <v>6030005701</v>
      </c>
      <c r="F142" s="7" t="s">
        <v>1394</v>
      </c>
      <c r="G142" s="44" t="s">
        <v>1395</v>
      </c>
      <c r="H142" s="70" t="s">
        <v>1396</v>
      </c>
      <c r="I142" s="7" t="s">
        <v>0</v>
      </c>
      <c r="J142" s="69">
        <v>0.24360000000000001</v>
      </c>
      <c r="K142" s="47">
        <v>3500000</v>
      </c>
      <c r="L142" s="50">
        <f t="shared" si="7"/>
        <v>852.6</v>
      </c>
      <c r="M142" s="38" t="s">
        <v>1103</v>
      </c>
      <c r="N142" s="49"/>
      <c r="O142" s="34"/>
      <c r="P142" s="34"/>
      <c r="S142" s="34"/>
    </row>
    <row r="143" spans="1:19" s="1" customFormat="1" x14ac:dyDescent="0.2">
      <c r="A143" s="7">
        <v>142</v>
      </c>
      <c r="B143" s="8">
        <v>43799</v>
      </c>
      <c r="C143" s="7" t="s">
        <v>1397</v>
      </c>
      <c r="D143" s="7" t="s">
        <v>19</v>
      </c>
      <c r="E143" s="7">
        <v>6030005893</v>
      </c>
      <c r="F143" s="7" t="s">
        <v>1398</v>
      </c>
      <c r="G143" s="44" t="s">
        <v>1399</v>
      </c>
      <c r="H143" s="68" t="s">
        <v>1400</v>
      </c>
      <c r="I143" s="7" t="s">
        <v>0</v>
      </c>
      <c r="J143" s="69">
        <v>0.24360000000000001</v>
      </c>
      <c r="K143" s="47">
        <v>4500000</v>
      </c>
      <c r="L143" s="50">
        <f t="shared" si="7"/>
        <v>1096.2</v>
      </c>
      <c r="M143" s="38" t="s">
        <v>1103</v>
      </c>
      <c r="N143" s="49"/>
      <c r="O143" s="34"/>
      <c r="P143" s="34"/>
      <c r="S143" s="34"/>
    </row>
    <row r="144" spans="1:19" s="1" customFormat="1" x14ac:dyDescent="0.2">
      <c r="A144" s="7">
        <v>143</v>
      </c>
      <c r="B144" s="8">
        <v>43798</v>
      </c>
      <c r="C144" s="8">
        <v>51104</v>
      </c>
      <c r="D144" s="7" t="s">
        <v>19</v>
      </c>
      <c r="E144" s="7">
        <v>6030005886</v>
      </c>
      <c r="F144" s="7" t="s">
        <v>1401</v>
      </c>
      <c r="G144" s="44" t="s">
        <v>1402</v>
      </c>
      <c r="H144" s="68" t="s">
        <v>1403</v>
      </c>
      <c r="I144" s="7" t="s">
        <v>3</v>
      </c>
      <c r="J144" s="67">
        <v>0.57999999999999996</v>
      </c>
      <c r="K144" s="47">
        <v>1688000</v>
      </c>
      <c r="L144" s="50">
        <f t="shared" si="7"/>
        <v>979.03999999999985</v>
      </c>
      <c r="M144" s="38" t="s">
        <v>1103</v>
      </c>
      <c r="N144" s="49"/>
      <c r="O144" s="34"/>
      <c r="P144" s="34"/>
      <c r="S144" s="34"/>
    </row>
    <row r="145" spans="1:19" s="1" customFormat="1" x14ac:dyDescent="0.2">
      <c r="A145" s="7">
        <v>144</v>
      </c>
      <c r="B145" s="8">
        <v>43798</v>
      </c>
      <c r="C145" s="8">
        <v>51104</v>
      </c>
      <c r="D145" s="7" t="s">
        <v>27</v>
      </c>
      <c r="E145" s="7">
        <v>6030005886</v>
      </c>
      <c r="F145" s="7">
        <v>505094159</v>
      </c>
      <c r="G145" s="44" t="s">
        <v>1404</v>
      </c>
      <c r="H145" s="8" t="s">
        <v>1886</v>
      </c>
      <c r="I145" s="7"/>
      <c r="J145" s="67"/>
      <c r="K145" s="47"/>
      <c r="L145" s="50">
        <f t="shared" si="7"/>
        <v>0</v>
      </c>
      <c r="M145" s="38" t="s">
        <v>1103</v>
      </c>
      <c r="N145" s="49"/>
      <c r="O145" s="34"/>
      <c r="P145" s="34"/>
      <c r="S145" s="34"/>
    </row>
    <row r="146" spans="1:19" s="1" customFormat="1" x14ac:dyDescent="0.2">
      <c r="A146" s="7">
        <v>145</v>
      </c>
      <c r="B146" s="8">
        <v>43791</v>
      </c>
      <c r="C146" s="8">
        <v>51096</v>
      </c>
      <c r="D146" s="7" t="s">
        <v>19</v>
      </c>
      <c r="E146" s="7">
        <v>6030005815</v>
      </c>
      <c r="F146" s="7" t="s">
        <v>1405</v>
      </c>
      <c r="G146" s="44" t="s">
        <v>1406</v>
      </c>
      <c r="H146" s="68" t="s">
        <v>1887</v>
      </c>
      <c r="I146" s="7" t="s">
        <v>1097</v>
      </c>
      <c r="J146" s="67">
        <v>0.96279999999999999</v>
      </c>
      <c r="K146" s="47">
        <v>1200000</v>
      </c>
      <c r="L146" s="50">
        <f t="shared" si="7"/>
        <v>1155.3599999999999</v>
      </c>
      <c r="M146" s="38" t="s">
        <v>1103</v>
      </c>
      <c r="N146" s="49"/>
      <c r="O146" s="34"/>
      <c r="P146" s="34"/>
      <c r="S146" s="34"/>
    </row>
    <row r="147" spans="1:19" s="1" customFormat="1" x14ac:dyDescent="0.2">
      <c r="A147" s="7">
        <v>146</v>
      </c>
      <c r="B147" s="8">
        <v>43769</v>
      </c>
      <c r="C147" s="8">
        <v>51075</v>
      </c>
      <c r="D147" s="7" t="s">
        <v>19</v>
      </c>
      <c r="E147" s="7">
        <v>6030005765</v>
      </c>
      <c r="F147" s="7" t="s">
        <v>1407</v>
      </c>
      <c r="G147" s="44" t="s">
        <v>1408</v>
      </c>
      <c r="H147" s="68" t="s">
        <v>1409</v>
      </c>
      <c r="I147" s="7" t="s">
        <v>1</v>
      </c>
      <c r="J147" s="69">
        <v>0.37119999999999997</v>
      </c>
      <c r="K147" s="47">
        <v>6120000</v>
      </c>
      <c r="L147" s="50">
        <f t="shared" si="7"/>
        <v>2271.7440000000001</v>
      </c>
      <c r="M147" s="38" t="s">
        <v>1103</v>
      </c>
      <c r="N147" s="49"/>
      <c r="O147" s="34"/>
      <c r="P147" s="34"/>
      <c r="S147" s="34"/>
    </row>
    <row r="148" spans="1:19" s="1" customFormat="1" x14ac:dyDescent="0.2">
      <c r="A148" s="7">
        <v>147</v>
      </c>
      <c r="B148" s="8">
        <v>43805</v>
      </c>
      <c r="C148" s="8">
        <v>49284</v>
      </c>
      <c r="D148" s="7" t="s">
        <v>19</v>
      </c>
      <c r="E148" s="7">
        <v>6030005911</v>
      </c>
      <c r="F148" s="7" t="s">
        <v>1410</v>
      </c>
      <c r="G148" s="44" t="s">
        <v>1411</v>
      </c>
      <c r="H148" s="68" t="s">
        <v>1888</v>
      </c>
      <c r="I148" s="7" t="s">
        <v>0</v>
      </c>
      <c r="J148" s="69">
        <v>0.24360000000000001</v>
      </c>
      <c r="K148" s="47">
        <v>3800000</v>
      </c>
      <c r="L148" s="50">
        <f t="shared" si="7"/>
        <v>925.68</v>
      </c>
      <c r="M148" s="38" t="s">
        <v>1103</v>
      </c>
      <c r="N148" s="49"/>
      <c r="O148" s="34"/>
      <c r="P148" s="34"/>
      <c r="S148" s="34"/>
    </row>
    <row r="149" spans="1:19" s="1" customFormat="1" x14ac:dyDescent="0.2">
      <c r="A149" s="7">
        <v>148</v>
      </c>
      <c r="B149" s="8">
        <v>43817</v>
      </c>
      <c r="C149" s="8">
        <v>51122</v>
      </c>
      <c r="D149" s="7" t="s">
        <v>19</v>
      </c>
      <c r="E149" s="7">
        <v>6030005943</v>
      </c>
      <c r="F149" s="7" t="s">
        <v>1412</v>
      </c>
      <c r="G149" s="44" t="s">
        <v>1413</v>
      </c>
      <c r="H149" s="68" t="s">
        <v>1889</v>
      </c>
      <c r="I149" s="7" t="s">
        <v>33</v>
      </c>
      <c r="J149" s="69">
        <v>0.39439999999999997</v>
      </c>
      <c r="K149" s="47">
        <v>1674000</v>
      </c>
      <c r="L149" s="50">
        <f t="shared" si="7"/>
        <v>660.22559999999999</v>
      </c>
      <c r="M149" s="38" t="s">
        <v>1103</v>
      </c>
      <c r="N149" s="49"/>
      <c r="O149" s="34"/>
      <c r="P149" s="34"/>
      <c r="S149" s="34"/>
    </row>
    <row r="150" spans="1:19" s="1" customFormat="1" x14ac:dyDescent="0.2">
      <c r="A150" s="7">
        <v>149</v>
      </c>
      <c r="B150" s="8">
        <v>43817</v>
      </c>
      <c r="C150" s="8">
        <v>51122</v>
      </c>
      <c r="D150" s="7" t="s">
        <v>27</v>
      </c>
      <c r="E150" s="7">
        <v>6030005943</v>
      </c>
      <c r="F150" s="7" t="s">
        <v>1414</v>
      </c>
      <c r="G150" s="44" t="s">
        <v>1415</v>
      </c>
      <c r="H150" s="68" t="s">
        <v>1416</v>
      </c>
      <c r="I150" s="7"/>
      <c r="J150" s="69"/>
      <c r="K150" s="47"/>
      <c r="L150" s="50"/>
      <c r="M150" s="38" t="s">
        <v>1103</v>
      </c>
      <c r="N150" s="49"/>
      <c r="O150" s="34"/>
      <c r="P150" s="34"/>
      <c r="S150" s="34"/>
    </row>
    <row r="151" spans="1:19" s="1" customFormat="1" x14ac:dyDescent="0.2">
      <c r="A151" s="7">
        <v>150</v>
      </c>
      <c r="B151" s="8">
        <v>43822</v>
      </c>
      <c r="C151" s="8">
        <v>51127</v>
      </c>
      <c r="D151" s="7" t="s">
        <v>19</v>
      </c>
      <c r="E151" s="7">
        <v>6030005929</v>
      </c>
      <c r="F151" s="7" t="s">
        <v>1417</v>
      </c>
      <c r="G151" s="44" t="s">
        <v>1418</v>
      </c>
      <c r="H151" s="68" t="s">
        <v>1890</v>
      </c>
      <c r="I151" s="7" t="s">
        <v>0</v>
      </c>
      <c r="J151" s="69">
        <v>0.24360000000000001</v>
      </c>
      <c r="K151" s="47">
        <v>200000</v>
      </c>
      <c r="L151" s="50">
        <f>K151*J151/1000</f>
        <v>48.72</v>
      </c>
      <c r="M151" s="38" t="s">
        <v>1103</v>
      </c>
      <c r="N151" s="49"/>
      <c r="O151" s="34"/>
      <c r="P151" s="34"/>
      <c r="S151" s="34"/>
    </row>
    <row r="152" spans="1:19" s="1" customFormat="1" x14ac:dyDescent="0.2">
      <c r="A152" s="7">
        <v>151</v>
      </c>
      <c r="B152" s="8">
        <v>43826</v>
      </c>
      <c r="C152" s="8">
        <v>51131</v>
      </c>
      <c r="D152" s="7" t="s">
        <v>19</v>
      </c>
      <c r="E152" s="7">
        <v>6030005952</v>
      </c>
      <c r="F152" s="7" t="s">
        <v>1419</v>
      </c>
      <c r="G152" s="44" t="s">
        <v>1420</v>
      </c>
      <c r="H152" s="68" t="s">
        <v>1891</v>
      </c>
      <c r="I152" s="7" t="s">
        <v>0</v>
      </c>
      <c r="J152" s="69">
        <v>0.24360000000000001</v>
      </c>
      <c r="K152" s="47">
        <v>1990000</v>
      </c>
      <c r="L152" s="50">
        <f>K152*J152/1000</f>
        <v>484.76400000000001</v>
      </c>
      <c r="M152" s="38" t="s">
        <v>1103</v>
      </c>
      <c r="N152" s="49"/>
      <c r="O152" s="34"/>
      <c r="P152" s="34"/>
      <c r="S152" s="34"/>
    </row>
    <row r="153" spans="1:19" s="1" customFormat="1" x14ac:dyDescent="0.2">
      <c r="A153" s="7">
        <v>152</v>
      </c>
      <c r="B153" s="8">
        <v>43861</v>
      </c>
      <c r="C153" s="8">
        <v>51168</v>
      </c>
      <c r="D153" s="7" t="s">
        <v>19</v>
      </c>
      <c r="E153" s="7">
        <v>6030006034</v>
      </c>
      <c r="F153" s="7">
        <v>509626683</v>
      </c>
      <c r="G153" s="44" t="s">
        <v>1421</v>
      </c>
      <c r="H153" s="68" t="s">
        <v>1892</v>
      </c>
      <c r="I153" s="7" t="s">
        <v>22</v>
      </c>
      <c r="J153" s="69">
        <v>1.5311999999999999</v>
      </c>
      <c r="K153" s="47">
        <v>3560000</v>
      </c>
      <c r="L153" s="50">
        <f>K153*J153/1000</f>
        <v>5451.0720000000001</v>
      </c>
      <c r="M153" s="38" t="s">
        <v>1103</v>
      </c>
      <c r="N153" s="49"/>
      <c r="O153" s="34"/>
      <c r="P153" s="34"/>
      <c r="S153" s="34"/>
    </row>
    <row r="154" spans="1:19" s="1" customFormat="1" x14ac:dyDescent="0.2">
      <c r="A154" s="7">
        <v>153</v>
      </c>
      <c r="B154" s="8">
        <v>43861</v>
      </c>
      <c r="C154" s="8">
        <v>51168</v>
      </c>
      <c r="D154" s="7" t="s">
        <v>27</v>
      </c>
      <c r="E154" s="7">
        <v>6030006034</v>
      </c>
      <c r="F154" s="7" t="s">
        <v>1422</v>
      </c>
      <c r="G154" s="44" t="s">
        <v>1423</v>
      </c>
      <c r="H154" s="68" t="s">
        <v>1424</v>
      </c>
      <c r="I154" s="7"/>
      <c r="J154" s="69"/>
      <c r="K154" s="47"/>
      <c r="L154" s="50"/>
      <c r="M154" s="38" t="s">
        <v>1103</v>
      </c>
      <c r="N154" s="49"/>
      <c r="O154" s="34"/>
      <c r="P154" s="34"/>
      <c r="S154" s="34"/>
    </row>
    <row r="155" spans="1:19" s="1" customFormat="1" x14ac:dyDescent="0.2">
      <c r="A155" s="7">
        <v>154</v>
      </c>
      <c r="B155" s="8">
        <v>43861</v>
      </c>
      <c r="C155" s="8">
        <v>51168</v>
      </c>
      <c r="D155" s="7" t="s">
        <v>19</v>
      </c>
      <c r="E155" s="7">
        <v>6030005982</v>
      </c>
      <c r="F155" s="7" t="s">
        <v>1425</v>
      </c>
      <c r="G155" s="44" t="s">
        <v>1426</v>
      </c>
      <c r="H155" s="68" t="s">
        <v>1893</v>
      </c>
      <c r="I155" s="7" t="s">
        <v>2</v>
      </c>
      <c r="J155" s="69">
        <v>0.39439999999999997</v>
      </c>
      <c r="K155" s="47">
        <v>3360000</v>
      </c>
      <c r="L155" s="50">
        <f>K155*J155/1000</f>
        <v>1325.184</v>
      </c>
      <c r="M155" s="38" t="s">
        <v>1103</v>
      </c>
      <c r="N155" s="49"/>
      <c r="O155" s="34"/>
      <c r="P155" s="34"/>
      <c r="S155" s="34"/>
    </row>
    <row r="156" spans="1:19" s="1" customFormat="1" x14ac:dyDescent="0.2">
      <c r="A156" s="7">
        <v>155</v>
      </c>
      <c r="B156" s="8">
        <v>43861</v>
      </c>
      <c r="C156" s="8">
        <v>51168</v>
      </c>
      <c r="D156" s="7" t="s">
        <v>27</v>
      </c>
      <c r="E156" s="7">
        <v>6030005982</v>
      </c>
      <c r="F156" s="7">
        <v>465335743</v>
      </c>
      <c r="G156" s="44" t="s">
        <v>1427</v>
      </c>
      <c r="H156" s="68" t="s">
        <v>1428</v>
      </c>
      <c r="I156" s="7"/>
      <c r="J156" s="69"/>
      <c r="K156" s="47"/>
      <c r="L156" s="50"/>
      <c r="M156" s="38" t="s">
        <v>1103</v>
      </c>
      <c r="N156" s="49"/>
      <c r="O156" s="34"/>
      <c r="P156" s="34"/>
      <c r="S156" s="34"/>
    </row>
    <row r="157" spans="1:19" s="1" customFormat="1" x14ac:dyDescent="0.2">
      <c r="A157" s="7">
        <v>156</v>
      </c>
      <c r="B157" s="8">
        <v>43860</v>
      </c>
      <c r="C157" s="8">
        <v>51167</v>
      </c>
      <c r="D157" s="7" t="s">
        <v>19</v>
      </c>
      <c r="E157" s="7">
        <v>6030006027</v>
      </c>
      <c r="F157" s="7" t="s">
        <v>1429</v>
      </c>
      <c r="G157" s="44" t="s">
        <v>1430</v>
      </c>
      <c r="H157" s="68" t="s">
        <v>1894</v>
      </c>
      <c r="I157" s="7" t="s">
        <v>0</v>
      </c>
      <c r="J157" s="69">
        <v>0.24360000000000001</v>
      </c>
      <c r="K157" s="47">
        <v>3000000</v>
      </c>
      <c r="L157" s="50">
        <f t="shared" ref="L157:L164" si="8">K157*J157/1000</f>
        <v>730.8</v>
      </c>
      <c r="M157" s="38" t="s">
        <v>1103</v>
      </c>
      <c r="N157" s="49"/>
      <c r="O157" s="34"/>
      <c r="P157" s="34"/>
      <c r="S157" s="34"/>
    </row>
    <row r="158" spans="1:19" s="1" customFormat="1" x14ac:dyDescent="0.2">
      <c r="A158" s="7">
        <v>157</v>
      </c>
      <c r="B158" s="8">
        <v>43858</v>
      </c>
      <c r="C158" s="8" t="s">
        <v>1431</v>
      </c>
      <c r="D158" s="7" t="s">
        <v>19</v>
      </c>
      <c r="E158" s="7">
        <v>6030005991</v>
      </c>
      <c r="F158" s="7" t="s">
        <v>1432</v>
      </c>
      <c r="G158" s="44" t="s">
        <v>1433</v>
      </c>
      <c r="H158" s="68" t="s">
        <v>1434</v>
      </c>
      <c r="I158" s="7" t="s">
        <v>0</v>
      </c>
      <c r="J158" s="69">
        <v>0.24360000000000001</v>
      </c>
      <c r="K158" s="47">
        <v>2900000</v>
      </c>
      <c r="L158" s="50">
        <f t="shared" si="8"/>
        <v>706.44</v>
      </c>
      <c r="M158" s="38" t="s">
        <v>1103</v>
      </c>
      <c r="N158" s="49"/>
      <c r="O158" s="34"/>
      <c r="P158" s="34"/>
      <c r="S158" s="34"/>
    </row>
    <row r="159" spans="1:19" s="1" customFormat="1" x14ac:dyDescent="0.2">
      <c r="A159" s="7">
        <v>158</v>
      </c>
      <c r="B159" s="8">
        <v>43860</v>
      </c>
      <c r="C159" s="8">
        <v>46024</v>
      </c>
      <c r="D159" s="7" t="s">
        <v>19</v>
      </c>
      <c r="E159" s="7">
        <v>6030006011</v>
      </c>
      <c r="F159" s="7" t="s">
        <v>1435</v>
      </c>
      <c r="G159" s="44" t="s">
        <v>1436</v>
      </c>
      <c r="H159" s="68" t="s">
        <v>1895</v>
      </c>
      <c r="I159" s="7" t="s">
        <v>0</v>
      </c>
      <c r="J159" s="69">
        <v>0.24360000000000001</v>
      </c>
      <c r="K159" s="47">
        <v>1804000</v>
      </c>
      <c r="L159" s="50">
        <f t="shared" si="8"/>
        <v>439.45440000000002</v>
      </c>
      <c r="M159" s="38" t="s">
        <v>1103</v>
      </c>
      <c r="N159" s="49"/>
      <c r="O159" s="34"/>
      <c r="P159" s="34"/>
      <c r="S159" s="34"/>
    </row>
    <row r="160" spans="1:19" s="1" customFormat="1" x14ac:dyDescent="0.2">
      <c r="A160" s="7">
        <v>159</v>
      </c>
      <c r="B160" s="8" t="s">
        <v>1437</v>
      </c>
      <c r="C160" s="8">
        <v>51075</v>
      </c>
      <c r="D160" s="7" t="s">
        <v>19</v>
      </c>
      <c r="E160" s="7">
        <v>6030005726</v>
      </c>
      <c r="F160" s="7" t="s">
        <v>1438</v>
      </c>
      <c r="G160" s="44" t="s">
        <v>1439</v>
      </c>
      <c r="H160" s="70" t="s">
        <v>1896</v>
      </c>
      <c r="I160" s="7" t="s">
        <v>1</v>
      </c>
      <c r="J160" s="69">
        <v>0.37119999999999997</v>
      </c>
      <c r="K160" s="47">
        <v>5800000</v>
      </c>
      <c r="L160" s="50">
        <f t="shared" si="8"/>
        <v>2152.96</v>
      </c>
      <c r="M160" s="38" t="s">
        <v>1103</v>
      </c>
      <c r="N160" s="49"/>
      <c r="O160" s="34"/>
      <c r="P160" s="34"/>
      <c r="S160" s="34"/>
    </row>
    <row r="161" spans="1:19" s="71" customFormat="1" x14ac:dyDescent="0.2">
      <c r="A161" s="7">
        <v>160</v>
      </c>
      <c r="B161" s="8">
        <v>43676</v>
      </c>
      <c r="C161" s="8">
        <v>50982</v>
      </c>
      <c r="D161" s="7" t="s">
        <v>19</v>
      </c>
      <c r="E161" s="7">
        <v>6030005338</v>
      </c>
      <c r="F161" s="7" t="s">
        <v>1440</v>
      </c>
      <c r="G161" s="44" t="s">
        <v>1441</v>
      </c>
      <c r="H161" s="8" t="s">
        <v>1442</v>
      </c>
      <c r="I161" s="7" t="s">
        <v>0</v>
      </c>
      <c r="J161" s="69">
        <v>0.24360000000000001</v>
      </c>
      <c r="K161" s="47">
        <v>1500000</v>
      </c>
      <c r="L161" s="50">
        <f t="shared" si="8"/>
        <v>365.4</v>
      </c>
      <c r="M161" s="38" t="s">
        <v>1103</v>
      </c>
      <c r="N161" s="49"/>
      <c r="O161" s="34"/>
      <c r="P161" s="34"/>
      <c r="Q161" s="1"/>
      <c r="R161" s="1"/>
      <c r="S161" s="34"/>
    </row>
    <row r="162" spans="1:19" s="1" customFormat="1" x14ac:dyDescent="0.2">
      <c r="A162" s="7">
        <v>161</v>
      </c>
      <c r="B162" s="8">
        <v>43878</v>
      </c>
      <c r="C162" s="8">
        <v>49357</v>
      </c>
      <c r="D162" s="7" t="s">
        <v>19</v>
      </c>
      <c r="E162" s="7">
        <v>6030006041</v>
      </c>
      <c r="F162" s="7" t="s">
        <v>1443</v>
      </c>
      <c r="G162" s="44" t="s">
        <v>1444</v>
      </c>
      <c r="H162" s="68" t="s">
        <v>1897</v>
      </c>
      <c r="I162" s="7" t="s">
        <v>0</v>
      </c>
      <c r="J162" s="69">
        <v>0.24360000000000001</v>
      </c>
      <c r="K162" s="47">
        <v>6000000</v>
      </c>
      <c r="L162" s="50">
        <f t="shared" si="8"/>
        <v>1461.6</v>
      </c>
      <c r="M162" s="38" t="s">
        <v>1103</v>
      </c>
      <c r="N162" s="49"/>
      <c r="O162" s="34"/>
      <c r="P162" s="34"/>
      <c r="S162" s="34"/>
    </row>
    <row r="163" spans="1:19" s="1" customFormat="1" x14ac:dyDescent="0.2">
      <c r="A163" s="7">
        <v>162</v>
      </c>
      <c r="B163" s="8">
        <v>43879</v>
      </c>
      <c r="C163" s="8">
        <v>49358</v>
      </c>
      <c r="D163" s="7" t="s">
        <v>19</v>
      </c>
      <c r="E163" s="7">
        <v>6030006073</v>
      </c>
      <c r="F163" s="7" t="s">
        <v>1445</v>
      </c>
      <c r="G163" s="44" t="s">
        <v>1446</v>
      </c>
      <c r="H163" s="68" t="s">
        <v>1898</v>
      </c>
      <c r="I163" s="7" t="s">
        <v>1097</v>
      </c>
      <c r="J163" s="69">
        <v>0.96279999999999999</v>
      </c>
      <c r="K163" s="47">
        <v>2500000</v>
      </c>
      <c r="L163" s="50">
        <f t="shared" si="8"/>
        <v>2407</v>
      </c>
      <c r="M163" s="38" t="s">
        <v>1103</v>
      </c>
      <c r="N163" s="49"/>
      <c r="O163" s="34"/>
      <c r="P163" s="34"/>
      <c r="S163" s="34"/>
    </row>
    <row r="164" spans="1:19" s="1" customFormat="1" x14ac:dyDescent="0.2">
      <c r="A164" s="7">
        <v>163</v>
      </c>
      <c r="B164" s="8" t="s">
        <v>1447</v>
      </c>
      <c r="C164" s="8">
        <v>50970</v>
      </c>
      <c r="D164" s="7" t="s">
        <v>19</v>
      </c>
      <c r="E164" s="7">
        <v>6030005295</v>
      </c>
      <c r="F164" s="7" t="s">
        <v>1448</v>
      </c>
      <c r="G164" s="44" t="s">
        <v>1449</v>
      </c>
      <c r="H164" s="8" t="s">
        <v>1450</v>
      </c>
      <c r="I164" s="7" t="s">
        <v>3</v>
      </c>
      <c r="J164" s="69">
        <v>0.57999999999999996</v>
      </c>
      <c r="K164" s="47">
        <v>6500000</v>
      </c>
      <c r="L164" s="50">
        <f t="shared" si="8"/>
        <v>3769.9999999999995</v>
      </c>
      <c r="M164" s="48" t="s">
        <v>1103</v>
      </c>
      <c r="N164" s="49"/>
      <c r="O164" s="34"/>
      <c r="P164" s="34"/>
      <c r="S164" s="34"/>
    </row>
    <row r="165" spans="1:19" s="1" customFormat="1" x14ac:dyDescent="0.2">
      <c r="A165" s="7">
        <v>164</v>
      </c>
      <c r="B165" s="8" t="s">
        <v>1447</v>
      </c>
      <c r="C165" s="8">
        <v>50970</v>
      </c>
      <c r="D165" s="7" t="s">
        <v>27</v>
      </c>
      <c r="E165" s="7">
        <v>6030005295</v>
      </c>
      <c r="F165" s="7" t="s">
        <v>1451</v>
      </c>
      <c r="G165" s="44" t="s">
        <v>1452</v>
      </c>
      <c r="H165" s="8" t="s">
        <v>1899</v>
      </c>
      <c r="I165" s="7"/>
      <c r="J165" s="54"/>
      <c r="K165" s="47"/>
      <c r="L165" s="50"/>
      <c r="M165" s="38" t="s">
        <v>1103</v>
      </c>
      <c r="N165" s="49"/>
      <c r="O165" s="34"/>
      <c r="P165" s="34"/>
      <c r="S165" s="34"/>
    </row>
    <row r="166" spans="1:19" s="1" customFormat="1" x14ac:dyDescent="0.2">
      <c r="A166" s="7">
        <v>165</v>
      </c>
      <c r="B166" s="8">
        <v>43924</v>
      </c>
      <c r="C166" s="8">
        <v>49371</v>
      </c>
      <c r="D166" s="7" t="s">
        <v>19</v>
      </c>
      <c r="E166" s="7">
        <v>6030006148</v>
      </c>
      <c r="F166" s="7" t="s">
        <v>1453</v>
      </c>
      <c r="G166" s="44" t="s">
        <v>1454</v>
      </c>
      <c r="H166" s="68" t="s">
        <v>1900</v>
      </c>
      <c r="I166" s="7" t="s">
        <v>0</v>
      </c>
      <c r="J166" s="69">
        <v>0.24360000000000001</v>
      </c>
      <c r="K166" s="47">
        <v>5850000</v>
      </c>
      <c r="L166" s="50">
        <f>K166*J166/1000</f>
        <v>1425.06</v>
      </c>
      <c r="M166" s="38" t="s">
        <v>1103</v>
      </c>
      <c r="N166" s="49"/>
      <c r="O166" s="34"/>
      <c r="P166" s="34"/>
      <c r="S166" s="34"/>
    </row>
    <row r="167" spans="1:19" s="1" customFormat="1" x14ac:dyDescent="0.2">
      <c r="A167" s="7">
        <v>166</v>
      </c>
      <c r="B167" s="8">
        <v>44074</v>
      </c>
      <c r="C167" s="8">
        <v>51380</v>
      </c>
      <c r="D167" s="7" t="s">
        <v>19</v>
      </c>
      <c r="E167" s="7">
        <v>6030006244</v>
      </c>
      <c r="F167" s="7" t="s">
        <v>1455</v>
      </c>
      <c r="G167" s="44" t="s">
        <v>1456</v>
      </c>
      <c r="H167" s="8" t="s">
        <v>1901</v>
      </c>
      <c r="I167" s="7" t="s">
        <v>33</v>
      </c>
      <c r="J167" s="69">
        <v>0.39439999999999997</v>
      </c>
      <c r="K167" s="47">
        <v>5000000</v>
      </c>
      <c r="L167" s="50">
        <f>K167*J167/1000</f>
        <v>1971.9999999999998</v>
      </c>
      <c r="M167" s="38" t="s">
        <v>1103</v>
      </c>
      <c r="N167" s="49"/>
      <c r="O167" s="34"/>
      <c r="P167" s="34"/>
      <c r="S167" s="34"/>
    </row>
    <row r="168" spans="1:19" s="1" customFormat="1" x14ac:dyDescent="0.2">
      <c r="A168" s="7">
        <v>167</v>
      </c>
      <c r="B168" s="8">
        <v>44074</v>
      </c>
      <c r="C168" s="8">
        <v>51380</v>
      </c>
      <c r="D168" s="7" t="s">
        <v>27</v>
      </c>
      <c r="E168" s="7">
        <v>6030006244</v>
      </c>
      <c r="F168" s="7" t="s">
        <v>1457</v>
      </c>
      <c r="G168" s="44" t="s">
        <v>1458</v>
      </c>
      <c r="H168" s="8" t="s">
        <v>1902</v>
      </c>
      <c r="I168" s="7"/>
      <c r="J168" s="69"/>
      <c r="K168" s="47"/>
      <c r="L168" s="50"/>
      <c r="M168" s="38" t="s">
        <v>1103</v>
      </c>
      <c r="N168" s="49"/>
      <c r="O168" s="34"/>
      <c r="P168" s="34"/>
      <c r="Q168" s="71"/>
      <c r="R168" s="71"/>
      <c r="S168" s="34"/>
    </row>
    <row r="169" spans="1:19" s="1" customFormat="1" x14ac:dyDescent="0.2">
      <c r="A169" s="7">
        <v>168</v>
      </c>
      <c r="B169" s="8">
        <v>44090</v>
      </c>
      <c r="C169" s="8">
        <v>51395</v>
      </c>
      <c r="D169" s="7" t="s">
        <v>19</v>
      </c>
      <c r="E169" s="7">
        <v>6030006292</v>
      </c>
      <c r="F169" s="7" t="s">
        <v>1459</v>
      </c>
      <c r="G169" s="44" t="s">
        <v>1460</v>
      </c>
      <c r="H169" s="8" t="s">
        <v>1461</v>
      </c>
      <c r="I169" s="7" t="s">
        <v>0</v>
      </c>
      <c r="J169" s="69">
        <v>0.24360000000000001</v>
      </c>
      <c r="K169" s="47">
        <v>2160000</v>
      </c>
      <c r="L169" s="50">
        <f t="shared" ref="L169:L175" si="9">K169*J169/1000</f>
        <v>526.17600000000004</v>
      </c>
      <c r="M169" s="38" t="s">
        <v>1103</v>
      </c>
      <c r="N169" s="49"/>
      <c r="O169" s="34"/>
      <c r="P169" s="34"/>
      <c r="S169" s="34"/>
    </row>
    <row r="170" spans="1:19" s="1" customFormat="1" x14ac:dyDescent="0.2">
      <c r="A170" s="7">
        <v>169</v>
      </c>
      <c r="B170" s="8">
        <v>44097</v>
      </c>
      <c r="C170" s="8">
        <v>51402</v>
      </c>
      <c r="D170" s="7" t="s">
        <v>19</v>
      </c>
      <c r="E170" s="7">
        <v>6030006319</v>
      </c>
      <c r="F170" s="7" t="s">
        <v>1462</v>
      </c>
      <c r="G170" s="44" t="s">
        <v>1463</v>
      </c>
      <c r="H170" s="57" t="s">
        <v>1464</v>
      </c>
      <c r="I170" s="7" t="s">
        <v>1097</v>
      </c>
      <c r="J170" s="69">
        <v>0.96279999999999999</v>
      </c>
      <c r="K170" s="47">
        <v>4300000</v>
      </c>
      <c r="L170" s="50">
        <f t="shared" si="9"/>
        <v>4140.04</v>
      </c>
      <c r="M170" s="38" t="s">
        <v>1103</v>
      </c>
      <c r="N170" s="49"/>
      <c r="O170" s="34"/>
      <c r="P170" s="34"/>
      <c r="S170" s="34"/>
    </row>
    <row r="171" spans="1:19" s="1" customFormat="1" x14ac:dyDescent="0.2">
      <c r="A171" s="7">
        <v>170</v>
      </c>
      <c r="B171" s="8">
        <v>44104</v>
      </c>
      <c r="C171" s="8">
        <v>51409</v>
      </c>
      <c r="D171" s="7" t="s">
        <v>19</v>
      </c>
      <c r="E171" s="7">
        <v>6030006408</v>
      </c>
      <c r="F171" s="7" t="s">
        <v>1465</v>
      </c>
      <c r="G171" s="44" t="s">
        <v>1466</v>
      </c>
      <c r="H171" s="8" t="s">
        <v>1903</v>
      </c>
      <c r="I171" s="7" t="s">
        <v>0</v>
      </c>
      <c r="J171" s="69">
        <v>0.24360000000000001</v>
      </c>
      <c r="K171" s="47">
        <v>2200000</v>
      </c>
      <c r="L171" s="50">
        <f t="shared" si="9"/>
        <v>535.91999999999996</v>
      </c>
      <c r="M171" s="48" t="s">
        <v>1103</v>
      </c>
      <c r="N171" s="49"/>
      <c r="O171" s="34"/>
      <c r="P171" s="34"/>
      <c r="S171" s="34"/>
    </row>
    <row r="172" spans="1:19" s="1" customFormat="1" x14ac:dyDescent="0.2">
      <c r="A172" s="7">
        <v>171</v>
      </c>
      <c r="B172" s="8">
        <v>44134</v>
      </c>
      <c r="C172" s="8">
        <v>51409</v>
      </c>
      <c r="D172" s="7" t="s">
        <v>19</v>
      </c>
      <c r="E172" s="7">
        <v>6011136411</v>
      </c>
      <c r="F172" s="7" t="s">
        <v>1467</v>
      </c>
      <c r="G172" s="44" t="s">
        <v>1468</v>
      </c>
      <c r="H172" s="8" t="s">
        <v>1904</v>
      </c>
      <c r="I172" s="7" t="s">
        <v>0</v>
      </c>
      <c r="J172" s="69">
        <v>0.24360000000000001</v>
      </c>
      <c r="K172" s="47">
        <v>4991511.33</v>
      </c>
      <c r="L172" s="50">
        <f t="shared" si="9"/>
        <v>1215.932159988</v>
      </c>
      <c r="M172" s="38" t="s">
        <v>1103</v>
      </c>
      <c r="N172" s="49"/>
      <c r="O172" s="34"/>
      <c r="P172" s="34"/>
      <c r="S172" s="34"/>
    </row>
    <row r="173" spans="1:19" s="1" customFormat="1" x14ac:dyDescent="0.2">
      <c r="A173" s="7">
        <v>172</v>
      </c>
      <c r="B173" s="8">
        <v>44125</v>
      </c>
      <c r="C173" s="8">
        <v>47747</v>
      </c>
      <c r="D173" s="7" t="s">
        <v>19</v>
      </c>
      <c r="E173" s="7">
        <v>6020062554</v>
      </c>
      <c r="F173" s="7" t="s">
        <v>1469</v>
      </c>
      <c r="G173" s="44" t="s">
        <v>1470</v>
      </c>
      <c r="H173" s="8" t="s">
        <v>1905</v>
      </c>
      <c r="I173" s="7" t="s">
        <v>0</v>
      </c>
      <c r="J173" s="69">
        <v>0.24360000000000001</v>
      </c>
      <c r="K173" s="47">
        <v>2962600</v>
      </c>
      <c r="L173" s="50">
        <f t="shared" si="9"/>
        <v>721.68935999999997</v>
      </c>
      <c r="M173" s="38" t="s">
        <v>1103</v>
      </c>
      <c r="N173" s="49"/>
      <c r="O173" s="34"/>
      <c r="P173" s="34"/>
      <c r="S173" s="34"/>
    </row>
    <row r="174" spans="1:19" s="1" customFormat="1" x14ac:dyDescent="0.2">
      <c r="A174" s="7">
        <v>173</v>
      </c>
      <c r="B174" s="8" t="s">
        <v>1471</v>
      </c>
      <c r="C174" s="8">
        <v>47494</v>
      </c>
      <c r="D174" s="7" t="s">
        <v>19</v>
      </c>
      <c r="E174" s="7">
        <v>6011141796</v>
      </c>
      <c r="F174" s="7" t="s">
        <v>1472</v>
      </c>
      <c r="G174" s="44" t="s">
        <v>1473</v>
      </c>
      <c r="H174" s="8" t="s">
        <v>1474</v>
      </c>
      <c r="I174" s="7" t="s">
        <v>0</v>
      </c>
      <c r="J174" s="69">
        <v>0.24360000000000001</v>
      </c>
      <c r="K174" s="47">
        <v>2674400</v>
      </c>
      <c r="L174" s="50">
        <f t="shared" si="9"/>
        <v>651.4838400000001</v>
      </c>
      <c r="M174" s="38" t="s">
        <v>1103</v>
      </c>
      <c r="N174" s="49"/>
      <c r="O174" s="34"/>
      <c r="P174" s="34"/>
      <c r="S174" s="34"/>
    </row>
    <row r="175" spans="1:19" s="1" customFormat="1" x14ac:dyDescent="0.2">
      <c r="A175" s="7">
        <v>174</v>
      </c>
      <c r="B175" s="8">
        <v>44140</v>
      </c>
      <c r="C175" s="8">
        <v>49618</v>
      </c>
      <c r="D175" s="7" t="s">
        <v>19</v>
      </c>
      <c r="E175" s="7">
        <v>6030006552</v>
      </c>
      <c r="F175" s="7" t="s">
        <v>1475</v>
      </c>
      <c r="G175" s="44" t="s">
        <v>1476</v>
      </c>
      <c r="H175" s="8" t="s">
        <v>1906</v>
      </c>
      <c r="I175" s="7" t="s">
        <v>3</v>
      </c>
      <c r="J175" s="69">
        <v>0.57999999999999996</v>
      </c>
      <c r="K175" s="47">
        <v>2846720</v>
      </c>
      <c r="L175" s="50">
        <f t="shared" si="9"/>
        <v>1651.0975999999998</v>
      </c>
      <c r="M175" s="38" t="s">
        <v>1103</v>
      </c>
      <c r="N175" s="49"/>
      <c r="O175" s="34"/>
      <c r="P175" s="34"/>
      <c r="S175" s="34"/>
    </row>
    <row r="176" spans="1:19" s="1" customFormat="1" x14ac:dyDescent="0.2">
      <c r="A176" s="7">
        <v>175</v>
      </c>
      <c r="B176" s="8">
        <v>44140</v>
      </c>
      <c r="C176" s="8">
        <v>49618</v>
      </c>
      <c r="D176" s="7" t="s">
        <v>27</v>
      </c>
      <c r="E176" s="7">
        <v>6030006552</v>
      </c>
      <c r="F176" s="7" t="s">
        <v>1477</v>
      </c>
      <c r="G176" s="44" t="s">
        <v>1478</v>
      </c>
      <c r="H176" s="8" t="s">
        <v>1479</v>
      </c>
      <c r="I176" s="7"/>
      <c r="J176" s="7"/>
      <c r="K176" s="47"/>
      <c r="L176" s="50"/>
      <c r="M176" s="38" t="s">
        <v>1103</v>
      </c>
      <c r="N176" s="49"/>
      <c r="O176" s="34"/>
      <c r="P176" s="34"/>
      <c r="S176" s="34"/>
    </row>
    <row r="177" spans="1:19" s="1" customFormat="1" x14ac:dyDescent="0.2">
      <c r="A177" s="7">
        <v>176</v>
      </c>
      <c r="B177" s="8">
        <v>44162</v>
      </c>
      <c r="C177" s="8">
        <v>51467</v>
      </c>
      <c r="D177" s="7" t="s">
        <v>19</v>
      </c>
      <c r="E177" s="7">
        <v>6030006591</v>
      </c>
      <c r="F177" s="7" t="s">
        <v>1480</v>
      </c>
      <c r="G177" s="44" t="s">
        <v>1481</v>
      </c>
      <c r="H177" s="8" t="s">
        <v>1907</v>
      </c>
      <c r="I177" s="7" t="s">
        <v>33</v>
      </c>
      <c r="J177" s="69">
        <v>0.39439999999999997</v>
      </c>
      <c r="K177" s="47">
        <v>1200000</v>
      </c>
      <c r="L177" s="50">
        <f>K177*J177/1000</f>
        <v>473.27999999999992</v>
      </c>
      <c r="M177" s="38" t="s">
        <v>1103</v>
      </c>
      <c r="N177" s="49"/>
      <c r="O177" s="34"/>
      <c r="P177" s="34"/>
      <c r="S177" s="34"/>
    </row>
    <row r="178" spans="1:19" s="1" customFormat="1" x14ac:dyDescent="0.2">
      <c r="A178" s="7">
        <v>177</v>
      </c>
      <c r="B178" s="8">
        <v>44162</v>
      </c>
      <c r="C178" s="8">
        <v>51467</v>
      </c>
      <c r="D178" s="7" t="s">
        <v>27</v>
      </c>
      <c r="E178" s="7">
        <v>6030006591</v>
      </c>
      <c r="F178" s="7" t="s">
        <v>1482</v>
      </c>
      <c r="G178" s="44" t="s">
        <v>1483</v>
      </c>
      <c r="H178" s="8" t="s">
        <v>1484</v>
      </c>
      <c r="I178" s="7"/>
      <c r="J178" s="69"/>
      <c r="K178" s="47"/>
      <c r="L178" s="50"/>
      <c r="M178" s="38" t="s">
        <v>1103</v>
      </c>
      <c r="N178" s="49"/>
      <c r="O178" s="34"/>
      <c r="P178" s="34"/>
      <c r="S178" s="34"/>
    </row>
    <row r="179" spans="1:19" s="1" customFormat="1" x14ac:dyDescent="0.2">
      <c r="A179" s="7">
        <v>178</v>
      </c>
      <c r="B179" s="8">
        <v>44154</v>
      </c>
      <c r="C179" s="8">
        <v>49632</v>
      </c>
      <c r="D179" s="7" t="s">
        <v>19</v>
      </c>
      <c r="E179" s="7">
        <v>6030006575</v>
      </c>
      <c r="F179" s="7" t="s">
        <v>1485</v>
      </c>
      <c r="G179" s="44" t="s">
        <v>1486</v>
      </c>
      <c r="H179" s="8" t="s">
        <v>1487</v>
      </c>
      <c r="I179" s="7" t="s">
        <v>0</v>
      </c>
      <c r="J179" s="69">
        <v>0.24360000000000001</v>
      </c>
      <c r="K179" s="47">
        <v>3700000</v>
      </c>
      <c r="L179" s="50">
        <f t="shared" ref="L179:L191" si="10">K179*J179/1000</f>
        <v>901.32</v>
      </c>
      <c r="M179" s="38" t="s">
        <v>1103</v>
      </c>
      <c r="N179" s="49"/>
      <c r="O179" s="34"/>
      <c r="P179" s="34"/>
      <c r="S179" s="34"/>
    </row>
    <row r="180" spans="1:19" s="1" customFormat="1" x14ac:dyDescent="0.2">
      <c r="A180" s="7">
        <v>179</v>
      </c>
      <c r="B180" s="8">
        <v>44155</v>
      </c>
      <c r="C180" s="8">
        <v>47807</v>
      </c>
      <c r="D180" s="7" t="s">
        <v>19</v>
      </c>
      <c r="E180" s="7">
        <v>6011145353</v>
      </c>
      <c r="F180" s="7" t="s">
        <v>1488</v>
      </c>
      <c r="G180" s="44" t="s">
        <v>1489</v>
      </c>
      <c r="H180" s="8" t="s">
        <v>1908</v>
      </c>
      <c r="I180" s="7" t="s">
        <v>0</v>
      </c>
      <c r="J180" s="69">
        <v>0.24360000000000001</v>
      </c>
      <c r="K180" s="47">
        <v>5000000</v>
      </c>
      <c r="L180" s="50">
        <f t="shared" si="10"/>
        <v>1218</v>
      </c>
      <c r="M180" s="38" t="s">
        <v>1103</v>
      </c>
      <c r="N180" s="49"/>
      <c r="O180" s="34"/>
      <c r="P180" s="34"/>
      <c r="S180" s="34"/>
    </row>
    <row r="181" spans="1:19" s="1" customFormat="1" x14ac:dyDescent="0.2">
      <c r="A181" s="7">
        <v>180</v>
      </c>
      <c r="B181" s="8" t="s">
        <v>1490</v>
      </c>
      <c r="C181" s="8">
        <v>47817</v>
      </c>
      <c r="D181" s="7" t="s">
        <v>19</v>
      </c>
      <c r="E181" s="7">
        <v>6011149088</v>
      </c>
      <c r="F181" s="7" t="s">
        <v>1491</v>
      </c>
      <c r="G181" s="44" t="s">
        <v>1492</v>
      </c>
      <c r="H181" s="8" t="s">
        <v>1493</v>
      </c>
      <c r="I181" s="7" t="s">
        <v>1</v>
      </c>
      <c r="J181" s="69">
        <v>0.37119999999999997</v>
      </c>
      <c r="K181" s="47">
        <v>4297310</v>
      </c>
      <c r="L181" s="50">
        <f t="shared" si="10"/>
        <v>1595.1614719999998</v>
      </c>
      <c r="M181" s="38" t="s">
        <v>1103</v>
      </c>
      <c r="N181" s="49"/>
      <c r="O181" s="34"/>
      <c r="P181" s="34"/>
      <c r="S181" s="34"/>
    </row>
    <row r="182" spans="1:19" s="1" customFormat="1" x14ac:dyDescent="0.2">
      <c r="A182" s="7">
        <v>181</v>
      </c>
      <c r="B182" s="8">
        <v>44195</v>
      </c>
      <c r="C182" s="8">
        <v>50586</v>
      </c>
      <c r="D182" s="7" t="s">
        <v>19</v>
      </c>
      <c r="E182" s="7">
        <v>6011158703</v>
      </c>
      <c r="F182" s="7" t="s">
        <v>1494</v>
      </c>
      <c r="G182" s="44" t="s">
        <v>1495</v>
      </c>
      <c r="H182" s="8" t="s">
        <v>1909</v>
      </c>
      <c r="I182" s="7" t="s">
        <v>1</v>
      </c>
      <c r="J182" s="69">
        <v>0.37119999999999997</v>
      </c>
      <c r="K182" s="47">
        <v>2613646.06</v>
      </c>
      <c r="L182" s="50">
        <f t="shared" si="10"/>
        <v>970.18541747200004</v>
      </c>
      <c r="M182" s="38" t="s">
        <v>1103</v>
      </c>
      <c r="N182" s="49"/>
      <c r="O182" s="34"/>
      <c r="P182" s="34"/>
      <c r="S182" s="34"/>
    </row>
    <row r="183" spans="1:19" s="1" customFormat="1" x14ac:dyDescent="0.2">
      <c r="A183" s="7">
        <v>182</v>
      </c>
      <c r="B183" s="8">
        <v>44176</v>
      </c>
      <c r="C183" s="8">
        <v>49623</v>
      </c>
      <c r="D183" s="7" t="s">
        <v>19</v>
      </c>
      <c r="E183" s="7">
        <v>6030006707</v>
      </c>
      <c r="F183" s="7" t="s">
        <v>1496</v>
      </c>
      <c r="G183" s="44" t="s">
        <v>1497</v>
      </c>
      <c r="H183" s="8" t="s">
        <v>1498</v>
      </c>
      <c r="I183" s="7" t="s">
        <v>1</v>
      </c>
      <c r="J183" s="69">
        <v>0.37119999999999997</v>
      </c>
      <c r="K183" s="47">
        <v>3781689.6</v>
      </c>
      <c r="L183" s="50">
        <f t="shared" si="10"/>
        <v>1403.76317952</v>
      </c>
      <c r="M183" s="38" t="s">
        <v>1103</v>
      </c>
      <c r="N183" s="49"/>
      <c r="O183" s="34"/>
      <c r="P183" s="34"/>
      <c r="S183" s="34"/>
    </row>
    <row r="184" spans="1:19" s="1" customFormat="1" x14ac:dyDescent="0.2">
      <c r="A184" s="7">
        <v>183</v>
      </c>
      <c r="B184" s="8">
        <v>44169</v>
      </c>
      <c r="C184" s="8">
        <v>51474</v>
      </c>
      <c r="D184" s="7" t="s">
        <v>19</v>
      </c>
      <c r="E184" s="7">
        <v>6030006689</v>
      </c>
      <c r="F184" s="7" t="s">
        <v>1499</v>
      </c>
      <c r="G184" s="44" t="s">
        <v>1500</v>
      </c>
      <c r="H184" s="8" t="s">
        <v>1501</v>
      </c>
      <c r="I184" s="7" t="s">
        <v>33</v>
      </c>
      <c r="J184" s="69">
        <v>0.39439999999999997</v>
      </c>
      <c r="K184" s="47">
        <v>2200000</v>
      </c>
      <c r="L184" s="50">
        <f t="shared" si="10"/>
        <v>867.67999999999984</v>
      </c>
      <c r="M184" s="38" t="s">
        <v>1103</v>
      </c>
      <c r="N184" s="49"/>
      <c r="O184" s="34"/>
      <c r="P184" s="34"/>
      <c r="S184" s="34"/>
    </row>
    <row r="185" spans="1:19" s="1" customFormat="1" x14ac:dyDescent="0.2">
      <c r="A185" s="7">
        <v>184</v>
      </c>
      <c r="B185" s="8">
        <v>44169</v>
      </c>
      <c r="C185" s="8">
        <v>51474</v>
      </c>
      <c r="D185" s="7" t="s">
        <v>27</v>
      </c>
      <c r="E185" s="7">
        <v>6030006689</v>
      </c>
      <c r="F185" s="7" t="s">
        <v>1502</v>
      </c>
      <c r="G185" s="44" t="s">
        <v>1503</v>
      </c>
      <c r="H185" s="8" t="s">
        <v>1910</v>
      </c>
      <c r="I185" s="7"/>
      <c r="J185" s="7"/>
      <c r="K185" s="47"/>
      <c r="L185" s="50">
        <f t="shared" si="10"/>
        <v>0</v>
      </c>
      <c r="M185" s="38" t="s">
        <v>1103</v>
      </c>
      <c r="N185" s="49"/>
      <c r="O185" s="34"/>
      <c r="P185" s="34"/>
      <c r="S185" s="34"/>
    </row>
    <row r="186" spans="1:19" s="1" customFormat="1" x14ac:dyDescent="0.2">
      <c r="A186" s="7">
        <v>185</v>
      </c>
      <c r="B186" s="8">
        <v>44211</v>
      </c>
      <c r="C186" s="8">
        <v>51516</v>
      </c>
      <c r="D186" s="7" t="s">
        <v>19</v>
      </c>
      <c r="E186" s="7">
        <v>6030006785</v>
      </c>
      <c r="F186" s="7" t="s">
        <v>1504</v>
      </c>
      <c r="G186" s="44" t="s">
        <v>1505</v>
      </c>
      <c r="H186" s="8" t="s">
        <v>1911</v>
      </c>
      <c r="I186" s="7" t="s">
        <v>0</v>
      </c>
      <c r="J186" s="69">
        <v>0.24360000000000001</v>
      </c>
      <c r="K186" s="47">
        <v>2200000</v>
      </c>
      <c r="L186" s="50">
        <f t="shared" si="10"/>
        <v>535.91999999999996</v>
      </c>
      <c r="M186" s="38" t="s">
        <v>1103</v>
      </c>
      <c r="N186" s="49"/>
      <c r="O186" s="34"/>
      <c r="P186" s="34"/>
      <c r="S186" s="34"/>
    </row>
    <row r="187" spans="1:19" s="1" customFormat="1" x14ac:dyDescent="0.2">
      <c r="A187" s="7">
        <v>186</v>
      </c>
      <c r="B187" s="8">
        <v>44226</v>
      </c>
      <c r="C187" s="8">
        <v>46055</v>
      </c>
      <c r="D187" s="7" t="s">
        <v>19</v>
      </c>
      <c r="E187" s="7">
        <v>6011163586</v>
      </c>
      <c r="F187" s="7" t="s">
        <v>1506</v>
      </c>
      <c r="G187" s="44" t="s">
        <v>1507</v>
      </c>
      <c r="H187" s="8" t="s">
        <v>1508</v>
      </c>
      <c r="I187" s="7" t="s">
        <v>0</v>
      </c>
      <c r="J187" s="69">
        <v>0.24360000000000001</v>
      </c>
      <c r="K187" s="47">
        <v>1000000</v>
      </c>
      <c r="L187" s="50">
        <f t="shared" si="10"/>
        <v>243.6</v>
      </c>
      <c r="M187" s="38" t="s">
        <v>1103</v>
      </c>
      <c r="N187" s="49"/>
      <c r="O187" s="34"/>
      <c r="P187" s="34"/>
      <c r="S187" s="34"/>
    </row>
    <row r="188" spans="1:19" s="1" customFormat="1" x14ac:dyDescent="0.2">
      <c r="A188" s="7">
        <v>187</v>
      </c>
      <c r="B188" s="8">
        <v>44243</v>
      </c>
      <c r="C188" s="8">
        <v>51548</v>
      </c>
      <c r="D188" s="7" t="s">
        <v>19</v>
      </c>
      <c r="E188" s="7">
        <v>6030006842</v>
      </c>
      <c r="F188" s="7" t="s">
        <v>1509</v>
      </c>
      <c r="G188" s="44" t="s">
        <v>1510</v>
      </c>
      <c r="H188" s="8" t="s">
        <v>1511</v>
      </c>
      <c r="I188" s="7" t="s">
        <v>0</v>
      </c>
      <c r="J188" s="69">
        <v>0.24360000000000001</v>
      </c>
      <c r="K188" s="47">
        <v>4950000</v>
      </c>
      <c r="L188" s="50">
        <f t="shared" si="10"/>
        <v>1205.82</v>
      </c>
      <c r="M188" s="38" t="s">
        <v>1103</v>
      </c>
      <c r="N188" s="49"/>
      <c r="O188" s="34"/>
      <c r="P188" s="34"/>
      <c r="S188" s="34"/>
    </row>
    <row r="189" spans="1:19" s="1" customFormat="1" x14ac:dyDescent="0.2">
      <c r="A189" s="7">
        <v>188</v>
      </c>
      <c r="B189" s="8">
        <v>44286</v>
      </c>
      <c r="C189" s="8">
        <v>51592</v>
      </c>
      <c r="D189" s="7" t="s">
        <v>19</v>
      </c>
      <c r="E189" s="7">
        <v>6030007031</v>
      </c>
      <c r="F189" s="7" t="s">
        <v>1512</v>
      </c>
      <c r="G189" s="44" t="s">
        <v>1513</v>
      </c>
      <c r="H189" s="8" t="s">
        <v>1912</v>
      </c>
      <c r="I189" s="7" t="s">
        <v>1097</v>
      </c>
      <c r="J189" s="69">
        <v>0.96279999999999999</v>
      </c>
      <c r="K189" s="47">
        <v>1500000</v>
      </c>
      <c r="L189" s="50">
        <f t="shared" si="10"/>
        <v>1444.2</v>
      </c>
      <c r="M189" s="38" t="s">
        <v>1103</v>
      </c>
      <c r="N189" s="49"/>
      <c r="O189" s="34"/>
      <c r="P189" s="34"/>
      <c r="S189" s="34"/>
    </row>
    <row r="190" spans="1:19" s="1" customFormat="1" x14ac:dyDescent="0.2">
      <c r="A190" s="7">
        <v>189</v>
      </c>
      <c r="B190" s="8">
        <v>44278</v>
      </c>
      <c r="C190" s="8">
        <v>51583</v>
      </c>
      <c r="D190" s="7" t="s">
        <v>19</v>
      </c>
      <c r="E190" s="7">
        <v>6030006949</v>
      </c>
      <c r="F190" s="7" t="s">
        <v>1514</v>
      </c>
      <c r="G190" s="44" t="s">
        <v>1515</v>
      </c>
      <c r="H190" s="8" t="s">
        <v>1913</v>
      </c>
      <c r="I190" s="7" t="s">
        <v>1</v>
      </c>
      <c r="J190" s="69">
        <v>0.37119999999999997</v>
      </c>
      <c r="K190" s="47">
        <v>3000000</v>
      </c>
      <c r="L190" s="50">
        <f t="shared" si="10"/>
        <v>1113.5999999999999</v>
      </c>
      <c r="M190" s="38" t="s">
        <v>1103</v>
      </c>
      <c r="N190" s="49"/>
      <c r="O190" s="34"/>
      <c r="P190" s="34"/>
      <c r="S190" s="34"/>
    </row>
    <row r="191" spans="1:19" s="1" customFormat="1" x14ac:dyDescent="0.2">
      <c r="A191" s="7">
        <v>190</v>
      </c>
      <c r="B191" s="8">
        <v>44281</v>
      </c>
      <c r="C191" s="8">
        <v>51586</v>
      </c>
      <c r="D191" s="7" t="s">
        <v>19</v>
      </c>
      <c r="E191" s="7">
        <v>6030006972</v>
      </c>
      <c r="F191" s="7" t="s">
        <v>1516</v>
      </c>
      <c r="G191" s="44" t="s">
        <v>1517</v>
      </c>
      <c r="H191" s="8" t="s">
        <v>1914</v>
      </c>
      <c r="I191" s="7" t="s">
        <v>3</v>
      </c>
      <c r="J191" s="69">
        <v>0.57999999999999996</v>
      </c>
      <c r="K191" s="47">
        <v>1500000</v>
      </c>
      <c r="L191" s="50">
        <f t="shared" si="10"/>
        <v>869.99999999999989</v>
      </c>
      <c r="M191" s="38" t="s">
        <v>1103</v>
      </c>
      <c r="N191" s="49"/>
      <c r="O191" s="34"/>
      <c r="P191" s="34"/>
      <c r="S191" s="34"/>
    </row>
    <row r="192" spans="1:19" s="1" customFormat="1" x14ac:dyDescent="0.2">
      <c r="A192" s="7">
        <v>191</v>
      </c>
      <c r="B192" s="8">
        <v>44281</v>
      </c>
      <c r="C192" s="8">
        <v>51586</v>
      </c>
      <c r="D192" s="7" t="s">
        <v>27</v>
      </c>
      <c r="E192" s="7">
        <v>6030006972</v>
      </c>
      <c r="F192" s="7" t="s">
        <v>1518</v>
      </c>
      <c r="G192" s="44" t="s">
        <v>1519</v>
      </c>
      <c r="H192" s="8" t="s">
        <v>1915</v>
      </c>
      <c r="I192" s="7"/>
      <c r="J192" s="69"/>
      <c r="K192" s="47"/>
      <c r="L192" s="50"/>
      <c r="M192" s="38" t="s">
        <v>1103</v>
      </c>
      <c r="N192" s="49"/>
      <c r="O192" s="34"/>
      <c r="P192" s="34"/>
      <c r="S192" s="34"/>
    </row>
    <row r="193" spans="1:19" s="1" customFormat="1" x14ac:dyDescent="0.2">
      <c r="A193" s="7">
        <v>192</v>
      </c>
      <c r="B193" s="8">
        <v>44286</v>
      </c>
      <c r="C193" s="8">
        <v>47939</v>
      </c>
      <c r="D193" s="7" t="s">
        <v>19</v>
      </c>
      <c r="E193" s="7">
        <v>6020065657</v>
      </c>
      <c r="F193" s="7" t="s">
        <v>1520</v>
      </c>
      <c r="G193" s="44" t="s">
        <v>1521</v>
      </c>
      <c r="H193" s="8" t="s">
        <v>1916</v>
      </c>
      <c r="I193" s="7" t="s">
        <v>0</v>
      </c>
      <c r="J193" s="69">
        <v>0.24360000000000001</v>
      </c>
      <c r="K193" s="47">
        <v>2500000</v>
      </c>
      <c r="L193" s="50">
        <f>K193*J193/1000</f>
        <v>609</v>
      </c>
      <c r="M193" s="38" t="s">
        <v>1103</v>
      </c>
      <c r="N193" s="49"/>
      <c r="O193" s="34"/>
      <c r="P193" s="34"/>
      <c r="S193" s="34"/>
    </row>
    <row r="194" spans="1:19" s="1" customFormat="1" x14ac:dyDescent="0.2">
      <c r="A194" s="7">
        <v>193</v>
      </c>
      <c r="B194" s="8">
        <v>44281</v>
      </c>
      <c r="C194" s="8">
        <v>51586</v>
      </c>
      <c r="D194" s="7" t="s">
        <v>19</v>
      </c>
      <c r="E194" s="7">
        <v>6030006988</v>
      </c>
      <c r="F194" s="7" t="s">
        <v>1522</v>
      </c>
      <c r="G194" s="44" t="s">
        <v>1523</v>
      </c>
      <c r="H194" s="8" t="s">
        <v>1917</v>
      </c>
      <c r="I194" s="7" t="s">
        <v>33</v>
      </c>
      <c r="J194" s="69">
        <v>0.39439999999999997</v>
      </c>
      <c r="K194" s="47">
        <v>1057820</v>
      </c>
      <c r="L194" s="50">
        <f>K194*J194/1000</f>
        <v>417.20420799999999</v>
      </c>
      <c r="M194" s="38" t="s">
        <v>1103</v>
      </c>
      <c r="N194" s="49"/>
      <c r="O194" s="34"/>
      <c r="P194" s="34"/>
      <c r="S194" s="34"/>
    </row>
    <row r="195" spans="1:19" s="1" customFormat="1" x14ac:dyDescent="0.2">
      <c r="A195" s="7">
        <v>194</v>
      </c>
      <c r="B195" s="8">
        <v>44281</v>
      </c>
      <c r="C195" s="8">
        <v>51586</v>
      </c>
      <c r="D195" s="7" t="s">
        <v>27</v>
      </c>
      <c r="E195" s="7">
        <v>6030006988</v>
      </c>
      <c r="F195" s="7" t="s">
        <v>1524</v>
      </c>
      <c r="G195" s="44" t="s">
        <v>1525</v>
      </c>
      <c r="H195" s="8" t="s">
        <v>1526</v>
      </c>
      <c r="I195" s="7"/>
      <c r="J195" s="69"/>
      <c r="K195" s="47"/>
      <c r="L195" s="50"/>
      <c r="M195" s="38" t="s">
        <v>1103</v>
      </c>
      <c r="N195" s="49"/>
      <c r="O195" s="34"/>
      <c r="P195" s="34"/>
      <c r="S195" s="34"/>
    </row>
    <row r="196" spans="1:19" s="1" customFormat="1" x14ac:dyDescent="0.2">
      <c r="A196" s="7">
        <v>195</v>
      </c>
      <c r="B196" s="8">
        <v>44284</v>
      </c>
      <c r="C196" s="8">
        <v>51591</v>
      </c>
      <c r="D196" s="7" t="s">
        <v>19</v>
      </c>
      <c r="E196" s="7">
        <v>6030007008</v>
      </c>
      <c r="F196" s="7" t="s">
        <v>1527</v>
      </c>
      <c r="G196" s="44" t="s">
        <v>1528</v>
      </c>
      <c r="H196" s="8" t="s">
        <v>1918</v>
      </c>
      <c r="I196" s="7" t="s">
        <v>0</v>
      </c>
      <c r="J196" s="69">
        <v>0.24360000000000001</v>
      </c>
      <c r="K196" s="47">
        <v>3000000</v>
      </c>
      <c r="L196" s="50">
        <f>K196*J196/1000</f>
        <v>730.8</v>
      </c>
      <c r="M196" s="38" t="s">
        <v>1103</v>
      </c>
      <c r="N196" s="49"/>
      <c r="O196" s="34"/>
      <c r="P196" s="34"/>
      <c r="S196" s="34"/>
    </row>
    <row r="197" spans="1:19" s="1" customFormat="1" x14ac:dyDescent="0.2">
      <c r="A197" s="7">
        <v>196</v>
      </c>
      <c r="B197" s="8">
        <v>44286</v>
      </c>
      <c r="C197" s="8">
        <v>51592</v>
      </c>
      <c r="D197" s="7" t="s">
        <v>19</v>
      </c>
      <c r="E197" s="7">
        <v>6030007079</v>
      </c>
      <c r="F197" s="7" t="s">
        <v>1529</v>
      </c>
      <c r="G197" s="44" t="s">
        <v>1530</v>
      </c>
      <c r="H197" s="8" t="s">
        <v>1919</v>
      </c>
      <c r="I197" s="7" t="s">
        <v>0</v>
      </c>
      <c r="J197" s="69">
        <v>0.24360000000000001</v>
      </c>
      <c r="K197" s="47">
        <v>4400000</v>
      </c>
      <c r="L197" s="50">
        <f>K197*J197/1000</f>
        <v>1071.8399999999999</v>
      </c>
      <c r="M197" s="38" t="s">
        <v>1103</v>
      </c>
      <c r="N197" s="49"/>
      <c r="O197" s="34"/>
      <c r="P197" s="34"/>
      <c r="S197" s="34"/>
    </row>
    <row r="198" spans="1:19" s="1" customFormat="1" x14ac:dyDescent="0.2">
      <c r="A198" s="7">
        <v>197</v>
      </c>
      <c r="B198" s="8">
        <v>44278</v>
      </c>
      <c r="C198" s="8">
        <v>51583</v>
      </c>
      <c r="D198" s="7" t="s">
        <v>19</v>
      </c>
      <c r="E198" s="7">
        <v>6030006931</v>
      </c>
      <c r="F198" s="7" t="s">
        <v>1531</v>
      </c>
      <c r="G198" s="44" t="s">
        <v>1532</v>
      </c>
      <c r="H198" s="8" t="s">
        <v>1920</v>
      </c>
      <c r="I198" s="7" t="s">
        <v>0</v>
      </c>
      <c r="J198" s="69">
        <v>0.24360000000000001</v>
      </c>
      <c r="K198" s="47">
        <v>3085482.22</v>
      </c>
      <c r="L198" s="50">
        <f>K198*J198/1000</f>
        <v>751.62346879200004</v>
      </c>
      <c r="M198" s="38" t="s">
        <v>1103</v>
      </c>
      <c r="N198" s="49"/>
      <c r="O198" s="34"/>
      <c r="P198" s="34"/>
      <c r="S198" s="34"/>
    </row>
    <row r="199" spans="1:19" s="1" customFormat="1" x14ac:dyDescent="0.2">
      <c r="A199" s="7">
        <v>198</v>
      </c>
      <c r="B199" s="8">
        <v>44265</v>
      </c>
      <c r="C199" s="8">
        <v>47917</v>
      </c>
      <c r="D199" s="7" t="s">
        <v>19</v>
      </c>
      <c r="E199" s="7">
        <v>6030006899</v>
      </c>
      <c r="F199" s="7" t="s">
        <v>1533</v>
      </c>
      <c r="G199" s="44" t="s">
        <v>1534</v>
      </c>
      <c r="H199" s="8" t="s">
        <v>1921</v>
      </c>
      <c r="I199" s="7" t="s">
        <v>2</v>
      </c>
      <c r="J199" s="69">
        <v>0.39439999999999997</v>
      </c>
      <c r="K199" s="47">
        <v>2600000</v>
      </c>
      <c r="L199" s="50">
        <f>K199*J199/1000</f>
        <v>1025.4399999999998</v>
      </c>
      <c r="M199" s="38" t="s">
        <v>1103</v>
      </c>
      <c r="N199" s="49"/>
      <c r="O199" s="34"/>
      <c r="P199" s="34"/>
      <c r="S199" s="34"/>
    </row>
    <row r="200" spans="1:19" s="1" customFormat="1" x14ac:dyDescent="0.2">
      <c r="A200" s="7">
        <v>199</v>
      </c>
      <c r="B200" s="8">
        <v>44265</v>
      </c>
      <c r="C200" s="8">
        <v>47917</v>
      </c>
      <c r="D200" s="7" t="s">
        <v>27</v>
      </c>
      <c r="E200" s="7">
        <v>6030006899</v>
      </c>
      <c r="F200" s="7" t="s">
        <v>1535</v>
      </c>
      <c r="G200" s="44" t="s">
        <v>1536</v>
      </c>
      <c r="H200" s="8" t="s">
        <v>1537</v>
      </c>
      <c r="I200" s="7"/>
      <c r="J200" s="69"/>
      <c r="K200" s="47"/>
      <c r="L200" s="50"/>
      <c r="M200" s="38" t="s">
        <v>1103</v>
      </c>
      <c r="N200" s="49"/>
      <c r="O200" s="34"/>
      <c r="P200" s="34"/>
      <c r="S200" s="34"/>
    </row>
    <row r="201" spans="1:19" s="1" customFormat="1" x14ac:dyDescent="0.2">
      <c r="A201" s="7">
        <v>200</v>
      </c>
      <c r="B201" s="8">
        <v>44148</v>
      </c>
      <c r="C201" s="8">
        <v>47800</v>
      </c>
      <c r="D201" s="7" t="s">
        <v>19</v>
      </c>
      <c r="E201" s="7">
        <v>6011143637</v>
      </c>
      <c r="F201" s="7" t="s">
        <v>1538</v>
      </c>
      <c r="G201" s="44" t="s">
        <v>1539</v>
      </c>
      <c r="H201" s="8" t="s">
        <v>1922</v>
      </c>
      <c r="I201" s="11" t="s">
        <v>2</v>
      </c>
      <c r="J201" s="69">
        <v>0.39439999999999997</v>
      </c>
      <c r="K201" s="47">
        <v>1600000</v>
      </c>
      <c r="L201" s="50">
        <v>1120</v>
      </c>
      <c r="M201" s="38" t="s">
        <v>1103</v>
      </c>
      <c r="N201" s="49"/>
      <c r="O201" s="34"/>
      <c r="P201" s="34"/>
      <c r="S201" s="34"/>
    </row>
    <row r="202" spans="1:19" s="1" customFormat="1" x14ac:dyDescent="0.2">
      <c r="A202" s="7">
        <v>201</v>
      </c>
      <c r="B202" s="8">
        <v>44148</v>
      </c>
      <c r="C202" s="8">
        <v>47800</v>
      </c>
      <c r="D202" s="7" t="s">
        <v>27</v>
      </c>
      <c r="E202" s="7">
        <v>6011143637</v>
      </c>
      <c r="F202" s="7" t="s">
        <v>1540</v>
      </c>
      <c r="G202" s="44" t="s">
        <v>1541</v>
      </c>
      <c r="H202" s="8" t="s">
        <v>1542</v>
      </c>
      <c r="I202" s="7"/>
      <c r="J202" s="7"/>
      <c r="K202" s="47"/>
      <c r="L202" s="10"/>
      <c r="M202" s="38" t="s">
        <v>1103</v>
      </c>
      <c r="N202" s="49"/>
      <c r="O202" s="34"/>
      <c r="P202" s="34"/>
      <c r="S202" s="34"/>
    </row>
    <row r="203" spans="1:19" s="1" customFormat="1" x14ac:dyDescent="0.2">
      <c r="A203" s="7">
        <v>202</v>
      </c>
      <c r="B203" s="8">
        <v>44148</v>
      </c>
      <c r="C203" s="8">
        <v>47800</v>
      </c>
      <c r="D203" s="7" t="s">
        <v>27</v>
      </c>
      <c r="E203" s="7">
        <v>6011143637</v>
      </c>
      <c r="F203" s="7" t="s">
        <v>1543</v>
      </c>
      <c r="G203" s="44" t="s">
        <v>1544</v>
      </c>
      <c r="H203" s="8" t="s">
        <v>1545</v>
      </c>
      <c r="I203" s="7"/>
      <c r="J203" s="7"/>
      <c r="K203" s="47"/>
      <c r="L203" s="10"/>
      <c r="M203" s="38" t="s">
        <v>1103</v>
      </c>
      <c r="N203" s="49"/>
      <c r="O203" s="34"/>
      <c r="P203" s="34"/>
      <c r="S203" s="34"/>
    </row>
    <row r="204" spans="1:19" s="1" customFormat="1" x14ac:dyDescent="0.2">
      <c r="A204" s="7">
        <v>203</v>
      </c>
      <c r="B204" s="8">
        <v>44316</v>
      </c>
      <c r="C204" s="8">
        <v>51621</v>
      </c>
      <c r="D204" s="7" t="s">
        <v>19</v>
      </c>
      <c r="E204" s="7">
        <v>6030007271</v>
      </c>
      <c r="F204" s="7" t="s">
        <v>1546</v>
      </c>
      <c r="G204" s="44" t="s">
        <v>1547</v>
      </c>
      <c r="H204" s="8" t="s">
        <v>1923</v>
      </c>
      <c r="I204" s="7" t="s">
        <v>22</v>
      </c>
      <c r="J204" s="69">
        <v>1.5311999999999999</v>
      </c>
      <c r="K204" s="47">
        <v>3500000</v>
      </c>
      <c r="L204" s="10">
        <f>K204*J204/1000</f>
        <v>5359.2</v>
      </c>
      <c r="M204" s="38" t="s">
        <v>1103</v>
      </c>
      <c r="N204" s="49"/>
      <c r="O204" s="34"/>
      <c r="P204" s="34"/>
      <c r="S204" s="34"/>
    </row>
    <row r="205" spans="1:19" s="1" customFormat="1" x14ac:dyDescent="0.2">
      <c r="A205" s="7">
        <v>204</v>
      </c>
      <c r="B205" s="8">
        <v>44316</v>
      </c>
      <c r="C205" s="8">
        <v>51621</v>
      </c>
      <c r="D205" s="7" t="s">
        <v>27</v>
      </c>
      <c r="E205" s="7">
        <v>6030007271</v>
      </c>
      <c r="F205" s="7" t="s">
        <v>1548</v>
      </c>
      <c r="G205" s="44" t="s">
        <v>1549</v>
      </c>
      <c r="H205" s="8" t="s">
        <v>1924</v>
      </c>
      <c r="I205" s="7"/>
      <c r="J205" s="7"/>
      <c r="K205" s="47"/>
      <c r="L205" s="10">
        <f>K205*J205/1000</f>
        <v>0</v>
      </c>
      <c r="M205" s="48" t="s">
        <v>1103</v>
      </c>
      <c r="N205" s="49"/>
      <c r="O205" s="34"/>
      <c r="P205" s="34"/>
      <c r="S205" s="34"/>
    </row>
    <row r="206" spans="1:19" s="1" customFormat="1" x14ac:dyDescent="0.2">
      <c r="A206" s="7">
        <v>205</v>
      </c>
      <c r="B206" s="8">
        <v>44347</v>
      </c>
      <c r="C206" s="8">
        <v>51653</v>
      </c>
      <c r="D206" s="7" t="s">
        <v>19</v>
      </c>
      <c r="E206" s="7">
        <v>6030007474</v>
      </c>
      <c r="F206" s="7" t="s">
        <v>1550</v>
      </c>
      <c r="G206" s="44" t="s">
        <v>1551</v>
      </c>
      <c r="H206" s="8" t="s">
        <v>1925</v>
      </c>
      <c r="I206" s="7" t="s">
        <v>33</v>
      </c>
      <c r="J206" s="69">
        <v>0.39439999999999997</v>
      </c>
      <c r="K206" s="47">
        <v>2210000</v>
      </c>
      <c r="L206" s="10">
        <f>K206*J206/1000</f>
        <v>871.62399999999991</v>
      </c>
      <c r="M206" s="38" t="s">
        <v>1103</v>
      </c>
      <c r="N206" s="49"/>
      <c r="O206" s="34"/>
      <c r="P206" s="34"/>
      <c r="S206" s="34"/>
    </row>
    <row r="207" spans="1:19" s="1" customFormat="1" x14ac:dyDescent="0.2">
      <c r="A207" s="7">
        <v>206</v>
      </c>
      <c r="B207" s="8">
        <v>44347</v>
      </c>
      <c r="C207" s="8">
        <v>51653</v>
      </c>
      <c r="D207" s="7" t="s">
        <v>27</v>
      </c>
      <c r="E207" s="7">
        <v>6030007474</v>
      </c>
      <c r="F207" s="7" t="s">
        <v>1552</v>
      </c>
      <c r="G207" s="44" t="s">
        <v>1553</v>
      </c>
      <c r="H207" s="8" t="s">
        <v>1926</v>
      </c>
      <c r="I207" s="7"/>
      <c r="J207" s="7"/>
      <c r="K207" s="72"/>
      <c r="L207" s="10"/>
      <c r="M207" s="38" t="s">
        <v>1103</v>
      </c>
      <c r="N207" s="49"/>
      <c r="O207" s="34"/>
      <c r="P207" s="34"/>
      <c r="S207" s="34"/>
    </row>
    <row r="208" spans="1:19" s="1" customFormat="1" x14ac:dyDescent="0.2">
      <c r="A208" s="7">
        <v>207</v>
      </c>
      <c r="B208" s="8">
        <v>44347</v>
      </c>
      <c r="C208" s="8">
        <v>51653</v>
      </c>
      <c r="D208" s="7" t="s">
        <v>19</v>
      </c>
      <c r="E208" s="7">
        <v>6030007467</v>
      </c>
      <c r="F208" s="7" t="s">
        <v>1554</v>
      </c>
      <c r="G208" s="44" t="s">
        <v>1555</v>
      </c>
      <c r="H208" s="8" t="s">
        <v>1927</v>
      </c>
      <c r="I208" s="7" t="s">
        <v>0</v>
      </c>
      <c r="J208" s="69">
        <v>0.24360000000000001</v>
      </c>
      <c r="K208" s="47">
        <v>2350000</v>
      </c>
      <c r="L208" s="10">
        <f t="shared" ref="L208:L218" si="11">K208*J208/1000</f>
        <v>572.46</v>
      </c>
      <c r="M208" s="38" t="s">
        <v>1103</v>
      </c>
      <c r="N208" s="49"/>
      <c r="O208" s="34"/>
      <c r="P208" s="34"/>
      <c r="S208" s="34"/>
    </row>
    <row r="209" spans="1:19" s="1" customFormat="1" x14ac:dyDescent="0.2">
      <c r="A209" s="7">
        <v>208</v>
      </c>
      <c r="B209" s="8">
        <v>44347</v>
      </c>
      <c r="C209" s="8">
        <v>49827</v>
      </c>
      <c r="D209" s="7" t="s">
        <v>19</v>
      </c>
      <c r="E209" s="7">
        <v>6030007442</v>
      </c>
      <c r="F209" s="7" t="s">
        <v>1556</v>
      </c>
      <c r="G209" s="44" t="s">
        <v>1557</v>
      </c>
      <c r="H209" s="8" t="s">
        <v>1928</v>
      </c>
      <c r="I209" s="7" t="s">
        <v>0</v>
      </c>
      <c r="J209" s="69">
        <v>0.24360000000000001</v>
      </c>
      <c r="K209" s="47">
        <v>1650000</v>
      </c>
      <c r="L209" s="10">
        <f t="shared" si="11"/>
        <v>401.94</v>
      </c>
      <c r="M209" s="38" t="s">
        <v>1103</v>
      </c>
      <c r="N209" s="49"/>
      <c r="O209" s="34"/>
      <c r="P209" s="34"/>
      <c r="S209" s="34"/>
    </row>
    <row r="210" spans="1:19" s="1" customFormat="1" x14ac:dyDescent="0.2">
      <c r="A210" s="7">
        <v>209</v>
      </c>
      <c r="B210" s="8">
        <v>44342</v>
      </c>
      <c r="C210" s="8">
        <v>49821</v>
      </c>
      <c r="D210" s="7" t="s">
        <v>19</v>
      </c>
      <c r="E210" s="7">
        <v>6030007403</v>
      </c>
      <c r="F210" s="7" t="s">
        <v>1558</v>
      </c>
      <c r="G210" s="44" t="s">
        <v>1559</v>
      </c>
      <c r="H210" s="8" t="s">
        <v>1929</v>
      </c>
      <c r="I210" s="7" t="s">
        <v>0</v>
      </c>
      <c r="J210" s="69">
        <v>0.24360000000000001</v>
      </c>
      <c r="K210" s="47">
        <v>1700000</v>
      </c>
      <c r="L210" s="10">
        <f t="shared" si="11"/>
        <v>414.12</v>
      </c>
      <c r="M210" s="38" t="s">
        <v>1103</v>
      </c>
      <c r="N210" s="49"/>
      <c r="O210" s="34"/>
      <c r="P210" s="34"/>
      <c r="S210" s="34"/>
    </row>
    <row r="211" spans="1:19" s="1" customFormat="1" x14ac:dyDescent="0.2">
      <c r="A211" s="7">
        <v>210</v>
      </c>
      <c r="B211" s="8">
        <v>44341</v>
      </c>
      <c r="C211" s="8">
        <v>51646</v>
      </c>
      <c r="D211" s="7" t="s">
        <v>19</v>
      </c>
      <c r="E211" s="7">
        <v>6030007362</v>
      </c>
      <c r="F211" s="7" t="s">
        <v>1509</v>
      </c>
      <c r="G211" s="44" t="s">
        <v>1510</v>
      </c>
      <c r="H211" s="8" t="s">
        <v>1930</v>
      </c>
      <c r="I211" s="7" t="s">
        <v>0</v>
      </c>
      <c r="J211" s="69">
        <v>0.24360000000000001</v>
      </c>
      <c r="K211" s="47">
        <v>493000</v>
      </c>
      <c r="L211" s="10">
        <f t="shared" si="11"/>
        <v>120.09480000000001</v>
      </c>
      <c r="M211" s="38" t="s">
        <v>1103</v>
      </c>
      <c r="N211" s="49"/>
      <c r="O211" s="34"/>
      <c r="P211" s="34"/>
      <c r="S211" s="34"/>
    </row>
    <row r="212" spans="1:19" s="1" customFormat="1" x14ac:dyDescent="0.2">
      <c r="A212" s="7">
        <v>211</v>
      </c>
      <c r="B212" s="8">
        <v>51596</v>
      </c>
      <c r="C212" s="8">
        <v>44291</v>
      </c>
      <c r="D212" s="7" t="s">
        <v>19</v>
      </c>
      <c r="E212" s="7">
        <v>6030007086</v>
      </c>
      <c r="F212" s="7" t="s">
        <v>1560</v>
      </c>
      <c r="G212" s="44" t="s">
        <v>1561</v>
      </c>
      <c r="H212" s="8" t="s">
        <v>1562</v>
      </c>
      <c r="I212" s="7" t="s">
        <v>1097</v>
      </c>
      <c r="J212" s="69">
        <v>0.96279999999999999</v>
      </c>
      <c r="K212" s="47">
        <v>3300000</v>
      </c>
      <c r="L212" s="10">
        <f t="shared" si="11"/>
        <v>3177.24</v>
      </c>
      <c r="M212" s="38" t="s">
        <v>1103</v>
      </c>
      <c r="N212" s="49"/>
      <c r="O212" s="34"/>
      <c r="P212" s="34"/>
      <c r="S212" s="34"/>
    </row>
    <row r="213" spans="1:19" s="1" customFormat="1" x14ac:dyDescent="0.2">
      <c r="A213" s="7">
        <v>212</v>
      </c>
      <c r="B213" s="8">
        <v>44369</v>
      </c>
      <c r="C213" s="8">
        <v>48021</v>
      </c>
      <c r="D213" s="7" t="s">
        <v>19</v>
      </c>
      <c r="E213" s="7">
        <v>6020066741</v>
      </c>
      <c r="F213" s="7" t="s">
        <v>1405</v>
      </c>
      <c r="G213" s="44" t="s">
        <v>1406</v>
      </c>
      <c r="H213" s="8" t="s">
        <v>1887</v>
      </c>
      <c r="I213" s="7" t="s">
        <v>1</v>
      </c>
      <c r="J213" s="7">
        <v>0.37119999999999997</v>
      </c>
      <c r="K213" s="47">
        <v>3100000</v>
      </c>
      <c r="L213" s="10">
        <f t="shared" si="11"/>
        <v>1150.72</v>
      </c>
      <c r="M213" s="38" t="s">
        <v>1103</v>
      </c>
      <c r="N213" s="49"/>
      <c r="O213" s="34"/>
      <c r="P213" s="34"/>
      <c r="S213" s="34"/>
    </row>
    <row r="214" spans="1:19" s="1" customFormat="1" x14ac:dyDescent="0.2">
      <c r="A214" s="7">
        <v>213</v>
      </c>
      <c r="B214" s="8">
        <v>44363</v>
      </c>
      <c r="C214" s="8">
        <v>49842</v>
      </c>
      <c r="D214" s="7" t="s">
        <v>19</v>
      </c>
      <c r="E214" s="7">
        <v>6030007563</v>
      </c>
      <c r="F214" s="7" t="s">
        <v>1563</v>
      </c>
      <c r="G214" s="44" t="s">
        <v>1564</v>
      </c>
      <c r="H214" s="8" t="s">
        <v>1931</v>
      </c>
      <c r="I214" s="7" t="s">
        <v>0</v>
      </c>
      <c r="J214" s="69">
        <v>0.24360000000000001</v>
      </c>
      <c r="K214" s="47">
        <v>2900000</v>
      </c>
      <c r="L214" s="10">
        <f t="shared" si="11"/>
        <v>706.44</v>
      </c>
      <c r="M214" s="38" t="s">
        <v>1103</v>
      </c>
      <c r="N214" s="49"/>
      <c r="O214" s="34"/>
      <c r="P214" s="34"/>
      <c r="S214" s="34"/>
    </row>
    <row r="215" spans="1:19" s="1" customFormat="1" x14ac:dyDescent="0.2">
      <c r="A215" s="7">
        <v>214</v>
      </c>
      <c r="B215" s="8">
        <v>44376</v>
      </c>
      <c r="C215" s="8">
        <v>49856</v>
      </c>
      <c r="D215" s="7" t="s">
        <v>19</v>
      </c>
      <c r="E215" s="7">
        <v>6030007638</v>
      </c>
      <c r="F215" s="7" t="s">
        <v>1565</v>
      </c>
      <c r="G215" s="44" t="s">
        <v>1566</v>
      </c>
      <c r="H215" s="8" t="s">
        <v>1932</v>
      </c>
      <c r="I215" s="7" t="s">
        <v>0</v>
      </c>
      <c r="J215" s="69">
        <v>0.24360000000000001</v>
      </c>
      <c r="K215" s="47">
        <v>1250000</v>
      </c>
      <c r="L215" s="10">
        <f t="shared" si="11"/>
        <v>304.5</v>
      </c>
      <c r="M215" s="38" t="s">
        <v>1103</v>
      </c>
      <c r="N215" s="49"/>
      <c r="O215" s="34"/>
      <c r="P215" s="34"/>
      <c r="S215" s="34"/>
    </row>
    <row r="216" spans="1:19" s="1" customFormat="1" x14ac:dyDescent="0.2">
      <c r="A216" s="7">
        <v>215</v>
      </c>
      <c r="B216" s="8">
        <v>44351</v>
      </c>
      <c r="C216" s="8">
        <v>51656</v>
      </c>
      <c r="D216" s="7" t="s">
        <v>19</v>
      </c>
      <c r="E216" s="7">
        <v>6030007501</v>
      </c>
      <c r="F216" s="7" t="s">
        <v>1567</v>
      </c>
      <c r="G216" s="44" t="s">
        <v>1568</v>
      </c>
      <c r="H216" s="8" t="s">
        <v>1933</v>
      </c>
      <c r="I216" s="7" t="s">
        <v>0</v>
      </c>
      <c r="J216" s="69">
        <v>0.24360000000000001</v>
      </c>
      <c r="K216" s="47">
        <v>4000000</v>
      </c>
      <c r="L216" s="10">
        <f t="shared" si="11"/>
        <v>974.4</v>
      </c>
      <c r="M216" s="38" t="s">
        <v>1103</v>
      </c>
      <c r="N216" s="49"/>
      <c r="O216" s="34"/>
      <c r="P216" s="34"/>
      <c r="S216" s="34"/>
    </row>
    <row r="217" spans="1:19" s="1" customFormat="1" x14ac:dyDescent="0.2">
      <c r="A217" s="7">
        <v>216</v>
      </c>
      <c r="B217" s="8">
        <v>44386</v>
      </c>
      <c r="C217" s="8">
        <v>51691</v>
      </c>
      <c r="D217" s="7" t="s">
        <v>19</v>
      </c>
      <c r="E217" s="7">
        <v>6030007727</v>
      </c>
      <c r="F217" s="7" t="s">
        <v>1569</v>
      </c>
      <c r="G217" s="44" t="s">
        <v>1570</v>
      </c>
      <c r="H217" s="8" t="s">
        <v>1934</v>
      </c>
      <c r="I217" s="7" t="s">
        <v>1</v>
      </c>
      <c r="J217" s="7">
        <v>0.37119999999999997</v>
      </c>
      <c r="K217" s="47">
        <v>4604300</v>
      </c>
      <c r="L217" s="10">
        <f t="shared" si="11"/>
        <v>1709.1161599999998</v>
      </c>
      <c r="M217" s="38" t="s">
        <v>1103</v>
      </c>
      <c r="N217" s="49"/>
      <c r="O217" s="34"/>
      <c r="P217" s="34"/>
      <c r="S217" s="34"/>
    </row>
    <row r="218" spans="1:19" s="1" customFormat="1" x14ac:dyDescent="0.2">
      <c r="A218" s="7">
        <v>217</v>
      </c>
      <c r="B218" s="8">
        <v>44394</v>
      </c>
      <c r="C218" s="8">
        <v>50968</v>
      </c>
      <c r="D218" s="7" t="s">
        <v>19</v>
      </c>
      <c r="E218" s="7">
        <v>6030007766</v>
      </c>
      <c r="F218" s="7" t="s">
        <v>1571</v>
      </c>
      <c r="G218" s="44" t="s">
        <v>1572</v>
      </c>
      <c r="H218" s="8" t="s">
        <v>1935</v>
      </c>
      <c r="I218" s="7" t="s">
        <v>22</v>
      </c>
      <c r="J218" s="69">
        <v>1.5311999999999999</v>
      </c>
      <c r="K218" s="47">
        <v>4087420</v>
      </c>
      <c r="L218" s="10">
        <f t="shared" si="11"/>
        <v>6258.6575039999998</v>
      </c>
      <c r="M218" s="48" t="s">
        <v>1103</v>
      </c>
      <c r="N218" s="49"/>
      <c r="O218" s="34"/>
      <c r="P218" s="34"/>
      <c r="S218" s="34"/>
    </row>
    <row r="219" spans="1:19" s="1" customFormat="1" x14ac:dyDescent="0.2">
      <c r="A219" s="7">
        <v>218</v>
      </c>
      <c r="B219" s="8">
        <v>44394</v>
      </c>
      <c r="C219" s="8">
        <v>50968</v>
      </c>
      <c r="D219" s="7" t="s">
        <v>27</v>
      </c>
      <c r="E219" s="7">
        <v>6030007766</v>
      </c>
      <c r="F219" s="7" t="s">
        <v>1573</v>
      </c>
      <c r="G219" s="44" t="s">
        <v>1574</v>
      </c>
      <c r="H219" s="8" t="s">
        <v>1936</v>
      </c>
      <c r="I219" s="7"/>
      <c r="J219" s="69"/>
      <c r="K219" s="47"/>
      <c r="L219" s="10"/>
      <c r="M219" s="38" t="s">
        <v>1103</v>
      </c>
      <c r="N219" s="49"/>
      <c r="O219" s="34"/>
      <c r="P219" s="34"/>
      <c r="S219" s="34"/>
    </row>
    <row r="220" spans="1:19" s="1" customFormat="1" x14ac:dyDescent="0.2">
      <c r="A220" s="7">
        <v>219</v>
      </c>
      <c r="B220" s="8">
        <v>44384</v>
      </c>
      <c r="C220" s="8">
        <v>49863</v>
      </c>
      <c r="D220" s="7" t="s">
        <v>19</v>
      </c>
      <c r="E220" s="7">
        <v>6030007711</v>
      </c>
      <c r="F220" s="7" t="s">
        <v>1575</v>
      </c>
      <c r="G220" s="44" t="s">
        <v>1576</v>
      </c>
      <c r="H220" s="8" t="s">
        <v>1937</v>
      </c>
      <c r="I220" s="7" t="s">
        <v>0</v>
      </c>
      <c r="J220" s="69">
        <v>0.24360000000000001</v>
      </c>
      <c r="K220" s="47">
        <v>2900000</v>
      </c>
      <c r="L220" s="10">
        <f t="shared" ref="L220:L236" si="12">K220*J220/1000</f>
        <v>706.44</v>
      </c>
      <c r="M220" s="38" t="s">
        <v>1103</v>
      </c>
      <c r="N220" s="49"/>
      <c r="O220" s="34"/>
      <c r="P220" s="34"/>
      <c r="S220" s="34"/>
    </row>
    <row r="221" spans="1:19" s="1" customFormat="1" x14ac:dyDescent="0.2">
      <c r="A221" s="7">
        <v>220</v>
      </c>
      <c r="B221" s="8">
        <v>44397</v>
      </c>
      <c r="C221" s="8">
        <v>51702</v>
      </c>
      <c r="D221" s="7" t="s">
        <v>19</v>
      </c>
      <c r="E221" s="7">
        <v>6030007816</v>
      </c>
      <c r="F221" s="7" t="s">
        <v>1577</v>
      </c>
      <c r="G221" s="44" t="s">
        <v>1578</v>
      </c>
      <c r="H221" s="8" t="s">
        <v>1938</v>
      </c>
      <c r="I221" s="7" t="s">
        <v>1097</v>
      </c>
      <c r="J221" s="69">
        <v>0.96279999999999999</v>
      </c>
      <c r="K221" s="47">
        <v>4000000</v>
      </c>
      <c r="L221" s="10">
        <f t="shared" si="12"/>
        <v>3851.2</v>
      </c>
      <c r="M221" s="38" t="s">
        <v>1103</v>
      </c>
      <c r="N221" s="49"/>
      <c r="O221" s="34"/>
      <c r="P221" s="34"/>
      <c r="S221" s="34"/>
    </row>
    <row r="222" spans="1:19" s="1" customFormat="1" x14ac:dyDescent="0.2">
      <c r="A222" s="7">
        <v>221</v>
      </c>
      <c r="B222" s="8">
        <v>44400</v>
      </c>
      <c r="C222" s="8">
        <v>51705</v>
      </c>
      <c r="D222" s="7" t="s">
        <v>19</v>
      </c>
      <c r="E222" s="7">
        <v>6030007871</v>
      </c>
      <c r="F222" s="7" t="s">
        <v>1579</v>
      </c>
      <c r="G222" s="44" t="s">
        <v>1580</v>
      </c>
      <c r="H222" s="8" t="s">
        <v>1939</v>
      </c>
      <c r="I222" s="7" t="s">
        <v>0</v>
      </c>
      <c r="J222" s="69">
        <v>0.24360000000000001</v>
      </c>
      <c r="K222" s="47">
        <v>2800000</v>
      </c>
      <c r="L222" s="10">
        <f t="shared" si="12"/>
        <v>682.08</v>
      </c>
      <c r="M222" s="38" t="s">
        <v>1103</v>
      </c>
      <c r="N222" s="49"/>
      <c r="O222" s="34"/>
      <c r="P222" s="34"/>
      <c r="S222" s="34"/>
    </row>
    <row r="223" spans="1:19" s="1" customFormat="1" x14ac:dyDescent="0.2">
      <c r="A223" s="7">
        <v>222</v>
      </c>
      <c r="B223" s="8">
        <v>44434</v>
      </c>
      <c r="C223" s="8">
        <v>48086</v>
      </c>
      <c r="D223" s="7" t="s">
        <v>19</v>
      </c>
      <c r="E223" s="7">
        <v>6011222691</v>
      </c>
      <c r="F223" s="7" t="s">
        <v>1581</v>
      </c>
      <c r="G223" s="44" t="s">
        <v>1582</v>
      </c>
      <c r="H223" s="8" t="s">
        <v>1940</v>
      </c>
      <c r="I223" s="7" t="s">
        <v>1097</v>
      </c>
      <c r="J223" s="69">
        <v>0.96279999999999999</v>
      </c>
      <c r="K223" s="47">
        <v>2900000</v>
      </c>
      <c r="L223" s="10">
        <f t="shared" si="12"/>
        <v>2792.12</v>
      </c>
      <c r="M223" s="38" t="s">
        <v>1103</v>
      </c>
      <c r="N223" s="49"/>
      <c r="O223" s="34"/>
      <c r="P223" s="34"/>
      <c r="S223" s="34"/>
    </row>
    <row r="224" spans="1:19" s="1" customFormat="1" x14ac:dyDescent="0.2">
      <c r="A224" s="7">
        <v>223</v>
      </c>
      <c r="B224" s="8">
        <v>44418</v>
      </c>
      <c r="C224" s="8">
        <v>49897</v>
      </c>
      <c r="D224" s="7" t="s">
        <v>19</v>
      </c>
      <c r="E224" s="7">
        <v>6030008042</v>
      </c>
      <c r="F224" s="7" t="s">
        <v>1583</v>
      </c>
      <c r="G224" s="44" t="s">
        <v>1584</v>
      </c>
      <c r="H224" s="8" t="s">
        <v>1941</v>
      </c>
      <c r="I224" s="7" t="s">
        <v>1</v>
      </c>
      <c r="J224" s="69">
        <v>0.37119999999999997</v>
      </c>
      <c r="K224" s="47">
        <v>2000000</v>
      </c>
      <c r="L224" s="10">
        <f t="shared" si="12"/>
        <v>742.4</v>
      </c>
      <c r="M224" s="38" t="s">
        <v>1103</v>
      </c>
      <c r="N224" s="49"/>
      <c r="O224" s="34"/>
      <c r="P224" s="34"/>
      <c r="S224" s="34"/>
    </row>
    <row r="225" spans="1:19" s="1" customFormat="1" x14ac:dyDescent="0.2">
      <c r="A225" s="7">
        <v>224</v>
      </c>
      <c r="B225" s="8">
        <v>44428</v>
      </c>
      <c r="C225" s="8">
        <v>51733</v>
      </c>
      <c r="D225" s="7" t="s">
        <v>19</v>
      </c>
      <c r="E225" s="7">
        <v>6030008117</v>
      </c>
      <c r="F225" s="7" t="s">
        <v>1585</v>
      </c>
      <c r="G225" s="44" t="s">
        <v>1586</v>
      </c>
      <c r="H225" s="8" t="s">
        <v>1942</v>
      </c>
      <c r="I225" s="7" t="s">
        <v>22</v>
      </c>
      <c r="J225" s="69">
        <v>1.5311999999999999</v>
      </c>
      <c r="K225" s="47">
        <v>4500000</v>
      </c>
      <c r="L225" s="10">
        <f t="shared" si="12"/>
        <v>6890.3999999999987</v>
      </c>
      <c r="M225" s="38" t="s">
        <v>1103</v>
      </c>
      <c r="N225" s="49"/>
      <c r="O225" s="34"/>
      <c r="P225" s="34"/>
      <c r="S225" s="34"/>
    </row>
    <row r="226" spans="1:19" s="1" customFormat="1" x14ac:dyDescent="0.2">
      <c r="A226" s="7">
        <v>225</v>
      </c>
      <c r="B226" s="8">
        <v>44428</v>
      </c>
      <c r="C226" s="8">
        <v>51733</v>
      </c>
      <c r="D226" s="7" t="s">
        <v>27</v>
      </c>
      <c r="E226" s="7">
        <v>6030008117</v>
      </c>
      <c r="F226" s="7" t="s">
        <v>1587</v>
      </c>
      <c r="G226" s="44" t="s">
        <v>1588</v>
      </c>
      <c r="H226" s="8" t="s">
        <v>1943</v>
      </c>
      <c r="I226" s="7"/>
      <c r="J226" s="69"/>
      <c r="K226" s="47"/>
      <c r="L226" s="10">
        <f t="shared" si="12"/>
        <v>0</v>
      </c>
      <c r="M226" s="38" t="s">
        <v>1103</v>
      </c>
      <c r="N226" s="49"/>
      <c r="O226" s="34"/>
      <c r="P226" s="34"/>
      <c r="S226" s="34"/>
    </row>
    <row r="227" spans="1:19" s="1" customFormat="1" x14ac:dyDescent="0.2">
      <c r="A227" s="7">
        <v>226</v>
      </c>
      <c r="B227" s="8">
        <v>44460</v>
      </c>
      <c r="C227" s="8">
        <v>48112</v>
      </c>
      <c r="D227" s="7" t="s">
        <v>19</v>
      </c>
      <c r="E227" s="7">
        <v>6020068105</v>
      </c>
      <c r="F227" s="7" t="s">
        <v>1589</v>
      </c>
      <c r="G227" s="44" t="s">
        <v>1590</v>
      </c>
      <c r="H227" s="8" t="s">
        <v>1944</v>
      </c>
      <c r="I227" s="7" t="s">
        <v>0</v>
      </c>
      <c r="J227" s="69">
        <v>0.24360000000000001</v>
      </c>
      <c r="K227" s="47">
        <v>3000000</v>
      </c>
      <c r="L227" s="10">
        <f t="shared" si="12"/>
        <v>730.8</v>
      </c>
      <c r="M227" s="38" t="s">
        <v>1103</v>
      </c>
      <c r="N227" s="49"/>
      <c r="O227" s="34"/>
      <c r="P227" s="34"/>
      <c r="S227" s="34"/>
    </row>
    <row r="228" spans="1:19" s="1" customFormat="1" x14ac:dyDescent="0.2">
      <c r="A228" s="7">
        <v>227</v>
      </c>
      <c r="B228" s="8">
        <v>44454</v>
      </c>
      <c r="C228" s="8">
        <v>49933</v>
      </c>
      <c r="D228" s="7" t="s">
        <v>19</v>
      </c>
      <c r="E228" s="7">
        <v>6030008327</v>
      </c>
      <c r="F228" s="7" t="s">
        <v>1591</v>
      </c>
      <c r="G228" s="44" t="s">
        <v>1592</v>
      </c>
      <c r="H228" s="8" t="s">
        <v>1945</v>
      </c>
      <c r="I228" s="7" t="s">
        <v>0</v>
      </c>
      <c r="J228" s="69">
        <v>0.24360000000000001</v>
      </c>
      <c r="K228" s="47">
        <v>1800000</v>
      </c>
      <c r="L228" s="10">
        <f t="shared" si="12"/>
        <v>438.48</v>
      </c>
      <c r="M228" s="38" t="s">
        <v>1103</v>
      </c>
      <c r="N228" s="49"/>
      <c r="O228" s="34"/>
      <c r="P228" s="34"/>
      <c r="S228" s="34"/>
    </row>
    <row r="229" spans="1:19" s="1" customFormat="1" x14ac:dyDescent="0.2">
      <c r="A229" s="7">
        <v>228</v>
      </c>
      <c r="B229" s="8">
        <v>44447</v>
      </c>
      <c r="C229" s="8">
        <v>51760</v>
      </c>
      <c r="D229" s="7" t="s">
        <v>19</v>
      </c>
      <c r="E229" s="7">
        <v>6030008284</v>
      </c>
      <c r="F229" s="7" t="s">
        <v>1593</v>
      </c>
      <c r="G229" s="44" t="s">
        <v>1594</v>
      </c>
      <c r="H229" s="8" t="s">
        <v>1946</v>
      </c>
      <c r="I229" s="7" t="s">
        <v>3</v>
      </c>
      <c r="J229" s="69">
        <v>0.57999999999999996</v>
      </c>
      <c r="K229" s="47">
        <v>1900000</v>
      </c>
      <c r="L229" s="10">
        <f t="shared" si="12"/>
        <v>1102</v>
      </c>
      <c r="M229" s="38" t="s">
        <v>1103</v>
      </c>
      <c r="N229" s="49"/>
      <c r="O229" s="34"/>
      <c r="P229" s="34"/>
      <c r="S229" s="34"/>
    </row>
    <row r="230" spans="1:19" s="1" customFormat="1" x14ac:dyDescent="0.2">
      <c r="A230" s="7">
        <v>229</v>
      </c>
      <c r="B230" s="8">
        <v>44447</v>
      </c>
      <c r="C230" s="8">
        <v>51760</v>
      </c>
      <c r="D230" s="7" t="s">
        <v>27</v>
      </c>
      <c r="E230" s="7">
        <v>6030008284</v>
      </c>
      <c r="F230" s="7" t="s">
        <v>1595</v>
      </c>
      <c r="G230" s="44" t="s">
        <v>1596</v>
      </c>
      <c r="H230" s="8" t="s">
        <v>1597</v>
      </c>
      <c r="I230" s="7"/>
      <c r="J230" s="7"/>
      <c r="K230" s="47"/>
      <c r="L230" s="10">
        <f t="shared" si="12"/>
        <v>0</v>
      </c>
      <c r="M230" s="38" t="s">
        <v>1103</v>
      </c>
      <c r="N230" s="49"/>
      <c r="O230" s="34"/>
      <c r="P230" s="34"/>
      <c r="S230" s="34"/>
    </row>
    <row r="231" spans="1:19" s="1" customFormat="1" x14ac:dyDescent="0.2">
      <c r="A231" s="7">
        <v>230</v>
      </c>
      <c r="B231" s="8">
        <v>44469</v>
      </c>
      <c r="C231" s="8">
        <v>51774</v>
      </c>
      <c r="D231" s="7" t="s">
        <v>19</v>
      </c>
      <c r="E231" s="7">
        <v>6030008471</v>
      </c>
      <c r="F231" s="7" t="s">
        <v>1598</v>
      </c>
      <c r="G231" s="44" t="s">
        <v>1599</v>
      </c>
      <c r="H231" s="8" t="s">
        <v>1947</v>
      </c>
      <c r="I231" s="7" t="s">
        <v>1</v>
      </c>
      <c r="J231" s="69">
        <v>0.37119999999999997</v>
      </c>
      <c r="K231" s="47">
        <v>3470000</v>
      </c>
      <c r="L231" s="10">
        <f t="shared" si="12"/>
        <v>1288.0640000000001</v>
      </c>
      <c r="M231" s="38" t="s">
        <v>1103</v>
      </c>
      <c r="N231" s="49"/>
      <c r="O231" s="34"/>
      <c r="P231" s="34"/>
      <c r="S231" s="34"/>
    </row>
    <row r="232" spans="1:19" s="1" customFormat="1" x14ac:dyDescent="0.2">
      <c r="A232" s="7">
        <v>231</v>
      </c>
      <c r="B232" s="8">
        <v>44469</v>
      </c>
      <c r="C232" s="8">
        <v>48121</v>
      </c>
      <c r="D232" s="7" t="s">
        <v>19</v>
      </c>
      <c r="E232" s="7">
        <v>6030008462</v>
      </c>
      <c r="F232" s="7" t="s">
        <v>1600</v>
      </c>
      <c r="G232" s="44" t="s">
        <v>1601</v>
      </c>
      <c r="H232" s="8" t="s">
        <v>1948</v>
      </c>
      <c r="I232" s="7" t="s">
        <v>0</v>
      </c>
      <c r="J232" s="69">
        <v>0.24360000000000001</v>
      </c>
      <c r="K232" s="47">
        <v>1600000</v>
      </c>
      <c r="L232" s="10">
        <f t="shared" si="12"/>
        <v>389.76</v>
      </c>
      <c r="M232" s="38" t="s">
        <v>1103</v>
      </c>
      <c r="N232" s="49"/>
      <c r="O232" s="34"/>
      <c r="P232" s="34"/>
      <c r="S232" s="34"/>
    </row>
    <row r="233" spans="1:19" s="1" customFormat="1" x14ac:dyDescent="0.2">
      <c r="A233" s="7">
        <v>232</v>
      </c>
      <c r="B233" s="8">
        <v>44488</v>
      </c>
      <c r="C233" s="8">
        <v>49967</v>
      </c>
      <c r="D233" s="7" t="s">
        <v>19</v>
      </c>
      <c r="E233" s="7">
        <v>6030008551</v>
      </c>
      <c r="F233" s="7" t="s">
        <v>1602</v>
      </c>
      <c r="G233" s="44" t="s">
        <v>1603</v>
      </c>
      <c r="H233" s="8" t="s">
        <v>1949</v>
      </c>
      <c r="I233" s="7" t="s">
        <v>0</v>
      </c>
      <c r="J233" s="73">
        <v>0.24360000000000001</v>
      </c>
      <c r="K233" s="47">
        <v>1600000</v>
      </c>
      <c r="L233" s="10">
        <f t="shared" si="12"/>
        <v>389.76</v>
      </c>
      <c r="M233" s="38" t="s">
        <v>1103</v>
      </c>
      <c r="N233" s="49"/>
      <c r="O233" s="34"/>
      <c r="P233" s="34"/>
      <c r="S233" s="34"/>
    </row>
    <row r="234" spans="1:19" s="1" customFormat="1" x14ac:dyDescent="0.2">
      <c r="A234" s="7">
        <v>233</v>
      </c>
      <c r="B234" s="8">
        <v>44497</v>
      </c>
      <c r="C234" s="8">
        <v>51805</v>
      </c>
      <c r="D234" s="7" t="s">
        <v>19</v>
      </c>
      <c r="E234" s="7">
        <v>6030008619</v>
      </c>
      <c r="F234" s="7" t="s">
        <v>1604</v>
      </c>
      <c r="G234" s="44" t="s">
        <v>1605</v>
      </c>
      <c r="H234" s="8" t="s">
        <v>1950</v>
      </c>
      <c r="I234" s="7" t="s">
        <v>1097</v>
      </c>
      <c r="J234" s="69">
        <v>0.96279999999999999</v>
      </c>
      <c r="K234" s="47">
        <v>1390000</v>
      </c>
      <c r="L234" s="10">
        <f t="shared" si="12"/>
        <v>1338.2919999999999</v>
      </c>
      <c r="M234" s="38" t="s">
        <v>1103</v>
      </c>
      <c r="N234" s="49"/>
      <c r="O234" s="34"/>
      <c r="P234" s="34"/>
      <c r="S234" s="34"/>
    </row>
    <row r="235" spans="1:19" s="1" customFormat="1" x14ac:dyDescent="0.2">
      <c r="A235" s="7">
        <v>234</v>
      </c>
      <c r="B235" s="8">
        <v>44487</v>
      </c>
      <c r="C235" s="8">
        <v>51792</v>
      </c>
      <c r="D235" s="7" t="s">
        <v>19</v>
      </c>
      <c r="E235" s="7">
        <v>6030008544</v>
      </c>
      <c r="F235" s="7" t="s">
        <v>1606</v>
      </c>
      <c r="G235" s="44" t="s">
        <v>1607</v>
      </c>
      <c r="H235" s="8" t="s">
        <v>1951</v>
      </c>
      <c r="I235" s="7" t="s">
        <v>1</v>
      </c>
      <c r="J235" s="73">
        <v>0.37119999999999997</v>
      </c>
      <c r="K235" s="47">
        <v>4750000</v>
      </c>
      <c r="L235" s="10">
        <f t="shared" si="12"/>
        <v>1763.1999999999998</v>
      </c>
      <c r="M235" s="38" t="s">
        <v>1103</v>
      </c>
      <c r="N235" s="49"/>
      <c r="O235" s="34"/>
      <c r="P235" s="34"/>
      <c r="S235" s="34"/>
    </row>
    <row r="236" spans="1:19" s="1" customFormat="1" x14ac:dyDescent="0.2">
      <c r="A236" s="7">
        <v>235</v>
      </c>
      <c r="B236" s="8">
        <v>44495</v>
      </c>
      <c r="C236" s="8">
        <v>49974</v>
      </c>
      <c r="D236" s="7" t="s">
        <v>19</v>
      </c>
      <c r="E236" s="7">
        <v>6030008601</v>
      </c>
      <c r="F236" s="7" t="s">
        <v>1608</v>
      </c>
      <c r="G236" s="44" t="s">
        <v>1609</v>
      </c>
      <c r="H236" s="8" t="s">
        <v>1952</v>
      </c>
      <c r="I236" s="7" t="s">
        <v>22</v>
      </c>
      <c r="J236" s="73">
        <v>1.5311999999999999</v>
      </c>
      <c r="K236" s="47">
        <v>3000000</v>
      </c>
      <c r="L236" s="10">
        <f t="shared" si="12"/>
        <v>4593.6000000000004</v>
      </c>
      <c r="M236" s="38" t="s">
        <v>1103</v>
      </c>
      <c r="N236" s="49"/>
      <c r="O236" s="34"/>
      <c r="P236" s="34"/>
      <c r="S236" s="34"/>
    </row>
    <row r="237" spans="1:19" s="1" customFormat="1" x14ac:dyDescent="0.2">
      <c r="A237" s="7">
        <v>236</v>
      </c>
      <c r="B237" s="8">
        <v>44495</v>
      </c>
      <c r="C237" s="8">
        <v>49974</v>
      </c>
      <c r="D237" s="7" t="s">
        <v>27</v>
      </c>
      <c r="E237" s="7">
        <v>6030008601</v>
      </c>
      <c r="F237" s="7" t="s">
        <v>1610</v>
      </c>
      <c r="G237" s="44" t="s">
        <v>1611</v>
      </c>
      <c r="H237" s="8" t="s">
        <v>1953</v>
      </c>
      <c r="I237" s="7"/>
      <c r="J237" s="73"/>
      <c r="K237" s="47"/>
      <c r="L237" s="10"/>
      <c r="M237" s="48" t="s">
        <v>1103</v>
      </c>
      <c r="N237" s="49"/>
      <c r="O237" s="34"/>
      <c r="P237" s="34"/>
      <c r="S237" s="34"/>
    </row>
    <row r="238" spans="1:19" s="1" customFormat="1" x14ac:dyDescent="0.2">
      <c r="A238" s="7">
        <v>237</v>
      </c>
      <c r="B238" s="8">
        <v>44519</v>
      </c>
      <c r="C238" s="8">
        <v>51824</v>
      </c>
      <c r="D238" s="7" t="s">
        <v>19</v>
      </c>
      <c r="E238" s="7">
        <v>6030008804</v>
      </c>
      <c r="F238" s="7" t="s">
        <v>1612</v>
      </c>
      <c r="G238" s="44" t="s">
        <v>1613</v>
      </c>
      <c r="H238" s="8" t="s">
        <v>1954</v>
      </c>
      <c r="I238" s="7" t="s">
        <v>22</v>
      </c>
      <c r="J238" s="73">
        <v>1.5311999999999999</v>
      </c>
      <c r="K238" s="47">
        <v>4000000</v>
      </c>
      <c r="L238" s="10">
        <f>K238*J238/1000</f>
        <v>6124.8</v>
      </c>
      <c r="M238" s="38" t="s">
        <v>1103</v>
      </c>
      <c r="N238" s="49"/>
      <c r="O238" s="34"/>
      <c r="P238" s="34"/>
      <c r="S238" s="34"/>
    </row>
    <row r="239" spans="1:19" s="1" customFormat="1" x14ac:dyDescent="0.2">
      <c r="A239" s="7">
        <v>238</v>
      </c>
      <c r="B239" s="8">
        <v>44519</v>
      </c>
      <c r="C239" s="8">
        <v>51824</v>
      </c>
      <c r="D239" s="7" t="s">
        <v>27</v>
      </c>
      <c r="E239" s="7">
        <v>6030008804</v>
      </c>
      <c r="F239" s="7" t="s">
        <v>1614</v>
      </c>
      <c r="G239" s="44" t="s">
        <v>1615</v>
      </c>
      <c r="H239" s="8" t="s">
        <v>1955</v>
      </c>
      <c r="I239" s="7"/>
      <c r="J239" s="69"/>
      <c r="K239" s="47"/>
      <c r="L239" s="10"/>
      <c r="M239" s="48" t="s">
        <v>1103</v>
      </c>
      <c r="N239" s="49"/>
      <c r="O239" s="34"/>
      <c r="P239" s="34"/>
      <c r="S239" s="34"/>
    </row>
    <row r="240" spans="1:19" s="1" customFormat="1" x14ac:dyDescent="0.2">
      <c r="A240" s="7">
        <v>239</v>
      </c>
      <c r="B240" s="8">
        <v>44517</v>
      </c>
      <c r="C240" s="8">
        <v>51822</v>
      </c>
      <c r="D240" s="7" t="s">
        <v>19</v>
      </c>
      <c r="E240" s="7">
        <v>6030008793</v>
      </c>
      <c r="F240" s="7" t="s">
        <v>1616</v>
      </c>
      <c r="G240" s="44" t="s">
        <v>1617</v>
      </c>
      <c r="H240" s="8" t="s">
        <v>1956</v>
      </c>
      <c r="I240" s="7" t="s">
        <v>22</v>
      </c>
      <c r="J240" s="73">
        <v>1.5311999999999999</v>
      </c>
      <c r="K240" s="47">
        <v>2550000</v>
      </c>
      <c r="L240" s="10">
        <f>K240*J240/1000</f>
        <v>3904.5599999999995</v>
      </c>
      <c r="M240" s="38" t="s">
        <v>1103</v>
      </c>
      <c r="N240" s="49"/>
      <c r="O240" s="34"/>
      <c r="P240" s="34"/>
      <c r="S240" s="34"/>
    </row>
    <row r="241" spans="1:19" s="1" customFormat="1" x14ac:dyDescent="0.2">
      <c r="A241" s="7">
        <v>240</v>
      </c>
      <c r="B241" s="8">
        <v>44517</v>
      </c>
      <c r="C241" s="8">
        <v>51822</v>
      </c>
      <c r="D241" s="7" t="s">
        <v>27</v>
      </c>
      <c r="E241" s="7">
        <v>6030008793</v>
      </c>
      <c r="F241" s="7" t="s">
        <v>1618</v>
      </c>
      <c r="G241" s="44" t="s">
        <v>1619</v>
      </c>
      <c r="H241" s="8" t="s">
        <v>1620</v>
      </c>
      <c r="I241" s="7"/>
      <c r="J241" s="73"/>
      <c r="K241" s="47"/>
      <c r="L241" s="10"/>
      <c r="M241" s="48" t="s">
        <v>1103</v>
      </c>
      <c r="N241" s="49"/>
      <c r="O241" s="34"/>
      <c r="P241" s="34"/>
      <c r="S241" s="34"/>
    </row>
    <row r="242" spans="1:19" s="1" customFormat="1" x14ac:dyDescent="0.2">
      <c r="A242" s="7">
        <v>241</v>
      </c>
      <c r="B242" s="8">
        <v>44515</v>
      </c>
      <c r="C242" s="8">
        <v>48177</v>
      </c>
      <c r="D242" s="7" t="s">
        <v>19</v>
      </c>
      <c r="E242" s="7">
        <v>6030008761</v>
      </c>
      <c r="F242" s="7" t="s">
        <v>1621</v>
      </c>
      <c r="G242" s="44" t="s">
        <v>1622</v>
      </c>
      <c r="H242" s="8" t="s">
        <v>1957</v>
      </c>
      <c r="I242" s="7" t="s">
        <v>1097</v>
      </c>
      <c r="J242" s="7">
        <v>0.96279999999999999</v>
      </c>
      <c r="K242" s="47">
        <v>1650000</v>
      </c>
      <c r="L242" s="10">
        <f t="shared" ref="L242:L248" si="13">K242*J242/1000</f>
        <v>1588.62</v>
      </c>
      <c r="M242" s="38" t="s">
        <v>1103</v>
      </c>
      <c r="N242" s="49"/>
      <c r="O242" s="34"/>
      <c r="P242" s="34"/>
      <c r="S242" s="34"/>
    </row>
    <row r="243" spans="1:19" s="1" customFormat="1" x14ac:dyDescent="0.2">
      <c r="A243" s="7">
        <v>242</v>
      </c>
      <c r="B243" s="8">
        <v>44502</v>
      </c>
      <c r="C243" s="8">
        <v>51807</v>
      </c>
      <c r="D243" s="7" t="s">
        <v>19</v>
      </c>
      <c r="E243" s="7">
        <v>6030008697</v>
      </c>
      <c r="F243" s="7" t="s">
        <v>1623</v>
      </c>
      <c r="G243" s="44" t="s">
        <v>1624</v>
      </c>
      <c r="H243" s="8" t="s">
        <v>1958</v>
      </c>
      <c r="I243" s="7" t="s">
        <v>1097</v>
      </c>
      <c r="J243" s="7">
        <v>0.96279999999999999</v>
      </c>
      <c r="K243" s="47">
        <v>2755000</v>
      </c>
      <c r="L243" s="10">
        <f t="shared" si="13"/>
        <v>2652.5140000000001</v>
      </c>
      <c r="M243" s="38" t="s">
        <v>1103</v>
      </c>
      <c r="N243" s="49"/>
      <c r="O243" s="34"/>
      <c r="P243" s="34"/>
      <c r="S243" s="34"/>
    </row>
    <row r="244" spans="1:19" s="1" customFormat="1" x14ac:dyDescent="0.2">
      <c r="A244" s="7">
        <v>243</v>
      </c>
      <c r="B244" s="8">
        <v>44530</v>
      </c>
      <c r="C244" s="8">
        <v>50009</v>
      </c>
      <c r="D244" s="7" t="s">
        <v>19</v>
      </c>
      <c r="E244" s="7">
        <v>6030008925</v>
      </c>
      <c r="F244" s="7" t="s">
        <v>1625</v>
      </c>
      <c r="G244" s="44" t="s">
        <v>1626</v>
      </c>
      <c r="H244" s="8" t="s">
        <v>1959</v>
      </c>
      <c r="I244" s="7" t="s">
        <v>0</v>
      </c>
      <c r="J244" s="73">
        <v>0.24360000000000001</v>
      </c>
      <c r="K244" s="47">
        <v>2265000</v>
      </c>
      <c r="L244" s="10">
        <f t="shared" si="13"/>
        <v>551.75400000000002</v>
      </c>
      <c r="M244" s="38" t="s">
        <v>1103</v>
      </c>
      <c r="N244" s="49"/>
      <c r="O244" s="34"/>
      <c r="P244" s="34"/>
      <c r="S244" s="34"/>
    </row>
    <row r="245" spans="1:19" s="1" customFormat="1" x14ac:dyDescent="0.2">
      <c r="A245" s="7">
        <v>244</v>
      </c>
      <c r="B245" s="8">
        <v>44530</v>
      </c>
      <c r="C245" s="8">
        <v>50009</v>
      </c>
      <c r="D245" s="7" t="s">
        <v>19</v>
      </c>
      <c r="E245" s="7">
        <v>6030008875</v>
      </c>
      <c r="F245" s="7" t="s">
        <v>1627</v>
      </c>
      <c r="G245" s="44" t="s">
        <v>1628</v>
      </c>
      <c r="H245" s="8" t="s">
        <v>1960</v>
      </c>
      <c r="I245" s="11" t="s">
        <v>1</v>
      </c>
      <c r="J245" s="69">
        <v>0.37119999999999997</v>
      </c>
      <c r="K245" s="47">
        <v>5000000</v>
      </c>
      <c r="L245" s="10">
        <f t="shared" si="13"/>
        <v>1855.9999999999998</v>
      </c>
      <c r="M245" s="38" t="s">
        <v>1103</v>
      </c>
      <c r="N245" s="49"/>
      <c r="O245" s="34"/>
      <c r="P245" s="34"/>
      <c r="S245" s="34"/>
    </row>
    <row r="246" spans="1:19" s="1" customFormat="1" x14ac:dyDescent="0.2">
      <c r="A246" s="7">
        <v>245</v>
      </c>
      <c r="B246" s="8">
        <v>44557</v>
      </c>
      <c r="C246" s="8">
        <v>51862</v>
      </c>
      <c r="D246" s="7" t="s">
        <v>19</v>
      </c>
      <c r="E246" s="7">
        <v>6030009062</v>
      </c>
      <c r="F246" s="7" t="s">
        <v>1629</v>
      </c>
      <c r="G246" s="44" t="s">
        <v>1630</v>
      </c>
      <c r="H246" s="8" t="s">
        <v>1961</v>
      </c>
      <c r="I246" s="7" t="s">
        <v>0</v>
      </c>
      <c r="J246" s="69">
        <v>0.24360000000000001</v>
      </c>
      <c r="K246" s="47">
        <v>2320080</v>
      </c>
      <c r="L246" s="10">
        <f t="shared" si="13"/>
        <v>565.17148800000007</v>
      </c>
      <c r="M246" s="38" t="s">
        <v>1103</v>
      </c>
      <c r="N246" s="49"/>
      <c r="O246" s="34"/>
      <c r="P246" s="34"/>
      <c r="S246" s="34"/>
    </row>
    <row r="247" spans="1:19" s="1" customFormat="1" x14ac:dyDescent="0.2">
      <c r="A247" s="7">
        <v>246</v>
      </c>
      <c r="B247" s="8">
        <v>44551</v>
      </c>
      <c r="C247" s="8">
        <v>51856</v>
      </c>
      <c r="D247" s="7" t="s">
        <v>19</v>
      </c>
      <c r="E247" s="7">
        <v>6030009009</v>
      </c>
      <c r="F247" s="7" t="s">
        <v>1631</v>
      </c>
      <c r="G247" s="44" t="s">
        <v>1632</v>
      </c>
      <c r="H247" s="8" t="s">
        <v>1962</v>
      </c>
      <c r="I247" s="7" t="s">
        <v>1097</v>
      </c>
      <c r="J247" s="73">
        <v>0.96279999999999999</v>
      </c>
      <c r="K247" s="47">
        <v>4500000</v>
      </c>
      <c r="L247" s="10">
        <f t="shared" si="13"/>
        <v>4332.6000000000004</v>
      </c>
      <c r="M247" s="38" t="s">
        <v>1103</v>
      </c>
      <c r="N247" s="49"/>
      <c r="O247" s="34"/>
      <c r="P247" s="34"/>
      <c r="S247" s="34"/>
    </row>
    <row r="248" spans="1:19" s="1" customFormat="1" x14ac:dyDescent="0.2">
      <c r="A248" s="7">
        <v>247</v>
      </c>
      <c r="B248" s="8">
        <v>44547</v>
      </c>
      <c r="C248" s="8">
        <v>51852</v>
      </c>
      <c r="D248" s="7" t="s">
        <v>19</v>
      </c>
      <c r="E248" s="7">
        <v>6030008989</v>
      </c>
      <c r="F248" s="7" t="s">
        <v>1633</v>
      </c>
      <c r="G248" s="44" t="s">
        <v>1634</v>
      </c>
      <c r="H248" s="8" t="s">
        <v>1963</v>
      </c>
      <c r="I248" s="7" t="s">
        <v>22</v>
      </c>
      <c r="J248" s="7">
        <v>1.5311999999999999</v>
      </c>
      <c r="K248" s="47">
        <v>1980000</v>
      </c>
      <c r="L248" s="10">
        <f t="shared" si="13"/>
        <v>3031.7759999999998</v>
      </c>
      <c r="M248" s="38" t="s">
        <v>1103</v>
      </c>
      <c r="N248" s="49"/>
      <c r="O248" s="34"/>
      <c r="P248" s="34"/>
      <c r="S248" s="34"/>
    </row>
    <row r="249" spans="1:19" s="1" customFormat="1" x14ac:dyDescent="0.2">
      <c r="A249" s="7">
        <v>248</v>
      </c>
      <c r="B249" s="8">
        <v>44547</v>
      </c>
      <c r="C249" s="8">
        <v>51852</v>
      </c>
      <c r="D249" s="7" t="s">
        <v>27</v>
      </c>
      <c r="E249" s="7">
        <v>6030008989</v>
      </c>
      <c r="F249" s="7" t="s">
        <v>1635</v>
      </c>
      <c r="G249" s="44" t="s">
        <v>1636</v>
      </c>
      <c r="H249" s="8" t="s">
        <v>1964</v>
      </c>
      <c r="I249" s="7"/>
      <c r="J249" s="7"/>
      <c r="K249" s="47"/>
      <c r="L249" s="10"/>
      <c r="M249" s="48" t="s">
        <v>1103</v>
      </c>
      <c r="N249" s="49"/>
      <c r="O249" s="34"/>
      <c r="P249" s="34"/>
      <c r="S249" s="34"/>
    </row>
    <row r="250" spans="1:19" s="1" customFormat="1" x14ac:dyDescent="0.2">
      <c r="A250" s="7">
        <v>249</v>
      </c>
      <c r="B250" s="8">
        <v>44538</v>
      </c>
      <c r="C250" s="8">
        <v>51843</v>
      </c>
      <c r="D250" s="7" t="s">
        <v>19</v>
      </c>
      <c r="E250" s="7">
        <v>6030008941</v>
      </c>
      <c r="F250" s="7" t="s">
        <v>1637</v>
      </c>
      <c r="G250" s="44" t="s">
        <v>1638</v>
      </c>
      <c r="H250" s="8" t="s">
        <v>1965</v>
      </c>
      <c r="I250" s="7" t="s">
        <v>1097</v>
      </c>
      <c r="J250" s="73">
        <v>0.96279999999999999</v>
      </c>
      <c r="K250" s="47">
        <v>2470000</v>
      </c>
      <c r="L250" s="10">
        <f t="shared" ref="L250:L255" si="14">K250*J250/1000</f>
        <v>2378.116</v>
      </c>
      <c r="M250" s="38" t="s">
        <v>1103</v>
      </c>
      <c r="N250" s="49"/>
      <c r="O250" s="34"/>
      <c r="P250" s="34"/>
      <c r="S250" s="34"/>
    </row>
    <row r="251" spans="1:19" s="1" customFormat="1" x14ac:dyDescent="0.2">
      <c r="A251" s="7">
        <v>250</v>
      </c>
      <c r="B251" s="8">
        <v>44208</v>
      </c>
      <c r="C251" s="8" t="s">
        <v>1639</v>
      </c>
      <c r="D251" s="7" t="s">
        <v>19</v>
      </c>
      <c r="E251" s="7">
        <v>6030008222</v>
      </c>
      <c r="F251" s="7" t="s">
        <v>1640</v>
      </c>
      <c r="G251" s="44" t="s">
        <v>1641</v>
      </c>
      <c r="H251" s="8" t="s">
        <v>1966</v>
      </c>
      <c r="I251" s="11" t="s">
        <v>2</v>
      </c>
      <c r="J251" s="69">
        <v>0.39439999999999997</v>
      </c>
      <c r="K251" s="47">
        <v>12000000</v>
      </c>
      <c r="L251" s="10">
        <f t="shared" si="14"/>
        <v>4732.8</v>
      </c>
      <c r="M251" s="38" t="s">
        <v>1103</v>
      </c>
      <c r="N251" s="49"/>
      <c r="O251" s="34"/>
      <c r="P251" s="34"/>
      <c r="S251" s="34"/>
    </row>
    <row r="252" spans="1:19" s="1" customFormat="1" x14ac:dyDescent="0.2">
      <c r="A252" s="7">
        <v>251</v>
      </c>
      <c r="B252" s="8">
        <v>44208</v>
      </c>
      <c r="C252" s="8" t="s">
        <v>1639</v>
      </c>
      <c r="D252" s="8" t="s">
        <v>27</v>
      </c>
      <c r="E252" s="7">
        <v>6030008222</v>
      </c>
      <c r="F252" s="7" t="s">
        <v>1642</v>
      </c>
      <c r="G252" s="44" t="s">
        <v>1643</v>
      </c>
      <c r="H252" s="8" t="s">
        <v>1644</v>
      </c>
      <c r="I252" s="7"/>
      <c r="J252" s="7"/>
      <c r="K252" s="47"/>
      <c r="L252" s="10">
        <f t="shared" si="14"/>
        <v>0</v>
      </c>
      <c r="M252" s="38" t="s">
        <v>1103</v>
      </c>
      <c r="N252" s="49"/>
      <c r="O252" s="34"/>
      <c r="P252" s="34"/>
      <c r="S252" s="34"/>
    </row>
    <row r="253" spans="1:19" s="1" customFormat="1" x14ac:dyDescent="0.2">
      <c r="A253" s="7">
        <v>252</v>
      </c>
      <c r="B253" s="8">
        <v>44574</v>
      </c>
      <c r="C253" s="8">
        <v>50053</v>
      </c>
      <c r="D253" s="7" t="s">
        <v>19</v>
      </c>
      <c r="E253" s="7">
        <v>6030009151</v>
      </c>
      <c r="F253" s="7" t="s">
        <v>1645</v>
      </c>
      <c r="G253" s="44" t="s">
        <v>1646</v>
      </c>
      <c r="H253" s="8" t="s">
        <v>1967</v>
      </c>
      <c r="I253" s="7" t="s">
        <v>33</v>
      </c>
      <c r="J253" s="73">
        <v>0.39439999999999997</v>
      </c>
      <c r="K253" s="47">
        <v>4100000</v>
      </c>
      <c r="L253" s="10">
        <f t="shared" si="14"/>
        <v>1617.04</v>
      </c>
      <c r="M253" s="38" t="s">
        <v>1103</v>
      </c>
      <c r="N253" s="49"/>
      <c r="O253" s="34"/>
      <c r="P253" s="34"/>
      <c r="S253" s="34"/>
    </row>
    <row r="254" spans="1:19" s="1" customFormat="1" x14ac:dyDescent="0.2">
      <c r="A254" s="7">
        <v>253</v>
      </c>
      <c r="B254" s="8">
        <v>44574</v>
      </c>
      <c r="C254" s="8">
        <v>50053</v>
      </c>
      <c r="D254" s="7" t="s">
        <v>27</v>
      </c>
      <c r="E254" s="7">
        <v>6030009151</v>
      </c>
      <c r="F254" s="7" t="s">
        <v>1647</v>
      </c>
      <c r="G254" s="44" t="s">
        <v>1648</v>
      </c>
      <c r="H254" s="8" t="s">
        <v>1649</v>
      </c>
      <c r="I254" s="7"/>
      <c r="J254" s="69"/>
      <c r="K254" s="47"/>
      <c r="L254" s="10">
        <f t="shared" si="14"/>
        <v>0</v>
      </c>
      <c r="M254" s="38" t="s">
        <v>1103</v>
      </c>
      <c r="N254" s="49"/>
      <c r="O254" s="34"/>
      <c r="P254" s="34"/>
      <c r="S254" s="34"/>
    </row>
    <row r="255" spans="1:19" s="1" customFormat="1" x14ac:dyDescent="0.2">
      <c r="A255" s="7">
        <v>254</v>
      </c>
      <c r="B255" s="8">
        <v>44574</v>
      </c>
      <c r="C255" s="8">
        <v>51730</v>
      </c>
      <c r="D255" s="7" t="s">
        <v>19</v>
      </c>
      <c r="E255" s="7">
        <v>6030008149</v>
      </c>
      <c r="F255" s="7" t="s">
        <v>1650</v>
      </c>
      <c r="G255" s="44" t="s">
        <v>1651</v>
      </c>
      <c r="H255" s="8" t="s">
        <v>1968</v>
      </c>
      <c r="I255" s="7" t="s">
        <v>0</v>
      </c>
      <c r="J255" s="73">
        <v>0.24360000000000001</v>
      </c>
      <c r="K255" s="47">
        <v>8200000</v>
      </c>
      <c r="L255" s="10">
        <f t="shared" si="14"/>
        <v>1997.52</v>
      </c>
      <c r="M255" s="38" t="s">
        <v>1103</v>
      </c>
      <c r="N255" s="49"/>
      <c r="O255" s="34"/>
      <c r="P255" s="34"/>
      <c r="S255" s="34"/>
    </row>
    <row r="256" spans="1:19" s="1" customFormat="1" x14ac:dyDescent="0.2">
      <c r="A256" s="7">
        <v>255</v>
      </c>
      <c r="B256" s="8">
        <v>44574</v>
      </c>
      <c r="C256" s="8">
        <v>49954</v>
      </c>
      <c r="D256" s="7" t="s">
        <v>19</v>
      </c>
      <c r="E256" s="7">
        <v>6030008583</v>
      </c>
      <c r="F256" s="7" t="s">
        <v>1652</v>
      </c>
      <c r="G256" s="44" t="s">
        <v>1653</v>
      </c>
      <c r="H256" s="8" t="s">
        <v>1969</v>
      </c>
      <c r="I256" s="7" t="s">
        <v>0</v>
      </c>
      <c r="J256" s="73">
        <v>0.24360000000000001</v>
      </c>
      <c r="K256" s="47">
        <v>8000000</v>
      </c>
      <c r="L256" s="10">
        <v>2436</v>
      </c>
      <c r="M256" s="38" t="s">
        <v>1103</v>
      </c>
      <c r="N256" s="49"/>
      <c r="O256" s="34"/>
      <c r="P256" s="34"/>
      <c r="S256" s="34"/>
    </row>
    <row r="257" spans="1:19" s="1" customFormat="1" x14ac:dyDescent="0.2">
      <c r="A257" s="7">
        <v>256</v>
      </c>
      <c r="B257" s="19">
        <v>44608</v>
      </c>
      <c r="C257" s="19">
        <v>46434</v>
      </c>
      <c r="D257" s="7" t="s">
        <v>19</v>
      </c>
      <c r="E257" s="7">
        <v>6030009308</v>
      </c>
      <c r="F257" s="7" t="s">
        <v>1654</v>
      </c>
      <c r="G257" s="44" t="s">
        <v>1655</v>
      </c>
      <c r="H257" s="8" t="s">
        <v>1970</v>
      </c>
      <c r="I257" s="7" t="s">
        <v>0</v>
      </c>
      <c r="J257" s="73">
        <v>0.24360000000000001</v>
      </c>
      <c r="K257" s="47">
        <v>1500000</v>
      </c>
      <c r="L257" s="10">
        <f t="shared" ref="L257:L264" si="15">K257*J257/1000</f>
        <v>365.4</v>
      </c>
      <c r="M257" s="38" t="s">
        <v>1103</v>
      </c>
      <c r="N257" s="49"/>
      <c r="O257" s="34"/>
      <c r="P257" s="34"/>
      <c r="S257" s="34"/>
    </row>
    <row r="258" spans="1:19" s="1" customFormat="1" x14ac:dyDescent="0.2">
      <c r="A258" s="7">
        <v>257</v>
      </c>
      <c r="B258" s="19">
        <v>44599</v>
      </c>
      <c r="C258" s="19">
        <v>51904</v>
      </c>
      <c r="D258" s="7" t="s">
        <v>19</v>
      </c>
      <c r="E258" s="7">
        <v>6030009201</v>
      </c>
      <c r="F258" s="7" t="s">
        <v>1656</v>
      </c>
      <c r="G258" s="44" t="s">
        <v>1657</v>
      </c>
      <c r="H258" s="8" t="s">
        <v>1971</v>
      </c>
      <c r="I258" s="7" t="s">
        <v>22</v>
      </c>
      <c r="J258" s="73">
        <v>1.5311999999999999</v>
      </c>
      <c r="K258" s="47">
        <v>3277000</v>
      </c>
      <c r="L258" s="10">
        <f t="shared" si="15"/>
        <v>5017.7423999999992</v>
      </c>
      <c r="M258" s="38" t="s">
        <v>1103</v>
      </c>
      <c r="N258" s="49"/>
      <c r="O258" s="34"/>
      <c r="P258" s="34"/>
      <c r="S258" s="34"/>
    </row>
    <row r="259" spans="1:19" s="1" customFormat="1" x14ac:dyDescent="0.2">
      <c r="A259" s="7">
        <v>258</v>
      </c>
      <c r="B259" s="19">
        <v>44599</v>
      </c>
      <c r="C259" s="19">
        <v>51904</v>
      </c>
      <c r="D259" s="7" t="s">
        <v>27</v>
      </c>
      <c r="E259" s="7">
        <v>6030009201</v>
      </c>
      <c r="F259" s="7" t="s">
        <v>1658</v>
      </c>
      <c r="G259" s="44" t="s">
        <v>1659</v>
      </c>
      <c r="H259" s="8" t="s">
        <v>1660</v>
      </c>
      <c r="I259" s="11"/>
      <c r="J259" s="69"/>
      <c r="K259" s="47"/>
      <c r="L259" s="10">
        <f t="shared" si="15"/>
        <v>0</v>
      </c>
      <c r="M259" s="38" t="s">
        <v>1103</v>
      </c>
      <c r="N259" s="49"/>
      <c r="O259" s="34"/>
      <c r="P259" s="34"/>
      <c r="S259" s="34"/>
    </row>
    <row r="260" spans="1:19" s="1" customFormat="1" x14ac:dyDescent="0.2">
      <c r="A260" s="7">
        <v>259</v>
      </c>
      <c r="B260" s="19" t="s">
        <v>408</v>
      </c>
      <c r="C260" s="19">
        <v>51682</v>
      </c>
      <c r="D260" s="7" t="s">
        <v>19</v>
      </c>
      <c r="E260" s="7">
        <v>6030007645</v>
      </c>
      <c r="F260" s="7" t="s">
        <v>1661</v>
      </c>
      <c r="G260" s="44" t="s">
        <v>1662</v>
      </c>
      <c r="H260" s="8" t="s">
        <v>1972</v>
      </c>
      <c r="I260" s="7" t="s">
        <v>0</v>
      </c>
      <c r="J260" s="73">
        <v>0.24360000000000001</v>
      </c>
      <c r="K260" s="47">
        <v>5000000</v>
      </c>
      <c r="L260" s="10">
        <f t="shared" si="15"/>
        <v>1218</v>
      </c>
      <c r="M260" s="38" t="s">
        <v>1103</v>
      </c>
      <c r="N260" s="49"/>
      <c r="O260" s="34"/>
      <c r="P260" s="34"/>
      <c r="S260" s="34"/>
    </row>
    <row r="261" spans="1:19" s="74" customFormat="1" x14ac:dyDescent="0.2">
      <c r="A261" s="7">
        <v>260</v>
      </c>
      <c r="B261" s="8">
        <v>44617</v>
      </c>
      <c r="C261" s="8">
        <v>51922</v>
      </c>
      <c r="D261" s="7" t="s">
        <v>19</v>
      </c>
      <c r="E261" s="7">
        <v>6030009386</v>
      </c>
      <c r="F261" s="7" t="s">
        <v>1663</v>
      </c>
      <c r="G261" s="44" t="s">
        <v>1664</v>
      </c>
      <c r="H261" s="8" t="s">
        <v>1973</v>
      </c>
      <c r="I261" s="7" t="s">
        <v>0</v>
      </c>
      <c r="J261" s="73">
        <v>0.24360000000000001</v>
      </c>
      <c r="K261" s="47">
        <v>1450000</v>
      </c>
      <c r="L261" s="10">
        <f t="shared" si="15"/>
        <v>353.22</v>
      </c>
      <c r="M261" s="38" t="s">
        <v>1103</v>
      </c>
      <c r="N261" s="49"/>
      <c r="O261" s="34"/>
      <c r="P261" s="34"/>
      <c r="Q261" s="1"/>
      <c r="R261" s="1"/>
      <c r="S261" s="34"/>
    </row>
    <row r="262" spans="1:19" s="1" customFormat="1" x14ac:dyDescent="0.2">
      <c r="A262" s="7">
        <v>261</v>
      </c>
      <c r="B262" s="8">
        <v>44627</v>
      </c>
      <c r="C262" s="8">
        <v>51932</v>
      </c>
      <c r="D262" s="7" t="s">
        <v>19</v>
      </c>
      <c r="E262" s="7">
        <v>6030009452</v>
      </c>
      <c r="F262" s="7" t="s">
        <v>1665</v>
      </c>
      <c r="G262" s="44" t="s">
        <v>1666</v>
      </c>
      <c r="H262" s="8" t="s">
        <v>1974</v>
      </c>
      <c r="I262" s="7" t="s">
        <v>0</v>
      </c>
      <c r="J262" s="73">
        <v>0.24360000000000001</v>
      </c>
      <c r="K262" s="47">
        <v>2600000</v>
      </c>
      <c r="L262" s="10">
        <f t="shared" si="15"/>
        <v>633.36</v>
      </c>
      <c r="M262" s="38" t="s">
        <v>1103</v>
      </c>
      <c r="N262" s="49"/>
      <c r="O262" s="34"/>
      <c r="P262" s="34"/>
      <c r="S262" s="34"/>
    </row>
    <row r="263" spans="1:19" s="1" customFormat="1" x14ac:dyDescent="0.2">
      <c r="A263" s="7">
        <v>262</v>
      </c>
      <c r="B263" s="8">
        <v>44659</v>
      </c>
      <c r="C263" s="8">
        <v>51964</v>
      </c>
      <c r="D263" s="7" t="s">
        <v>19</v>
      </c>
      <c r="E263" s="7">
        <v>6030009589</v>
      </c>
      <c r="F263" s="7" t="s">
        <v>1667</v>
      </c>
      <c r="G263" s="44" t="s">
        <v>1668</v>
      </c>
      <c r="H263" s="8" t="s">
        <v>1975</v>
      </c>
      <c r="I263" s="7" t="s">
        <v>0</v>
      </c>
      <c r="J263" s="73">
        <v>0.24360000000000001</v>
      </c>
      <c r="K263" s="47">
        <v>2500000</v>
      </c>
      <c r="L263" s="10">
        <f t="shared" si="15"/>
        <v>609</v>
      </c>
      <c r="M263" s="38" t="s">
        <v>1103</v>
      </c>
      <c r="N263" s="49"/>
      <c r="O263" s="34"/>
      <c r="P263" s="34"/>
      <c r="S263" s="34"/>
    </row>
    <row r="264" spans="1:19" s="1" customFormat="1" x14ac:dyDescent="0.2">
      <c r="A264" s="7">
        <v>263</v>
      </c>
      <c r="B264" s="19">
        <v>44663</v>
      </c>
      <c r="C264" s="19">
        <v>51913</v>
      </c>
      <c r="D264" s="7" t="s">
        <v>19</v>
      </c>
      <c r="E264" s="7">
        <v>6030009322</v>
      </c>
      <c r="F264" s="7" t="s">
        <v>1669</v>
      </c>
      <c r="G264" s="44" t="s">
        <v>1670</v>
      </c>
      <c r="H264" s="8" t="s">
        <v>1671</v>
      </c>
      <c r="I264" s="7" t="s">
        <v>0</v>
      </c>
      <c r="J264" s="69">
        <v>0.24360000000000001</v>
      </c>
      <c r="K264" s="47">
        <v>7080000</v>
      </c>
      <c r="L264" s="10">
        <f t="shared" si="15"/>
        <v>1724.6880000000001</v>
      </c>
      <c r="M264" s="38" t="s">
        <v>1103</v>
      </c>
      <c r="N264" s="51"/>
      <c r="O264" s="34"/>
      <c r="P264" s="34"/>
      <c r="S264" s="34"/>
    </row>
    <row r="265" spans="1:19" s="1" customFormat="1" x14ac:dyDescent="0.2">
      <c r="A265" s="7">
        <v>264</v>
      </c>
      <c r="B265" s="8" t="s">
        <v>1672</v>
      </c>
      <c r="C265" s="8">
        <v>51674</v>
      </c>
      <c r="D265" s="7" t="s">
        <v>19</v>
      </c>
      <c r="E265" s="7">
        <v>6030007531</v>
      </c>
      <c r="F265" s="7" t="s">
        <v>1673</v>
      </c>
      <c r="G265" s="44" t="s">
        <v>1674</v>
      </c>
      <c r="H265" s="8" t="s">
        <v>1675</v>
      </c>
      <c r="I265" s="7" t="s">
        <v>1</v>
      </c>
      <c r="J265" s="73">
        <v>0.37119999999999997</v>
      </c>
      <c r="K265" s="47">
        <v>5300000</v>
      </c>
      <c r="L265" s="10">
        <v>3934.72</v>
      </c>
      <c r="M265" s="38" t="s">
        <v>1103</v>
      </c>
      <c r="N265" s="49"/>
      <c r="O265" s="34"/>
      <c r="P265" s="34"/>
      <c r="S265" s="34"/>
    </row>
    <row r="266" spans="1:19" s="1" customFormat="1" x14ac:dyDescent="0.2">
      <c r="A266" s="7">
        <v>265</v>
      </c>
      <c r="B266" s="8">
        <v>44685</v>
      </c>
      <c r="C266" s="8">
        <v>49799</v>
      </c>
      <c r="D266" s="7" t="s">
        <v>19</v>
      </c>
      <c r="E266" s="7">
        <v>6030009646</v>
      </c>
      <c r="F266" s="7">
        <v>560835371</v>
      </c>
      <c r="G266" s="44" t="s">
        <v>1676</v>
      </c>
      <c r="H266" s="8" t="s">
        <v>1976</v>
      </c>
      <c r="I266" s="7" t="s">
        <v>1097</v>
      </c>
      <c r="J266" s="73">
        <v>0.96279999999999999</v>
      </c>
      <c r="K266" s="47">
        <v>3249000</v>
      </c>
      <c r="L266" s="10">
        <f>K266*J266/1000</f>
        <v>3128.1372000000001</v>
      </c>
      <c r="M266" s="38" t="s">
        <v>1103</v>
      </c>
      <c r="N266" s="49"/>
      <c r="O266" s="34"/>
      <c r="P266" s="34"/>
      <c r="S266" s="34"/>
    </row>
    <row r="267" spans="1:19" s="1" customFormat="1" x14ac:dyDescent="0.2">
      <c r="A267" s="7">
        <v>266</v>
      </c>
      <c r="B267" s="19">
        <v>44760</v>
      </c>
      <c r="C267" s="19">
        <v>52065</v>
      </c>
      <c r="D267" s="7" t="s">
        <v>19</v>
      </c>
      <c r="E267" s="7">
        <v>6030009824</v>
      </c>
      <c r="F267" s="7" t="s">
        <v>1677</v>
      </c>
      <c r="G267" s="44" t="s">
        <v>1678</v>
      </c>
      <c r="H267" s="8" t="s">
        <v>1977</v>
      </c>
      <c r="I267" s="7" t="s">
        <v>33</v>
      </c>
      <c r="J267" s="69">
        <v>0.39439999999999997</v>
      </c>
      <c r="K267" s="47">
        <v>3000000</v>
      </c>
      <c r="L267" s="50">
        <f>K267*J267/1000</f>
        <v>1183.2</v>
      </c>
      <c r="M267" s="48" t="s">
        <v>1103</v>
      </c>
      <c r="N267" s="49"/>
      <c r="O267" s="34"/>
      <c r="P267" s="34"/>
      <c r="S267" s="34"/>
    </row>
    <row r="268" spans="1:19" s="1" customFormat="1" x14ac:dyDescent="0.2">
      <c r="A268" s="7">
        <v>267</v>
      </c>
      <c r="B268" s="19">
        <v>44760</v>
      </c>
      <c r="C268" s="19">
        <v>52065</v>
      </c>
      <c r="D268" s="7" t="s">
        <v>27</v>
      </c>
      <c r="E268" s="7">
        <v>6030009824</v>
      </c>
      <c r="F268" s="7" t="s">
        <v>1679</v>
      </c>
      <c r="G268" s="44" t="s">
        <v>1680</v>
      </c>
      <c r="H268" s="8" t="s">
        <v>1978</v>
      </c>
      <c r="I268" s="7"/>
      <c r="J268" s="73"/>
      <c r="K268" s="47"/>
      <c r="L268" s="50">
        <f>K268*J268/1000</f>
        <v>0</v>
      </c>
      <c r="M268" s="38" t="s">
        <v>1103</v>
      </c>
      <c r="N268" s="49"/>
      <c r="O268" s="34"/>
      <c r="P268" s="34"/>
      <c r="S268" s="34"/>
    </row>
    <row r="269" spans="1:19" s="1" customFormat="1" x14ac:dyDescent="0.2">
      <c r="A269" s="7">
        <v>268</v>
      </c>
      <c r="B269" s="8" t="s">
        <v>1681</v>
      </c>
      <c r="C269" s="8">
        <v>47397</v>
      </c>
      <c r="D269" s="7" t="s">
        <v>19</v>
      </c>
      <c r="E269" s="7">
        <v>6020071927</v>
      </c>
      <c r="F269" s="7" t="s">
        <v>1682</v>
      </c>
      <c r="G269" s="44" t="s">
        <v>1683</v>
      </c>
      <c r="H269" s="8" t="s">
        <v>1684</v>
      </c>
      <c r="I269" s="7" t="s">
        <v>0</v>
      </c>
      <c r="J269" s="69">
        <v>0.24360000000000001</v>
      </c>
      <c r="K269" s="47">
        <v>7200000</v>
      </c>
      <c r="L269" s="50">
        <f>K269*J269/1000</f>
        <v>1753.92</v>
      </c>
      <c r="M269" s="38" t="s">
        <v>1103</v>
      </c>
      <c r="N269" s="49"/>
      <c r="O269" s="34"/>
      <c r="P269" s="34"/>
      <c r="S269" s="34"/>
    </row>
    <row r="270" spans="1:19" s="1" customFormat="1" x14ac:dyDescent="0.2">
      <c r="A270" s="7">
        <v>269</v>
      </c>
      <c r="B270" s="8">
        <v>44864</v>
      </c>
      <c r="C270" s="8">
        <v>48487</v>
      </c>
      <c r="D270" s="7" t="s">
        <v>19</v>
      </c>
      <c r="E270" s="7">
        <v>6030010011</v>
      </c>
      <c r="F270" s="7" t="s">
        <v>1685</v>
      </c>
      <c r="G270" s="44" t="s">
        <v>1686</v>
      </c>
      <c r="H270" s="75" t="s">
        <v>1979</v>
      </c>
      <c r="I270" s="7" t="s">
        <v>1097</v>
      </c>
      <c r="J270" s="73">
        <v>0.96279999999999999</v>
      </c>
      <c r="K270" s="47">
        <v>6267500</v>
      </c>
      <c r="L270" s="10">
        <v>7542.94</v>
      </c>
      <c r="M270" s="38" t="s">
        <v>1103</v>
      </c>
      <c r="N270" s="49"/>
      <c r="O270" s="34"/>
      <c r="P270" s="34"/>
      <c r="S270" s="34"/>
    </row>
    <row r="271" spans="1:19" s="1" customFormat="1" x14ac:dyDescent="0.2">
      <c r="A271" s="7">
        <v>270</v>
      </c>
      <c r="B271" s="8">
        <v>44693</v>
      </c>
      <c r="C271" s="8">
        <v>51925</v>
      </c>
      <c r="D271" s="7" t="s">
        <v>19</v>
      </c>
      <c r="E271" s="7">
        <v>6030009429</v>
      </c>
      <c r="F271" s="7">
        <v>509036994</v>
      </c>
      <c r="G271" s="44" t="s">
        <v>1687</v>
      </c>
      <c r="H271" s="75" t="s">
        <v>1980</v>
      </c>
      <c r="I271" s="7" t="s">
        <v>2</v>
      </c>
      <c r="J271" s="69">
        <v>0.39439999999999997</v>
      </c>
      <c r="K271" s="47">
        <v>8000000</v>
      </c>
      <c r="L271" s="50">
        <v>3456.8</v>
      </c>
      <c r="M271" s="48" t="s">
        <v>1103</v>
      </c>
      <c r="N271" s="49"/>
      <c r="O271" s="34"/>
      <c r="P271" s="34"/>
      <c r="S271" s="34"/>
    </row>
    <row r="272" spans="1:19" s="1" customFormat="1" x14ac:dyDescent="0.2">
      <c r="A272" s="7">
        <v>271</v>
      </c>
      <c r="B272" s="8">
        <v>44693</v>
      </c>
      <c r="C272" s="8">
        <v>51925</v>
      </c>
      <c r="D272" s="7" t="s">
        <v>27</v>
      </c>
      <c r="E272" s="7">
        <v>6030009429</v>
      </c>
      <c r="F272" s="7">
        <v>558041731</v>
      </c>
      <c r="G272" s="44" t="s">
        <v>1688</v>
      </c>
      <c r="H272" s="8" t="s">
        <v>1981</v>
      </c>
      <c r="I272" s="7"/>
      <c r="J272" s="73"/>
      <c r="K272" s="47"/>
      <c r="L272" s="10"/>
      <c r="M272" s="38" t="s">
        <v>1103</v>
      </c>
      <c r="N272" s="49"/>
      <c r="O272" s="34"/>
      <c r="P272" s="34"/>
      <c r="S272" s="34"/>
    </row>
    <row r="273" spans="1:19" s="1" customFormat="1" x14ac:dyDescent="0.2">
      <c r="A273" s="7">
        <v>272</v>
      </c>
      <c r="B273" s="19">
        <v>44616</v>
      </c>
      <c r="C273" s="19">
        <v>51921</v>
      </c>
      <c r="D273" s="7" t="s">
        <v>19</v>
      </c>
      <c r="E273" s="7">
        <v>6030009361</v>
      </c>
      <c r="F273" s="7" t="s">
        <v>1689</v>
      </c>
      <c r="G273" s="44" t="s">
        <v>1690</v>
      </c>
      <c r="H273" s="8" t="s">
        <v>1982</v>
      </c>
      <c r="I273" s="7" t="s">
        <v>0</v>
      </c>
      <c r="J273" s="73">
        <v>0.24360000000000001</v>
      </c>
      <c r="K273" s="47">
        <v>5800000</v>
      </c>
      <c r="L273" s="10">
        <f t="shared" ref="L273:L278" si="16">K273*J273/1000</f>
        <v>1412.88</v>
      </c>
      <c r="M273" s="38" t="s">
        <v>1103</v>
      </c>
      <c r="N273" s="49"/>
      <c r="O273" s="34"/>
      <c r="P273" s="34"/>
      <c r="S273" s="34"/>
    </row>
    <row r="274" spans="1:19" s="1" customFormat="1" x14ac:dyDescent="0.2">
      <c r="A274" s="7">
        <v>273</v>
      </c>
      <c r="B274" s="8">
        <v>45014</v>
      </c>
      <c r="C274" s="8">
        <v>52319</v>
      </c>
      <c r="D274" s="7" t="s">
        <v>19</v>
      </c>
      <c r="E274" s="7">
        <v>6030010367</v>
      </c>
      <c r="F274" s="7" t="s">
        <v>1691</v>
      </c>
      <c r="G274" s="44" t="s">
        <v>1692</v>
      </c>
      <c r="H274" s="8" t="s">
        <v>1983</v>
      </c>
      <c r="I274" s="7" t="s">
        <v>1097</v>
      </c>
      <c r="J274" s="69">
        <v>0.96279999999999999</v>
      </c>
      <c r="K274" s="47">
        <v>3650000</v>
      </c>
      <c r="L274" s="50">
        <f t="shared" si="16"/>
        <v>3514.22</v>
      </c>
      <c r="M274" s="38" t="s">
        <v>1103</v>
      </c>
      <c r="N274" s="49"/>
      <c r="O274" s="34"/>
      <c r="P274" s="34"/>
      <c r="S274" s="34"/>
    </row>
    <row r="275" spans="1:19" s="1" customFormat="1" x14ac:dyDescent="0.2">
      <c r="A275" s="7">
        <v>274</v>
      </c>
      <c r="B275" s="8">
        <v>45016</v>
      </c>
      <c r="C275" s="8">
        <v>50495</v>
      </c>
      <c r="D275" s="7" t="s">
        <v>19</v>
      </c>
      <c r="E275" s="7">
        <v>6030010399</v>
      </c>
      <c r="F275" s="7" t="s">
        <v>1693</v>
      </c>
      <c r="G275" s="44" t="s">
        <v>1694</v>
      </c>
      <c r="H275" s="8" t="s">
        <v>1984</v>
      </c>
      <c r="I275" s="7" t="s">
        <v>33</v>
      </c>
      <c r="J275" s="69">
        <v>0.39439999999999997</v>
      </c>
      <c r="K275" s="47">
        <v>1650000</v>
      </c>
      <c r="L275" s="50">
        <f t="shared" si="16"/>
        <v>650.76</v>
      </c>
      <c r="M275" s="38" t="s">
        <v>1103</v>
      </c>
      <c r="N275" s="49"/>
      <c r="O275" s="34"/>
      <c r="P275" s="34"/>
      <c r="S275" s="34"/>
    </row>
    <row r="276" spans="1:19" s="1" customFormat="1" x14ac:dyDescent="0.2">
      <c r="A276" s="7">
        <v>275</v>
      </c>
      <c r="B276" s="8">
        <v>45016</v>
      </c>
      <c r="C276" s="8">
        <v>50495</v>
      </c>
      <c r="D276" s="8" t="s">
        <v>27</v>
      </c>
      <c r="E276" s="7">
        <v>6030010399</v>
      </c>
      <c r="F276" s="7" t="s">
        <v>1695</v>
      </c>
      <c r="G276" s="44" t="s">
        <v>1696</v>
      </c>
      <c r="H276" s="8" t="s">
        <v>1985</v>
      </c>
      <c r="I276" s="7"/>
      <c r="J276" s="73"/>
      <c r="K276" s="47"/>
      <c r="L276" s="50">
        <f t="shared" si="16"/>
        <v>0</v>
      </c>
      <c r="M276" s="38" t="s">
        <v>1103</v>
      </c>
      <c r="N276" s="49"/>
      <c r="O276" s="34"/>
      <c r="P276" s="34"/>
      <c r="S276" s="34"/>
    </row>
    <row r="277" spans="1:19" s="1" customFormat="1" x14ac:dyDescent="0.2">
      <c r="A277" s="7">
        <v>276</v>
      </c>
      <c r="B277" s="8">
        <v>45038</v>
      </c>
      <c r="C277" s="8">
        <v>48691</v>
      </c>
      <c r="D277" s="7" t="s">
        <v>19</v>
      </c>
      <c r="E277" s="7">
        <v>6030010449</v>
      </c>
      <c r="F277" s="7" t="s">
        <v>1697</v>
      </c>
      <c r="G277" s="44" t="s">
        <v>1698</v>
      </c>
      <c r="H277" s="8" t="s">
        <v>1986</v>
      </c>
      <c r="I277" s="7" t="s">
        <v>0</v>
      </c>
      <c r="J277" s="69">
        <v>0.24360000000000001</v>
      </c>
      <c r="K277" s="47">
        <v>4642096.5</v>
      </c>
      <c r="L277" s="50">
        <f t="shared" si="16"/>
        <v>1130.8147073999999</v>
      </c>
      <c r="M277" s="38" t="s">
        <v>1103</v>
      </c>
      <c r="N277" s="49"/>
      <c r="O277" s="34"/>
      <c r="P277" s="34"/>
      <c r="S277" s="34"/>
    </row>
    <row r="278" spans="1:19" s="1" customFormat="1" x14ac:dyDescent="0.2">
      <c r="A278" s="7">
        <v>277</v>
      </c>
      <c r="B278" s="8">
        <v>45030</v>
      </c>
      <c r="C278" s="8">
        <v>50509</v>
      </c>
      <c r="D278" s="7" t="s">
        <v>19</v>
      </c>
      <c r="E278" s="7">
        <v>6030010424</v>
      </c>
      <c r="F278" s="7" t="s">
        <v>1699</v>
      </c>
      <c r="G278" s="44" t="s">
        <v>1700</v>
      </c>
      <c r="H278" s="8" t="s">
        <v>1987</v>
      </c>
      <c r="I278" s="7" t="s">
        <v>3</v>
      </c>
      <c r="J278" s="69">
        <v>0.57999999999999996</v>
      </c>
      <c r="K278" s="47">
        <v>3600000</v>
      </c>
      <c r="L278" s="50">
        <f t="shared" si="16"/>
        <v>2087.9999999999995</v>
      </c>
      <c r="M278" s="48" t="s">
        <v>1103</v>
      </c>
      <c r="N278" s="49"/>
      <c r="O278" s="34"/>
      <c r="P278" s="34"/>
      <c r="S278" s="34"/>
    </row>
    <row r="279" spans="1:19" s="1" customFormat="1" x14ac:dyDescent="0.2">
      <c r="A279" s="7">
        <v>278</v>
      </c>
      <c r="B279" s="8">
        <v>45030</v>
      </c>
      <c r="C279" s="8">
        <v>50509</v>
      </c>
      <c r="D279" s="8" t="s">
        <v>27</v>
      </c>
      <c r="E279" s="7">
        <v>6030010424</v>
      </c>
      <c r="F279" s="7" t="s">
        <v>1701</v>
      </c>
      <c r="G279" s="44" t="s">
        <v>1702</v>
      </c>
      <c r="H279" s="8" t="s">
        <v>1703</v>
      </c>
      <c r="I279" s="7"/>
      <c r="J279" s="69"/>
      <c r="K279" s="47"/>
      <c r="L279" s="10"/>
      <c r="M279" s="38" t="s">
        <v>1103</v>
      </c>
      <c r="N279" s="49"/>
      <c r="O279" s="34"/>
      <c r="P279" s="34"/>
      <c r="S279" s="34"/>
    </row>
    <row r="280" spans="1:19" s="1" customFormat="1" x14ac:dyDescent="0.2">
      <c r="A280" s="7">
        <v>279</v>
      </c>
      <c r="B280" s="8">
        <v>45077</v>
      </c>
      <c r="C280" s="8">
        <v>52382</v>
      </c>
      <c r="D280" s="7" t="s">
        <v>19</v>
      </c>
      <c r="E280" s="7">
        <v>6030010495</v>
      </c>
      <c r="F280" s="7" t="s">
        <v>1704</v>
      </c>
      <c r="G280" s="44" t="s">
        <v>1705</v>
      </c>
      <c r="H280" s="8" t="s">
        <v>1988</v>
      </c>
      <c r="I280" s="7" t="s">
        <v>33</v>
      </c>
      <c r="J280" s="69">
        <v>0.39439999999999997</v>
      </c>
      <c r="K280" s="47">
        <v>3200000</v>
      </c>
      <c r="L280" s="10">
        <f t="shared" ref="L280:L285" si="17">K280*J280/1000</f>
        <v>1262.08</v>
      </c>
      <c r="M280" s="38" t="s">
        <v>1103</v>
      </c>
      <c r="N280" s="49"/>
      <c r="O280" s="34"/>
      <c r="P280" s="34"/>
      <c r="S280" s="34"/>
    </row>
    <row r="281" spans="1:19" s="1" customFormat="1" x14ac:dyDescent="0.2">
      <c r="A281" s="7">
        <v>280</v>
      </c>
      <c r="B281" s="8">
        <v>45077</v>
      </c>
      <c r="C281" s="8">
        <v>52382</v>
      </c>
      <c r="D281" s="8" t="s">
        <v>27</v>
      </c>
      <c r="E281" s="7">
        <v>6030010495</v>
      </c>
      <c r="F281" s="7" t="s">
        <v>1706</v>
      </c>
      <c r="G281" s="44" t="s">
        <v>1707</v>
      </c>
      <c r="H281" s="8" t="s">
        <v>1989</v>
      </c>
      <c r="I281" s="7"/>
      <c r="J281" s="69"/>
      <c r="K281" s="47"/>
      <c r="L281" s="10">
        <f t="shared" si="17"/>
        <v>0</v>
      </c>
      <c r="M281" s="38" t="s">
        <v>1103</v>
      </c>
      <c r="N281" s="49"/>
      <c r="O281" s="34"/>
      <c r="P281" s="34"/>
      <c r="S281" s="34"/>
    </row>
    <row r="282" spans="1:19" s="1" customFormat="1" x14ac:dyDescent="0.2">
      <c r="A282" s="7">
        <v>281</v>
      </c>
      <c r="B282" s="8">
        <v>45077</v>
      </c>
      <c r="C282" s="8">
        <v>52382</v>
      </c>
      <c r="D282" s="7" t="s">
        <v>19</v>
      </c>
      <c r="E282" s="7">
        <v>6030010488</v>
      </c>
      <c r="F282" s="7" t="s">
        <v>1708</v>
      </c>
      <c r="G282" s="44" t="s">
        <v>1709</v>
      </c>
      <c r="H282" s="8" t="s">
        <v>1990</v>
      </c>
      <c r="I282" s="7" t="s">
        <v>0</v>
      </c>
      <c r="J282" s="69">
        <v>0.24360000000000001</v>
      </c>
      <c r="K282" s="47">
        <v>3143209.1</v>
      </c>
      <c r="L282" s="10">
        <f t="shared" si="17"/>
        <v>765.68573676000005</v>
      </c>
      <c r="M282" s="38" t="s">
        <v>1103</v>
      </c>
      <c r="N282" s="49"/>
      <c r="O282" s="34"/>
      <c r="P282" s="34"/>
      <c r="S282" s="34"/>
    </row>
    <row r="283" spans="1:19" s="1" customFormat="1" x14ac:dyDescent="0.2">
      <c r="A283" s="7">
        <v>282</v>
      </c>
      <c r="B283" s="8">
        <v>45069</v>
      </c>
      <c r="C283" s="8">
        <v>51402</v>
      </c>
      <c r="D283" s="7" t="s">
        <v>19</v>
      </c>
      <c r="E283" s="7">
        <v>6030008131</v>
      </c>
      <c r="F283" s="7" t="s">
        <v>1710</v>
      </c>
      <c r="G283" s="44" t="s">
        <v>1711</v>
      </c>
      <c r="H283" s="8" t="s">
        <v>1712</v>
      </c>
      <c r="I283" s="7" t="s">
        <v>1</v>
      </c>
      <c r="J283" s="69">
        <v>0.37119999999999997</v>
      </c>
      <c r="K283" s="47">
        <v>1500000</v>
      </c>
      <c r="L283" s="10">
        <f t="shared" si="17"/>
        <v>556.79999999999995</v>
      </c>
      <c r="M283" s="38" t="s">
        <v>1103</v>
      </c>
      <c r="N283" s="49"/>
      <c r="O283" s="34"/>
      <c r="P283" s="34"/>
      <c r="S283" s="34"/>
    </row>
    <row r="284" spans="1:19" s="1" customFormat="1" x14ac:dyDescent="0.2">
      <c r="A284" s="7">
        <v>283</v>
      </c>
      <c r="B284" s="8">
        <v>44962</v>
      </c>
      <c r="C284" s="8">
        <v>48980</v>
      </c>
      <c r="D284" s="7" t="s">
        <v>19</v>
      </c>
      <c r="E284" s="7">
        <v>6030006602</v>
      </c>
      <c r="F284" s="7" t="s">
        <v>1713</v>
      </c>
      <c r="G284" s="44" t="s">
        <v>1714</v>
      </c>
      <c r="H284" s="8" t="s">
        <v>1991</v>
      </c>
      <c r="I284" s="7" t="s">
        <v>2</v>
      </c>
      <c r="J284" s="69">
        <v>0.39439999999999997</v>
      </c>
      <c r="K284" s="47">
        <v>3097696.38</v>
      </c>
      <c r="L284" s="10">
        <f t="shared" si="17"/>
        <v>1221.7314522719998</v>
      </c>
      <c r="M284" s="38" t="s">
        <v>1103</v>
      </c>
      <c r="N284" s="49"/>
      <c r="P284" s="34"/>
    </row>
    <row r="285" spans="1:19" s="1" customFormat="1" x14ac:dyDescent="0.2">
      <c r="A285" s="7">
        <v>284</v>
      </c>
      <c r="B285" s="8">
        <v>44962</v>
      </c>
      <c r="C285" s="8">
        <v>48980</v>
      </c>
      <c r="D285" s="7" t="s">
        <v>19</v>
      </c>
      <c r="E285" s="7">
        <v>6030006602</v>
      </c>
      <c r="F285" s="8" t="s">
        <v>1715</v>
      </c>
      <c r="G285" s="44" t="s">
        <v>1716</v>
      </c>
      <c r="H285" s="8" t="s">
        <v>1717</v>
      </c>
      <c r="I285" s="76"/>
      <c r="J285" s="8"/>
      <c r="K285" s="47"/>
      <c r="L285" s="10">
        <f t="shared" si="17"/>
        <v>0</v>
      </c>
      <c r="M285" s="38" t="s">
        <v>1103</v>
      </c>
      <c r="N285" s="49"/>
      <c r="P285" s="34"/>
    </row>
    <row r="286" spans="1:19" s="1" customFormat="1" x14ac:dyDescent="0.2">
      <c r="A286" s="7">
        <v>285</v>
      </c>
      <c r="B286" s="8" t="s">
        <v>1718</v>
      </c>
      <c r="C286" s="8">
        <v>52298</v>
      </c>
      <c r="D286" s="7" t="s">
        <v>19</v>
      </c>
      <c r="E286" s="7">
        <v>6030010278</v>
      </c>
      <c r="F286" s="7" t="s">
        <v>1445</v>
      </c>
      <c r="G286" s="44" t="s">
        <v>1446</v>
      </c>
      <c r="H286" s="8" t="s">
        <v>1898</v>
      </c>
      <c r="I286" s="7" t="s">
        <v>22</v>
      </c>
      <c r="J286" s="69">
        <v>1.25</v>
      </c>
      <c r="K286" s="47">
        <v>8390250</v>
      </c>
      <c r="L286" s="10">
        <v>12117.2</v>
      </c>
      <c r="M286" s="38" t="s">
        <v>1103</v>
      </c>
      <c r="N286" s="49"/>
      <c r="O286" s="34"/>
      <c r="P286" s="34"/>
    </row>
    <row r="287" spans="1:19" s="1" customFormat="1" x14ac:dyDescent="0.2">
      <c r="A287" s="7">
        <v>286</v>
      </c>
      <c r="B287" s="8">
        <v>44996</v>
      </c>
      <c r="C287" s="8">
        <v>52304</v>
      </c>
      <c r="D287" s="7" t="s">
        <v>19</v>
      </c>
      <c r="E287" s="7">
        <v>6030010303</v>
      </c>
      <c r="F287" s="7" t="s">
        <v>1719</v>
      </c>
      <c r="G287" s="44" t="s">
        <v>1720</v>
      </c>
      <c r="H287" s="8" t="s">
        <v>1721</v>
      </c>
      <c r="I287" s="7" t="s">
        <v>1</v>
      </c>
      <c r="J287" s="69">
        <v>0.37119999999999997</v>
      </c>
      <c r="K287" s="47">
        <v>7868000</v>
      </c>
      <c r="L287" s="10">
        <v>9469.14</v>
      </c>
      <c r="M287" s="38" t="s">
        <v>1103</v>
      </c>
      <c r="N287" s="49"/>
      <c r="O287" s="34"/>
      <c r="P287" s="34"/>
    </row>
    <row r="288" spans="1:19" s="1" customFormat="1" x14ac:dyDescent="0.2">
      <c r="A288" s="7">
        <v>287</v>
      </c>
      <c r="B288" s="19" t="s">
        <v>1722</v>
      </c>
      <c r="C288" s="19">
        <v>46752</v>
      </c>
      <c r="D288" s="7" t="s">
        <v>19</v>
      </c>
      <c r="E288" s="7">
        <v>6020064434</v>
      </c>
      <c r="F288" s="7" t="s">
        <v>1723</v>
      </c>
      <c r="G288" s="44" t="s">
        <v>1724</v>
      </c>
      <c r="H288" s="8" t="s">
        <v>1992</v>
      </c>
      <c r="I288" s="7" t="s">
        <v>1</v>
      </c>
      <c r="J288" s="69">
        <v>0.37119999999999997</v>
      </c>
      <c r="K288" s="47">
        <v>4560358.9000000004</v>
      </c>
      <c r="L288" s="10">
        <f>K288*J288/1000</f>
        <v>1692.8052236800002</v>
      </c>
      <c r="M288" s="38" t="s">
        <v>1103</v>
      </c>
      <c r="N288" s="49"/>
      <c r="O288" s="34"/>
      <c r="P288" s="34"/>
    </row>
    <row r="289" spans="1:16" s="1" customFormat="1" x14ac:dyDescent="0.2">
      <c r="A289" s="7">
        <v>288</v>
      </c>
      <c r="B289" s="19">
        <v>45292</v>
      </c>
      <c r="C289" s="19">
        <v>50406</v>
      </c>
      <c r="D289" s="7" t="s">
        <v>19</v>
      </c>
      <c r="E289" s="7">
        <v>6030004302</v>
      </c>
      <c r="F289" s="7" t="s">
        <v>1725</v>
      </c>
      <c r="G289" s="44" t="s">
        <v>1726</v>
      </c>
      <c r="H289" s="8" t="s">
        <v>1993</v>
      </c>
      <c r="I289" s="7" t="s">
        <v>1</v>
      </c>
      <c r="J289" s="69">
        <v>0.37119999999999997</v>
      </c>
      <c r="K289" s="47">
        <v>4000000</v>
      </c>
      <c r="L289" s="10">
        <f>K289*J289/1000</f>
        <v>1484.8</v>
      </c>
      <c r="M289" s="38" t="s">
        <v>1103</v>
      </c>
      <c r="N289" s="49"/>
      <c r="O289" s="34"/>
      <c r="P289" s="34"/>
    </row>
    <row r="290" spans="1:16" s="1" customFormat="1" x14ac:dyDescent="0.2">
      <c r="A290" s="7">
        <v>289</v>
      </c>
      <c r="B290" s="19" t="s">
        <v>1727</v>
      </c>
      <c r="C290" s="19">
        <v>48453</v>
      </c>
      <c r="D290" s="7" t="s">
        <v>19</v>
      </c>
      <c r="E290" s="7">
        <v>6030004535</v>
      </c>
      <c r="F290" s="7" t="s">
        <v>1728</v>
      </c>
      <c r="G290" s="44" t="s">
        <v>1729</v>
      </c>
      <c r="H290" s="8" t="s">
        <v>1730</v>
      </c>
      <c r="I290" s="7" t="s">
        <v>0</v>
      </c>
      <c r="J290" s="69">
        <v>0.24360000000000001</v>
      </c>
      <c r="K290" s="47">
        <v>6711656.96</v>
      </c>
      <c r="L290" s="10">
        <f>K290*J290/1000</f>
        <v>1634.9596354559999</v>
      </c>
      <c r="M290" s="38" t="s">
        <v>1103</v>
      </c>
      <c r="N290" s="49"/>
      <c r="O290" s="34"/>
      <c r="P290" s="34"/>
    </row>
    <row r="291" spans="1:16" s="1" customFormat="1" ht="15" x14ac:dyDescent="0.25">
      <c r="A291" s="7">
        <v>290</v>
      </c>
      <c r="B291" s="19">
        <v>45433</v>
      </c>
      <c r="C291" s="19">
        <v>52738</v>
      </c>
      <c r="D291" s="7" t="s">
        <v>19</v>
      </c>
      <c r="E291" s="7">
        <v>6030011704</v>
      </c>
      <c r="F291" s="7" t="s">
        <v>1731</v>
      </c>
      <c r="G291" s="44" t="s">
        <v>1732</v>
      </c>
      <c r="H291" s="8" t="s">
        <v>1994</v>
      </c>
      <c r="I291" s="7" t="s">
        <v>3</v>
      </c>
      <c r="J291" s="69">
        <v>0.57999999999999996</v>
      </c>
      <c r="K291" s="47">
        <v>6570000</v>
      </c>
      <c r="L291" s="77">
        <v>5106.2</v>
      </c>
      <c r="M291" s="38" t="s">
        <v>1103</v>
      </c>
      <c r="N291" s="49"/>
      <c r="O291" s="34"/>
      <c r="P291" s="34"/>
    </row>
    <row r="292" spans="1:16" s="1" customFormat="1" x14ac:dyDescent="0.2">
      <c r="A292" s="7">
        <v>291</v>
      </c>
      <c r="B292" s="19">
        <v>45433</v>
      </c>
      <c r="C292" s="19">
        <v>52738</v>
      </c>
      <c r="D292" s="7" t="s">
        <v>27</v>
      </c>
      <c r="E292" s="7">
        <v>6030011704</v>
      </c>
      <c r="F292" s="7" t="s">
        <v>1733</v>
      </c>
      <c r="G292" s="44" t="s">
        <v>1734</v>
      </c>
      <c r="H292" s="8" t="s">
        <v>1387</v>
      </c>
      <c r="I292" s="7"/>
      <c r="J292" s="69"/>
      <c r="K292" s="47"/>
      <c r="L292" s="10"/>
      <c r="M292" s="38" t="s">
        <v>1103</v>
      </c>
    </row>
    <row r="293" spans="1:16" s="1" customFormat="1" x14ac:dyDescent="0.2">
      <c r="A293" s="34"/>
      <c r="B293" s="78"/>
      <c r="C293" s="78"/>
      <c r="E293" s="79"/>
      <c r="F293" s="79"/>
      <c r="G293" s="79"/>
      <c r="H293" s="80"/>
      <c r="I293" s="79"/>
      <c r="J293" s="81"/>
      <c r="K293" s="82"/>
      <c r="L293" s="83"/>
      <c r="M293" s="84"/>
    </row>
    <row r="294" spans="1:16" x14ac:dyDescent="0.2">
      <c r="L294" s="37"/>
      <c r="M294" s="37"/>
    </row>
  </sheetData>
  <conditionalFormatting sqref="I291:I292">
    <cfRule type="duplicateValues" dxfId="1" priority="1"/>
  </conditionalFormatting>
  <pageMargins left="0.27" right="0.24" top="0.39370078740157499" bottom="0.39370078740157499" header="0" footer="0"/>
  <pageSetup paperSize="5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92CC-63CF-45A0-8951-26C0A09E1EF7}">
  <dimension ref="A1:N18"/>
  <sheetViews>
    <sheetView showGridLines="0" zoomScale="115" zoomScaleNormal="115" workbookViewId="0">
      <pane ySplit="1" topLeftCell="A2" activePane="bottomLeft" state="frozen"/>
      <selection pane="bottomLeft" activeCell="F8" sqref="F8"/>
    </sheetView>
  </sheetViews>
  <sheetFormatPr baseColWidth="10" defaultColWidth="11.42578125" defaultRowHeight="12.75" x14ac:dyDescent="0.2"/>
  <cols>
    <col min="1" max="1" width="4.5703125" style="85" bestFit="1" customWidth="1"/>
    <col min="2" max="3" width="15.85546875" style="85" customWidth="1"/>
    <col min="4" max="4" width="15.5703125" style="85" customWidth="1"/>
    <col min="5" max="5" width="19.5703125" style="85" customWidth="1"/>
    <col min="6" max="6" width="15.5703125" style="85" bestFit="1" customWidth="1"/>
    <col min="7" max="7" width="23.28515625" style="85" bestFit="1" customWidth="1"/>
    <col min="8" max="8" width="52.140625" style="85" customWidth="1"/>
    <col min="9" max="9" width="13.28515625" style="85" bestFit="1" customWidth="1"/>
    <col min="10" max="10" width="34.7109375" style="87" bestFit="1" customWidth="1"/>
    <col min="11" max="11" width="22.42578125" style="86" bestFit="1" customWidth="1"/>
    <col min="12" max="12" width="19.7109375" style="85" customWidth="1"/>
    <col min="13" max="13" width="12.7109375" style="85" bestFit="1" customWidth="1"/>
    <col min="14" max="16384" width="11.42578125" style="85"/>
  </cols>
  <sheetData>
    <row r="1" spans="1:14" ht="20.25" customHeight="1" x14ac:dyDescent="0.25">
      <c r="A1" s="88" t="s">
        <v>4</v>
      </c>
      <c r="B1" s="88" t="s">
        <v>5</v>
      </c>
      <c r="C1" s="88" t="s">
        <v>6</v>
      </c>
      <c r="D1" s="88" t="s">
        <v>7</v>
      </c>
      <c r="E1" s="88" t="s">
        <v>8</v>
      </c>
      <c r="F1" s="88" t="s">
        <v>9</v>
      </c>
      <c r="G1" s="88" t="s">
        <v>10</v>
      </c>
      <c r="H1" s="88" t="s">
        <v>11</v>
      </c>
      <c r="I1" s="89" t="s">
        <v>13</v>
      </c>
      <c r="J1" s="90" t="s">
        <v>14</v>
      </c>
      <c r="K1" s="88" t="s">
        <v>15</v>
      </c>
      <c r="L1" s="89" t="s">
        <v>1735</v>
      </c>
    </row>
    <row r="2" spans="1:14" x14ac:dyDescent="0.2">
      <c r="A2" s="91">
        <v>1</v>
      </c>
      <c r="B2" s="92">
        <v>45594</v>
      </c>
      <c r="C2" s="92">
        <v>52899</v>
      </c>
      <c r="D2" s="91">
        <v>244</v>
      </c>
      <c r="E2" s="91" t="s">
        <v>19</v>
      </c>
      <c r="F2" s="91">
        <v>6030012311</v>
      </c>
      <c r="G2" s="91" t="s">
        <v>1736</v>
      </c>
      <c r="H2" s="91" t="s">
        <v>1737</v>
      </c>
      <c r="I2" s="93">
        <v>0.26</v>
      </c>
      <c r="J2" s="94">
        <v>3000000</v>
      </c>
      <c r="K2" s="47">
        <f>J2*I2/1000*1.16</f>
        <v>904.8</v>
      </c>
      <c r="L2" s="95">
        <v>34914</v>
      </c>
      <c r="M2" s="96"/>
      <c r="N2" s="97"/>
    </row>
    <row r="3" spans="1:14" x14ac:dyDescent="0.2">
      <c r="A3" s="91">
        <v>2</v>
      </c>
      <c r="B3" s="92">
        <v>45497</v>
      </c>
      <c r="C3" s="95">
        <v>51706</v>
      </c>
      <c r="D3" s="91">
        <v>207</v>
      </c>
      <c r="E3" s="91" t="s">
        <v>19</v>
      </c>
      <c r="F3" s="91">
        <v>6030011921</v>
      </c>
      <c r="G3" s="91" t="s">
        <v>1738</v>
      </c>
      <c r="H3" s="91" t="s">
        <v>1739</v>
      </c>
      <c r="I3" s="93">
        <v>0.26</v>
      </c>
      <c r="J3" s="94">
        <v>4000000</v>
      </c>
      <c r="K3" s="47">
        <f t="shared" ref="K3:K7" si="0">J3*I3/1000*1.16</f>
        <v>1206.3999999999999</v>
      </c>
      <c r="L3" s="95">
        <v>30506</v>
      </c>
      <c r="M3" s="96"/>
      <c r="N3" s="97"/>
    </row>
    <row r="4" spans="1:14" x14ac:dyDescent="0.2">
      <c r="A4" s="91">
        <v>3</v>
      </c>
      <c r="B4" s="92">
        <v>45687</v>
      </c>
      <c r="C4" s="95">
        <v>52992</v>
      </c>
      <c r="D4" s="91">
        <v>240</v>
      </c>
      <c r="E4" s="91" t="s">
        <v>19</v>
      </c>
      <c r="F4" s="91">
        <v>6030012628</v>
      </c>
      <c r="G4" s="91" t="s">
        <v>1740</v>
      </c>
      <c r="H4" s="91" t="s">
        <v>1741</v>
      </c>
      <c r="I4" s="93">
        <v>0.26</v>
      </c>
      <c r="J4" s="94">
        <v>4000000</v>
      </c>
      <c r="K4" s="47">
        <f t="shared" si="0"/>
        <v>1206.3999999999999</v>
      </c>
      <c r="L4" s="95">
        <v>32084</v>
      </c>
      <c r="M4" s="96"/>
      <c r="N4" s="97"/>
    </row>
    <row r="5" spans="1:14" x14ac:dyDescent="0.2">
      <c r="A5" s="91">
        <v>4</v>
      </c>
      <c r="B5" s="92">
        <v>45688</v>
      </c>
      <c r="C5" s="95">
        <v>52993</v>
      </c>
      <c r="D5" s="91">
        <v>240</v>
      </c>
      <c r="E5" s="91" t="s">
        <v>19</v>
      </c>
      <c r="F5" s="91">
        <v>6030012635</v>
      </c>
      <c r="G5" s="91" t="s">
        <v>1742</v>
      </c>
      <c r="H5" s="91" t="s">
        <v>1743</v>
      </c>
      <c r="I5" s="93">
        <v>0.26</v>
      </c>
      <c r="J5" s="94">
        <v>4200000</v>
      </c>
      <c r="K5" s="47">
        <f t="shared" si="0"/>
        <v>1266.7199999999998</v>
      </c>
      <c r="L5" s="95">
        <v>28835</v>
      </c>
      <c r="M5" s="96"/>
      <c r="N5" s="97"/>
    </row>
    <row r="6" spans="1:14" ht="15" x14ac:dyDescent="0.25">
      <c r="A6" s="91">
        <v>5</v>
      </c>
      <c r="B6" s="92">
        <v>45757</v>
      </c>
      <c r="C6" s="98">
        <v>53062</v>
      </c>
      <c r="D6" s="99">
        <v>244</v>
      </c>
      <c r="E6" s="91" t="s">
        <v>19</v>
      </c>
      <c r="F6" s="99">
        <v>6030012959</v>
      </c>
      <c r="G6" s="99" t="s">
        <v>1744</v>
      </c>
      <c r="H6" s="99" t="s">
        <v>1745</v>
      </c>
      <c r="I6" s="93">
        <v>0.26</v>
      </c>
      <c r="J6" s="94">
        <v>3450000</v>
      </c>
      <c r="K6" s="47">
        <f t="shared" si="0"/>
        <v>1040.52</v>
      </c>
      <c r="L6" s="100">
        <v>23176</v>
      </c>
      <c r="M6" s="96"/>
      <c r="N6" s="97"/>
    </row>
    <row r="7" spans="1:14" ht="15" x14ac:dyDescent="0.25">
      <c r="A7" s="91">
        <v>6</v>
      </c>
      <c r="B7" s="92">
        <f>VLOOKUP(F7,[1]Aperturados!$A:$AE,31,FALSE)</f>
        <v>45831</v>
      </c>
      <c r="C7" s="98">
        <f>VLOOKUP(F7,[1]Aperturados!$A:$AF,32,FALSE)</f>
        <v>49483</v>
      </c>
      <c r="D7" s="99">
        <v>120</v>
      </c>
      <c r="E7" s="91" t="s">
        <v>19</v>
      </c>
      <c r="F7" s="99">
        <v>6030013372</v>
      </c>
      <c r="G7" s="99" t="s">
        <v>1746</v>
      </c>
      <c r="H7" s="99" t="s">
        <v>1747</v>
      </c>
      <c r="I7" s="93">
        <v>0.26</v>
      </c>
      <c r="J7" s="94">
        <v>6222000</v>
      </c>
      <c r="K7" s="47">
        <f t="shared" si="0"/>
        <v>1876.5552</v>
      </c>
      <c r="L7" s="100">
        <v>21124</v>
      </c>
      <c r="M7" s="96"/>
      <c r="N7" s="97"/>
    </row>
    <row r="8" spans="1:14" ht="15" x14ac:dyDescent="0.25">
      <c r="A8" s="91">
        <v>7</v>
      </c>
      <c r="B8" s="92">
        <v>45856</v>
      </c>
      <c r="C8" s="98">
        <v>53161</v>
      </c>
      <c r="D8" s="99">
        <v>244</v>
      </c>
      <c r="E8" s="91" t="s">
        <v>19</v>
      </c>
      <c r="F8" s="99">
        <v>6030013566</v>
      </c>
      <c r="G8" s="99" t="s">
        <v>1748</v>
      </c>
      <c r="H8" s="99" t="s">
        <v>1749</v>
      </c>
      <c r="I8" s="93">
        <v>0.46</v>
      </c>
      <c r="J8" s="94">
        <v>6000000</v>
      </c>
      <c r="K8" s="47">
        <f>J8*I8/1000*1.16</f>
        <v>3201.6</v>
      </c>
      <c r="L8" s="100">
        <v>29920</v>
      </c>
      <c r="M8" s="96"/>
      <c r="N8" s="97"/>
    </row>
    <row r="9" spans="1:14" ht="15" x14ac:dyDescent="0.25">
      <c r="A9" s="91">
        <v>8</v>
      </c>
      <c r="B9" s="92">
        <v>45856</v>
      </c>
      <c r="C9" s="98">
        <v>53161</v>
      </c>
      <c r="D9" s="99">
        <v>244</v>
      </c>
      <c r="E9" s="91" t="s">
        <v>27</v>
      </c>
      <c r="F9" s="99">
        <v>6030013566</v>
      </c>
      <c r="G9" s="99" t="s">
        <v>1750</v>
      </c>
      <c r="H9" s="99" t="s">
        <v>1751</v>
      </c>
      <c r="I9" s="93"/>
      <c r="J9" s="94"/>
      <c r="K9" s="47"/>
      <c r="L9" s="100">
        <v>28839</v>
      </c>
      <c r="M9" s="96"/>
      <c r="N9" s="97"/>
    </row>
    <row r="10" spans="1:14" ht="15" x14ac:dyDescent="0.25">
      <c r="B10" s="101"/>
      <c r="C10" s="101"/>
      <c r="D10"/>
      <c r="F10"/>
      <c r="G10"/>
      <c r="H10"/>
      <c r="I10" s="102"/>
      <c r="J10" s="103"/>
      <c r="K10" s="104"/>
      <c r="L10" s="105"/>
    </row>
    <row r="11" spans="1:14" x14ac:dyDescent="0.2">
      <c r="B11" s="106"/>
      <c r="C11" s="106"/>
      <c r="I11" s="102"/>
      <c r="J11" s="103"/>
      <c r="K11" s="104"/>
      <c r="L11" s="107"/>
    </row>
    <row r="12" spans="1:14" x14ac:dyDescent="0.2">
      <c r="B12" s="106"/>
      <c r="E12" s="106"/>
      <c r="K12" s="85"/>
      <c r="L12" s="108"/>
    </row>
    <row r="13" spans="1:14" ht="11.25" customHeight="1" x14ac:dyDescent="0.2">
      <c r="E13" s="106"/>
    </row>
    <row r="14" spans="1:14" x14ac:dyDescent="0.2">
      <c r="E14" s="106"/>
      <c r="L14" s="109"/>
    </row>
    <row r="15" spans="1:14" x14ac:dyDescent="0.2">
      <c r="K15" s="108"/>
      <c r="L15" s="108"/>
    </row>
    <row r="18" spans="12:12" x14ac:dyDescent="0.2">
      <c r="L18" s="104"/>
    </row>
  </sheetData>
  <conditionalFormatting sqref="F12:F1048576 F1">
    <cfRule type="duplicateValues" dxfId="0" priority="1"/>
  </conditionalFormatting>
  <pageMargins left="0.27" right="0.24" top="0.39370078740157499" bottom="0.39370078740157499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Humano</vt:lpstr>
      <vt:lpstr>Reservas</vt:lpstr>
      <vt:lpstr>Sura</vt:lpstr>
      <vt:lpstr>Humano!Área_de_impresión</vt:lpstr>
      <vt:lpstr>Reservas!Área_de_impresión</vt:lpstr>
      <vt:lpstr>Sura!Área_de_impresión</vt:lpstr>
      <vt:lpstr>Humano!Títulos_a_imprimir</vt:lpstr>
      <vt:lpstr>Reservas!Títulos_a_imprimir</vt:lpstr>
      <vt:lpstr>Sura!Títulos_a_imprimir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Henriquez</dc:creator>
  <cp:lastModifiedBy>Warlyn Garcia</cp:lastModifiedBy>
  <dcterms:created xsi:type="dcterms:W3CDTF">2025-08-14T12:58:37Z</dcterms:created>
  <dcterms:modified xsi:type="dcterms:W3CDTF">2025-09-01T22:57:37Z</dcterms:modified>
</cp:coreProperties>
</file>