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计算机硬件系统设计\cpu_24\"/>
    </mc:Choice>
  </mc:AlternateContent>
  <xr:revisionPtr revIDLastSave="0" documentId="13_ncr:1_{6D047B0D-8C5B-4E9E-B4CF-793E39CDCFE2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J29" i="2"/>
  <c r="K29" i="2"/>
  <c r="L29" i="2"/>
  <c r="M29" i="2"/>
  <c r="N29" i="2"/>
  <c r="O29" i="2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P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P57" i="2"/>
  <c r="P33" i="2"/>
  <c r="P60" i="2"/>
  <c r="P56" i="2"/>
  <c r="P54" i="2"/>
  <c r="P50" i="2"/>
  <c r="P36" i="2"/>
  <c r="P34" i="2"/>
  <c r="P28" i="2"/>
  <c r="P26" i="2"/>
  <c r="P58" i="2"/>
  <c r="P52" i="2"/>
  <c r="P42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<sst xmlns="http://schemas.openxmlformats.org/spreadsheetml/2006/main" count="165" uniqueCount="123">
  <si>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</si>
  <si>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</si>
  <si>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</si>
  <si>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</si>
  <si>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</si>
  <si>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</si>
  <si>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</si>
  <si>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</si>
  <si>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</si>
  <si>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</si>
  <si>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</si>
  <si>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</si>
  <si>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</si>
  <si>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</si>
  <si>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</si>
  <si>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</si>
  <si>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</si>
  <si>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</si>
  <si>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</si>
  <si>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</si>
  <si>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</si>
  <si>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</si>
  <si>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</si>
  <si>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</si>
  <si>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</si>
  <si>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</si>
  <si>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</si>
  <si>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</si>
  <si>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</si>
  <si>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</si>
  <si>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</si>
  <si>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</si>
  <si>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</si>
  <si>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</si>
  <si>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</si>
  <si>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</si>
  <si>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</si>
  <si>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</si>
  <si>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</si>
  <si>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</si>
  <si>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</si>
  <si>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</si>
  <si>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</si>
  <si>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</si>
  <si>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</si>
  <si>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</si>
  <si>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</si>
  <si>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</si>
  <si>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</si>
  <si>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</si>
  <si>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</si>
  <si>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</si>
  <si>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</si>
  <si>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</si>
  <si>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</si>
  <si>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</si>
  <si>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</si>
  <si>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</si>
  <si>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</si>
  <si>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</si>
  <si>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</si>
  <si>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</si>
  <si>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</si>
  <si>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</si>
  <si>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</si>
  <si>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</si>
  <si>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</si>
  <si>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</si>
  <si>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</si>
  <si>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</si>
  <si>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</si>
  <si>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</si>
  <si>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</si>
  <si>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</si>
  <si>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</si>
  <si>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</si>
  <si>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</si>
  <si>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</si>
  <si>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</si>
  <si>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</si>
  <si>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</si>
  <si>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</si>
  <si>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</si>
  <si>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</si>
  <si>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</si>
  <si>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</si>
  <si>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</si>
  <si>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</si>
  <si>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</si>
  <si>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</si>
  <si>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</si>
  <si>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</si>
  <si>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</si>
  <si>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</si>
  <si>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</si>
  <si>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</si>
  <si>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</si>
  <si>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</si>
  <si>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</si>
  <si>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</si>
  <si>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</si>
  <si>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</si>
  <si>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</si>
  <si>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</si>
  <si>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</si>
  <si>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</si>
  <si>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</si>
  <si>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</si>
  <si>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</si>
  <si>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</si>
  <si>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</si>
  <si>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</si>
  <si>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</si>
  <si>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</si>
  <si>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</si>
  <si>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</si>
  <si>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</si>
  <si>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</si>
  <si>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</si>
  <si>
    <t>LB</t>
    <phoneticPr fontId="28" type="noConversion"/>
  </si>
  <si>
    <t>BLTZ</t>
    <phoneticPr fontId="28" type="noConversion"/>
  </si>
  <si>
    <t>RsRead</t>
    <phoneticPr fontId="28" type="noConversion"/>
  </si>
  <si>
    <t>RtRead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</si>
</sst>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K7" workbookViewId="0">
      <selection activeCell="AM17" sqref="AM1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34" t="s">
        <v>118</v>
      </c>
      <c r="AI1" s="34" t="s">
        <v>119</v>
      </c>
      <c r="AJ1" s="34" t="s">
        <v>120</v>
      </c>
      <c r="AK1" s="34" t="s">
        <v>121</v>
      </c>
      <c r="AL1" s="34" t="s">
        <v>122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23"/>
      <c r="AH2" s="44"/>
      <c r="AI2" s="44"/>
      <c r="AJ2" s="44"/>
      <c r="AK2" s="44"/>
      <c r="AL2" s="44">
        <v>1</v>
      </c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23"/>
      <c r="AH4" s="44"/>
      <c r="AI4" s="44"/>
      <c r="AJ4" s="44"/>
      <c r="AK4" s="44"/>
      <c r="AL4" s="44">
        <v>1</v>
      </c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23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23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23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23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116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116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23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116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116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23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23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23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23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/>
      <c r="AB24" s="40"/>
      <c r="AC24" s="40"/>
      <c r="AD24" s="40"/>
      <c r="AE24" s="40"/>
      <c r="AF24" s="40"/>
      <c r="AG24" s="23"/>
      <c r="AH24" s="44"/>
      <c r="AI24" s="44"/>
      <c r="AJ24" s="44"/>
      <c r="AK24" s="44">
        <v>1</v>
      </c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/>
      <c r="C26" s="44"/>
      <c r="D26" s="45"/>
      <c r="E26" s="44" t="str">
        <f t="shared" si="0"/>
        <v/>
      </c>
      <c r="F26" s="44" t="str">
        <f t="shared" si="1"/>
        <v/>
      </c>
      <c r="G26" s="44" t="str">
        <f t="shared" si="2"/>
        <v/>
      </c>
      <c r="H26" s="44" t="str">
        <f t="shared" si="3"/>
        <v/>
      </c>
      <c r="I26" s="44" t="str">
        <f t="shared" si="4"/>
        <v/>
      </c>
      <c r="J26" s="44" t="str">
        <f t="shared" si="5"/>
        <v/>
      </c>
      <c r="K26" s="45" t="str">
        <f t="shared" si="6"/>
        <v/>
      </c>
      <c r="L26" s="45" t="str">
        <f t="shared" si="7"/>
        <v/>
      </c>
      <c r="M26" s="45" t="str">
        <f t="shared" si="8"/>
        <v/>
      </c>
      <c r="N26" s="45" t="str">
        <f t="shared" si="9"/>
        <v/>
      </c>
      <c r="O26" s="45" t="str">
        <f t="shared" si="10"/>
        <v/>
      </c>
      <c r="P26" s="25" t="str">
        <f t="shared" si="11"/>
        <v/>
      </c>
      <c r="Q26" s="46"/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117</v>
      </c>
      <c r="C29" s="52">
        <v>0</v>
      </c>
      <c r="D29" s="53">
        <v>38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0</v>
      </c>
      <c r="K29" s="60">
        <f t="shared" si="6"/>
        <v>1</v>
      </c>
      <c r="L29" s="60">
        <f t="shared" si="7"/>
        <v>0</v>
      </c>
      <c r="M29" s="60">
        <f t="shared" si="8"/>
        <v>0</v>
      </c>
      <c r="N29" s="60">
        <f t="shared" si="9"/>
        <v>1</v>
      </c>
      <c r="O29" s="60">
        <f t="shared" si="10"/>
        <v>1</v>
      </c>
      <c r="P29" s="53">
        <f t="shared" si="11"/>
        <v>0</v>
      </c>
      <c r="Q29" s="61">
        <v>9</v>
      </c>
      <c r="R29" s="38">
        <f t="shared" si="12"/>
        <v>1</v>
      </c>
      <c r="S29" s="38">
        <f t="shared" si="13"/>
        <v>0</v>
      </c>
      <c r="T29" s="38">
        <f t="shared" si="14"/>
        <v>0</v>
      </c>
      <c r="U29" s="38">
        <f t="shared" si="15"/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>
        <v>1</v>
      </c>
      <c r="AL29" s="28">
        <v>1</v>
      </c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118</v>
      </c>
      <c r="C30" s="44">
        <v>15</v>
      </c>
      <c r="D30" s="45" t="s">
        <v>116</v>
      </c>
      <c r="E30" s="44">
        <f t="shared" si="0"/>
        <v>0</v>
      </c>
      <c r="F30" s="44">
        <f t="shared" si="1"/>
        <v>0</v>
      </c>
      <c r="G30" s="44">
        <f t="shared" si="2"/>
        <v>1</v>
      </c>
      <c r="H30" s="44">
        <f t="shared" si="3"/>
        <v>1</v>
      </c>
      <c r="I30" s="44">
        <f t="shared" si="4"/>
        <v>1</v>
      </c>
      <c r="J30" s="44">
        <f t="shared" si="5"/>
        <v>1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 t="s">
        <v>116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>
        <v>1</v>
      </c>
      <c r="Z30" s="40"/>
      <c r="AA30" s="40"/>
      <c r="AB30" s="40"/>
      <c r="AC30" s="40"/>
      <c r="AD30" s="40"/>
      <c r="AE30" s="40"/>
      <c r="AF30" s="40"/>
      <c r="AG30" s="40"/>
      <c r="AH30" s="44">
        <v>1</v>
      </c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>
        <v>30</v>
      </c>
      <c r="B31" s="58" t="s">
        <v>119</v>
      </c>
      <c r="C31" s="52">
        <v>32</v>
      </c>
      <c r="D31" s="53" t="s">
        <v>116</v>
      </c>
      <c r="E31" s="59">
        <f t="shared" si="0"/>
        <v>1</v>
      </c>
      <c r="F31" s="59">
        <f t="shared" si="1"/>
        <v>0</v>
      </c>
      <c r="G31" s="59">
        <f t="shared" si="2"/>
        <v>0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>
        <v>5</v>
      </c>
      <c r="R31" s="38">
        <f t="shared" si="12"/>
        <v>0</v>
      </c>
      <c r="S31" s="38">
        <f t="shared" si="13"/>
        <v>1</v>
      </c>
      <c r="T31" s="38">
        <f t="shared" si="14"/>
        <v>0</v>
      </c>
      <c r="U31" s="38">
        <f t="shared" si="15"/>
        <v>1</v>
      </c>
      <c r="V31" s="27">
        <v>1</v>
      </c>
      <c r="W31" s="27"/>
      <c r="X31" s="27">
        <v>1</v>
      </c>
      <c r="Y31" s="27">
        <v>1</v>
      </c>
      <c r="Z31" s="27"/>
      <c r="AA31" s="27"/>
      <c r="AB31" s="27"/>
      <c r="AC31" s="27"/>
      <c r="AD31" s="27"/>
      <c r="AE31" s="27"/>
      <c r="AF31" s="27"/>
      <c r="AG31" s="27"/>
      <c r="AH31" s="28"/>
      <c r="AI31" s="28">
        <v>1</v>
      </c>
      <c r="AJ31" s="28"/>
      <c r="AK31" s="28">
        <v>1</v>
      </c>
      <c r="AL31" s="28"/>
      <c r="AM31" s="28"/>
      <c r="AN31" s="28"/>
      <c r="AO31" s="28"/>
      <c r="AP31" s="28"/>
      <c r="AQ31" s="28"/>
      <c r="AR31" s="28"/>
    </row>
    <row r="32" spans="1:44" x14ac:dyDescent="0.4">
      <c r="A32" s="43">
        <v>31</v>
      </c>
      <c r="B32" s="40" t="s">
        <v>120</v>
      </c>
      <c r="C32" s="44">
        <v>1</v>
      </c>
      <c r="D32" s="45" t="s">
        <v>116</v>
      </c>
      <c r="E32" s="44">
        <f t="shared" si="0"/>
        <v>0</v>
      </c>
      <c r="F32" s="44">
        <f t="shared" si="1"/>
        <v>0</v>
      </c>
      <c r="G32" s="44">
        <f t="shared" si="2"/>
        <v>0</v>
      </c>
      <c r="H32" s="44">
        <f t="shared" si="3"/>
        <v>0</v>
      </c>
      <c r="I32" s="44">
        <f t="shared" si="4"/>
        <v>0</v>
      </c>
      <c r="J32" s="44">
        <f t="shared" si="5"/>
        <v>1</v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>
        <v>11</v>
      </c>
      <c r="R32" s="38">
        <f t="shared" si="12"/>
        <v>1</v>
      </c>
      <c r="S32" s="38">
        <f t="shared" si="13"/>
        <v>0</v>
      </c>
      <c r="T32" s="38">
        <f t="shared" si="14"/>
        <v>1</v>
      </c>
      <c r="U32" s="38">
        <f t="shared" si="15"/>
        <v>1</v>
      </c>
      <c r="V32" s="40"/>
      <c r="W32" s="40"/>
      <c r="X32" s="40"/>
      <c r="Y32" s="40"/>
      <c r="Z32" s="40"/>
      <c r="AA32" s="40">
        <v>1</v>
      </c>
      <c r="AB32" s="40"/>
      <c r="AC32" s="40"/>
      <c r="AD32" s="40"/>
      <c r="AE32" s="40"/>
      <c r="AF32" s="40"/>
      <c r="AG32" s="40"/>
      <c r="AH32" s="44"/>
      <c r="AI32" s="44"/>
      <c r="AJ32" s="44">
        <v>1</v>
      </c>
      <c r="AK32" s="44">
        <v>1</v>
      </c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8" priority="33" operator="equal">
      <formula>1</formula>
    </cfRule>
  </conditionalFormatting>
  <conditionalFormatting sqref="AM2:AN3">
    <cfRule type="cellIs" dxfId="17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H2:AI3">
    <cfRule type="cellIs" dxfId="16" priority="25" operator="equal">
      <formula>1</formula>
    </cfRule>
  </conditionalFormatting>
  <conditionalFormatting sqref="AJ2:AJ3">
    <cfRule type="cellIs" dxfId="15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4" priority="17" operator="equal">
      <formula>1</formula>
    </cfRule>
  </conditionalFormatting>
  <conditionalFormatting sqref="AQ2:AR3">
    <cfRule type="cellIs" dxfId="13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2" priority="11" operator="equal">
      <formula>1</formula>
    </cfRule>
  </conditionalFormatting>
  <conditionalFormatting sqref="AM4:AN61">
    <cfRule type="cellIs" dxfId="11" priority="10" operator="equal">
      <formula>1</formula>
    </cfRule>
  </conditionalFormatting>
  <conditionalFormatting sqref="AH4:AI61">
    <cfRule type="cellIs" dxfId="10" priority="9" operator="equal">
      <formula>1</formula>
    </cfRule>
  </conditionalFormatting>
  <conditionalFormatting sqref="AJ4:AJ61">
    <cfRule type="cellIs" dxfId="9" priority="8" operator="equal">
      <formula>1</formula>
    </cfRule>
  </conditionalFormatting>
  <conditionalFormatting sqref="V25:AG61 V17:Z24">
    <cfRule type="cellIs" dxfId="8" priority="7" operator="equal">
      <formula>1</formula>
    </cfRule>
  </conditionalFormatting>
  <conditionalFormatting sqref="AO4:AP61">
    <cfRule type="cellIs" dxfId="7" priority="6" operator="equal">
      <formula>1</formula>
    </cfRule>
  </conditionalFormatting>
  <conditionalFormatting sqref="AQ4:AR61">
    <cfRule type="cellIs" dxfId="6" priority="5" operator="equal">
      <formula>1</formula>
    </cfRule>
  </conditionalFormatting>
  <conditionalFormatting sqref="V1:Z1">
    <cfRule type="cellIs" priority="4" operator="notEqual">
      <formula>0</formula>
    </cfRule>
  </conditionalFormatting>
  <conditionalFormatting sqref="V2:Z16">
    <cfRule type="cellIs" dxfId="5" priority="3" operator="equal">
      <formula>1</formula>
    </cfRule>
  </conditionalFormatting>
  <conditionalFormatting sqref="AA1:AG1">
    <cfRule type="cellIs" priority="2" operator="notEqual">
      <formula>0</formula>
    </cfRule>
  </conditionalFormatting>
  <conditionalFormatting sqref="AA2:AG24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26:AG1048576 V1:AG1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</v>
      </c>
      <c r="AI1" s="34" t="str">
        <f>真值表!AJ1</f>
        <v>BLTZ</v>
      </c>
      <c r="AJ1" s="34" t="str">
        <f>真值表!AK1</f>
        <v>RsRead</v>
      </c>
      <c r="AK1" s="34" t="str">
        <f>真值表!AL1</f>
        <v>RtRead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>~OP5&amp;~OP4&amp;~OP3&amp;~OP2&amp;~OP1&amp;~OP0&amp;~F5&amp;~F4&amp;~F3&amp;~F2&amp; F1&amp; F0+</v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>~OP5&amp;~OP4&amp;~OP3&amp;~OP2&amp;~OP1&amp;~OP0&amp;~F5&amp;~F4&amp; F3&amp;~F2&amp;~F1&amp;~F0+</v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>~OP5&amp;~OP4&amp;~OP3&amp; OP2&amp;~OP1&amp;~OP0+</v>
      </c>
      <c r="AK17" s="57" t="str">
        <f>IF(真值表!AL17=1,$P17&amp;"+","")</f>
        <v>~OP5&amp;~OP4&amp;~OP3&amp; OP2&amp;~OP1&amp;~OP0+</v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>~OP5&amp;~OP4&amp; OP3&amp;~OP2&amp;~OP1&amp;~OP0+</v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>~OP5&amp;~OP4&amp; OP3&amp;~OP2&amp;~OP1&amp; OP0+</v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>~OP5&amp;~OP4&amp; OP3&amp; OP2&amp;~OP1&amp; OP0+</v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 xml:space="preserve"> OP5&amp;~OP4&amp; OP3&amp;~OP2&amp; OP1&amp; OP0+</v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>~OP5&amp;~OP4&amp;~OP3&amp;~OP2&amp;~OP1&amp;~OP0&amp; F5&amp;~F4&amp;~F3&amp; F2&amp; F1&amp;~F0+</v>
      </c>
      <c r="AK29" s="57" t="str">
        <f>IF(真值表!AL29=1,$P29&amp;"+","")</f>
        <v>~OP5&amp;~OP4&amp;~OP3&amp;~OP2&amp;~OP1&amp;~OP0&amp; F5&amp;~F4&amp;~F3&amp; F2&amp; F1&amp;~F0+</v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LUI</v>
      </c>
      <c r="B30" s="24">
        <f>真值表!C30</f>
        <v>15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 xml:space="preserve"> 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 xml:space="preserve"> 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~OP5&amp;~OP4&amp; OP3&amp; OP2&amp; OP1&amp; OP0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>~OP5&amp;~OP4&amp; OP3&amp; OP2&amp; OP1&amp; OP0+</v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>~OP5&amp;~OP4&amp; OP3&amp; OP2&amp; OP1&amp; OP0+</v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 t="str">
        <f>真值表!B31</f>
        <v>LB</v>
      </c>
      <c r="B31" s="52">
        <f>真值表!C31</f>
        <v>32</v>
      </c>
      <c r="C31" s="53" t="str">
        <f>真值表!D31</f>
        <v>X</v>
      </c>
      <c r="D31" s="54" t="str">
        <f>IF(真值表!E31=1," "&amp;真值表!E$1&amp;"&amp;",IF(真值表!E31=0,"~"&amp;真值表!E$1&amp;"&amp;",""))</f>
        <v xml:space="preserve"> OP5&amp;</v>
      </c>
      <c r="E31" s="54" t="str">
        <f>IF(真值表!F31=1," "&amp;真值表!F$1&amp;"&amp;",IF(真值表!F31=0,"~"&amp;真值表!F$1&amp;"&amp;",""))</f>
        <v>~OP4&amp;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 xml:space="preserve"> OP5&amp;~OP4&amp;~OP3&amp;~OP2&amp;~OP1&amp;~OP0</v>
      </c>
      <c r="Q31" s="57" t="str">
        <f>IF(真值表!R31=1,$P31&amp;"+","")</f>
        <v/>
      </c>
      <c r="R31" s="57" t="str">
        <f>IF(真值表!S31=1,$P31&amp;"+","")</f>
        <v xml:space="preserve"> OP5&amp;~OP4&amp;~OP3&amp;~OP2&amp;~OP1&amp;~OP0+</v>
      </c>
      <c r="S31" s="57" t="str">
        <f>IF(真值表!T31=1,$P31&amp;"+","")</f>
        <v/>
      </c>
      <c r="T31" s="57" t="str">
        <f>IF(真值表!U31=1,$P31&amp;"+","")</f>
        <v xml:space="preserve"> OP5&amp;~OP4&amp;~OP3&amp;~OP2&amp;~OP1&amp;~OP0+</v>
      </c>
      <c r="U31" s="57" t="str">
        <f>IF(真值表!V31=1,$P31&amp;"+","")</f>
        <v xml:space="preserve"> OP5&amp;~OP4&amp;~OP3&amp;~OP2&amp;~OP1&amp;~OP0+</v>
      </c>
      <c r="V31" s="57" t="str">
        <f>IF(真值表!W31=1,$P31&amp;"+","")</f>
        <v/>
      </c>
      <c r="W31" s="57" t="str">
        <f>IF(真值表!X31=1,$P31&amp;"+","")</f>
        <v xml:space="preserve"> OP5&amp;~OP4&amp;~OP3&amp;~OP2&amp;~OP1&amp;~OP0+</v>
      </c>
      <c r="X31" s="57" t="str">
        <f>IF(真值表!Y31=1,$P31&amp;"+","")</f>
        <v xml:space="preserve"> OP5&amp;~OP4&amp;~OP3&amp;~OP2&amp;~OP1&amp;~OP0+</v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 xml:space="preserve"> OP5&amp;~OP4&amp;~OP3&amp;~OP2&amp;~OP1&amp;~OP0+</v>
      </c>
      <c r="AI31" s="57" t="str">
        <f>IF(真值表!AJ31=1,$P31&amp;"+","")</f>
        <v/>
      </c>
      <c r="AJ31" s="57" t="str">
        <f>IF(真值表!AK31=1,$P31&amp;"+","")</f>
        <v xml:space="preserve"> OP5&amp;~OP4&amp;~OP3&amp;~OP2&amp;~OP1&amp;~OP0+</v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 t="str">
        <f>真值表!B32</f>
        <v>BLTZ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>~OP5&amp;~OP4&amp;~OP3&amp;~OP2&amp;~OP1&amp; OP0</v>
      </c>
      <c r="Q32" s="33" t="str">
        <f>IF(真值表!R32=1,$P32&amp;"+","")</f>
        <v>~OP5&amp;~OP4&amp;~OP3&amp;~OP2&amp;~OP1&amp; OP0+</v>
      </c>
      <c r="R32" s="33" t="str">
        <f>IF(真值表!S32=1,$P32&amp;"+","")</f>
        <v/>
      </c>
      <c r="S32" s="33" t="str">
        <f>IF(真值表!T32=1,$P32&amp;"+","")</f>
        <v>~OP5&amp;~OP4&amp;~OP3&amp;~OP2&amp;~OP1&amp; OP0+</v>
      </c>
      <c r="T32" s="33" t="str">
        <f>IF(真值表!U32=1,$P32&amp;"+","")</f>
        <v>~OP5&amp;~OP4&amp;~OP3&amp;~OP2&amp;~OP1&amp; OP0+</v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>~OP5&amp;~OP4&amp;~OP3&amp;~OP2&amp;~OP1&amp; OP0+</v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>~OP5&amp;~OP4&amp;~OP3&amp;~OP2&amp;~OP1&amp; OP0+</v>
      </c>
      <c r="AJ32" s="33" t="str">
        <f>IF(真值表!AK32=1,$P32&amp;"+","")</f>
        <v>~OP5&amp;~OP4&amp;~OP3&amp;~OP2&amp;~OP1&amp; OP0+</v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5" t="s">
        <v>113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 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~OP5&amp;~OP4&amp;~OP3&amp;~OP2&amp;~OP1&amp; OP0</v>
      </c>
      <c r="AJ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 F5&amp;~F4&amp;~F3&amp; F2&amp; F1&amp;~F0</v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 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~OP5&amp;~OP4&amp;~OP3&amp;~OP2&amp;~OP1&amp; 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 F5&amp;~F4&amp;~F3&amp; F2&amp; F1&amp;~F0+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6" t="s">
        <v>115</v>
      </c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cyx</cp:lastModifiedBy>
  <dcterms:created xsi:type="dcterms:W3CDTF">2015-06-05T18:19:00Z</dcterms:created>
  <dcterms:modified xsi:type="dcterms:W3CDTF">2020-02-22T07:36:24Z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