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Visual Studio 2017\Projects\Optimization24\"/>
    </mc:Choice>
  </mc:AlternateContent>
  <xr:revisionPtr revIDLastSave="0" documentId="10_ncr:100000_{D1E71CBB-487A-4830-A2BF-0DC8BA6958F6}" xr6:coauthVersionLast="31" xr6:coauthVersionMax="31" xr10:uidLastSave="{00000000-0000-0000-0000-000000000000}"/>
  <bookViews>
    <workbookView xWindow="0" yWindow="0" windowWidth="28800" windowHeight="13515" xr2:uid="{EFC35697-0E43-4B10-A87F-9D63C36B6D86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23" i="1"/>
  <c r="D20" i="1" s="1"/>
  <c r="D22" i="1"/>
  <c r="D19" i="1"/>
  <c r="D9" i="1"/>
  <c r="D10" i="1"/>
  <c r="D3" i="1"/>
  <c r="D2" i="1" l="1"/>
  <c r="D1" i="1" s="1"/>
  <c r="D29" i="1"/>
</calcChain>
</file>

<file path=xl/sharedStrings.xml><?xml version="1.0" encoding="utf-8"?>
<sst xmlns="http://schemas.openxmlformats.org/spreadsheetml/2006/main" count="53" uniqueCount="38">
  <si>
    <t>TZ1</t>
  </si>
  <si>
    <t>C</t>
  </si>
  <si>
    <t>mST_in</t>
  </si>
  <si>
    <t>mST_up25</t>
  </si>
  <si>
    <t>mST_up13</t>
  </si>
  <si>
    <t>mST_up06</t>
  </si>
  <si>
    <t>TZ2</t>
  </si>
  <si>
    <t>mST_kond</t>
  </si>
  <si>
    <t>pST_k</t>
  </si>
  <si>
    <t>tWA_kin</t>
  </si>
  <si>
    <t>TZ5</t>
  </si>
  <si>
    <t>zap_par_25</t>
  </si>
  <si>
    <t>zap_par_13</t>
  </si>
  <si>
    <t>zap_par_06</t>
  </si>
  <si>
    <t>zap_el</t>
  </si>
  <si>
    <t>costTZ1</t>
  </si>
  <si>
    <t>costTZ2</t>
  </si>
  <si>
    <t>costTZ5</t>
  </si>
  <si>
    <t>sprzedF</t>
  </si>
  <si>
    <t>zakupF</t>
  </si>
  <si>
    <t>[bilans]</t>
  </si>
  <si>
    <t>mST_KS4</t>
  </si>
  <si>
    <t>PEL</t>
  </si>
  <si>
    <t>M</t>
  </si>
  <si>
    <t>c_RDN</t>
  </si>
  <si>
    <t xml:space="preserve"> =mST_KS4</t>
  </si>
  <si>
    <t xml:space="preserve"> =f(mST_KS4)</t>
  </si>
  <si>
    <t>K7,K1,K6</t>
  </si>
  <si>
    <t>1.</t>
  </si>
  <si>
    <t>Kond full</t>
  </si>
  <si>
    <t xml:space="preserve">2. </t>
  </si>
  <si>
    <t>mST_TZ5 in = mST_KS4</t>
  </si>
  <si>
    <t>mST_TZ5_up25 = zap_par_25_KS4 = f(mST_KS4)</t>
  </si>
  <si>
    <t xml:space="preserve">3. </t>
  </si>
  <si>
    <t>4.</t>
  </si>
  <si>
    <t>K7</t>
  </si>
  <si>
    <t>K1</t>
  </si>
  <si>
    <t>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</si>
</sst>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</cellXfs>
  <cellStyles count="1">
    <cellStyle name="Normalny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57FB-FFB3-4807-925D-F3EC3179D294}">
  <dimension ref="B1:H40"/>
  <sheetViews>
    <sheetView tabSelected="1" workbookViewId="0">
      <selection activeCell="H6" sqref="H6"/>
    </sheetView>
  </sheetViews>
  <sheetFormatPr defaultRowHeight="15" x14ac:dyDescent="0.25"/>
  <cols>
    <col min="2" max="2" width="10.5703125" customWidth="1"/>
    <col min="3" max="3" width="10.28515625" bestFit="1" customWidth="1"/>
    <col min="5" max="5" width="9.85546875" bestFit="1" customWidth="1"/>
  </cols>
  <sheetData>
    <row r="1" spans="2:8" x14ac:dyDescent="0.25">
      <c r="B1" t="s">
        <v>23</v>
      </c>
      <c r="D1">
        <f>(D5*D36+D12*D37+D22*D38)+IF(D2&gt;D33,(D33-D2)*6*D39,(D33-D2)*6*D40)</f>
        <v>4063.1186641455997</v>
      </c>
      <c r="F1" t="s">
        <v>28</v>
      </c>
      <c r="G1" t="s">
        <v>31</v>
      </c>
    </row>
    <row r="2" spans="2:8" x14ac:dyDescent="0.25">
      <c r="B2" s="1" t="s">
        <v>22</v>
      </c>
      <c r="C2" s="1"/>
      <c r="D2" s="1">
        <f>D3+D10+D20</f>
        <v>94.566852202000007</v>
      </c>
      <c r="F2" t="s">
        <v>30</v>
      </c>
      <c r="G2" t="s">
        <v>32</v>
      </c>
    </row>
    <row r="3" spans="2:8" x14ac:dyDescent="0.25">
      <c r="B3" s="4" t="s">
        <v>0</v>
      </c>
      <c r="D3">
        <f>$C$4+D5*$C$5+D6*$C$6+D7*$C$7+D8*$C$8</f>
        <v>-6.0723190000000002</v>
      </c>
      <c r="F3" t="s">
        <v>33</v>
      </c>
      <c r="G3" t="s">
        <v>29</v>
      </c>
    </row>
    <row r="4" spans="2:8" x14ac:dyDescent="0.25">
      <c r="B4" t="s">
        <v>1</v>
      </c>
      <c r="C4">
        <v>-6.0723190000000002</v>
      </c>
      <c r="F4" t="s">
        <v>34</v>
      </c>
      <c r="G4" t="s">
        <v>27</v>
      </c>
      <c r="H4">
        <f>D30+D31+D32-D22+70+150</f>
        <v>540</v>
      </c>
    </row>
    <row r="5" spans="2:8" x14ac:dyDescent="0.25">
      <c r="B5" t="s">
        <v>2</v>
      </c>
      <c r="C5">
        <v>0.105464</v>
      </c>
      <c r="G5" t="s">
        <v>35</v>
      </c>
    </row>
    <row r="6" spans="2:8" x14ac:dyDescent="0.25">
      <c r="B6" t="s">
        <v>3</v>
      </c>
      <c r="C6">
        <v>-1.8970000000000001E-2</v>
      </c>
      <c r="G6" t="s">
        <v>36</v>
      </c>
    </row>
    <row r="7" spans="2:8" x14ac:dyDescent="0.25">
      <c r="B7" t="s">
        <v>4</v>
      </c>
      <c r="C7">
        <v>1.2165E-2</v>
      </c>
      <c r="G7" t="s">
        <v>37</v>
      </c>
    </row>
    <row r="8" spans="2:8" x14ac:dyDescent="0.25">
      <c r="B8" t="s">
        <v>5</v>
      </c>
      <c r="C8">
        <v>4.4843000000000001E-2</v>
      </c>
    </row>
    <row r="9" spans="2:8" x14ac:dyDescent="0.25">
      <c r="B9" s="1" t="s">
        <v>20</v>
      </c>
      <c r="C9" s="1"/>
      <c r="D9" s="1">
        <f>D5-D6-D7-D8</f>
        <v>0</v>
      </c>
    </row>
    <row r="10" spans="2:8" x14ac:dyDescent="0.25">
      <c r="B10" s="4" t="s">
        <v>6</v>
      </c>
      <c r="D10">
        <f>$C$11+$C$12*D12+$C$13*D13+$C$14*D14+$C$15*D15+$C$16*D16+$C$17*D17+$C$18*D18</f>
        <v>7.9624522420000012</v>
      </c>
    </row>
    <row r="11" spans="2:8" x14ac:dyDescent="0.25">
      <c r="B11" t="s">
        <v>1</v>
      </c>
      <c r="C11">
        <v>-4.0995419999999996</v>
      </c>
    </row>
    <row r="12" spans="2:8" x14ac:dyDescent="0.25">
      <c r="B12" t="s">
        <v>2</v>
      </c>
      <c r="C12">
        <v>0.12010800000000001</v>
      </c>
    </row>
    <row r="13" spans="2:8" x14ac:dyDescent="0.25">
      <c r="B13" t="s">
        <v>3</v>
      </c>
      <c r="C13">
        <v>-4.8223799999999997E-2</v>
      </c>
    </row>
    <row r="14" spans="2:8" x14ac:dyDescent="0.25">
      <c r="B14" t="s">
        <v>4</v>
      </c>
      <c r="C14">
        <v>-5.2285999999999999E-3</v>
      </c>
    </row>
    <row r="15" spans="2:8" x14ac:dyDescent="0.25">
      <c r="B15" t="s">
        <v>5</v>
      </c>
      <c r="C15">
        <v>2.4127200000000001E-2</v>
      </c>
    </row>
    <row r="16" spans="2:8" x14ac:dyDescent="0.25">
      <c r="B16" t="s">
        <v>7</v>
      </c>
      <c r="C16">
        <v>0.18119730000000001</v>
      </c>
      <c r="D16">
        <v>70</v>
      </c>
    </row>
    <row r="17" spans="2:5" x14ac:dyDescent="0.25">
      <c r="B17" t="s">
        <v>8</v>
      </c>
      <c r="C17">
        <v>9.5356413999999994</v>
      </c>
      <c r="D17">
        <v>0.03</v>
      </c>
    </row>
    <row r="18" spans="2:5" x14ac:dyDescent="0.25">
      <c r="B18" t="s">
        <v>9</v>
      </c>
      <c r="C18">
        <v>-4.5394299999999999E-2</v>
      </c>
      <c r="D18">
        <v>20</v>
      </c>
    </row>
    <row r="19" spans="2:5" x14ac:dyDescent="0.25">
      <c r="B19" s="1" t="s">
        <v>20</v>
      </c>
      <c r="C19" s="1"/>
      <c r="D19" s="1">
        <f>D12-D13-D14-D15-D16</f>
        <v>-70</v>
      </c>
    </row>
    <row r="20" spans="2:5" x14ac:dyDescent="0.25">
      <c r="B20" s="4" t="s">
        <v>10</v>
      </c>
      <c r="D20">
        <f>$C$21+$C$22*D22+$C$23*D23+$C$24*D24+$C$25*D25+$C$26*D26+$C$27*D27+$C$28*D28</f>
        <v>92.676718960000002</v>
      </c>
    </row>
    <row r="21" spans="2:5" x14ac:dyDescent="0.25">
      <c r="B21" t="s">
        <v>1</v>
      </c>
      <c r="C21">
        <v>-7.1270069999999999</v>
      </c>
    </row>
    <row r="22" spans="2:5" x14ac:dyDescent="0.25">
      <c r="B22" t="s">
        <v>2</v>
      </c>
      <c r="C22">
        <v>0.25998700000000002</v>
      </c>
      <c r="D22">
        <f>D35</f>
        <v>370</v>
      </c>
      <c r="E22" t="s">
        <v>25</v>
      </c>
    </row>
    <row r="23" spans="2:5" x14ac:dyDescent="0.25">
      <c r="B23" t="s">
        <v>3</v>
      </c>
      <c r="C23">
        <v>-0.156107</v>
      </c>
      <c r="D23">
        <f>D22*0.05</f>
        <v>18.5</v>
      </c>
      <c r="E23" t="s">
        <v>26</v>
      </c>
    </row>
    <row r="24" spans="2:5" x14ac:dyDescent="0.25">
      <c r="B24" t="s">
        <v>4</v>
      </c>
      <c r="C24">
        <v>-0.123528</v>
      </c>
    </row>
    <row r="25" spans="2:5" x14ac:dyDescent="0.25">
      <c r="B25" t="s">
        <v>5</v>
      </c>
      <c r="C25">
        <v>-7.4769000000000002E-2</v>
      </c>
    </row>
    <row r="26" spans="2:5" x14ac:dyDescent="0.25">
      <c r="B26" t="s">
        <v>7</v>
      </c>
      <c r="C26">
        <v>6.3627000000000003E-2</v>
      </c>
      <c r="D26">
        <v>150</v>
      </c>
    </row>
    <row r="27" spans="2:5" x14ac:dyDescent="0.25">
      <c r="B27" t="s">
        <v>8</v>
      </c>
      <c r="C27">
        <v>-46.844909000000001</v>
      </c>
      <c r="D27">
        <v>0.06</v>
      </c>
    </row>
    <row r="28" spans="2:5" x14ac:dyDescent="0.25">
      <c r="B28" t="s">
        <v>9</v>
      </c>
      <c r="C28">
        <v>-1.1842E-2</v>
      </c>
      <c r="D28">
        <v>20</v>
      </c>
    </row>
    <row r="29" spans="2:5" x14ac:dyDescent="0.25">
      <c r="B29" s="1" t="s">
        <v>20</v>
      </c>
      <c r="C29" s="1"/>
      <c r="D29" s="1">
        <f>D22-D23-D24-D25-D26</f>
        <v>201.5</v>
      </c>
    </row>
    <row r="30" spans="2:5" x14ac:dyDescent="0.25">
      <c r="B30" t="s">
        <v>11</v>
      </c>
      <c r="D30">
        <v>45</v>
      </c>
    </row>
    <row r="31" spans="2:5" x14ac:dyDescent="0.25">
      <c r="B31" t="s">
        <v>12</v>
      </c>
      <c r="D31">
        <v>95</v>
      </c>
    </row>
    <row r="32" spans="2:5" x14ac:dyDescent="0.25">
      <c r="B32" t="s">
        <v>13</v>
      </c>
      <c r="D32">
        <v>550</v>
      </c>
    </row>
    <row r="33" spans="2:4" x14ac:dyDescent="0.25">
      <c r="B33" s="2" t="s">
        <v>14</v>
      </c>
      <c r="C33" s="2"/>
      <c r="D33" s="2">
        <v>145</v>
      </c>
    </row>
    <row r="34" spans="2:4" x14ac:dyDescent="0.25">
      <c r="B34" s="3" t="s">
        <v>24</v>
      </c>
      <c r="C34" s="2"/>
      <c r="D34" s="3">
        <v>200</v>
      </c>
    </row>
    <row r="35" spans="2:4" x14ac:dyDescent="0.25">
      <c r="B35" s="1" t="s">
        <v>21</v>
      </c>
      <c r="C35" s="1"/>
      <c r="D35" s="1">
        <v>370</v>
      </c>
    </row>
    <row r="36" spans="2:4" x14ac:dyDescent="0.25">
      <c r="B36" t="s">
        <v>15</v>
      </c>
      <c r="D36">
        <v>20</v>
      </c>
    </row>
    <row r="37" spans="2:4" x14ac:dyDescent="0.25">
      <c r="B37" t="s">
        <v>16</v>
      </c>
      <c r="D37">
        <v>15</v>
      </c>
    </row>
    <row r="38" spans="2:4" x14ac:dyDescent="0.25">
      <c r="B38" t="s">
        <v>17</v>
      </c>
      <c r="D38">
        <v>10</v>
      </c>
    </row>
    <row r="39" spans="2:4" x14ac:dyDescent="0.25">
      <c r="B39" t="s">
        <v>18</v>
      </c>
      <c r="D39">
        <v>0.98</v>
      </c>
    </row>
    <row r="40" spans="2:4" x14ac:dyDescent="0.25">
      <c r="B40" t="s">
        <v>19</v>
      </c>
      <c r="D40">
        <v>1.2</v>
      </c>
    </row>
  </sheetData>
  <conditionalFormatting sqref="D9">
    <cfRule type="cellIs" dxfId="5" priority="5" operator="notEqual">
      <formula>0</formula>
    </cfRule>
    <cfRule type="cellIs" dxfId="4" priority="6" operator="equal">
      <formula>0</formula>
    </cfRule>
  </conditionalFormatting>
  <conditionalFormatting sqref="D19">
    <cfRule type="cellIs" dxfId="3" priority="3" operator="notEqual">
      <formula>0</formula>
    </cfRule>
    <cfRule type="cellIs" dxfId="2" priority="4" operator="equal">
      <formula>0</formula>
    </cfRule>
  </conditionalFormatting>
  <conditionalFormatting sqref="D29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2018-09-28T08:51:38Z</dcterms:created>
  <dcterms:modified xsi:type="dcterms:W3CDTF">2018-09-28T14:51:21Z</dcterms:modified>
</cp:coreProperties>
</file>